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pc\Downloads\"/>
    </mc:Choice>
  </mc:AlternateContent>
  <bookViews>
    <workbookView xWindow="0" yWindow="0" windowWidth="15345" windowHeight="4545" tabRatio="861" firstSheet="4" activeTab="4"/>
  </bookViews>
  <sheets>
    <sheet name="Interested Users" sheetId="1" state="hidden" r:id="rId1"/>
    <sheet name="Booked Users_Cleaned" sheetId="2" state="hidden" r:id="rId2"/>
    <sheet name="Trainers_Cleaned" sheetId="3" state="hidden" r:id="rId3"/>
    <sheet name="SB_Cleaned" sheetId="4" state="hidden" r:id="rId4"/>
    <sheet name="Questions" sheetId="5" r:id="rId5"/>
    <sheet name="Pivot1" sheetId="10" state="hidden" r:id="rId6"/>
    <sheet name="1.SC wrt Trainers" sheetId="9" r:id="rId7"/>
    <sheet name="Pivot2" sheetId="15" state="hidden" r:id="rId8"/>
    <sheet name="2.SC wrt Time Slots" sheetId="16" r:id="rId9"/>
    <sheet name="Pivot3" sheetId="17" state="hidden" r:id="rId10"/>
    <sheet name="Pivot5" sheetId="19" state="hidden" r:id="rId11"/>
    <sheet name="3.SC wrt Topics" sheetId="18" r:id="rId12"/>
    <sheet name="Pivot4" sheetId="23" state="hidden" r:id="rId13"/>
    <sheet name="4.SC wrt Source" sheetId="22" r:id="rId14"/>
    <sheet name="5.SC wrt Grade" sheetId="21" r:id="rId15"/>
    <sheet name="Pivot6.1" sheetId="25" state="hidden" r:id="rId16"/>
    <sheet name="Pivot6.2" sheetId="29" state="hidden" r:id="rId17"/>
    <sheet name="6. TT for SC" sheetId="26" r:id="rId18"/>
    <sheet name="Pivot7" sheetId="27" state="hidden" r:id="rId19"/>
    <sheet name="7.Time Slot-Attendance%" sheetId="28" r:id="rId20"/>
  </sheets>
  <definedNames>
    <definedName name="_xlnm._FilterDatabase" localSheetId="6" hidden="1">'1.SC wrt Trainers'!$A$3:$D$52</definedName>
    <definedName name="_xlnm._FilterDatabase" localSheetId="8" hidden="1">'2.SC wrt Time Slots'!$A$3:$D$8</definedName>
    <definedName name="_xlnm._FilterDatabase" localSheetId="11" hidden="1">'3.SC wrt Topics'!$A$3:$D$8</definedName>
    <definedName name="_xlnm._FilterDatabase" localSheetId="13" hidden="1">'4.SC wrt Source'!$A$3:$D$24</definedName>
    <definedName name="_xlnm._FilterDatabase" localSheetId="14" hidden="1">'5.SC wrt Grade'!$A$3:$D$5</definedName>
    <definedName name="_xlnm._FilterDatabase" localSheetId="17" hidden="1">'6. TT for SC'!$A$3:$B$17</definedName>
    <definedName name="_xlnm._FilterDatabase" localSheetId="19" hidden="1">'7.Time Slot-Attendance%'!#REF!</definedName>
    <definedName name="_xlnm._FilterDatabase" localSheetId="1" hidden="1">'Booked Users_Cleaned'!$A$1:$X$1712</definedName>
    <definedName name="_xlnm._FilterDatabase" localSheetId="0" hidden="1">'Interested Users'!$A$1:$F$1684</definedName>
    <definedName name="_xlnm._FilterDatabase" localSheetId="3" hidden="1">SB_Cleaned!$A$1:$H$413</definedName>
    <definedName name="_xlnm._FilterDatabase" localSheetId="2" hidden="1">Trainers_Cleaned!$A$1:$H$175</definedName>
  </definedNames>
  <calcPr calcId="162913"/>
  <pivotCaches>
    <pivotCache cacheId="0" r:id="rId21"/>
    <pivotCache cacheId="1" r:id="rId22"/>
    <pivotCache cacheId="2" r:id="rId23"/>
    <pivotCache cacheId="3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26" l="1"/>
  <c r="E20" i="26"/>
  <c r="B32" i="26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2" i="2"/>
  <c r="C7" i="28" l="1"/>
  <c r="D7" i="28"/>
  <c r="E7" i="28"/>
  <c r="F7" i="28"/>
  <c r="G7" i="28"/>
  <c r="B7" i="28"/>
  <c r="G5" i="28"/>
  <c r="G6" i="28"/>
  <c r="G4" i="28"/>
  <c r="E4" i="26"/>
  <c r="E5" i="26"/>
  <c r="B18" i="26"/>
  <c r="V3" i="2"/>
  <c r="W3" i="2" s="1"/>
  <c r="V4" i="2"/>
  <c r="W4" i="2" s="1"/>
  <c r="V5" i="2"/>
  <c r="W5" i="2" s="1"/>
  <c r="V6" i="2"/>
  <c r="W6" i="2" s="1"/>
  <c r="V7" i="2"/>
  <c r="W7" i="2" s="1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V14" i="2"/>
  <c r="W14" i="2" s="1"/>
  <c r="V15" i="2"/>
  <c r="W15" i="2" s="1"/>
  <c r="V16" i="2"/>
  <c r="W16" i="2" s="1"/>
  <c r="V17" i="2"/>
  <c r="W17" i="2" s="1"/>
  <c r="V18" i="2"/>
  <c r="W18" i="2" s="1"/>
  <c r="V19" i="2"/>
  <c r="W19" i="2" s="1"/>
  <c r="V20" i="2"/>
  <c r="W20" i="2" s="1"/>
  <c r="V21" i="2"/>
  <c r="W21" i="2" s="1"/>
  <c r="V22" i="2"/>
  <c r="W22" i="2" s="1"/>
  <c r="V23" i="2"/>
  <c r="W23" i="2" s="1"/>
  <c r="V24" i="2"/>
  <c r="W24" i="2" s="1"/>
  <c r="V25" i="2"/>
  <c r="W25" i="2" s="1"/>
  <c r="V26" i="2"/>
  <c r="W26" i="2" s="1"/>
  <c r="V27" i="2"/>
  <c r="W27" i="2" s="1"/>
  <c r="V28" i="2"/>
  <c r="W28" i="2" s="1"/>
  <c r="V29" i="2"/>
  <c r="W29" i="2" s="1"/>
  <c r="V30" i="2"/>
  <c r="W30" i="2" s="1"/>
  <c r="V31" i="2"/>
  <c r="W31" i="2" s="1"/>
  <c r="V32" i="2"/>
  <c r="W32" i="2" s="1"/>
  <c r="V33" i="2"/>
  <c r="W33" i="2" s="1"/>
  <c r="V34" i="2"/>
  <c r="W34" i="2" s="1"/>
  <c r="V35" i="2"/>
  <c r="W35" i="2" s="1"/>
  <c r="V36" i="2"/>
  <c r="W36" i="2" s="1"/>
  <c r="V37" i="2"/>
  <c r="W37" i="2" s="1"/>
  <c r="V38" i="2"/>
  <c r="W38" i="2" s="1"/>
  <c r="V39" i="2"/>
  <c r="W39" i="2" s="1"/>
  <c r="V40" i="2"/>
  <c r="W40" i="2" s="1"/>
  <c r="V41" i="2"/>
  <c r="W41" i="2" s="1"/>
  <c r="V42" i="2"/>
  <c r="W42" i="2" s="1"/>
  <c r="V43" i="2"/>
  <c r="W43" i="2" s="1"/>
  <c r="V44" i="2"/>
  <c r="W44" i="2" s="1"/>
  <c r="V45" i="2"/>
  <c r="W45" i="2" s="1"/>
  <c r="V46" i="2"/>
  <c r="W46" i="2" s="1"/>
  <c r="V47" i="2"/>
  <c r="W47" i="2" s="1"/>
  <c r="V48" i="2"/>
  <c r="W48" i="2" s="1"/>
  <c r="V49" i="2"/>
  <c r="W49" i="2" s="1"/>
  <c r="V50" i="2"/>
  <c r="W50" i="2" s="1"/>
  <c r="V51" i="2"/>
  <c r="W51" i="2" s="1"/>
  <c r="V52" i="2"/>
  <c r="W52" i="2" s="1"/>
  <c r="V53" i="2"/>
  <c r="W53" i="2" s="1"/>
  <c r="V54" i="2"/>
  <c r="W54" i="2" s="1"/>
  <c r="V55" i="2"/>
  <c r="W55" i="2" s="1"/>
  <c r="V56" i="2"/>
  <c r="W56" i="2" s="1"/>
  <c r="V57" i="2"/>
  <c r="W57" i="2" s="1"/>
  <c r="V58" i="2"/>
  <c r="W58" i="2" s="1"/>
  <c r="V59" i="2"/>
  <c r="W59" i="2" s="1"/>
  <c r="V60" i="2"/>
  <c r="W60" i="2" s="1"/>
  <c r="V61" i="2"/>
  <c r="W61" i="2" s="1"/>
  <c r="V62" i="2"/>
  <c r="W62" i="2" s="1"/>
  <c r="V63" i="2"/>
  <c r="W63" i="2" s="1"/>
  <c r="V64" i="2"/>
  <c r="W64" i="2" s="1"/>
  <c r="V65" i="2"/>
  <c r="W65" i="2" s="1"/>
  <c r="V66" i="2"/>
  <c r="W66" i="2" s="1"/>
  <c r="V67" i="2"/>
  <c r="W67" i="2" s="1"/>
  <c r="V68" i="2"/>
  <c r="W68" i="2" s="1"/>
  <c r="V69" i="2"/>
  <c r="W69" i="2" s="1"/>
  <c r="V70" i="2"/>
  <c r="W70" i="2" s="1"/>
  <c r="V71" i="2"/>
  <c r="W71" i="2" s="1"/>
  <c r="V72" i="2"/>
  <c r="W72" i="2" s="1"/>
  <c r="V73" i="2"/>
  <c r="W73" i="2" s="1"/>
  <c r="V74" i="2"/>
  <c r="W74" i="2" s="1"/>
  <c r="V75" i="2"/>
  <c r="W75" i="2" s="1"/>
  <c r="V76" i="2"/>
  <c r="W76" i="2" s="1"/>
  <c r="V77" i="2"/>
  <c r="W77" i="2" s="1"/>
  <c r="V78" i="2"/>
  <c r="W78" i="2" s="1"/>
  <c r="V79" i="2"/>
  <c r="W79" i="2" s="1"/>
  <c r="V80" i="2"/>
  <c r="W80" i="2" s="1"/>
  <c r="V81" i="2"/>
  <c r="W81" i="2" s="1"/>
  <c r="V82" i="2"/>
  <c r="W82" i="2" s="1"/>
  <c r="V83" i="2"/>
  <c r="W83" i="2" s="1"/>
  <c r="V84" i="2"/>
  <c r="W84" i="2" s="1"/>
  <c r="V85" i="2"/>
  <c r="W85" i="2" s="1"/>
  <c r="V86" i="2"/>
  <c r="W86" i="2" s="1"/>
  <c r="V87" i="2"/>
  <c r="W87" i="2" s="1"/>
  <c r="V88" i="2"/>
  <c r="W88" i="2" s="1"/>
  <c r="V89" i="2"/>
  <c r="W89" i="2" s="1"/>
  <c r="V90" i="2"/>
  <c r="W90" i="2" s="1"/>
  <c r="V91" i="2"/>
  <c r="W91" i="2" s="1"/>
  <c r="V92" i="2"/>
  <c r="W92" i="2" s="1"/>
  <c r="V93" i="2"/>
  <c r="W93" i="2" s="1"/>
  <c r="V94" i="2"/>
  <c r="W94" i="2" s="1"/>
  <c r="V95" i="2"/>
  <c r="W95" i="2" s="1"/>
  <c r="V96" i="2"/>
  <c r="W96" i="2" s="1"/>
  <c r="V97" i="2"/>
  <c r="W97" i="2" s="1"/>
  <c r="V98" i="2"/>
  <c r="W98" i="2" s="1"/>
  <c r="V99" i="2"/>
  <c r="W99" i="2" s="1"/>
  <c r="V100" i="2"/>
  <c r="W100" i="2" s="1"/>
  <c r="V101" i="2"/>
  <c r="W101" i="2" s="1"/>
  <c r="V102" i="2"/>
  <c r="W102" i="2" s="1"/>
  <c r="V103" i="2"/>
  <c r="W103" i="2" s="1"/>
  <c r="V104" i="2"/>
  <c r="W104" i="2" s="1"/>
  <c r="V105" i="2"/>
  <c r="W105" i="2" s="1"/>
  <c r="V106" i="2"/>
  <c r="W106" i="2" s="1"/>
  <c r="V107" i="2"/>
  <c r="W107" i="2" s="1"/>
  <c r="V108" i="2"/>
  <c r="W108" i="2" s="1"/>
  <c r="V109" i="2"/>
  <c r="W109" i="2" s="1"/>
  <c r="V110" i="2"/>
  <c r="W110" i="2" s="1"/>
  <c r="V111" i="2"/>
  <c r="W111" i="2" s="1"/>
  <c r="V112" i="2"/>
  <c r="W112" i="2" s="1"/>
  <c r="V113" i="2"/>
  <c r="W113" i="2" s="1"/>
  <c r="V114" i="2"/>
  <c r="W114" i="2" s="1"/>
  <c r="V115" i="2"/>
  <c r="W115" i="2" s="1"/>
  <c r="V116" i="2"/>
  <c r="W116" i="2" s="1"/>
  <c r="V117" i="2"/>
  <c r="W117" i="2" s="1"/>
  <c r="V118" i="2"/>
  <c r="W118" i="2" s="1"/>
  <c r="V119" i="2"/>
  <c r="W119" i="2" s="1"/>
  <c r="V120" i="2"/>
  <c r="W120" i="2" s="1"/>
  <c r="V121" i="2"/>
  <c r="W121" i="2" s="1"/>
  <c r="V122" i="2"/>
  <c r="W122" i="2" s="1"/>
  <c r="V123" i="2"/>
  <c r="W123" i="2" s="1"/>
  <c r="V124" i="2"/>
  <c r="W124" i="2" s="1"/>
  <c r="V125" i="2"/>
  <c r="W125" i="2" s="1"/>
  <c r="V126" i="2"/>
  <c r="W126" i="2" s="1"/>
  <c r="V127" i="2"/>
  <c r="W127" i="2" s="1"/>
  <c r="V128" i="2"/>
  <c r="W128" i="2" s="1"/>
  <c r="V129" i="2"/>
  <c r="W129" i="2" s="1"/>
  <c r="V130" i="2"/>
  <c r="W130" i="2" s="1"/>
  <c r="V131" i="2"/>
  <c r="W131" i="2" s="1"/>
  <c r="V132" i="2"/>
  <c r="W132" i="2" s="1"/>
  <c r="V133" i="2"/>
  <c r="W133" i="2" s="1"/>
  <c r="V134" i="2"/>
  <c r="W134" i="2" s="1"/>
  <c r="V135" i="2"/>
  <c r="W135" i="2" s="1"/>
  <c r="V136" i="2"/>
  <c r="W136" i="2" s="1"/>
  <c r="V137" i="2"/>
  <c r="W137" i="2" s="1"/>
  <c r="V138" i="2"/>
  <c r="W138" i="2" s="1"/>
  <c r="V139" i="2"/>
  <c r="W139" i="2" s="1"/>
  <c r="V140" i="2"/>
  <c r="W140" i="2" s="1"/>
  <c r="V141" i="2"/>
  <c r="W141" i="2" s="1"/>
  <c r="V142" i="2"/>
  <c r="W142" i="2" s="1"/>
  <c r="V143" i="2"/>
  <c r="W143" i="2" s="1"/>
  <c r="V144" i="2"/>
  <c r="W144" i="2" s="1"/>
  <c r="V145" i="2"/>
  <c r="W145" i="2" s="1"/>
  <c r="V146" i="2"/>
  <c r="W146" i="2" s="1"/>
  <c r="V147" i="2"/>
  <c r="W147" i="2" s="1"/>
  <c r="V148" i="2"/>
  <c r="W148" i="2" s="1"/>
  <c r="V149" i="2"/>
  <c r="W149" i="2" s="1"/>
  <c r="V150" i="2"/>
  <c r="W150" i="2" s="1"/>
  <c r="V151" i="2"/>
  <c r="W151" i="2" s="1"/>
  <c r="V152" i="2"/>
  <c r="W152" i="2" s="1"/>
  <c r="V153" i="2"/>
  <c r="W153" i="2" s="1"/>
  <c r="V154" i="2"/>
  <c r="W154" i="2" s="1"/>
  <c r="V155" i="2"/>
  <c r="W155" i="2" s="1"/>
  <c r="V156" i="2"/>
  <c r="W156" i="2" s="1"/>
  <c r="V157" i="2"/>
  <c r="W157" i="2" s="1"/>
  <c r="V158" i="2"/>
  <c r="W158" i="2" s="1"/>
  <c r="V159" i="2"/>
  <c r="W159" i="2" s="1"/>
  <c r="V160" i="2"/>
  <c r="W160" i="2" s="1"/>
  <c r="V161" i="2"/>
  <c r="W161" i="2" s="1"/>
  <c r="V162" i="2"/>
  <c r="W162" i="2" s="1"/>
  <c r="V163" i="2"/>
  <c r="W163" i="2" s="1"/>
  <c r="V164" i="2"/>
  <c r="W164" i="2" s="1"/>
  <c r="V165" i="2"/>
  <c r="W165" i="2" s="1"/>
  <c r="V166" i="2"/>
  <c r="W166" i="2" s="1"/>
  <c r="V167" i="2"/>
  <c r="W167" i="2" s="1"/>
  <c r="V168" i="2"/>
  <c r="W168" i="2" s="1"/>
  <c r="V169" i="2"/>
  <c r="W169" i="2" s="1"/>
  <c r="V170" i="2"/>
  <c r="W170" i="2" s="1"/>
  <c r="V171" i="2"/>
  <c r="W171" i="2" s="1"/>
  <c r="V172" i="2"/>
  <c r="W172" i="2" s="1"/>
  <c r="V173" i="2"/>
  <c r="W173" i="2" s="1"/>
  <c r="V174" i="2"/>
  <c r="W174" i="2" s="1"/>
  <c r="V175" i="2"/>
  <c r="W175" i="2" s="1"/>
  <c r="V176" i="2"/>
  <c r="W176" i="2" s="1"/>
  <c r="V177" i="2"/>
  <c r="W177" i="2" s="1"/>
  <c r="V178" i="2"/>
  <c r="W178" i="2" s="1"/>
  <c r="V179" i="2"/>
  <c r="W179" i="2" s="1"/>
  <c r="V180" i="2"/>
  <c r="W180" i="2" s="1"/>
  <c r="V181" i="2"/>
  <c r="W181" i="2" s="1"/>
  <c r="V182" i="2"/>
  <c r="W182" i="2" s="1"/>
  <c r="V183" i="2"/>
  <c r="W183" i="2" s="1"/>
  <c r="V184" i="2"/>
  <c r="W184" i="2" s="1"/>
  <c r="V185" i="2"/>
  <c r="W185" i="2" s="1"/>
  <c r="V186" i="2"/>
  <c r="W186" i="2" s="1"/>
  <c r="V187" i="2"/>
  <c r="W187" i="2" s="1"/>
  <c r="V188" i="2"/>
  <c r="W188" i="2" s="1"/>
  <c r="V189" i="2"/>
  <c r="W189" i="2" s="1"/>
  <c r="V190" i="2"/>
  <c r="W190" i="2" s="1"/>
  <c r="V191" i="2"/>
  <c r="W191" i="2" s="1"/>
  <c r="V192" i="2"/>
  <c r="W192" i="2" s="1"/>
  <c r="V193" i="2"/>
  <c r="W193" i="2" s="1"/>
  <c r="V194" i="2"/>
  <c r="W194" i="2" s="1"/>
  <c r="V195" i="2"/>
  <c r="W195" i="2" s="1"/>
  <c r="V196" i="2"/>
  <c r="W196" i="2" s="1"/>
  <c r="V197" i="2"/>
  <c r="W197" i="2" s="1"/>
  <c r="V198" i="2"/>
  <c r="W198" i="2" s="1"/>
  <c r="V199" i="2"/>
  <c r="W199" i="2" s="1"/>
  <c r="V200" i="2"/>
  <c r="W200" i="2" s="1"/>
  <c r="V201" i="2"/>
  <c r="W201" i="2" s="1"/>
  <c r="V202" i="2"/>
  <c r="W202" i="2" s="1"/>
  <c r="V203" i="2"/>
  <c r="W203" i="2" s="1"/>
  <c r="V204" i="2"/>
  <c r="W204" i="2" s="1"/>
  <c r="V205" i="2"/>
  <c r="W205" i="2" s="1"/>
  <c r="V206" i="2"/>
  <c r="W206" i="2" s="1"/>
  <c r="V207" i="2"/>
  <c r="W207" i="2" s="1"/>
  <c r="V208" i="2"/>
  <c r="W208" i="2" s="1"/>
  <c r="V209" i="2"/>
  <c r="W209" i="2" s="1"/>
  <c r="V210" i="2"/>
  <c r="W210" i="2" s="1"/>
  <c r="V211" i="2"/>
  <c r="W211" i="2" s="1"/>
  <c r="V212" i="2"/>
  <c r="W212" i="2" s="1"/>
  <c r="V213" i="2"/>
  <c r="W213" i="2" s="1"/>
  <c r="V214" i="2"/>
  <c r="W214" i="2" s="1"/>
  <c r="V215" i="2"/>
  <c r="W215" i="2" s="1"/>
  <c r="V216" i="2"/>
  <c r="W216" i="2" s="1"/>
  <c r="V217" i="2"/>
  <c r="W217" i="2" s="1"/>
  <c r="V218" i="2"/>
  <c r="W218" i="2" s="1"/>
  <c r="V219" i="2"/>
  <c r="W219" i="2" s="1"/>
  <c r="V220" i="2"/>
  <c r="W220" i="2" s="1"/>
  <c r="V221" i="2"/>
  <c r="W221" i="2" s="1"/>
  <c r="V222" i="2"/>
  <c r="W222" i="2" s="1"/>
  <c r="V223" i="2"/>
  <c r="W223" i="2" s="1"/>
  <c r="V224" i="2"/>
  <c r="W224" i="2" s="1"/>
  <c r="V225" i="2"/>
  <c r="W225" i="2" s="1"/>
  <c r="V226" i="2"/>
  <c r="W226" i="2" s="1"/>
  <c r="V227" i="2"/>
  <c r="W227" i="2" s="1"/>
  <c r="V228" i="2"/>
  <c r="W228" i="2" s="1"/>
  <c r="V229" i="2"/>
  <c r="W229" i="2" s="1"/>
  <c r="V230" i="2"/>
  <c r="W230" i="2" s="1"/>
  <c r="V231" i="2"/>
  <c r="W231" i="2" s="1"/>
  <c r="V232" i="2"/>
  <c r="W232" i="2" s="1"/>
  <c r="V233" i="2"/>
  <c r="W233" i="2" s="1"/>
  <c r="V234" i="2"/>
  <c r="W234" i="2" s="1"/>
  <c r="V235" i="2"/>
  <c r="W235" i="2" s="1"/>
  <c r="V236" i="2"/>
  <c r="W236" i="2" s="1"/>
  <c r="V237" i="2"/>
  <c r="W237" i="2" s="1"/>
  <c r="V238" i="2"/>
  <c r="W238" i="2" s="1"/>
  <c r="V239" i="2"/>
  <c r="W239" i="2" s="1"/>
  <c r="V240" i="2"/>
  <c r="W240" i="2" s="1"/>
  <c r="V241" i="2"/>
  <c r="W241" i="2" s="1"/>
  <c r="V242" i="2"/>
  <c r="W242" i="2" s="1"/>
  <c r="V243" i="2"/>
  <c r="W243" i="2" s="1"/>
  <c r="V244" i="2"/>
  <c r="W244" i="2" s="1"/>
  <c r="V245" i="2"/>
  <c r="W245" i="2" s="1"/>
  <c r="V246" i="2"/>
  <c r="W246" i="2" s="1"/>
  <c r="V247" i="2"/>
  <c r="W247" i="2" s="1"/>
  <c r="V248" i="2"/>
  <c r="W248" i="2" s="1"/>
  <c r="V249" i="2"/>
  <c r="W249" i="2" s="1"/>
  <c r="V250" i="2"/>
  <c r="W250" i="2" s="1"/>
  <c r="V251" i="2"/>
  <c r="W251" i="2" s="1"/>
  <c r="V252" i="2"/>
  <c r="W252" i="2" s="1"/>
  <c r="V253" i="2"/>
  <c r="W253" i="2" s="1"/>
  <c r="V254" i="2"/>
  <c r="W254" i="2" s="1"/>
  <c r="V255" i="2"/>
  <c r="W255" i="2" s="1"/>
  <c r="V256" i="2"/>
  <c r="W256" i="2" s="1"/>
  <c r="V257" i="2"/>
  <c r="W257" i="2" s="1"/>
  <c r="V258" i="2"/>
  <c r="W258" i="2" s="1"/>
  <c r="V259" i="2"/>
  <c r="W259" i="2" s="1"/>
  <c r="V260" i="2"/>
  <c r="W260" i="2" s="1"/>
  <c r="V261" i="2"/>
  <c r="W261" i="2" s="1"/>
  <c r="V262" i="2"/>
  <c r="W262" i="2" s="1"/>
  <c r="V263" i="2"/>
  <c r="W263" i="2" s="1"/>
  <c r="V264" i="2"/>
  <c r="W264" i="2" s="1"/>
  <c r="V265" i="2"/>
  <c r="W265" i="2" s="1"/>
  <c r="V266" i="2"/>
  <c r="W266" i="2" s="1"/>
  <c r="V267" i="2"/>
  <c r="W267" i="2" s="1"/>
  <c r="V268" i="2"/>
  <c r="W268" i="2" s="1"/>
  <c r="V269" i="2"/>
  <c r="W269" i="2" s="1"/>
  <c r="V270" i="2"/>
  <c r="W270" i="2" s="1"/>
  <c r="V271" i="2"/>
  <c r="W271" i="2" s="1"/>
  <c r="V272" i="2"/>
  <c r="W272" i="2" s="1"/>
  <c r="V273" i="2"/>
  <c r="W273" i="2" s="1"/>
  <c r="V274" i="2"/>
  <c r="W274" i="2" s="1"/>
  <c r="V275" i="2"/>
  <c r="W275" i="2" s="1"/>
  <c r="V276" i="2"/>
  <c r="W276" i="2" s="1"/>
  <c r="V277" i="2"/>
  <c r="W277" i="2" s="1"/>
  <c r="V278" i="2"/>
  <c r="W278" i="2" s="1"/>
  <c r="V279" i="2"/>
  <c r="W279" i="2" s="1"/>
  <c r="V280" i="2"/>
  <c r="W280" i="2" s="1"/>
  <c r="V281" i="2"/>
  <c r="W281" i="2" s="1"/>
  <c r="V282" i="2"/>
  <c r="W282" i="2" s="1"/>
  <c r="V283" i="2"/>
  <c r="W283" i="2" s="1"/>
  <c r="V284" i="2"/>
  <c r="W284" i="2" s="1"/>
  <c r="V285" i="2"/>
  <c r="W285" i="2" s="1"/>
  <c r="V286" i="2"/>
  <c r="W286" i="2" s="1"/>
  <c r="V287" i="2"/>
  <c r="W287" i="2" s="1"/>
  <c r="V288" i="2"/>
  <c r="W288" i="2" s="1"/>
  <c r="V289" i="2"/>
  <c r="W289" i="2" s="1"/>
  <c r="V290" i="2"/>
  <c r="W290" i="2" s="1"/>
  <c r="V291" i="2"/>
  <c r="W291" i="2" s="1"/>
  <c r="V292" i="2"/>
  <c r="W292" i="2" s="1"/>
  <c r="V293" i="2"/>
  <c r="W293" i="2" s="1"/>
  <c r="V294" i="2"/>
  <c r="W294" i="2" s="1"/>
  <c r="V295" i="2"/>
  <c r="W295" i="2" s="1"/>
  <c r="V296" i="2"/>
  <c r="W296" i="2" s="1"/>
  <c r="V297" i="2"/>
  <c r="W297" i="2" s="1"/>
  <c r="V298" i="2"/>
  <c r="W298" i="2" s="1"/>
  <c r="V299" i="2"/>
  <c r="W299" i="2" s="1"/>
  <c r="V300" i="2"/>
  <c r="W300" i="2" s="1"/>
  <c r="V301" i="2"/>
  <c r="W301" i="2" s="1"/>
  <c r="V302" i="2"/>
  <c r="W302" i="2" s="1"/>
  <c r="V303" i="2"/>
  <c r="W303" i="2" s="1"/>
  <c r="V304" i="2"/>
  <c r="W304" i="2" s="1"/>
  <c r="V305" i="2"/>
  <c r="W305" i="2" s="1"/>
  <c r="V306" i="2"/>
  <c r="W306" i="2" s="1"/>
  <c r="V307" i="2"/>
  <c r="W307" i="2" s="1"/>
  <c r="V308" i="2"/>
  <c r="W308" i="2" s="1"/>
  <c r="V309" i="2"/>
  <c r="W309" i="2" s="1"/>
  <c r="V310" i="2"/>
  <c r="W310" i="2" s="1"/>
  <c r="V311" i="2"/>
  <c r="W311" i="2" s="1"/>
  <c r="V312" i="2"/>
  <c r="W312" i="2" s="1"/>
  <c r="V313" i="2"/>
  <c r="W313" i="2" s="1"/>
  <c r="V314" i="2"/>
  <c r="W314" i="2" s="1"/>
  <c r="V315" i="2"/>
  <c r="W315" i="2" s="1"/>
  <c r="V316" i="2"/>
  <c r="W316" i="2" s="1"/>
  <c r="V317" i="2"/>
  <c r="W317" i="2" s="1"/>
  <c r="V318" i="2"/>
  <c r="W318" i="2" s="1"/>
  <c r="V319" i="2"/>
  <c r="W319" i="2" s="1"/>
  <c r="V320" i="2"/>
  <c r="W320" i="2" s="1"/>
  <c r="V321" i="2"/>
  <c r="W321" i="2" s="1"/>
  <c r="V322" i="2"/>
  <c r="W322" i="2" s="1"/>
  <c r="V323" i="2"/>
  <c r="W323" i="2" s="1"/>
  <c r="V324" i="2"/>
  <c r="W324" i="2" s="1"/>
  <c r="V325" i="2"/>
  <c r="W325" i="2" s="1"/>
  <c r="V326" i="2"/>
  <c r="W326" i="2" s="1"/>
  <c r="V327" i="2"/>
  <c r="W327" i="2" s="1"/>
  <c r="V328" i="2"/>
  <c r="W328" i="2" s="1"/>
  <c r="V329" i="2"/>
  <c r="W329" i="2" s="1"/>
  <c r="V330" i="2"/>
  <c r="W330" i="2" s="1"/>
  <c r="V331" i="2"/>
  <c r="W331" i="2" s="1"/>
  <c r="V332" i="2"/>
  <c r="W332" i="2" s="1"/>
  <c r="V333" i="2"/>
  <c r="W333" i="2" s="1"/>
  <c r="V334" i="2"/>
  <c r="W334" i="2" s="1"/>
  <c r="V335" i="2"/>
  <c r="W335" i="2" s="1"/>
  <c r="V336" i="2"/>
  <c r="W336" i="2" s="1"/>
  <c r="V337" i="2"/>
  <c r="W337" i="2" s="1"/>
  <c r="V338" i="2"/>
  <c r="W338" i="2" s="1"/>
  <c r="V339" i="2"/>
  <c r="W339" i="2" s="1"/>
  <c r="V340" i="2"/>
  <c r="W340" i="2" s="1"/>
  <c r="V341" i="2"/>
  <c r="W341" i="2" s="1"/>
  <c r="V342" i="2"/>
  <c r="W342" i="2" s="1"/>
  <c r="V343" i="2"/>
  <c r="W343" i="2" s="1"/>
  <c r="V344" i="2"/>
  <c r="W344" i="2" s="1"/>
  <c r="V345" i="2"/>
  <c r="W345" i="2" s="1"/>
  <c r="V346" i="2"/>
  <c r="W346" i="2" s="1"/>
  <c r="V347" i="2"/>
  <c r="W347" i="2" s="1"/>
  <c r="V348" i="2"/>
  <c r="W348" i="2" s="1"/>
  <c r="V349" i="2"/>
  <c r="W349" i="2" s="1"/>
  <c r="V350" i="2"/>
  <c r="W350" i="2" s="1"/>
  <c r="V351" i="2"/>
  <c r="W351" i="2" s="1"/>
  <c r="V352" i="2"/>
  <c r="W352" i="2" s="1"/>
  <c r="V353" i="2"/>
  <c r="W353" i="2" s="1"/>
  <c r="V354" i="2"/>
  <c r="W354" i="2" s="1"/>
  <c r="V355" i="2"/>
  <c r="W355" i="2" s="1"/>
  <c r="V356" i="2"/>
  <c r="W356" i="2" s="1"/>
  <c r="V357" i="2"/>
  <c r="W357" i="2" s="1"/>
  <c r="V358" i="2"/>
  <c r="W358" i="2" s="1"/>
  <c r="V359" i="2"/>
  <c r="W359" i="2" s="1"/>
  <c r="V360" i="2"/>
  <c r="W360" i="2" s="1"/>
  <c r="V361" i="2"/>
  <c r="W361" i="2" s="1"/>
  <c r="V362" i="2"/>
  <c r="W362" i="2" s="1"/>
  <c r="V363" i="2"/>
  <c r="W363" i="2" s="1"/>
  <c r="V364" i="2"/>
  <c r="W364" i="2" s="1"/>
  <c r="V365" i="2"/>
  <c r="W365" i="2" s="1"/>
  <c r="V366" i="2"/>
  <c r="W366" i="2" s="1"/>
  <c r="V367" i="2"/>
  <c r="W367" i="2" s="1"/>
  <c r="V368" i="2"/>
  <c r="W368" i="2" s="1"/>
  <c r="V369" i="2"/>
  <c r="W369" i="2" s="1"/>
  <c r="V370" i="2"/>
  <c r="W370" i="2" s="1"/>
  <c r="V371" i="2"/>
  <c r="W371" i="2" s="1"/>
  <c r="V372" i="2"/>
  <c r="W372" i="2" s="1"/>
  <c r="V373" i="2"/>
  <c r="W373" i="2" s="1"/>
  <c r="V374" i="2"/>
  <c r="W374" i="2" s="1"/>
  <c r="V375" i="2"/>
  <c r="W375" i="2" s="1"/>
  <c r="V376" i="2"/>
  <c r="W376" i="2" s="1"/>
  <c r="V377" i="2"/>
  <c r="W377" i="2" s="1"/>
  <c r="V378" i="2"/>
  <c r="W378" i="2" s="1"/>
  <c r="V379" i="2"/>
  <c r="W379" i="2" s="1"/>
  <c r="V380" i="2"/>
  <c r="W380" i="2" s="1"/>
  <c r="V381" i="2"/>
  <c r="W381" i="2" s="1"/>
  <c r="V382" i="2"/>
  <c r="W382" i="2" s="1"/>
  <c r="V383" i="2"/>
  <c r="W383" i="2" s="1"/>
  <c r="V384" i="2"/>
  <c r="W384" i="2" s="1"/>
  <c r="V385" i="2"/>
  <c r="W385" i="2" s="1"/>
  <c r="V386" i="2"/>
  <c r="W386" i="2" s="1"/>
  <c r="V387" i="2"/>
  <c r="W387" i="2" s="1"/>
  <c r="V388" i="2"/>
  <c r="W388" i="2" s="1"/>
  <c r="V389" i="2"/>
  <c r="W389" i="2" s="1"/>
  <c r="V390" i="2"/>
  <c r="W390" i="2" s="1"/>
  <c r="V391" i="2"/>
  <c r="W391" i="2" s="1"/>
  <c r="V392" i="2"/>
  <c r="W392" i="2" s="1"/>
  <c r="V393" i="2"/>
  <c r="W393" i="2" s="1"/>
  <c r="V394" i="2"/>
  <c r="W394" i="2" s="1"/>
  <c r="V395" i="2"/>
  <c r="W395" i="2" s="1"/>
  <c r="V396" i="2"/>
  <c r="W396" i="2" s="1"/>
  <c r="V397" i="2"/>
  <c r="W397" i="2" s="1"/>
  <c r="V398" i="2"/>
  <c r="W398" i="2" s="1"/>
  <c r="V399" i="2"/>
  <c r="W399" i="2" s="1"/>
  <c r="V400" i="2"/>
  <c r="W400" i="2" s="1"/>
  <c r="V401" i="2"/>
  <c r="W401" i="2" s="1"/>
  <c r="V402" i="2"/>
  <c r="W402" i="2" s="1"/>
  <c r="V403" i="2"/>
  <c r="W403" i="2" s="1"/>
  <c r="V404" i="2"/>
  <c r="W404" i="2" s="1"/>
  <c r="V405" i="2"/>
  <c r="W405" i="2" s="1"/>
  <c r="V406" i="2"/>
  <c r="W406" i="2" s="1"/>
  <c r="V407" i="2"/>
  <c r="W407" i="2" s="1"/>
  <c r="V408" i="2"/>
  <c r="W408" i="2" s="1"/>
  <c r="V409" i="2"/>
  <c r="W409" i="2" s="1"/>
  <c r="V410" i="2"/>
  <c r="W410" i="2" s="1"/>
  <c r="V411" i="2"/>
  <c r="W411" i="2" s="1"/>
  <c r="V412" i="2"/>
  <c r="W412" i="2" s="1"/>
  <c r="V413" i="2"/>
  <c r="W413" i="2" s="1"/>
  <c r="V414" i="2"/>
  <c r="W414" i="2" s="1"/>
  <c r="V415" i="2"/>
  <c r="W415" i="2" s="1"/>
  <c r="V416" i="2"/>
  <c r="W416" i="2" s="1"/>
  <c r="V417" i="2"/>
  <c r="W417" i="2" s="1"/>
  <c r="V418" i="2"/>
  <c r="W418" i="2" s="1"/>
  <c r="V419" i="2"/>
  <c r="W419" i="2" s="1"/>
  <c r="V420" i="2"/>
  <c r="W420" i="2" s="1"/>
  <c r="V421" i="2"/>
  <c r="W421" i="2" s="1"/>
  <c r="V422" i="2"/>
  <c r="W422" i="2" s="1"/>
  <c r="V423" i="2"/>
  <c r="W423" i="2" s="1"/>
  <c r="V424" i="2"/>
  <c r="W424" i="2" s="1"/>
  <c r="V425" i="2"/>
  <c r="W425" i="2" s="1"/>
  <c r="V426" i="2"/>
  <c r="W426" i="2" s="1"/>
  <c r="V427" i="2"/>
  <c r="W427" i="2" s="1"/>
  <c r="V428" i="2"/>
  <c r="W428" i="2" s="1"/>
  <c r="V429" i="2"/>
  <c r="W429" i="2" s="1"/>
  <c r="V430" i="2"/>
  <c r="W430" i="2" s="1"/>
  <c r="V431" i="2"/>
  <c r="W431" i="2" s="1"/>
  <c r="V432" i="2"/>
  <c r="W432" i="2" s="1"/>
  <c r="V433" i="2"/>
  <c r="W433" i="2" s="1"/>
  <c r="V434" i="2"/>
  <c r="W434" i="2" s="1"/>
  <c r="V435" i="2"/>
  <c r="W435" i="2" s="1"/>
  <c r="V436" i="2"/>
  <c r="W436" i="2" s="1"/>
  <c r="V437" i="2"/>
  <c r="W437" i="2" s="1"/>
  <c r="V438" i="2"/>
  <c r="W438" i="2" s="1"/>
  <c r="V439" i="2"/>
  <c r="W439" i="2" s="1"/>
  <c r="V440" i="2"/>
  <c r="W440" i="2" s="1"/>
  <c r="V441" i="2"/>
  <c r="W441" i="2" s="1"/>
  <c r="V442" i="2"/>
  <c r="W442" i="2" s="1"/>
  <c r="V443" i="2"/>
  <c r="W443" i="2" s="1"/>
  <c r="V444" i="2"/>
  <c r="W444" i="2" s="1"/>
  <c r="V445" i="2"/>
  <c r="W445" i="2" s="1"/>
  <c r="V446" i="2"/>
  <c r="W446" i="2" s="1"/>
  <c r="V447" i="2"/>
  <c r="W447" i="2" s="1"/>
  <c r="V448" i="2"/>
  <c r="W448" i="2" s="1"/>
  <c r="V449" i="2"/>
  <c r="W449" i="2" s="1"/>
  <c r="V450" i="2"/>
  <c r="W450" i="2" s="1"/>
  <c r="V451" i="2"/>
  <c r="W451" i="2" s="1"/>
  <c r="V452" i="2"/>
  <c r="W452" i="2" s="1"/>
  <c r="V453" i="2"/>
  <c r="W453" i="2" s="1"/>
  <c r="V454" i="2"/>
  <c r="W454" i="2" s="1"/>
  <c r="V455" i="2"/>
  <c r="W455" i="2" s="1"/>
  <c r="V456" i="2"/>
  <c r="W456" i="2" s="1"/>
  <c r="V457" i="2"/>
  <c r="W457" i="2" s="1"/>
  <c r="V458" i="2"/>
  <c r="W458" i="2" s="1"/>
  <c r="V459" i="2"/>
  <c r="W459" i="2" s="1"/>
  <c r="V460" i="2"/>
  <c r="W460" i="2" s="1"/>
  <c r="V461" i="2"/>
  <c r="W461" i="2" s="1"/>
  <c r="V462" i="2"/>
  <c r="W462" i="2" s="1"/>
  <c r="V463" i="2"/>
  <c r="W463" i="2" s="1"/>
  <c r="V464" i="2"/>
  <c r="W464" i="2" s="1"/>
  <c r="V465" i="2"/>
  <c r="W465" i="2" s="1"/>
  <c r="V466" i="2"/>
  <c r="W466" i="2" s="1"/>
  <c r="V467" i="2"/>
  <c r="W467" i="2" s="1"/>
  <c r="V468" i="2"/>
  <c r="W468" i="2" s="1"/>
  <c r="V469" i="2"/>
  <c r="W469" i="2" s="1"/>
  <c r="V470" i="2"/>
  <c r="W470" i="2" s="1"/>
  <c r="V471" i="2"/>
  <c r="W471" i="2" s="1"/>
  <c r="V472" i="2"/>
  <c r="W472" i="2" s="1"/>
  <c r="V473" i="2"/>
  <c r="W473" i="2" s="1"/>
  <c r="V474" i="2"/>
  <c r="W474" i="2" s="1"/>
  <c r="V475" i="2"/>
  <c r="W475" i="2" s="1"/>
  <c r="V476" i="2"/>
  <c r="W476" i="2" s="1"/>
  <c r="V477" i="2"/>
  <c r="W477" i="2" s="1"/>
  <c r="V478" i="2"/>
  <c r="W478" i="2" s="1"/>
  <c r="V479" i="2"/>
  <c r="W479" i="2" s="1"/>
  <c r="V480" i="2"/>
  <c r="W480" i="2" s="1"/>
  <c r="V481" i="2"/>
  <c r="W481" i="2" s="1"/>
  <c r="V482" i="2"/>
  <c r="W482" i="2" s="1"/>
  <c r="V483" i="2"/>
  <c r="W483" i="2" s="1"/>
  <c r="V484" i="2"/>
  <c r="W484" i="2" s="1"/>
  <c r="V485" i="2"/>
  <c r="W485" i="2" s="1"/>
  <c r="V486" i="2"/>
  <c r="W486" i="2" s="1"/>
  <c r="V487" i="2"/>
  <c r="W487" i="2" s="1"/>
  <c r="V488" i="2"/>
  <c r="W488" i="2" s="1"/>
  <c r="V489" i="2"/>
  <c r="W489" i="2" s="1"/>
  <c r="V490" i="2"/>
  <c r="W490" i="2" s="1"/>
  <c r="V491" i="2"/>
  <c r="W491" i="2" s="1"/>
  <c r="V492" i="2"/>
  <c r="W492" i="2" s="1"/>
  <c r="V493" i="2"/>
  <c r="W493" i="2" s="1"/>
  <c r="V494" i="2"/>
  <c r="W494" i="2" s="1"/>
  <c r="V495" i="2"/>
  <c r="W495" i="2" s="1"/>
  <c r="V496" i="2"/>
  <c r="W496" i="2" s="1"/>
  <c r="V497" i="2"/>
  <c r="W497" i="2" s="1"/>
  <c r="V498" i="2"/>
  <c r="W498" i="2" s="1"/>
  <c r="V499" i="2"/>
  <c r="W499" i="2" s="1"/>
  <c r="V500" i="2"/>
  <c r="W500" i="2" s="1"/>
  <c r="V501" i="2"/>
  <c r="W501" i="2" s="1"/>
  <c r="V502" i="2"/>
  <c r="W502" i="2" s="1"/>
  <c r="V503" i="2"/>
  <c r="W503" i="2" s="1"/>
  <c r="V504" i="2"/>
  <c r="W504" i="2" s="1"/>
  <c r="V505" i="2"/>
  <c r="W505" i="2" s="1"/>
  <c r="V506" i="2"/>
  <c r="W506" i="2" s="1"/>
  <c r="V507" i="2"/>
  <c r="W507" i="2" s="1"/>
  <c r="V508" i="2"/>
  <c r="W508" i="2" s="1"/>
  <c r="V509" i="2"/>
  <c r="W509" i="2" s="1"/>
  <c r="V510" i="2"/>
  <c r="W510" i="2" s="1"/>
  <c r="V511" i="2"/>
  <c r="W511" i="2" s="1"/>
  <c r="V512" i="2"/>
  <c r="W512" i="2" s="1"/>
  <c r="V513" i="2"/>
  <c r="W513" i="2" s="1"/>
  <c r="V514" i="2"/>
  <c r="W514" i="2" s="1"/>
  <c r="V515" i="2"/>
  <c r="W515" i="2" s="1"/>
  <c r="V516" i="2"/>
  <c r="W516" i="2" s="1"/>
  <c r="V517" i="2"/>
  <c r="W517" i="2" s="1"/>
  <c r="V518" i="2"/>
  <c r="W518" i="2" s="1"/>
  <c r="V519" i="2"/>
  <c r="W519" i="2" s="1"/>
  <c r="V520" i="2"/>
  <c r="W520" i="2" s="1"/>
  <c r="V521" i="2"/>
  <c r="W521" i="2" s="1"/>
  <c r="V522" i="2"/>
  <c r="W522" i="2" s="1"/>
  <c r="V523" i="2"/>
  <c r="W523" i="2" s="1"/>
  <c r="V524" i="2"/>
  <c r="W524" i="2" s="1"/>
  <c r="V525" i="2"/>
  <c r="W525" i="2" s="1"/>
  <c r="V526" i="2"/>
  <c r="W526" i="2" s="1"/>
  <c r="V527" i="2"/>
  <c r="W527" i="2" s="1"/>
  <c r="V528" i="2"/>
  <c r="W528" i="2" s="1"/>
  <c r="V529" i="2"/>
  <c r="W529" i="2" s="1"/>
  <c r="V530" i="2"/>
  <c r="W530" i="2" s="1"/>
  <c r="V531" i="2"/>
  <c r="W531" i="2" s="1"/>
  <c r="V532" i="2"/>
  <c r="W532" i="2" s="1"/>
  <c r="V533" i="2"/>
  <c r="W533" i="2" s="1"/>
  <c r="V534" i="2"/>
  <c r="W534" i="2" s="1"/>
  <c r="V535" i="2"/>
  <c r="W535" i="2" s="1"/>
  <c r="V536" i="2"/>
  <c r="W536" i="2" s="1"/>
  <c r="V537" i="2"/>
  <c r="W537" i="2" s="1"/>
  <c r="V538" i="2"/>
  <c r="W538" i="2" s="1"/>
  <c r="V539" i="2"/>
  <c r="W539" i="2" s="1"/>
  <c r="V540" i="2"/>
  <c r="W540" i="2" s="1"/>
  <c r="V541" i="2"/>
  <c r="W541" i="2" s="1"/>
  <c r="V542" i="2"/>
  <c r="W542" i="2" s="1"/>
  <c r="V543" i="2"/>
  <c r="W543" i="2" s="1"/>
  <c r="V544" i="2"/>
  <c r="W544" i="2" s="1"/>
  <c r="V545" i="2"/>
  <c r="W545" i="2" s="1"/>
  <c r="V546" i="2"/>
  <c r="W546" i="2" s="1"/>
  <c r="V547" i="2"/>
  <c r="W547" i="2" s="1"/>
  <c r="V548" i="2"/>
  <c r="W548" i="2" s="1"/>
  <c r="V549" i="2"/>
  <c r="W549" i="2" s="1"/>
  <c r="V550" i="2"/>
  <c r="W550" i="2" s="1"/>
  <c r="V551" i="2"/>
  <c r="W551" i="2" s="1"/>
  <c r="V552" i="2"/>
  <c r="W552" i="2" s="1"/>
  <c r="V553" i="2"/>
  <c r="W553" i="2" s="1"/>
  <c r="V554" i="2"/>
  <c r="W554" i="2" s="1"/>
  <c r="V555" i="2"/>
  <c r="W555" i="2" s="1"/>
  <c r="V556" i="2"/>
  <c r="W556" i="2" s="1"/>
  <c r="V557" i="2"/>
  <c r="W557" i="2" s="1"/>
  <c r="V558" i="2"/>
  <c r="W558" i="2" s="1"/>
  <c r="V559" i="2"/>
  <c r="W559" i="2" s="1"/>
  <c r="V560" i="2"/>
  <c r="W560" i="2" s="1"/>
  <c r="V561" i="2"/>
  <c r="W561" i="2" s="1"/>
  <c r="V562" i="2"/>
  <c r="W562" i="2" s="1"/>
  <c r="V563" i="2"/>
  <c r="W563" i="2" s="1"/>
  <c r="V564" i="2"/>
  <c r="W564" i="2" s="1"/>
  <c r="V565" i="2"/>
  <c r="W565" i="2" s="1"/>
  <c r="V566" i="2"/>
  <c r="W566" i="2" s="1"/>
  <c r="V567" i="2"/>
  <c r="W567" i="2" s="1"/>
  <c r="V568" i="2"/>
  <c r="W568" i="2" s="1"/>
  <c r="V569" i="2"/>
  <c r="W569" i="2" s="1"/>
  <c r="V570" i="2"/>
  <c r="W570" i="2" s="1"/>
  <c r="V571" i="2"/>
  <c r="W571" i="2" s="1"/>
  <c r="V572" i="2"/>
  <c r="W572" i="2" s="1"/>
  <c r="V573" i="2"/>
  <c r="W573" i="2" s="1"/>
  <c r="V574" i="2"/>
  <c r="W574" i="2" s="1"/>
  <c r="V575" i="2"/>
  <c r="W575" i="2" s="1"/>
  <c r="V576" i="2"/>
  <c r="W576" i="2" s="1"/>
  <c r="V577" i="2"/>
  <c r="W577" i="2" s="1"/>
  <c r="V578" i="2"/>
  <c r="W578" i="2" s="1"/>
  <c r="V579" i="2"/>
  <c r="W579" i="2" s="1"/>
  <c r="V580" i="2"/>
  <c r="W580" i="2" s="1"/>
  <c r="V581" i="2"/>
  <c r="W581" i="2" s="1"/>
  <c r="V582" i="2"/>
  <c r="W582" i="2" s="1"/>
  <c r="V583" i="2"/>
  <c r="W583" i="2" s="1"/>
  <c r="V584" i="2"/>
  <c r="W584" i="2" s="1"/>
  <c r="V585" i="2"/>
  <c r="W585" i="2" s="1"/>
  <c r="V586" i="2"/>
  <c r="W586" i="2" s="1"/>
  <c r="V587" i="2"/>
  <c r="W587" i="2" s="1"/>
  <c r="V588" i="2"/>
  <c r="W588" i="2" s="1"/>
  <c r="V589" i="2"/>
  <c r="W589" i="2" s="1"/>
  <c r="V590" i="2"/>
  <c r="W590" i="2" s="1"/>
  <c r="V591" i="2"/>
  <c r="W591" i="2" s="1"/>
  <c r="V592" i="2"/>
  <c r="W592" i="2" s="1"/>
  <c r="V593" i="2"/>
  <c r="W593" i="2" s="1"/>
  <c r="V594" i="2"/>
  <c r="W594" i="2" s="1"/>
  <c r="V595" i="2"/>
  <c r="W595" i="2" s="1"/>
  <c r="V596" i="2"/>
  <c r="W596" i="2" s="1"/>
  <c r="V597" i="2"/>
  <c r="W597" i="2" s="1"/>
  <c r="V598" i="2"/>
  <c r="W598" i="2" s="1"/>
  <c r="V599" i="2"/>
  <c r="W599" i="2" s="1"/>
  <c r="V600" i="2"/>
  <c r="W600" i="2" s="1"/>
  <c r="V601" i="2"/>
  <c r="W601" i="2" s="1"/>
  <c r="V602" i="2"/>
  <c r="W602" i="2" s="1"/>
  <c r="V603" i="2"/>
  <c r="W603" i="2" s="1"/>
  <c r="V604" i="2"/>
  <c r="W604" i="2" s="1"/>
  <c r="V605" i="2"/>
  <c r="W605" i="2" s="1"/>
  <c r="V606" i="2"/>
  <c r="W606" i="2" s="1"/>
  <c r="V607" i="2"/>
  <c r="W607" i="2" s="1"/>
  <c r="V608" i="2"/>
  <c r="W608" i="2" s="1"/>
  <c r="V609" i="2"/>
  <c r="W609" i="2" s="1"/>
  <c r="V610" i="2"/>
  <c r="W610" i="2" s="1"/>
  <c r="V611" i="2"/>
  <c r="W611" i="2" s="1"/>
  <c r="V612" i="2"/>
  <c r="W612" i="2" s="1"/>
  <c r="V613" i="2"/>
  <c r="W613" i="2" s="1"/>
  <c r="V614" i="2"/>
  <c r="W614" i="2" s="1"/>
  <c r="V615" i="2"/>
  <c r="W615" i="2" s="1"/>
  <c r="V616" i="2"/>
  <c r="W616" i="2" s="1"/>
  <c r="V617" i="2"/>
  <c r="W617" i="2" s="1"/>
  <c r="V618" i="2"/>
  <c r="W618" i="2" s="1"/>
  <c r="V619" i="2"/>
  <c r="W619" i="2" s="1"/>
  <c r="V620" i="2"/>
  <c r="W620" i="2" s="1"/>
  <c r="V621" i="2"/>
  <c r="W621" i="2" s="1"/>
  <c r="V622" i="2"/>
  <c r="W622" i="2" s="1"/>
  <c r="V623" i="2"/>
  <c r="W623" i="2" s="1"/>
  <c r="V624" i="2"/>
  <c r="W624" i="2" s="1"/>
  <c r="V625" i="2"/>
  <c r="W625" i="2" s="1"/>
  <c r="V626" i="2"/>
  <c r="W626" i="2" s="1"/>
  <c r="V627" i="2"/>
  <c r="W627" i="2" s="1"/>
  <c r="V628" i="2"/>
  <c r="W628" i="2" s="1"/>
  <c r="V629" i="2"/>
  <c r="W629" i="2" s="1"/>
  <c r="V630" i="2"/>
  <c r="W630" i="2" s="1"/>
  <c r="V631" i="2"/>
  <c r="W631" i="2" s="1"/>
  <c r="V632" i="2"/>
  <c r="W632" i="2" s="1"/>
  <c r="V633" i="2"/>
  <c r="W633" i="2" s="1"/>
  <c r="V634" i="2"/>
  <c r="W634" i="2" s="1"/>
  <c r="V635" i="2"/>
  <c r="W635" i="2" s="1"/>
  <c r="V636" i="2"/>
  <c r="W636" i="2" s="1"/>
  <c r="V637" i="2"/>
  <c r="W637" i="2" s="1"/>
  <c r="V638" i="2"/>
  <c r="W638" i="2" s="1"/>
  <c r="V639" i="2"/>
  <c r="W639" i="2" s="1"/>
  <c r="V640" i="2"/>
  <c r="W640" i="2" s="1"/>
  <c r="V641" i="2"/>
  <c r="W641" i="2" s="1"/>
  <c r="V642" i="2"/>
  <c r="W642" i="2" s="1"/>
  <c r="V643" i="2"/>
  <c r="W643" i="2" s="1"/>
  <c r="V644" i="2"/>
  <c r="W644" i="2" s="1"/>
  <c r="V645" i="2"/>
  <c r="W645" i="2" s="1"/>
  <c r="V646" i="2"/>
  <c r="W646" i="2" s="1"/>
  <c r="V647" i="2"/>
  <c r="W647" i="2" s="1"/>
  <c r="V648" i="2"/>
  <c r="W648" i="2" s="1"/>
  <c r="V649" i="2"/>
  <c r="W649" i="2" s="1"/>
  <c r="V650" i="2"/>
  <c r="W650" i="2" s="1"/>
  <c r="V651" i="2"/>
  <c r="W651" i="2" s="1"/>
  <c r="V652" i="2"/>
  <c r="W652" i="2" s="1"/>
  <c r="V653" i="2"/>
  <c r="W653" i="2" s="1"/>
  <c r="V654" i="2"/>
  <c r="W654" i="2" s="1"/>
  <c r="V655" i="2"/>
  <c r="W655" i="2" s="1"/>
  <c r="V656" i="2"/>
  <c r="W656" i="2" s="1"/>
  <c r="V657" i="2"/>
  <c r="W657" i="2" s="1"/>
  <c r="V658" i="2"/>
  <c r="W658" i="2" s="1"/>
  <c r="V659" i="2"/>
  <c r="W659" i="2" s="1"/>
  <c r="V660" i="2"/>
  <c r="W660" i="2" s="1"/>
  <c r="V661" i="2"/>
  <c r="W661" i="2" s="1"/>
  <c r="V662" i="2"/>
  <c r="W662" i="2" s="1"/>
  <c r="V663" i="2"/>
  <c r="W663" i="2" s="1"/>
  <c r="V664" i="2"/>
  <c r="W664" i="2" s="1"/>
  <c r="V665" i="2"/>
  <c r="W665" i="2" s="1"/>
  <c r="V666" i="2"/>
  <c r="W666" i="2" s="1"/>
  <c r="V667" i="2"/>
  <c r="W667" i="2" s="1"/>
  <c r="V668" i="2"/>
  <c r="W668" i="2" s="1"/>
  <c r="V669" i="2"/>
  <c r="W669" i="2" s="1"/>
  <c r="V670" i="2"/>
  <c r="W670" i="2" s="1"/>
  <c r="V671" i="2"/>
  <c r="W671" i="2" s="1"/>
  <c r="V672" i="2"/>
  <c r="W672" i="2" s="1"/>
  <c r="V673" i="2"/>
  <c r="W673" i="2" s="1"/>
  <c r="V674" i="2"/>
  <c r="W674" i="2" s="1"/>
  <c r="V675" i="2"/>
  <c r="W675" i="2" s="1"/>
  <c r="V676" i="2"/>
  <c r="W676" i="2" s="1"/>
  <c r="V677" i="2"/>
  <c r="W677" i="2" s="1"/>
  <c r="V678" i="2"/>
  <c r="W678" i="2" s="1"/>
  <c r="V679" i="2"/>
  <c r="W679" i="2" s="1"/>
  <c r="V680" i="2"/>
  <c r="W680" i="2" s="1"/>
  <c r="V681" i="2"/>
  <c r="W681" i="2" s="1"/>
  <c r="V682" i="2"/>
  <c r="W682" i="2" s="1"/>
  <c r="V683" i="2"/>
  <c r="W683" i="2" s="1"/>
  <c r="V684" i="2"/>
  <c r="W684" i="2" s="1"/>
  <c r="V685" i="2"/>
  <c r="W685" i="2" s="1"/>
  <c r="V686" i="2"/>
  <c r="W686" i="2" s="1"/>
  <c r="V687" i="2"/>
  <c r="W687" i="2" s="1"/>
  <c r="V688" i="2"/>
  <c r="W688" i="2" s="1"/>
  <c r="V689" i="2"/>
  <c r="W689" i="2" s="1"/>
  <c r="V690" i="2"/>
  <c r="W690" i="2" s="1"/>
  <c r="V691" i="2"/>
  <c r="W691" i="2" s="1"/>
  <c r="V692" i="2"/>
  <c r="W692" i="2" s="1"/>
  <c r="V693" i="2"/>
  <c r="W693" i="2" s="1"/>
  <c r="V694" i="2"/>
  <c r="W694" i="2" s="1"/>
  <c r="V695" i="2"/>
  <c r="W695" i="2" s="1"/>
  <c r="V696" i="2"/>
  <c r="W696" i="2" s="1"/>
  <c r="V697" i="2"/>
  <c r="W697" i="2" s="1"/>
  <c r="V698" i="2"/>
  <c r="W698" i="2" s="1"/>
  <c r="V699" i="2"/>
  <c r="W699" i="2" s="1"/>
  <c r="V700" i="2"/>
  <c r="W700" i="2" s="1"/>
  <c r="V701" i="2"/>
  <c r="W701" i="2" s="1"/>
  <c r="V702" i="2"/>
  <c r="W702" i="2" s="1"/>
  <c r="V703" i="2"/>
  <c r="W703" i="2" s="1"/>
  <c r="V704" i="2"/>
  <c r="W704" i="2" s="1"/>
  <c r="V705" i="2"/>
  <c r="W705" i="2" s="1"/>
  <c r="V706" i="2"/>
  <c r="W706" i="2" s="1"/>
  <c r="V707" i="2"/>
  <c r="W707" i="2" s="1"/>
  <c r="V708" i="2"/>
  <c r="W708" i="2" s="1"/>
  <c r="V709" i="2"/>
  <c r="W709" i="2" s="1"/>
  <c r="V710" i="2"/>
  <c r="W710" i="2" s="1"/>
  <c r="V711" i="2"/>
  <c r="W711" i="2" s="1"/>
  <c r="V712" i="2"/>
  <c r="W712" i="2" s="1"/>
  <c r="V713" i="2"/>
  <c r="W713" i="2" s="1"/>
  <c r="V714" i="2"/>
  <c r="W714" i="2" s="1"/>
  <c r="V715" i="2"/>
  <c r="W715" i="2" s="1"/>
  <c r="V716" i="2"/>
  <c r="W716" i="2" s="1"/>
  <c r="V717" i="2"/>
  <c r="W717" i="2" s="1"/>
  <c r="V718" i="2"/>
  <c r="W718" i="2" s="1"/>
  <c r="V719" i="2"/>
  <c r="W719" i="2" s="1"/>
  <c r="V720" i="2"/>
  <c r="W720" i="2" s="1"/>
  <c r="V721" i="2"/>
  <c r="W721" i="2" s="1"/>
  <c r="V722" i="2"/>
  <c r="W722" i="2" s="1"/>
  <c r="V723" i="2"/>
  <c r="W723" i="2" s="1"/>
  <c r="V724" i="2"/>
  <c r="W724" i="2" s="1"/>
  <c r="V725" i="2"/>
  <c r="W725" i="2" s="1"/>
  <c r="V726" i="2"/>
  <c r="W726" i="2" s="1"/>
  <c r="V727" i="2"/>
  <c r="W727" i="2" s="1"/>
  <c r="V728" i="2"/>
  <c r="W728" i="2" s="1"/>
  <c r="V729" i="2"/>
  <c r="W729" i="2" s="1"/>
  <c r="V730" i="2"/>
  <c r="W730" i="2" s="1"/>
  <c r="V731" i="2"/>
  <c r="W731" i="2" s="1"/>
  <c r="V732" i="2"/>
  <c r="W732" i="2" s="1"/>
  <c r="V733" i="2"/>
  <c r="W733" i="2" s="1"/>
  <c r="V734" i="2"/>
  <c r="W734" i="2" s="1"/>
  <c r="V735" i="2"/>
  <c r="W735" i="2" s="1"/>
  <c r="V736" i="2"/>
  <c r="W736" i="2" s="1"/>
  <c r="V737" i="2"/>
  <c r="W737" i="2" s="1"/>
  <c r="V738" i="2"/>
  <c r="W738" i="2" s="1"/>
  <c r="V739" i="2"/>
  <c r="W739" i="2" s="1"/>
  <c r="V740" i="2"/>
  <c r="W740" i="2" s="1"/>
  <c r="V741" i="2"/>
  <c r="W741" i="2" s="1"/>
  <c r="V742" i="2"/>
  <c r="W742" i="2" s="1"/>
  <c r="V743" i="2"/>
  <c r="W743" i="2" s="1"/>
  <c r="V744" i="2"/>
  <c r="W744" i="2" s="1"/>
  <c r="V745" i="2"/>
  <c r="W745" i="2" s="1"/>
  <c r="V746" i="2"/>
  <c r="W746" i="2" s="1"/>
  <c r="V747" i="2"/>
  <c r="W747" i="2" s="1"/>
  <c r="V748" i="2"/>
  <c r="W748" i="2" s="1"/>
  <c r="V749" i="2"/>
  <c r="W749" i="2" s="1"/>
  <c r="V750" i="2"/>
  <c r="W750" i="2" s="1"/>
  <c r="V751" i="2"/>
  <c r="W751" i="2" s="1"/>
  <c r="V752" i="2"/>
  <c r="W752" i="2" s="1"/>
  <c r="V753" i="2"/>
  <c r="W753" i="2" s="1"/>
  <c r="V754" i="2"/>
  <c r="W754" i="2" s="1"/>
  <c r="V755" i="2"/>
  <c r="W755" i="2" s="1"/>
  <c r="V756" i="2"/>
  <c r="W756" i="2" s="1"/>
  <c r="V757" i="2"/>
  <c r="W757" i="2" s="1"/>
  <c r="V758" i="2"/>
  <c r="W758" i="2" s="1"/>
  <c r="V759" i="2"/>
  <c r="W759" i="2" s="1"/>
  <c r="V760" i="2"/>
  <c r="W760" i="2" s="1"/>
  <c r="V761" i="2"/>
  <c r="W761" i="2" s="1"/>
  <c r="V762" i="2"/>
  <c r="W762" i="2" s="1"/>
  <c r="V763" i="2"/>
  <c r="W763" i="2" s="1"/>
  <c r="V764" i="2"/>
  <c r="W764" i="2" s="1"/>
  <c r="V765" i="2"/>
  <c r="W765" i="2" s="1"/>
  <c r="V766" i="2"/>
  <c r="W766" i="2" s="1"/>
  <c r="V767" i="2"/>
  <c r="W767" i="2" s="1"/>
  <c r="V768" i="2"/>
  <c r="W768" i="2" s="1"/>
  <c r="V769" i="2"/>
  <c r="W769" i="2" s="1"/>
  <c r="V770" i="2"/>
  <c r="W770" i="2" s="1"/>
  <c r="V771" i="2"/>
  <c r="W771" i="2" s="1"/>
  <c r="V772" i="2"/>
  <c r="W772" i="2" s="1"/>
  <c r="V773" i="2"/>
  <c r="W773" i="2" s="1"/>
  <c r="V774" i="2"/>
  <c r="W774" i="2" s="1"/>
  <c r="V775" i="2"/>
  <c r="W775" i="2" s="1"/>
  <c r="V776" i="2"/>
  <c r="W776" i="2" s="1"/>
  <c r="V777" i="2"/>
  <c r="W777" i="2" s="1"/>
  <c r="V778" i="2"/>
  <c r="W778" i="2" s="1"/>
  <c r="V779" i="2"/>
  <c r="W779" i="2" s="1"/>
  <c r="V780" i="2"/>
  <c r="W780" i="2" s="1"/>
  <c r="V781" i="2"/>
  <c r="W781" i="2" s="1"/>
  <c r="V782" i="2"/>
  <c r="W782" i="2" s="1"/>
  <c r="V783" i="2"/>
  <c r="W783" i="2" s="1"/>
  <c r="V784" i="2"/>
  <c r="W784" i="2" s="1"/>
  <c r="V785" i="2"/>
  <c r="W785" i="2" s="1"/>
  <c r="V786" i="2"/>
  <c r="W786" i="2" s="1"/>
  <c r="V787" i="2"/>
  <c r="W787" i="2" s="1"/>
  <c r="V788" i="2"/>
  <c r="W788" i="2" s="1"/>
  <c r="V789" i="2"/>
  <c r="W789" i="2" s="1"/>
  <c r="V790" i="2"/>
  <c r="W790" i="2" s="1"/>
  <c r="V791" i="2"/>
  <c r="W791" i="2" s="1"/>
  <c r="V792" i="2"/>
  <c r="W792" i="2" s="1"/>
  <c r="V793" i="2"/>
  <c r="W793" i="2" s="1"/>
  <c r="V794" i="2"/>
  <c r="W794" i="2" s="1"/>
  <c r="V795" i="2"/>
  <c r="W795" i="2" s="1"/>
  <c r="V796" i="2"/>
  <c r="W796" i="2" s="1"/>
  <c r="V797" i="2"/>
  <c r="W797" i="2" s="1"/>
  <c r="V798" i="2"/>
  <c r="W798" i="2" s="1"/>
  <c r="V799" i="2"/>
  <c r="W799" i="2" s="1"/>
  <c r="V800" i="2"/>
  <c r="W800" i="2" s="1"/>
  <c r="V801" i="2"/>
  <c r="W801" i="2" s="1"/>
  <c r="V802" i="2"/>
  <c r="W802" i="2" s="1"/>
  <c r="V803" i="2"/>
  <c r="W803" i="2" s="1"/>
  <c r="V804" i="2"/>
  <c r="W804" i="2" s="1"/>
  <c r="V805" i="2"/>
  <c r="W805" i="2" s="1"/>
  <c r="V806" i="2"/>
  <c r="W806" i="2" s="1"/>
  <c r="V807" i="2"/>
  <c r="W807" i="2" s="1"/>
  <c r="V808" i="2"/>
  <c r="W808" i="2" s="1"/>
  <c r="V809" i="2"/>
  <c r="W809" i="2" s="1"/>
  <c r="V810" i="2"/>
  <c r="W810" i="2" s="1"/>
  <c r="V811" i="2"/>
  <c r="W811" i="2" s="1"/>
  <c r="V812" i="2"/>
  <c r="W812" i="2" s="1"/>
  <c r="V813" i="2"/>
  <c r="W813" i="2" s="1"/>
  <c r="V814" i="2"/>
  <c r="W814" i="2" s="1"/>
  <c r="V815" i="2"/>
  <c r="W815" i="2" s="1"/>
  <c r="V816" i="2"/>
  <c r="W816" i="2" s="1"/>
  <c r="V817" i="2"/>
  <c r="W817" i="2" s="1"/>
  <c r="V818" i="2"/>
  <c r="W818" i="2" s="1"/>
  <c r="V819" i="2"/>
  <c r="W819" i="2" s="1"/>
  <c r="V820" i="2"/>
  <c r="W820" i="2" s="1"/>
  <c r="V821" i="2"/>
  <c r="W821" i="2" s="1"/>
  <c r="V822" i="2"/>
  <c r="W822" i="2" s="1"/>
  <c r="V823" i="2"/>
  <c r="W823" i="2" s="1"/>
  <c r="V824" i="2"/>
  <c r="W824" i="2" s="1"/>
  <c r="V825" i="2"/>
  <c r="W825" i="2" s="1"/>
  <c r="V826" i="2"/>
  <c r="W826" i="2" s="1"/>
  <c r="V827" i="2"/>
  <c r="W827" i="2" s="1"/>
  <c r="V828" i="2"/>
  <c r="W828" i="2" s="1"/>
  <c r="V829" i="2"/>
  <c r="W829" i="2" s="1"/>
  <c r="V830" i="2"/>
  <c r="W830" i="2" s="1"/>
  <c r="V831" i="2"/>
  <c r="W831" i="2" s="1"/>
  <c r="V832" i="2"/>
  <c r="W832" i="2" s="1"/>
  <c r="V833" i="2"/>
  <c r="W833" i="2" s="1"/>
  <c r="V834" i="2"/>
  <c r="W834" i="2" s="1"/>
  <c r="V835" i="2"/>
  <c r="W835" i="2" s="1"/>
  <c r="V836" i="2"/>
  <c r="W836" i="2" s="1"/>
  <c r="V837" i="2"/>
  <c r="W837" i="2" s="1"/>
  <c r="V838" i="2"/>
  <c r="W838" i="2" s="1"/>
  <c r="V839" i="2"/>
  <c r="W839" i="2" s="1"/>
  <c r="V840" i="2"/>
  <c r="W840" i="2" s="1"/>
  <c r="V841" i="2"/>
  <c r="W841" i="2" s="1"/>
  <c r="V842" i="2"/>
  <c r="W842" i="2" s="1"/>
  <c r="V843" i="2"/>
  <c r="W843" i="2" s="1"/>
  <c r="V844" i="2"/>
  <c r="W844" i="2" s="1"/>
  <c r="V845" i="2"/>
  <c r="W845" i="2" s="1"/>
  <c r="V846" i="2"/>
  <c r="W846" i="2" s="1"/>
  <c r="V847" i="2"/>
  <c r="W847" i="2" s="1"/>
  <c r="V848" i="2"/>
  <c r="W848" i="2" s="1"/>
  <c r="V849" i="2"/>
  <c r="W849" i="2" s="1"/>
  <c r="V850" i="2"/>
  <c r="W850" i="2" s="1"/>
  <c r="V851" i="2"/>
  <c r="W851" i="2" s="1"/>
  <c r="V852" i="2"/>
  <c r="W852" i="2" s="1"/>
  <c r="V853" i="2"/>
  <c r="W853" i="2" s="1"/>
  <c r="V854" i="2"/>
  <c r="W854" i="2" s="1"/>
  <c r="V855" i="2"/>
  <c r="W855" i="2" s="1"/>
  <c r="V856" i="2"/>
  <c r="W856" i="2" s="1"/>
  <c r="V857" i="2"/>
  <c r="W857" i="2" s="1"/>
  <c r="V858" i="2"/>
  <c r="W858" i="2" s="1"/>
  <c r="V859" i="2"/>
  <c r="W859" i="2" s="1"/>
  <c r="V860" i="2"/>
  <c r="W860" i="2" s="1"/>
  <c r="V861" i="2"/>
  <c r="W861" i="2" s="1"/>
  <c r="V862" i="2"/>
  <c r="W862" i="2" s="1"/>
  <c r="V863" i="2"/>
  <c r="W863" i="2" s="1"/>
  <c r="V864" i="2"/>
  <c r="W864" i="2" s="1"/>
  <c r="V865" i="2"/>
  <c r="W865" i="2" s="1"/>
  <c r="V866" i="2"/>
  <c r="W866" i="2" s="1"/>
  <c r="V867" i="2"/>
  <c r="W867" i="2" s="1"/>
  <c r="V868" i="2"/>
  <c r="W868" i="2" s="1"/>
  <c r="V869" i="2"/>
  <c r="W869" i="2" s="1"/>
  <c r="V870" i="2"/>
  <c r="W870" i="2" s="1"/>
  <c r="V871" i="2"/>
  <c r="W871" i="2" s="1"/>
  <c r="V872" i="2"/>
  <c r="W872" i="2" s="1"/>
  <c r="V873" i="2"/>
  <c r="W873" i="2" s="1"/>
  <c r="V874" i="2"/>
  <c r="W874" i="2" s="1"/>
  <c r="V875" i="2"/>
  <c r="W875" i="2" s="1"/>
  <c r="V876" i="2"/>
  <c r="W876" i="2" s="1"/>
  <c r="V877" i="2"/>
  <c r="W877" i="2" s="1"/>
  <c r="V878" i="2"/>
  <c r="W878" i="2" s="1"/>
  <c r="V879" i="2"/>
  <c r="W879" i="2" s="1"/>
  <c r="V880" i="2"/>
  <c r="W880" i="2" s="1"/>
  <c r="V881" i="2"/>
  <c r="W881" i="2" s="1"/>
  <c r="V882" i="2"/>
  <c r="W882" i="2" s="1"/>
  <c r="V883" i="2"/>
  <c r="W883" i="2" s="1"/>
  <c r="V884" i="2"/>
  <c r="W884" i="2" s="1"/>
  <c r="V885" i="2"/>
  <c r="W885" i="2" s="1"/>
  <c r="V886" i="2"/>
  <c r="W886" i="2" s="1"/>
  <c r="V887" i="2"/>
  <c r="W887" i="2" s="1"/>
  <c r="V888" i="2"/>
  <c r="W888" i="2" s="1"/>
  <c r="V889" i="2"/>
  <c r="W889" i="2" s="1"/>
  <c r="V890" i="2"/>
  <c r="W890" i="2" s="1"/>
  <c r="V891" i="2"/>
  <c r="W891" i="2" s="1"/>
  <c r="V892" i="2"/>
  <c r="W892" i="2" s="1"/>
  <c r="V893" i="2"/>
  <c r="W893" i="2" s="1"/>
  <c r="V894" i="2"/>
  <c r="W894" i="2" s="1"/>
  <c r="V895" i="2"/>
  <c r="W895" i="2" s="1"/>
  <c r="V896" i="2"/>
  <c r="W896" i="2" s="1"/>
  <c r="V897" i="2"/>
  <c r="W897" i="2" s="1"/>
  <c r="V898" i="2"/>
  <c r="W898" i="2" s="1"/>
  <c r="V899" i="2"/>
  <c r="W899" i="2" s="1"/>
  <c r="V900" i="2"/>
  <c r="W900" i="2" s="1"/>
  <c r="V901" i="2"/>
  <c r="W901" i="2" s="1"/>
  <c r="V902" i="2"/>
  <c r="W902" i="2" s="1"/>
  <c r="V903" i="2"/>
  <c r="W903" i="2" s="1"/>
  <c r="V904" i="2"/>
  <c r="W904" i="2" s="1"/>
  <c r="V905" i="2"/>
  <c r="W905" i="2" s="1"/>
  <c r="V906" i="2"/>
  <c r="W906" i="2" s="1"/>
  <c r="V907" i="2"/>
  <c r="W907" i="2" s="1"/>
  <c r="V908" i="2"/>
  <c r="W908" i="2" s="1"/>
  <c r="V909" i="2"/>
  <c r="W909" i="2" s="1"/>
  <c r="V910" i="2"/>
  <c r="W910" i="2" s="1"/>
  <c r="V911" i="2"/>
  <c r="W911" i="2" s="1"/>
  <c r="V912" i="2"/>
  <c r="W912" i="2" s="1"/>
  <c r="V913" i="2"/>
  <c r="W913" i="2" s="1"/>
  <c r="V914" i="2"/>
  <c r="W914" i="2" s="1"/>
  <c r="V915" i="2"/>
  <c r="W915" i="2" s="1"/>
  <c r="V916" i="2"/>
  <c r="W916" i="2" s="1"/>
  <c r="V917" i="2"/>
  <c r="W917" i="2" s="1"/>
  <c r="V918" i="2"/>
  <c r="W918" i="2" s="1"/>
  <c r="V919" i="2"/>
  <c r="W919" i="2" s="1"/>
  <c r="V920" i="2"/>
  <c r="W920" i="2" s="1"/>
  <c r="V921" i="2"/>
  <c r="W921" i="2" s="1"/>
  <c r="V922" i="2"/>
  <c r="W922" i="2" s="1"/>
  <c r="V923" i="2"/>
  <c r="W923" i="2" s="1"/>
  <c r="V924" i="2"/>
  <c r="W924" i="2" s="1"/>
  <c r="V925" i="2"/>
  <c r="W925" i="2" s="1"/>
  <c r="V926" i="2"/>
  <c r="W926" i="2" s="1"/>
  <c r="V927" i="2"/>
  <c r="W927" i="2" s="1"/>
  <c r="V928" i="2"/>
  <c r="W928" i="2" s="1"/>
  <c r="V929" i="2"/>
  <c r="W929" i="2" s="1"/>
  <c r="V930" i="2"/>
  <c r="W930" i="2" s="1"/>
  <c r="V931" i="2"/>
  <c r="W931" i="2" s="1"/>
  <c r="V932" i="2"/>
  <c r="W932" i="2" s="1"/>
  <c r="V933" i="2"/>
  <c r="W933" i="2" s="1"/>
  <c r="V934" i="2"/>
  <c r="W934" i="2" s="1"/>
  <c r="V935" i="2"/>
  <c r="W935" i="2" s="1"/>
  <c r="V936" i="2"/>
  <c r="W936" i="2" s="1"/>
  <c r="V937" i="2"/>
  <c r="W937" i="2" s="1"/>
  <c r="V938" i="2"/>
  <c r="W938" i="2" s="1"/>
  <c r="V939" i="2"/>
  <c r="W939" i="2" s="1"/>
  <c r="V940" i="2"/>
  <c r="W940" i="2" s="1"/>
  <c r="V941" i="2"/>
  <c r="W941" i="2" s="1"/>
  <c r="V942" i="2"/>
  <c r="W942" i="2" s="1"/>
  <c r="V943" i="2"/>
  <c r="W943" i="2" s="1"/>
  <c r="V944" i="2"/>
  <c r="W944" i="2" s="1"/>
  <c r="V945" i="2"/>
  <c r="W945" i="2" s="1"/>
  <c r="V946" i="2"/>
  <c r="W946" i="2" s="1"/>
  <c r="V947" i="2"/>
  <c r="W947" i="2" s="1"/>
  <c r="V948" i="2"/>
  <c r="W948" i="2" s="1"/>
  <c r="V949" i="2"/>
  <c r="W949" i="2" s="1"/>
  <c r="V950" i="2"/>
  <c r="W950" i="2" s="1"/>
  <c r="V951" i="2"/>
  <c r="W951" i="2" s="1"/>
  <c r="V952" i="2"/>
  <c r="W952" i="2" s="1"/>
  <c r="V953" i="2"/>
  <c r="W953" i="2" s="1"/>
  <c r="V954" i="2"/>
  <c r="W954" i="2" s="1"/>
  <c r="V955" i="2"/>
  <c r="W955" i="2" s="1"/>
  <c r="V956" i="2"/>
  <c r="W956" i="2" s="1"/>
  <c r="V957" i="2"/>
  <c r="W957" i="2" s="1"/>
  <c r="V958" i="2"/>
  <c r="W958" i="2" s="1"/>
  <c r="V959" i="2"/>
  <c r="W959" i="2" s="1"/>
  <c r="V960" i="2"/>
  <c r="W960" i="2" s="1"/>
  <c r="V961" i="2"/>
  <c r="W961" i="2" s="1"/>
  <c r="V962" i="2"/>
  <c r="W962" i="2" s="1"/>
  <c r="V963" i="2"/>
  <c r="W963" i="2" s="1"/>
  <c r="V964" i="2"/>
  <c r="W964" i="2" s="1"/>
  <c r="V965" i="2"/>
  <c r="W965" i="2" s="1"/>
  <c r="V966" i="2"/>
  <c r="W966" i="2" s="1"/>
  <c r="V967" i="2"/>
  <c r="W967" i="2" s="1"/>
  <c r="V968" i="2"/>
  <c r="W968" i="2" s="1"/>
  <c r="V969" i="2"/>
  <c r="W969" i="2" s="1"/>
  <c r="V970" i="2"/>
  <c r="W970" i="2" s="1"/>
  <c r="V971" i="2"/>
  <c r="W971" i="2" s="1"/>
  <c r="V972" i="2"/>
  <c r="W972" i="2" s="1"/>
  <c r="V973" i="2"/>
  <c r="W973" i="2" s="1"/>
  <c r="V974" i="2"/>
  <c r="W974" i="2" s="1"/>
  <c r="V975" i="2"/>
  <c r="W975" i="2" s="1"/>
  <c r="V976" i="2"/>
  <c r="W976" i="2" s="1"/>
  <c r="V977" i="2"/>
  <c r="W977" i="2" s="1"/>
  <c r="V978" i="2"/>
  <c r="W978" i="2" s="1"/>
  <c r="V979" i="2"/>
  <c r="W979" i="2" s="1"/>
  <c r="V980" i="2"/>
  <c r="W980" i="2" s="1"/>
  <c r="V981" i="2"/>
  <c r="W981" i="2" s="1"/>
  <c r="V982" i="2"/>
  <c r="W982" i="2" s="1"/>
  <c r="V983" i="2"/>
  <c r="W983" i="2" s="1"/>
  <c r="V984" i="2"/>
  <c r="W984" i="2" s="1"/>
  <c r="V985" i="2"/>
  <c r="W985" i="2" s="1"/>
  <c r="V986" i="2"/>
  <c r="W986" i="2" s="1"/>
  <c r="V987" i="2"/>
  <c r="W987" i="2" s="1"/>
  <c r="V988" i="2"/>
  <c r="W988" i="2" s="1"/>
  <c r="V989" i="2"/>
  <c r="W989" i="2" s="1"/>
  <c r="V990" i="2"/>
  <c r="W990" i="2" s="1"/>
  <c r="V991" i="2"/>
  <c r="W991" i="2" s="1"/>
  <c r="V992" i="2"/>
  <c r="W992" i="2" s="1"/>
  <c r="V993" i="2"/>
  <c r="W993" i="2" s="1"/>
  <c r="V994" i="2"/>
  <c r="W994" i="2" s="1"/>
  <c r="V995" i="2"/>
  <c r="W995" i="2" s="1"/>
  <c r="V996" i="2"/>
  <c r="W996" i="2" s="1"/>
  <c r="V997" i="2"/>
  <c r="W997" i="2" s="1"/>
  <c r="V998" i="2"/>
  <c r="W998" i="2" s="1"/>
  <c r="V999" i="2"/>
  <c r="W999" i="2" s="1"/>
  <c r="V1000" i="2"/>
  <c r="W1000" i="2" s="1"/>
  <c r="V1001" i="2"/>
  <c r="W1001" i="2" s="1"/>
  <c r="V1002" i="2"/>
  <c r="W1002" i="2" s="1"/>
  <c r="V1003" i="2"/>
  <c r="W1003" i="2" s="1"/>
  <c r="V1004" i="2"/>
  <c r="W1004" i="2" s="1"/>
  <c r="V1005" i="2"/>
  <c r="W1005" i="2" s="1"/>
  <c r="V1006" i="2"/>
  <c r="W1006" i="2" s="1"/>
  <c r="V1007" i="2"/>
  <c r="W1007" i="2" s="1"/>
  <c r="V1008" i="2"/>
  <c r="W1008" i="2" s="1"/>
  <c r="V1009" i="2"/>
  <c r="W1009" i="2" s="1"/>
  <c r="V1010" i="2"/>
  <c r="W1010" i="2" s="1"/>
  <c r="V1011" i="2"/>
  <c r="W1011" i="2" s="1"/>
  <c r="V1012" i="2"/>
  <c r="W1012" i="2" s="1"/>
  <c r="V1013" i="2"/>
  <c r="W1013" i="2" s="1"/>
  <c r="V1014" i="2"/>
  <c r="W1014" i="2" s="1"/>
  <c r="V1015" i="2"/>
  <c r="W1015" i="2" s="1"/>
  <c r="V1016" i="2"/>
  <c r="W1016" i="2" s="1"/>
  <c r="V1017" i="2"/>
  <c r="W1017" i="2" s="1"/>
  <c r="V1018" i="2"/>
  <c r="W1018" i="2" s="1"/>
  <c r="V1019" i="2"/>
  <c r="W1019" i="2" s="1"/>
  <c r="V1020" i="2"/>
  <c r="W1020" i="2" s="1"/>
  <c r="V1021" i="2"/>
  <c r="W1021" i="2" s="1"/>
  <c r="V1022" i="2"/>
  <c r="W1022" i="2" s="1"/>
  <c r="V1023" i="2"/>
  <c r="W1023" i="2" s="1"/>
  <c r="V1024" i="2"/>
  <c r="W1024" i="2" s="1"/>
  <c r="V1025" i="2"/>
  <c r="W1025" i="2" s="1"/>
  <c r="V1026" i="2"/>
  <c r="W1026" i="2" s="1"/>
  <c r="V1027" i="2"/>
  <c r="W1027" i="2" s="1"/>
  <c r="V1028" i="2"/>
  <c r="W1028" i="2" s="1"/>
  <c r="V1029" i="2"/>
  <c r="W1029" i="2" s="1"/>
  <c r="V1030" i="2"/>
  <c r="W1030" i="2" s="1"/>
  <c r="V1031" i="2"/>
  <c r="W1031" i="2" s="1"/>
  <c r="V1032" i="2"/>
  <c r="W1032" i="2" s="1"/>
  <c r="V1033" i="2"/>
  <c r="W1033" i="2" s="1"/>
  <c r="V1034" i="2"/>
  <c r="W1034" i="2" s="1"/>
  <c r="V1035" i="2"/>
  <c r="W1035" i="2" s="1"/>
  <c r="V1036" i="2"/>
  <c r="W1036" i="2" s="1"/>
  <c r="V1037" i="2"/>
  <c r="W1037" i="2" s="1"/>
  <c r="V1038" i="2"/>
  <c r="W1038" i="2" s="1"/>
  <c r="V1039" i="2"/>
  <c r="W1039" i="2" s="1"/>
  <c r="V1040" i="2"/>
  <c r="W1040" i="2" s="1"/>
  <c r="V1041" i="2"/>
  <c r="W1041" i="2" s="1"/>
  <c r="V1042" i="2"/>
  <c r="W1042" i="2" s="1"/>
  <c r="V1043" i="2"/>
  <c r="W1043" i="2" s="1"/>
  <c r="V1044" i="2"/>
  <c r="W1044" i="2" s="1"/>
  <c r="V1045" i="2"/>
  <c r="W1045" i="2" s="1"/>
  <c r="V1046" i="2"/>
  <c r="W1046" i="2" s="1"/>
  <c r="V1047" i="2"/>
  <c r="W1047" i="2" s="1"/>
  <c r="V1048" i="2"/>
  <c r="W1048" i="2" s="1"/>
  <c r="V1049" i="2"/>
  <c r="W1049" i="2" s="1"/>
  <c r="V1050" i="2"/>
  <c r="W1050" i="2" s="1"/>
  <c r="V1051" i="2"/>
  <c r="W1051" i="2" s="1"/>
  <c r="V1052" i="2"/>
  <c r="W1052" i="2" s="1"/>
  <c r="V1053" i="2"/>
  <c r="W1053" i="2" s="1"/>
  <c r="V1054" i="2"/>
  <c r="W1054" i="2" s="1"/>
  <c r="V1055" i="2"/>
  <c r="W1055" i="2" s="1"/>
  <c r="V1056" i="2"/>
  <c r="W1056" i="2" s="1"/>
  <c r="V1057" i="2"/>
  <c r="W1057" i="2" s="1"/>
  <c r="V1058" i="2"/>
  <c r="W1058" i="2" s="1"/>
  <c r="V1059" i="2"/>
  <c r="W1059" i="2" s="1"/>
  <c r="V1060" i="2"/>
  <c r="W1060" i="2" s="1"/>
  <c r="V1061" i="2"/>
  <c r="W1061" i="2" s="1"/>
  <c r="V1062" i="2"/>
  <c r="W1062" i="2" s="1"/>
  <c r="V1063" i="2"/>
  <c r="W1063" i="2" s="1"/>
  <c r="V1064" i="2"/>
  <c r="W1064" i="2" s="1"/>
  <c r="V1065" i="2"/>
  <c r="W1065" i="2" s="1"/>
  <c r="V1066" i="2"/>
  <c r="W1066" i="2" s="1"/>
  <c r="V1067" i="2"/>
  <c r="W1067" i="2" s="1"/>
  <c r="V1068" i="2"/>
  <c r="W1068" i="2" s="1"/>
  <c r="V1069" i="2"/>
  <c r="W1069" i="2" s="1"/>
  <c r="V1070" i="2"/>
  <c r="W1070" i="2" s="1"/>
  <c r="V1071" i="2"/>
  <c r="W1071" i="2" s="1"/>
  <c r="V1072" i="2"/>
  <c r="W1072" i="2" s="1"/>
  <c r="V1073" i="2"/>
  <c r="W1073" i="2" s="1"/>
  <c r="V1074" i="2"/>
  <c r="W1074" i="2" s="1"/>
  <c r="V1075" i="2"/>
  <c r="W1075" i="2" s="1"/>
  <c r="V1076" i="2"/>
  <c r="W1076" i="2" s="1"/>
  <c r="V1077" i="2"/>
  <c r="W1077" i="2" s="1"/>
  <c r="V1078" i="2"/>
  <c r="W1078" i="2" s="1"/>
  <c r="V1079" i="2"/>
  <c r="W1079" i="2" s="1"/>
  <c r="V1080" i="2"/>
  <c r="W1080" i="2" s="1"/>
  <c r="V1081" i="2"/>
  <c r="W1081" i="2" s="1"/>
  <c r="V1082" i="2"/>
  <c r="W1082" i="2" s="1"/>
  <c r="V1083" i="2"/>
  <c r="W1083" i="2" s="1"/>
  <c r="V1084" i="2"/>
  <c r="W1084" i="2" s="1"/>
  <c r="V1085" i="2"/>
  <c r="W1085" i="2" s="1"/>
  <c r="V1086" i="2"/>
  <c r="W1086" i="2" s="1"/>
  <c r="V1087" i="2"/>
  <c r="W1087" i="2" s="1"/>
  <c r="V1088" i="2"/>
  <c r="W1088" i="2" s="1"/>
  <c r="V1089" i="2"/>
  <c r="W1089" i="2" s="1"/>
  <c r="V1090" i="2"/>
  <c r="W1090" i="2" s="1"/>
  <c r="V1091" i="2"/>
  <c r="W1091" i="2" s="1"/>
  <c r="V1092" i="2"/>
  <c r="W1092" i="2" s="1"/>
  <c r="V1093" i="2"/>
  <c r="W1093" i="2" s="1"/>
  <c r="V1094" i="2"/>
  <c r="W1094" i="2" s="1"/>
  <c r="V1095" i="2"/>
  <c r="W1095" i="2" s="1"/>
  <c r="V1096" i="2"/>
  <c r="W1096" i="2" s="1"/>
  <c r="V1097" i="2"/>
  <c r="W1097" i="2" s="1"/>
  <c r="V1098" i="2"/>
  <c r="W1098" i="2" s="1"/>
  <c r="V1099" i="2"/>
  <c r="W1099" i="2" s="1"/>
  <c r="V1100" i="2"/>
  <c r="W1100" i="2" s="1"/>
  <c r="V1101" i="2"/>
  <c r="W1101" i="2" s="1"/>
  <c r="V1102" i="2"/>
  <c r="W1102" i="2" s="1"/>
  <c r="V1103" i="2"/>
  <c r="W1103" i="2" s="1"/>
  <c r="V1104" i="2"/>
  <c r="W1104" i="2" s="1"/>
  <c r="V1105" i="2"/>
  <c r="W1105" i="2" s="1"/>
  <c r="V1106" i="2"/>
  <c r="W1106" i="2" s="1"/>
  <c r="V1107" i="2"/>
  <c r="W1107" i="2" s="1"/>
  <c r="V1108" i="2"/>
  <c r="W1108" i="2" s="1"/>
  <c r="V1109" i="2"/>
  <c r="W1109" i="2" s="1"/>
  <c r="V1110" i="2"/>
  <c r="W1110" i="2" s="1"/>
  <c r="V1111" i="2"/>
  <c r="W1111" i="2" s="1"/>
  <c r="V1112" i="2"/>
  <c r="W1112" i="2" s="1"/>
  <c r="V1113" i="2"/>
  <c r="W1113" i="2" s="1"/>
  <c r="V1114" i="2"/>
  <c r="W1114" i="2" s="1"/>
  <c r="V1115" i="2"/>
  <c r="W1115" i="2" s="1"/>
  <c r="V1116" i="2"/>
  <c r="W1116" i="2" s="1"/>
  <c r="V1117" i="2"/>
  <c r="W1117" i="2" s="1"/>
  <c r="V1118" i="2"/>
  <c r="W1118" i="2" s="1"/>
  <c r="V1119" i="2"/>
  <c r="W1119" i="2" s="1"/>
  <c r="V1120" i="2"/>
  <c r="W1120" i="2" s="1"/>
  <c r="V1121" i="2"/>
  <c r="W1121" i="2" s="1"/>
  <c r="V1122" i="2"/>
  <c r="W1122" i="2" s="1"/>
  <c r="V1123" i="2"/>
  <c r="W1123" i="2" s="1"/>
  <c r="V1124" i="2"/>
  <c r="W1124" i="2" s="1"/>
  <c r="V1125" i="2"/>
  <c r="W1125" i="2" s="1"/>
  <c r="V1126" i="2"/>
  <c r="W1126" i="2" s="1"/>
  <c r="V1127" i="2"/>
  <c r="W1127" i="2" s="1"/>
  <c r="V1128" i="2"/>
  <c r="W1128" i="2" s="1"/>
  <c r="V1129" i="2"/>
  <c r="W1129" i="2" s="1"/>
  <c r="V1130" i="2"/>
  <c r="W1130" i="2" s="1"/>
  <c r="V1131" i="2"/>
  <c r="W1131" i="2" s="1"/>
  <c r="V1132" i="2"/>
  <c r="W1132" i="2" s="1"/>
  <c r="V1133" i="2"/>
  <c r="W1133" i="2" s="1"/>
  <c r="V1134" i="2"/>
  <c r="W1134" i="2" s="1"/>
  <c r="V1135" i="2"/>
  <c r="W1135" i="2" s="1"/>
  <c r="V1136" i="2"/>
  <c r="W1136" i="2" s="1"/>
  <c r="V1137" i="2"/>
  <c r="W1137" i="2" s="1"/>
  <c r="V1138" i="2"/>
  <c r="W1138" i="2" s="1"/>
  <c r="V1139" i="2"/>
  <c r="W1139" i="2" s="1"/>
  <c r="V1140" i="2"/>
  <c r="W1140" i="2" s="1"/>
  <c r="V1141" i="2"/>
  <c r="W1141" i="2" s="1"/>
  <c r="V1142" i="2"/>
  <c r="W1142" i="2" s="1"/>
  <c r="V1143" i="2"/>
  <c r="W1143" i="2" s="1"/>
  <c r="V1144" i="2"/>
  <c r="W1144" i="2" s="1"/>
  <c r="V1145" i="2"/>
  <c r="W1145" i="2" s="1"/>
  <c r="V1146" i="2"/>
  <c r="W1146" i="2" s="1"/>
  <c r="V1147" i="2"/>
  <c r="W1147" i="2" s="1"/>
  <c r="V1148" i="2"/>
  <c r="W1148" i="2" s="1"/>
  <c r="V1149" i="2"/>
  <c r="W1149" i="2" s="1"/>
  <c r="V1150" i="2"/>
  <c r="W1150" i="2" s="1"/>
  <c r="V1151" i="2"/>
  <c r="W1151" i="2" s="1"/>
  <c r="V1152" i="2"/>
  <c r="W1152" i="2" s="1"/>
  <c r="V1153" i="2"/>
  <c r="W1153" i="2" s="1"/>
  <c r="V1154" i="2"/>
  <c r="W1154" i="2" s="1"/>
  <c r="V1155" i="2"/>
  <c r="W1155" i="2" s="1"/>
  <c r="V1156" i="2"/>
  <c r="W1156" i="2" s="1"/>
  <c r="V1157" i="2"/>
  <c r="W1157" i="2" s="1"/>
  <c r="V1158" i="2"/>
  <c r="W1158" i="2" s="1"/>
  <c r="V1159" i="2"/>
  <c r="W1159" i="2" s="1"/>
  <c r="V1160" i="2"/>
  <c r="W1160" i="2" s="1"/>
  <c r="V1161" i="2"/>
  <c r="W1161" i="2" s="1"/>
  <c r="V1162" i="2"/>
  <c r="W1162" i="2" s="1"/>
  <c r="V1163" i="2"/>
  <c r="W1163" i="2" s="1"/>
  <c r="V1164" i="2"/>
  <c r="W1164" i="2" s="1"/>
  <c r="V1165" i="2"/>
  <c r="W1165" i="2" s="1"/>
  <c r="V1166" i="2"/>
  <c r="W1166" i="2" s="1"/>
  <c r="V1167" i="2"/>
  <c r="W1167" i="2" s="1"/>
  <c r="V1168" i="2"/>
  <c r="W1168" i="2" s="1"/>
  <c r="V1169" i="2"/>
  <c r="W1169" i="2" s="1"/>
  <c r="V1170" i="2"/>
  <c r="W1170" i="2" s="1"/>
  <c r="V1171" i="2"/>
  <c r="W1171" i="2" s="1"/>
  <c r="V1172" i="2"/>
  <c r="W1172" i="2" s="1"/>
  <c r="V1173" i="2"/>
  <c r="W1173" i="2" s="1"/>
  <c r="V1174" i="2"/>
  <c r="W1174" i="2" s="1"/>
  <c r="V1175" i="2"/>
  <c r="W1175" i="2" s="1"/>
  <c r="V1176" i="2"/>
  <c r="W1176" i="2" s="1"/>
  <c r="V1177" i="2"/>
  <c r="W1177" i="2" s="1"/>
  <c r="V1178" i="2"/>
  <c r="W1178" i="2" s="1"/>
  <c r="V1179" i="2"/>
  <c r="W1179" i="2" s="1"/>
  <c r="V1180" i="2"/>
  <c r="W1180" i="2" s="1"/>
  <c r="V1181" i="2"/>
  <c r="W1181" i="2" s="1"/>
  <c r="V1182" i="2"/>
  <c r="W1182" i="2" s="1"/>
  <c r="V1183" i="2"/>
  <c r="W1183" i="2" s="1"/>
  <c r="V1184" i="2"/>
  <c r="W1184" i="2" s="1"/>
  <c r="V1185" i="2"/>
  <c r="W1185" i="2" s="1"/>
  <c r="V1186" i="2"/>
  <c r="W1186" i="2" s="1"/>
  <c r="V1187" i="2"/>
  <c r="W1187" i="2" s="1"/>
  <c r="V1188" i="2"/>
  <c r="W1188" i="2" s="1"/>
  <c r="V1189" i="2"/>
  <c r="W1189" i="2" s="1"/>
  <c r="V1190" i="2"/>
  <c r="W1190" i="2" s="1"/>
  <c r="V1191" i="2"/>
  <c r="W1191" i="2" s="1"/>
  <c r="V1192" i="2"/>
  <c r="W1192" i="2" s="1"/>
  <c r="V1193" i="2"/>
  <c r="W1193" i="2" s="1"/>
  <c r="V1194" i="2"/>
  <c r="W1194" i="2" s="1"/>
  <c r="V1195" i="2"/>
  <c r="W1195" i="2" s="1"/>
  <c r="V1196" i="2"/>
  <c r="W1196" i="2" s="1"/>
  <c r="V1197" i="2"/>
  <c r="W1197" i="2" s="1"/>
  <c r="V1198" i="2"/>
  <c r="W1198" i="2" s="1"/>
  <c r="V1199" i="2"/>
  <c r="W1199" i="2" s="1"/>
  <c r="V1200" i="2"/>
  <c r="W1200" i="2" s="1"/>
  <c r="V1201" i="2"/>
  <c r="W1201" i="2" s="1"/>
  <c r="V1202" i="2"/>
  <c r="W1202" i="2" s="1"/>
  <c r="V1203" i="2"/>
  <c r="W1203" i="2" s="1"/>
  <c r="V1204" i="2"/>
  <c r="W1204" i="2" s="1"/>
  <c r="V1205" i="2"/>
  <c r="W1205" i="2" s="1"/>
  <c r="V1206" i="2"/>
  <c r="W1206" i="2" s="1"/>
  <c r="V1207" i="2"/>
  <c r="W1207" i="2" s="1"/>
  <c r="V1208" i="2"/>
  <c r="W1208" i="2" s="1"/>
  <c r="V1209" i="2"/>
  <c r="W1209" i="2" s="1"/>
  <c r="V1210" i="2"/>
  <c r="W1210" i="2" s="1"/>
  <c r="V1211" i="2"/>
  <c r="W1211" i="2" s="1"/>
  <c r="V1212" i="2"/>
  <c r="W1212" i="2" s="1"/>
  <c r="V1213" i="2"/>
  <c r="W1213" i="2" s="1"/>
  <c r="V1214" i="2"/>
  <c r="W1214" i="2" s="1"/>
  <c r="V1215" i="2"/>
  <c r="W1215" i="2" s="1"/>
  <c r="V1216" i="2"/>
  <c r="W1216" i="2" s="1"/>
  <c r="V1217" i="2"/>
  <c r="W1217" i="2" s="1"/>
  <c r="V1218" i="2"/>
  <c r="W1218" i="2" s="1"/>
  <c r="V1219" i="2"/>
  <c r="W1219" i="2" s="1"/>
  <c r="V1220" i="2"/>
  <c r="W1220" i="2" s="1"/>
  <c r="V1221" i="2"/>
  <c r="W1221" i="2" s="1"/>
  <c r="V1222" i="2"/>
  <c r="W1222" i="2" s="1"/>
  <c r="V1223" i="2"/>
  <c r="W1223" i="2" s="1"/>
  <c r="V1224" i="2"/>
  <c r="W1224" i="2" s="1"/>
  <c r="V1225" i="2"/>
  <c r="W1225" i="2" s="1"/>
  <c r="V1226" i="2"/>
  <c r="W1226" i="2" s="1"/>
  <c r="V1227" i="2"/>
  <c r="W1227" i="2" s="1"/>
  <c r="V1228" i="2"/>
  <c r="W1228" i="2" s="1"/>
  <c r="V1229" i="2"/>
  <c r="W1229" i="2" s="1"/>
  <c r="V1230" i="2"/>
  <c r="W1230" i="2" s="1"/>
  <c r="V1231" i="2"/>
  <c r="W1231" i="2" s="1"/>
  <c r="V1232" i="2"/>
  <c r="W1232" i="2" s="1"/>
  <c r="V1233" i="2"/>
  <c r="W1233" i="2" s="1"/>
  <c r="V1234" i="2"/>
  <c r="W1234" i="2" s="1"/>
  <c r="V1235" i="2"/>
  <c r="W1235" i="2" s="1"/>
  <c r="V1236" i="2"/>
  <c r="W1236" i="2" s="1"/>
  <c r="V1237" i="2"/>
  <c r="W1237" i="2" s="1"/>
  <c r="V1238" i="2"/>
  <c r="W1238" i="2" s="1"/>
  <c r="V1239" i="2"/>
  <c r="W1239" i="2" s="1"/>
  <c r="V1240" i="2"/>
  <c r="W1240" i="2" s="1"/>
  <c r="V1241" i="2"/>
  <c r="W1241" i="2" s="1"/>
  <c r="V1242" i="2"/>
  <c r="W1242" i="2" s="1"/>
  <c r="V1243" i="2"/>
  <c r="W1243" i="2" s="1"/>
  <c r="V1244" i="2"/>
  <c r="W1244" i="2" s="1"/>
  <c r="V1245" i="2"/>
  <c r="W1245" i="2" s="1"/>
  <c r="V1246" i="2"/>
  <c r="W1246" i="2" s="1"/>
  <c r="V1247" i="2"/>
  <c r="W1247" i="2" s="1"/>
  <c r="V1248" i="2"/>
  <c r="W1248" i="2" s="1"/>
  <c r="V1249" i="2"/>
  <c r="W1249" i="2" s="1"/>
  <c r="V1250" i="2"/>
  <c r="W1250" i="2" s="1"/>
  <c r="V1251" i="2"/>
  <c r="W1251" i="2" s="1"/>
  <c r="V1252" i="2"/>
  <c r="W1252" i="2" s="1"/>
  <c r="V1253" i="2"/>
  <c r="W1253" i="2" s="1"/>
  <c r="V1254" i="2"/>
  <c r="W1254" i="2" s="1"/>
  <c r="V1255" i="2"/>
  <c r="W1255" i="2" s="1"/>
  <c r="V1256" i="2"/>
  <c r="W1256" i="2" s="1"/>
  <c r="V1257" i="2"/>
  <c r="W1257" i="2" s="1"/>
  <c r="V1258" i="2"/>
  <c r="W1258" i="2" s="1"/>
  <c r="V1259" i="2"/>
  <c r="W1259" i="2" s="1"/>
  <c r="V1260" i="2"/>
  <c r="W1260" i="2" s="1"/>
  <c r="V1261" i="2"/>
  <c r="W1261" i="2" s="1"/>
  <c r="V1262" i="2"/>
  <c r="W1262" i="2" s="1"/>
  <c r="V1263" i="2"/>
  <c r="W1263" i="2" s="1"/>
  <c r="V1264" i="2"/>
  <c r="W1264" i="2" s="1"/>
  <c r="V1265" i="2"/>
  <c r="W1265" i="2" s="1"/>
  <c r="V1266" i="2"/>
  <c r="W1266" i="2" s="1"/>
  <c r="V1267" i="2"/>
  <c r="W1267" i="2" s="1"/>
  <c r="V1268" i="2"/>
  <c r="W1268" i="2" s="1"/>
  <c r="V1269" i="2"/>
  <c r="W1269" i="2" s="1"/>
  <c r="V1270" i="2"/>
  <c r="W1270" i="2" s="1"/>
  <c r="V1271" i="2"/>
  <c r="W1271" i="2" s="1"/>
  <c r="V1272" i="2"/>
  <c r="W1272" i="2" s="1"/>
  <c r="V1273" i="2"/>
  <c r="W1273" i="2" s="1"/>
  <c r="V1274" i="2"/>
  <c r="W1274" i="2" s="1"/>
  <c r="V1275" i="2"/>
  <c r="W1275" i="2" s="1"/>
  <c r="V1276" i="2"/>
  <c r="W1276" i="2" s="1"/>
  <c r="V1277" i="2"/>
  <c r="W1277" i="2" s="1"/>
  <c r="V1278" i="2"/>
  <c r="W1278" i="2" s="1"/>
  <c r="V1279" i="2"/>
  <c r="W1279" i="2" s="1"/>
  <c r="V1280" i="2"/>
  <c r="W1280" i="2" s="1"/>
  <c r="V1281" i="2"/>
  <c r="W1281" i="2" s="1"/>
  <c r="V1282" i="2"/>
  <c r="W1282" i="2" s="1"/>
  <c r="V1283" i="2"/>
  <c r="W1283" i="2" s="1"/>
  <c r="V1284" i="2"/>
  <c r="W1284" i="2" s="1"/>
  <c r="V1285" i="2"/>
  <c r="W1285" i="2" s="1"/>
  <c r="V1286" i="2"/>
  <c r="W1286" i="2" s="1"/>
  <c r="V1287" i="2"/>
  <c r="W1287" i="2" s="1"/>
  <c r="V1288" i="2"/>
  <c r="W1288" i="2" s="1"/>
  <c r="V1289" i="2"/>
  <c r="W1289" i="2" s="1"/>
  <c r="V1290" i="2"/>
  <c r="W1290" i="2" s="1"/>
  <c r="V1291" i="2"/>
  <c r="W1291" i="2" s="1"/>
  <c r="V1292" i="2"/>
  <c r="W1292" i="2" s="1"/>
  <c r="V1293" i="2"/>
  <c r="W1293" i="2" s="1"/>
  <c r="V1294" i="2"/>
  <c r="W1294" i="2" s="1"/>
  <c r="V1295" i="2"/>
  <c r="W1295" i="2" s="1"/>
  <c r="V1296" i="2"/>
  <c r="W1296" i="2" s="1"/>
  <c r="V1297" i="2"/>
  <c r="W1297" i="2" s="1"/>
  <c r="V1298" i="2"/>
  <c r="W1298" i="2" s="1"/>
  <c r="V1299" i="2"/>
  <c r="W1299" i="2" s="1"/>
  <c r="V1300" i="2"/>
  <c r="W1300" i="2" s="1"/>
  <c r="V1301" i="2"/>
  <c r="W1301" i="2" s="1"/>
  <c r="V1302" i="2"/>
  <c r="W1302" i="2" s="1"/>
  <c r="V1303" i="2"/>
  <c r="W1303" i="2" s="1"/>
  <c r="V1304" i="2"/>
  <c r="W1304" i="2" s="1"/>
  <c r="V1305" i="2"/>
  <c r="W1305" i="2" s="1"/>
  <c r="V1306" i="2"/>
  <c r="W1306" i="2" s="1"/>
  <c r="V1307" i="2"/>
  <c r="W1307" i="2" s="1"/>
  <c r="V1308" i="2"/>
  <c r="W1308" i="2" s="1"/>
  <c r="V1309" i="2"/>
  <c r="W1309" i="2" s="1"/>
  <c r="V1310" i="2"/>
  <c r="W1310" i="2" s="1"/>
  <c r="V1311" i="2"/>
  <c r="W1311" i="2" s="1"/>
  <c r="V1312" i="2"/>
  <c r="W1312" i="2" s="1"/>
  <c r="V1313" i="2"/>
  <c r="W1313" i="2" s="1"/>
  <c r="V1314" i="2"/>
  <c r="W1314" i="2" s="1"/>
  <c r="V1315" i="2"/>
  <c r="W1315" i="2" s="1"/>
  <c r="V1316" i="2"/>
  <c r="W1316" i="2" s="1"/>
  <c r="V1317" i="2"/>
  <c r="W1317" i="2" s="1"/>
  <c r="V1318" i="2"/>
  <c r="W1318" i="2" s="1"/>
  <c r="V1319" i="2"/>
  <c r="W1319" i="2" s="1"/>
  <c r="V1320" i="2"/>
  <c r="W1320" i="2" s="1"/>
  <c r="V1321" i="2"/>
  <c r="W1321" i="2" s="1"/>
  <c r="V1322" i="2"/>
  <c r="W1322" i="2" s="1"/>
  <c r="V1323" i="2"/>
  <c r="W1323" i="2" s="1"/>
  <c r="V1324" i="2"/>
  <c r="W1324" i="2" s="1"/>
  <c r="V1325" i="2"/>
  <c r="W1325" i="2" s="1"/>
  <c r="V1326" i="2"/>
  <c r="W1326" i="2" s="1"/>
  <c r="V1327" i="2"/>
  <c r="W1327" i="2" s="1"/>
  <c r="V1328" i="2"/>
  <c r="W1328" i="2" s="1"/>
  <c r="V1329" i="2"/>
  <c r="W1329" i="2" s="1"/>
  <c r="V1330" i="2"/>
  <c r="W1330" i="2" s="1"/>
  <c r="V1331" i="2"/>
  <c r="W1331" i="2" s="1"/>
  <c r="V1332" i="2"/>
  <c r="W1332" i="2" s="1"/>
  <c r="V1333" i="2"/>
  <c r="W1333" i="2" s="1"/>
  <c r="V1334" i="2"/>
  <c r="W1334" i="2" s="1"/>
  <c r="V1335" i="2"/>
  <c r="W1335" i="2" s="1"/>
  <c r="V1336" i="2"/>
  <c r="W1336" i="2" s="1"/>
  <c r="V1337" i="2"/>
  <c r="W1337" i="2" s="1"/>
  <c r="V1338" i="2"/>
  <c r="W1338" i="2" s="1"/>
  <c r="V1339" i="2"/>
  <c r="W1339" i="2" s="1"/>
  <c r="V1340" i="2"/>
  <c r="W1340" i="2" s="1"/>
  <c r="V1341" i="2"/>
  <c r="W1341" i="2" s="1"/>
  <c r="V1342" i="2"/>
  <c r="W1342" i="2" s="1"/>
  <c r="V1343" i="2"/>
  <c r="W1343" i="2" s="1"/>
  <c r="V1344" i="2"/>
  <c r="W1344" i="2" s="1"/>
  <c r="V1345" i="2"/>
  <c r="W1345" i="2" s="1"/>
  <c r="V1346" i="2"/>
  <c r="W1346" i="2" s="1"/>
  <c r="V1347" i="2"/>
  <c r="W1347" i="2" s="1"/>
  <c r="V1348" i="2"/>
  <c r="W1348" i="2" s="1"/>
  <c r="V1349" i="2"/>
  <c r="W1349" i="2" s="1"/>
  <c r="V1350" i="2"/>
  <c r="W1350" i="2" s="1"/>
  <c r="V1351" i="2"/>
  <c r="W1351" i="2" s="1"/>
  <c r="V1352" i="2"/>
  <c r="W1352" i="2" s="1"/>
  <c r="V1353" i="2"/>
  <c r="W1353" i="2" s="1"/>
  <c r="V1354" i="2"/>
  <c r="W1354" i="2" s="1"/>
  <c r="V1355" i="2"/>
  <c r="W1355" i="2" s="1"/>
  <c r="V1356" i="2"/>
  <c r="W1356" i="2" s="1"/>
  <c r="V1357" i="2"/>
  <c r="W1357" i="2" s="1"/>
  <c r="V1358" i="2"/>
  <c r="W1358" i="2" s="1"/>
  <c r="V1359" i="2"/>
  <c r="W1359" i="2" s="1"/>
  <c r="V1360" i="2"/>
  <c r="W1360" i="2" s="1"/>
  <c r="V1361" i="2"/>
  <c r="W1361" i="2" s="1"/>
  <c r="V1362" i="2"/>
  <c r="W1362" i="2" s="1"/>
  <c r="V1363" i="2"/>
  <c r="W1363" i="2" s="1"/>
  <c r="V1364" i="2"/>
  <c r="W1364" i="2" s="1"/>
  <c r="V1365" i="2"/>
  <c r="W1365" i="2" s="1"/>
  <c r="V1366" i="2"/>
  <c r="W1366" i="2" s="1"/>
  <c r="V1367" i="2"/>
  <c r="W1367" i="2" s="1"/>
  <c r="V1368" i="2"/>
  <c r="W1368" i="2" s="1"/>
  <c r="V1369" i="2"/>
  <c r="W1369" i="2" s="1"/>
  <c r="V1370" i="2"/>
  <c r="W1370" i="2" s="1"/>
  <c r="V1371" i="2"/>
  <c r="W1371" i="2" s="1"/>
  <c r="V1372" i="2"/>
  <c r="W1372" i="2" s="1"/>
  <c r="V1373" i="2"/>
  <c r="W1373" i="2" s="1"/>
  <c r="V1374" i="2"/>
  <c r="W1374" i="2" s="1"/>
  <c r="V1375" i="2"/>
  <c r="W1375" i="2" s="1"/>
  <c r="V1376" i="2"/>
  <c r="W1376" i="2" s="1"/>
  <c r="V1377" i="2"/>
  <c r="W1377" i="2" s="1"/>
  <c r="V1378" i="2"/>
  <c r="W1378" i="2" s="1"/>
  <c r="V1379" i="2"/>
  <c r="W1379" i="2" s="1"/>
  <c r="V1380" i="2"/>
  <c r="W1380" i="2" s="1"/>
  <c r="V1381" i="2"/>
  <c r="W1381" i="2" s="1"/>
  <c r="V1382" i="2"/>
  <c r="W1382" i="2" s="1"/>
  <c r="V1383" i="2"/>
  <c r="W1383" i="2" s="1"/>
  <c r="V1384" i="2"/>
  <c r="W1384" i="2" s="1"/>
  <c r="V1385" i="2"/>
  <c r="W1385" i="2" s="1"/>
  <c r="V1386" i="2"/>
  <c r="W1386" i="2" s="1"/>
  <c r="V1387" i="2"/>
  <c r="W1387" i="2" s="1"/>
  <c r="V1388" i="2"/>
  <c r="W1388" i="2" s="1"/>
  <c r="V1389" i="2"/>
  <c r="W1389" i="2" s="1"/>
  <c r="V1390" i="2"/>
  <c r="W1390" i="2" s="1"/>
  <c r="V1391" i="2"/>
  <c r="W1391" i="2" s="1"/>
  <c r="V1392" i="2"/>
  <c r="W1392" i="2" s="1"/>
  <c r="V1393" i="2"/>
  <c r="W1393" i="2" s="1"/>
  <c r="V1394" i="2"/>
  <c r="W1394" i="2" s="1"/>
  <c r="V1395" i="2"/>
  <c r="W1395" i="2" s="1"/>
  <c r="V1396" i="2"/>
  <c r="W1396" i="2" s="1"/>
  <c r="V1397" i="2"/>
  <c r="W1397" i="2" s="1"/>
  <c r="V1398" i="2"/>
  <c r="W1398" i="2" s="1"/>
  <c r="V1399" i="2"/>
  <c r="W1399" i="2" s="1"/>
  <c r="V1400" i="2"/>
  <c r="W1400" i="2" s="1"/>
  <c r="V1401" i="2"/>
  <c r="W1401" i="2" s="1"/>
  <c r="V1402" i="2"/>
  <c r="W1402" i="2" s="1"/>
  <c r="V1403" i="2"/>
  <c r="W1403" i="2" s="1"/>
  <c r="V1404" i="2"/>
  <c r="W1404" i="2" s="1"/>
  <c r="V1405" i="2"/>
  <c r="W1405" i="2" s="1"/>
  <c r="V1406" i="2"/>
  <c r="W1406" i="2" s="1"/>
  <c r="V1407" i="2"/>
  <c r="W1407" i="2" s="1"/>
  <c r="V1408" i="2"/>
  <c r="W1408" i="2" s="1"/>
  <c r="V1409" i="2"/>
  <c r="W1409" i="2" s="1"/>
  <c r="V1410" i="2"/>
  <c r="W1410" i="2" s="1"/>
  <c r="V1411" i="2"/>
  <c r="W1411" i="2" s="1"/>
  <c r="V1412" i="2"/>
  <c r="W1412" i="2" s="1"/>
  <c r="V1413" i="2"/>
  <c r="W1413" i="2" s="1"/>
  <c r="V1414" i="2"/>
  <c r="W1414" i="2" s="1"/>
  <c r="V1415" i="2"/>
  <c r="W1415" i="2" s="1"/>
  <c r="V1416" i="2"/>
  <c r="W1416" i="2" s="1"/>
  <c r="V1417" i="2"/>
  <c r="W1417" i="2" s="1"/>
  <c r="V1418" i="2"/>
  <c r="W1418" i="2" s="1"/>
  <c r="V1419" i="2"/>
  <c r="W1419" i="2" s="1"/>
  <c r="V1420" i="2"/>
  <c r="W1420" i="2" s="1"/>
  <c r="V1421" i="2"/>
  <c r="W1421" i="2" s="1"/>
  <c r="V1422" i="2"/>
  <c r="W1422" i="2" s="1"/>
  <c r="V1423" i="2"/>
  <c r="W1423" i="2" s="1"/>
  <c r="V1424" i="2"/>
  <c r="W1424" i="2" s="1"/>
  <c r="V1425" i="2"/>
  <c r="W1425" i="2" s="1"/>
  <c r="V1426" i="2"/>
  <c r="W1426" i="2" s="1"/>
  <c r="V1427" i="2"/>
  <c r="W1427" i="2" s="1"/>
  <c r="V1428" i="2"/>
  <c r="W1428" i="2" s="1"/>
  <c r="V1429" i="2"/>
  <c r="W1429" i="2" s="1"/>
  <c r="V1430" i="2"/>
  <c r="W1430" i="2" s="1"/>
  <c r="V1431" i="2"/>
  <c r="W1431" i="2" s="1"/>
  <c r="V1432" i="2"/>
  <c r="W1432" i="2" s="1"/>
  <c r="V1433" i="2"/>
  <c r="W1433" i="2" s="1"/>
  <c r="V1434" i="2"/>
  <c r="W1434" i="2" s="1"/>
  <c r="V1435" i="2"/>
  <c r="W1435" i="2" s="1"/>
  <c r="V1436" i="2"/>
  <c r="W1436" i="2" s="1"/>
  <c r="V1437" i="2"/>
  <c r="W1437" i="2" s="1"/>
  <c r="V1438" i="2"/>
  <c r="W1438" i="2" s="1"/>
  <c r="V1439" i="2"/>
  <c r="W1439" i="2" s="1"/>
  <c r="V1440" i="2"/>
  <c r="W1440" i="2" s="1"/>
  <c r="V1441" i="2"/>
  <c r="W1441" i="2" s="1"/>
  <c r="V1442" i="2"/>
  <c r="W1442" i="2" s="1"/>
  <c r="V1443" i="2"/>
  <c r="W1443" i="2" s="1"/>
  <c r="V1444" i="2"/>
  <c r="W1444" i="2" s="1"/>
  <c r="V1445" i="2"/>
  <c r="W1445" i="2" s="1"/>
  <c r="V1446" i="2"/>
  <c r="W1446" i="2" s="1"/>
  <c r="V1447" i="2"/>
  <c r="W1447" i="2" s="1"/>
  <c r="V1448" i="2"/>
  <c r="W1448" i="2" s="1"/>
  <c r="V1449" i="2"/>
  <c r="W1449" i="2" s="1"/>
  <c r="V1450" i="2"/>
  <c r="W1450" i="2" s="1"/>
  <c r="V1451" i="2"/>
  <c r="W1451" i="2" s="1"/>
  <c r="V1452" i="2"/>
  <c r="W1452" i="2" s="1"/>
  <c r="V1453" i="2"/>
  <c r="W1453" i="2" s="1"/>
  <c r="V1454" i="2"/>
  <c r="W1454" i="2" s="1"/>
  <c r="V1455" i="2"/>
  <c r="W1455" i="2" s="1"/>
  <c r="V1456" i="2"/>
  <c r="W1456" i="2" s="1"/>
  <c r="V1457" i="2"/>
  <c r="W1457" i="2" s="1"/>
  <c r="V1458" i="2"/>
  <c r="W1458" i="2" s="1"/>
  <c r="V1459" i="2"/>
  <c r="W1459" i="2" s="1"/>
  <c r="V1460" i="2"/>
  <c r="W1460" i="2" s="1"/>
  <c r="V1461" i="2"/>
  <c r="W1461" i="2" s="1"/>
  <c r="V1462" i="2"/>
  <c r="W1462" i="2" s="1"/>
  <c r="V1463" i="2"/>
  <c r="W1463" i="2" s="1"/>
  <c r="V1464" i="2"/>
  <c r="W1464" i="2" s="1"/>
  <c r="V1465" i="2"/>
  <c r="W1465" i="2" s="1"/>
  <c r="V1466" i="2"/>
  <c r="W1466" i="2" s="1"/>
  <c r="V1467" i="2"/>
  <c r="W1467" i="2" s="1"/>
  <c r="V1468" i="2"/>
  <c r="W1468" i="2" s="1"/>
  <c r="V1469" i="2"/>
  <c r="W1469" i="2" s="1"/>
  <c r="V1470" i="2"/>
  <c r="W1470" i="2" s="1"/>
  <c r="V1471" i="2"/>
  <c r="W1471" i="2" s="1"/>
  <c r="V1472" i="2"/>
  <c r="W1472" i="2" s="1"/>
  <c r="V1473" i="2"/>
  <c r="W1473" i="2" s="1"/>
  <c r="V1474" i="2"/>
  <c r="W1474" i="2" s="1"/>
  <c r="V1475" i="2"/>
  <c r="W1475" i="2" s="1"/>
  <c r="V1476" i="2"/>
  <c r="W1476" i="2" s="1"/>
  <c r="V1477" i="2"/>
  <c r="W1477" i="2" s="1"/>
  <c r="V1478" i="2"/>
  <c r="W1478" i="2" s="1"/>
  <c r="V1479" i="2"/>
  <c r="W1479" i="2" s="1"/>
  <c r="V1480" i="2"/>
  <c r="W1480" i="2" s="1"/>
  <c r="V1481" i="2"/>
  <c r="W1481" i="2" s="1"/>
  <c r="V1482" i="2"/>
  <c r="W1482" i="2" s="1"/>
  <c r="V1483" i="2"/>
  <c r="W1483" i="2" s="1"/>
  <c r="V1484" i="2"/>
  <c r="W1484" i="2" s="1"/>
  <c r="V1485" i="2"/>
  <c r="W1485" i="2" s="1"/>
  <c r="V1486" i="2"/>
  <c r="W1486" i="2" s="1"/>
  <c r="V1487" i="2"/>
  <c r="W1487" i="2" s="1"/>
  <c r="V1488" i="2"/>
  <c r="W1488" i="2" s="1"/>
  <c r="V1489" i="2"/>
  <c r="W1489" i="2" s="1"/>
  <c r="V1490" i="2"/>
  <c r="W1490" i="2" s="1"/>
  <c r="V1491" i="2"/>
  <c r="W1491" i="2" s="1"/>
  <c r="V1492" i="2"/>
  <c r="W1492" i="2" s="1"/>
  <c r="V1493" i="2"/>
  <c r="W1493" i="2" s="1"/>
  <c r="V1494" i="2"/>
  <c r="W1494" i="2" s="1"/>
  <c r="V1495" i="2"/>
  <c r="W1495" i="2" s="1"/>
  <c r="V1496" i="2"/>
  <c r="W1496" i="2" s="1"/>
  <c r="V1497" i="2"/>
  <c r="W1497" i="2" s="1"/>
  <c r="V1498" i="2"/>
  <c r="W1498" i="2" s="1"/>
  <c r="V1499" i="2"/>
  <c r="W1499" i="2" s="1"/>
  <c r="V1500" i="2"/>
  <c r="W1500" i="2" s="1"/>
  <c r="V1501" i="2"/>
  <c r="W1501" i="2" s="1"/>
  <c r="V1502" i="2"/>
  <c r="W1502" i="2" s="1"/>
  <c r="V1503" i="2"/>
  <c r="W1503" i="2" s="1"/>
  <c r="V1504" i="2"/>
  <c r="W1504" i="2" s="1"/>
  <c r="V1505" i="2"/>
  <c r="W1505" i="2" s="1"/>
  <c r="V1506" i="2"/>
  <c r="W1506" i="2" s="1"/>
  <c r="V1507" i="2"/>
  <c r="W1507" i="2" s="1"/>
  <c r="V1508" i="2"/>
  <c r="W1508" i="2" s="1"/>
  <c r="V1509" i="2"/>
  <c r="W1509" i="2" s="1"/>
  <c r="V1510" i="2"/>
  <c r="W1510" i="2" s="1"/>
  <c r="V1511" i="2"/>
  <c r="W1511" i="2" s="1"/>
  <c r="V1512" i="2"/>
  <c r="W1512" i="2" s="1"/>
  <c r="V1513" i="2"/>
  <c r="W1513" i="2" s="1"/>
  <c r="V1514" i="2"/>
  <c r="W1514" i="2" s="1"/>
  <c r="V1515" i="2"/>
  <c r="W1515" i="2" s="1"/>
  <c r="V1516" i="2"/>
  <c r="W1516" i="2" s="1"/>
  <c r="V1517" i="2"/>
  <c r="W1517" i="2" s="1"/>
  <c r="V1518" i="2"/>
  <c r="W1518" i="2" s="1"/>
  <c r="V1519" i="2"/>
  <c r="W1519" i="2" s="1"/>
  <c r="V1520" i="2"/>
  <c r="W1520" i="2" s="1"/>
  <c r="V1521" i="2"/>
  <c r="W1521" i="2" s="1"/>
  <c r="V1522" i="2"/>
  <c r="W1522" i="2" s="1"/>
  <c r="V1523" i="2"/>
  <c r="W1523" i="2" s="1"/>
  <c r="V1524" i="2"/>
  <c r="W1524" i="2" s="1"/>
  <c r="V1525" i="2"/>
  <c r="W1525" i="2" s="1"/>
  <c r="V1526" i="2"/>
  <c r="W1526" i="2" s="1"/>
  <c r="V1527" i="2"/>
  <c r="W1527" i="2" s="1"/>
  <c r="V1528" i="2"/>
  <c r="W1528" i="2" s="1"/>
  <c r="V1529" i="2"/>
  <c r="W1529" i="2" s="1"/>
  <c r="V1530" i="2"/>
  <c r="W1530" i="2" s="1"/>
  <c r="V1531" i="2"/>
  <c r="W1531" i="2" s="1"/>
  <c r="V1532" i="2"/>
  <c r="W1532" i="2" s="1"/>
  <c r="V1533" i="2"/>
  <c r="W1533" i="2" s="1"/>
  <c r="V1534" i="2"/>
  <c r="W1534" i="2" s="1"/>
  <c r="V1535" i="2"/>
  <c r="W1535" i="2" s="1"/>
  <c r="V1536" i="2"/>
  <c r="W1536" i="2" s="1"/>
  <c r="V1537" i="2"/>
  <c r="W1537" i="2" s="1"/>
  <c r="V1538" i="2"/>
  <c r="W1538" i="2" s="1"/>
  <c r="V1539" i="2"/>
  <c r="W1539" i="2" s="1"/>
  <c r="V1540" i="2"/>
  <c r="W1540" i="2" s="1"/>
  <c r="V1541" i="2"/>
  <c r="W1541" i="2" s="1"/>
  <c r="V1542" i="2"/>
  <c r="W1542" i="2" s="1"/>
  <c r="V1543" i="2"/>
  <c r="W1543" i="2" s="1"/>
  <c r="V1544" i="2"/>
  <c r="W1544" i="2" s="1"/>
  <c r="V1545" i="2"/>
  <c r="W1545" i="2" s="1"/>
  <c r="V1546" i="2"/>
  <c r="W1546" i="2" s="1"/>
  <c r="V1547" i="2"/>
  <c r="W1547" i="2" s="1"/>
  <c r="V1548" i="2"/>
  <c r="W1548" i="2" s="1"/>
  <c r="V1549" i="2"/>
  <c r="W1549" i="2" s="1"/>
  <c r="V1550" i="2"/>
  <c r="W1550" i="2" s="1"/>
  <c r="V1551" i="2"/>
  <c r="W1551" i="2" s="1"/>
  <c r="V1552" i="2"/>
  <c r="W1552" i="2" s="1"/>
  <c r="V1553" i="2"/>
  <c r="W1553" i="2" s="1"/>
  <c r="V1554" i="2"/>
  <c r="W1554" i="2" s="1"/>
  <c r="V1555" i="2"/>
  <c r="W1555" i="2" s="1"/>
  <c r="V1556" i="2"/>
  <c r="W1556" i="2" s="1"/>
  <c r="V1557" i="2"/>
  <c r="W1557" i="2" s="1"/>
  <c r="V1558" i="2"/>
  <c r="W1558" i="2" s="1"/>
  <c r="V1559" i="2"/>
  <c r="W1559" i="2" s="1"/>
  <c r="V1560" i="2"/>
  <c r="W1560" i="2" s="1"/>
  <c r="V1561" i="2"/>
  <c r="W1561" i="2" s="1"/>
  <c r="V1562" i="2"/>
  <c r="W1562" i="2" s="1"/>
  <c r="V1563" i="2"/>
  <c r="W1563" i="2" s="1"/>
  <c r="V1564" i="2"/>
  <c r="W1564" i="2" s="1"/>
  <c r="V1565" i="2"/>
  <c r="W1565" i="2" s="1"/>
  <c r="V1566" i="2"/>
  <c r="W1566" i="2" s="1"/>
  <c r="V1567" i="2"/>
  <c r="W1567" i="2" s="1"/>
  <c r="V1568" i="2"/>
  <c r="W1568" i="2" s="1"/>
  <c r="V1569" i="2"/>
  <c r="W1569" i="2" s="1"/>
  <c r="V1570" i="2"/>
  <c r="W1570" i="2" s="1"/>
  <c r="V1571" i="2"/>
  <c r="W1571" i="2" s="1"/>
  <c r="V1572" i="2"/>
  <c r="W1572" i="2" s="1"/>
  <c r="V1573" i="2"/>
  <c r="W1573" i="2" s="1"/>
  <c r="V1574" i="2"/>
  <c r="W1574" i="2" s="1"/>
  <c r="V1575" i="2"/>
  <c r="W1575" i="2" s="1"/>
  <c r="V1576" i="2"/>
  <c r="W1576" i="2" s="1"/>
  <c r="V1577" i="2"/>
  <c r="W1577" i="2" s="1"/>
  <c r="V1578" i="2"/>
  <c r="W1578" i="2" s="1"/>
  <c r="V1579" i="2"/>
  <c r="W1579" i="2" s="1"/>
  <c r="V1580" i="2"/>
  <c r="W1580" i="2" s="1"/>
  <c r="V1581" i="2"/>
  <c r="W1581" i="2" s="1"/>
  <c r="V1582" i="2"/>
  <c r="W1582" i="2" s="1"/>
  <c r="V1583" i="2"/>
  <c r="W1583" i="2" s="1"/>
  <c r="V1584" i="2"/>
  <c r="W1584" i="2" s="1"/>
  <c r="V1585" i="2"/>
  <c r="W1585" i="2" s="1"/>
  <c r="V1586" i="2"/>
  <c r="W1586" i="2" s="1"/>
  <c r="V1587" i="2"/>
  <c r="W1587" i="2" s="1"/>
  <c r="V1588" i="2"/>
  <c r="W1588" i="2" s="1"/>
  <c r="V1589" i="2"/>
  <c r="W1589" i="2" s="1"/>
  <c r="V1590" i="2"/>
  <c r="W1590" i="2" s="1"/>
  <c r="V1591" i="2"/>
  <c r="W1591" i="2" s="1"/>
  <c r="V1592" i="2"/>
  <c r="W1592" i="2" s="1"/>
  <c r="V1593" i="2"/>
  <c r="W1593" i="2" s="1"/>
  <c r="V1594" i="2"/>
  <c r="W1594" i="2" s="1"/>
  <c r="V1595" i="2"/>
  <c r="W1595" i="2" s="1"/>
  <c r="V1596" i="2"/>
  <c r="W1596" i="2" s="1"/>
  <c r="V1597" i="2"/>
  <c r="W1597" i="2" s="1"/>
  <c r="V1598" i="2"/>
  <c r="W1598" i="2" s="1"/>
  <c r="V1599" i="2"/>
  <c r="W1599" i="2" s="1"/>
  <c r="V1600" i="2"/>
  <c r="W1600" i="2" s="1"/>
  <c r="V1601" i="2"/>
  <c r="W1601" i="2" s="1"/>
  <c r="V1602" i="2"/>
  <c r="W1602" i="2" s="1"/>
  <c r="V1603" i="2"/>
  <c r="W1603" i="2" s="1"/>
  <c r="V1604" i="2"/>
  <c r="W1604" i="2" s="1"/>
  <c r="V1605" i="2"/>
  <c r="W1605" i="2" s="1"/>
  <c r="V1606" i="2"/>
  <c r="W1606" i="2" s="1"/>
  <c r="V1607" i="2"/>
  <c r="W1607" i="2" s="1"/>
  <c r="V1608" i="2"/>
  <c r="W1608" i="2" s="1"/>
  <c r="V1609" i="2"/>
  <c r="W1609" i="2" s="1"/>
  <c r="V1610" i="2"/>
  <c r="W1610" i="2" s="1"/>
  <c r="V1611" i="2"/>
  <c r="W1611" i="2" s="1"/>
  <c r="V1612" i="2"/>
  <c r="W1612" i="2" s="1"/>
  <c r="V1613" i="2"/>
  <c r="W1613" i="2" s="1"/>
  <c r="V1614" i="2"/>
  <c r="W1614" i="2" s="1"/>
  <c r="V1615" i="2"/>
  <c r="W1615" i="2" s="1"/>
  <c r="V1616" i="2"/>
  <c r="W1616" i="2" s="1"/>
  <c r="V1617" i="2"/>
  <c r="W1617" i="2" s="1"/>
  <c r="V1618" i="2"/>
  <c r="W1618" i="2" s="1"/>
  <c r="V1619" i="2"/>
  <c r="W1619" i="2" s="1"/>
  <c r="V1620" i="2"/>
  <c r="W1620" i="2" s="1"/>
  <c r="V1621" i="2"/>
  <c r="W1621" i="2" s="1"/>
  <c r="V1622" i="2"/>
  <c r="W1622" i="2" s="1"/>
  <c r="V1623" i="2"/>
  <c r="W1623" i="2" s="1"/>
  <c r="V1624" i="2"/>
  <c r="W1624" i="2" s="1"/>
  <c r="V1625" i="2"/>
  <c r="W1625" i="2" s="1"/>
  <c r="V1626" i="2"/>
  <c r="W1626" i="2" s="1"/>
  <c r="V1627" i="2"/>
  <c r="W1627" i="2" s="1"/>
  <c r="V1628" i="2"/>
  <c r="W1628" i="2" s="1"/>
  <c r="V1629" i="2"/>
  <c r="W1629" i="2" s="1"/>
  <c r="V1630" i="2"/>
  <c r="W1630" i="2" s="1"/>
  <c r="V1631" i="2"/>
  <c r="W1631" i="2" s="1"/>
  <c r="V1632" i="2"/>
  <c r="W1632" i="2" s="1"/>
  <c r="V1633" i="2"/>
  <c r="W1633" i="2" s="1"/>
  <c r="V1634" i="2"/>
  <c r="W1634" i="2" s="1"/>
  <c r="V1635" i="2"/>
  <c r="W1635" i="2" s="1"/>
  <c r="V1636" i="2"/>
  <c r="W1636" i="2" s="1"/>
  <c r="V1637" i="2"/>
  <c r="W1637" i="2" s="1"/>
  <c r="V1638" i="2"/>
  <c r="W1638" i="2" s="1"/>
  <c r="V1639" i="2"/>
  <c r="W1639" i="2" s="1"/>
  <c r="V1640" i="2"/>
  <c r="W1640" i="2" s="1"/>
  <c r="V1641" i="2"/>
  <c r="W1641" i="2" s="1"/>
  <c r="V1642" i="2"/>
  <c r="W1642" i="2" s="1"/>
  <c r="V1643" i="2"/>
  <c r="W1643" i="2" s="1"/>
  <c r="V1644" i="2"/>
  <c r="W1644" i="2" s="1"/>
  <c r="V1645" i="2"/>
  <c r="W1645" i="2" s="1"/>
  <c r="V1646" i="2"/>
  <c r="W1646" i="2" s="1"/>
  <c r="V1647" i="2"/>
  <c r="W1647" i="2" s="1"/>
  <c r="V1648" i="2"/>
  <c r="W1648" i="2" s="1"/>
  <c r="V1649" i="2"/>
  <c r="W1649" i="2" s="1"/>
  <c r="V1650" i="2"/>
  <c r="W1650" i="2" s="1"/>
  <c r="V1651" i="2"/>
  <c r="W1651" i="2" s="1"/>
  <c r="V1652" i="2"/>
  <c r="W1652" i="2" s="1"/>
  <c r="V1653" i="2"/>
  <c r="W1653" i="2" s="1"/>
  <c r="V1654" i="2"/>
  <c r="W1654" i="2" s="1"/>
  <c r="V1655" i="2"/>
  <c r="W1655" i="2" s="1"/>
  <c r="V1656" i="2"/>
  <c r="W1656" i="2" s="1"/>
  <c r="V1657" i="2"/>
  <c r="W1657" i="2" s="1"/>
  <c r="V1658" i="2"/>
  <c r="W1658" i="2" s="1"/>
  <c r="V1659" i="2"/>
  <c r="W1659" i="2" s="1"/>
  <c r="V1660" i="2"/>
  <c r="W1660" i="2" s="1"/>
  <c r="V1661" i="2"/>
  <c r="W1661" i="2" s="1"/>
  <c r="V1662" i="2"/>
  <c r="W1662" i="2" s="1"/>
  <c r="V1663" i="2"/>
  <c r="W1663" i="2" s="1"/>
  <c r="V1664" i="2"/>
  <c r="W1664" i="2" s="1"/>
  <c r="V1665" i="2"/>
  <c r="W1665" i="2" s="1"/>
  <c r="V1666" i="2"/>
  <c r="W1666" i="2" s="1"/>
  <c r="V1667" i="2"/>
  <c r="W1667" i="2" s="1"/>
  <c r="V1668" i="2"/>
  <c r="W1668" i="2" s="1"/>
  <c r="V1669" i="2"/>
  <c r="W1669" i="2" s="1"/>
  <c r="V1670" i="2"/>
  <c r="W1670" i="2" s="1"/>
  <c r="V1671" i="2"/>
  <c r="W1671" i="2" s="1"/>
  <c r="V1672" i="2"/>
  <c r="W1672" i="2" s="1"/>
  <c r="V1673" i="2"/>
  <c r="W1673" i="2" s="1"/>
  <c r="V1674" i="2"/>
  <c r="W1674" i="2" s="1"/>
  <c r="V1675" i="2"/>
  <c r="W1675" i="2" s="1"/>
  <c r="V1676" i="2"/>
  <c r="W1676" i="2" s="1"/>
  <c r="V1677" i="2"/>
  <c r="W1677" i="2" s="1"/>
  <c r="V1678" i="2"/>
  <c r="W1678" i="2" s="1"/>
  <c r="V1679" i="2"/>
  <c r="W1679" i="2" s="1"/>
  <c r="V1680" i="2"/>
  <c r="W1680" i="2" s="1"/>
  <c r="V1681" i="2"/>
  <c r="W1681" i="2" s="1"/>
  <c r="V1682" i="2"/>
  <c r="W1682" i="2" s="1"/>
  <c r="V1683" i="2"/>
  <c r="W1683" i="2" s="1"/>
  <c r="V1684" i="2"/>
  <c r="W1684" i="2" s="1"/>
  <c r="V1685" i="2"/>
  <c r="W1685" i="2" s="1"/>
  <c r="V1686" i="2"/>
  <c r="W1686" i="2" s="1"/>
  <c r="V1687" i="2"/>
  <c r="W1687" i="2" s="1"/>
  <c r="V1688" i="2"/>
  <c r="W1688" i="2" s="1"/>
  <c r="V1689" i="2"/>
  <c r="W1689" i="2" s="1"/>
  <c r="V1690" i="2"/>
  <c r="W1690" i="2" s="1"/>
  <c r="V1691" i="2"/>
  <c r="W1691" i="2" s="1"/>
  <c r="V1692" i="2"/>
  <c r="W1692" i="2" s="1"/>
  <c r="V1693" i="2"/>
  <c r="W1693" i="2" s="1"/>
  <c r="V1694" i="2"/>
  <c r="W1694" i="2" s="1"/>
  <c r="V1695" i="2"/>
  <c r="W1695" i="2" s="1"/>
  <c r="V1696" i="2"/>
  <c r="W1696" i="2" s="1"/>
  <c r="V1697" i="2"/>
  <c r="W1697" i="2" s="1"/>
  <c r="V1698" i="2"/>
  <c r="W1698" i="2" s="1"/>
  <c r="V1699" i="2"/>
  <c r="W1699" i="2" s="1"/>
  <c r="V1700" i="2"/>
  <c r="W1700" i="2" s="1"/>
  <c r="V1701" i="2"/>
  <c r="W1701" i="2" s="1"/>
  <c r="V1702" i="2"/>
  <c r="W1702" i="2" s="1"/>
  <c r="V1703" i="2"/>
  <c r="W1703" i="2" s="1"/>
  <c r="V1704" i="2"/>
  <c r="W1704" i="2" s="1"/>
  <c r="V1705" i="2"/>
  <c r="W1705" i="2" s="1"/>
  <c r="V1706" i="2"/>
  <c r="W1706" i="2" s="1"/>
  <c r="V1707" i="2"/>
  <c r="W1707" i="2" s="1"/>
  <c r="V1708" i="2"/>
  <c r="W1708" i="2" s="1"/>
  <c r="V1709" i="2"/>
  <c r="W1709" i="2" s="1"/>
  <c r="V1710" i="2"/>
  <c r="W1710" i="2" s="1"/>
  <c r="V1711" i="2"/>
  <c r="W1711" i="2" s="1"/>
  <c r="V1712" i="2"/>
  <c r="W1712" i="2" s="1"/>
  <c r="V2" i="2"/>
  <c r="W2" i="2" s="1"/>
  <c r="D19" i="22"/>
  <c r="D14" i="22"/>
  <c r="D16" i="22"/>
  <c r="D15" i="22"/>
  <c r="D20" i="22"/>
  <c r="D21" i="22"/>
  <c r="D11" i="22"/>
  <c r="D22" i="22"/>
  <c r="D5" i="22"/>
  <c r="D13" i="22"/>
  <c r="D7" i="22"/>
  <c r="D23" i="22"/>
  <c r="D6" i="22"/>
  <c r="D8" i="22"/>
  <c r="D17" i="22"/>
  <c r="D18" i="22"/>
  <c r="D24" i="22"/>
  <c r="D10" i="22"/>
  <c r="D12" i="22"/>
  <c r="D9" i="22"/>
  <c r="C25" i="22"/>
  <c r="B25" i="22"/>
  <c r="D4" i="22"/>
  <c r="C6" i="21"/>
  <c r="D6" i="21" s="1"/>
  <c r="B6" i="21"/>
  <c r="D5" i="21"/>
  <c r="D4" i="21"/>
  <c r="C19" i="18"/>
  <c r="D19" i="18" s="1"/>
  <c r="B19" i="18"/>
  <c r="D9" i="16"/>
  <c r="C9" i="16"/>
  <c r="B9" i="16"/>
  <c r="C53" i="9"/>
  <c r="B53" i="9"/>
  <c r="D53" i="9" s="1"/>
  <c r="D4" i="18"/>
  <c r="D11" i="18"/>
  <c r="D5" i="18"/>
  <c r="D8" i="18"/>
  <c r="D10" i="18"/>
  <c r="D15" i="18"/>
  <c r="D17" i="18"/>
  <c r="D16" i="18"/>
  <c r="D9" i="18"/>
  <c r="D7" i="18"/>
  <c r="D12" i="18"/>
  <c r="D6" i="18"/>
  <c r="D18" i="18"/>
  <c r="D13" i="18"/>
  <c r="D14" i="18"/>
  <c r="D25" i="9"/>
  <c r="D5" i="16"/>
  <c r="D7" i="16"/>
  <c r="D6" i="16"/>
  <c r="D8" i="16"/>
  <c r="D4" i="16"/>
  <c r="D22" i="9"/>
  <c r="D16" i="9"/>
  <c r="D39" i="9"/>
  <c r="D5" i="9"/>
  <c r="D21" i="9"/>
  <c r="D17" i="9"/>
  <c r="D23" i="9"/>
  <c r="D33" i="9"/>
  <c r="D31" i="9"/>
  <c r="D11" i="9"/>
  <c r="D40" i="9"/>
  <c r="D18" i="9"/>
  <c r="D20" i="9"/>
  <c r="D30" i="9"/>
  <c r="D19" i="9"/>
  <c r="D41" i="9"/>
  <c r="D12" i="9"/>
  <c r="D42" i="9"/>
  <c r="D8" i="9"/>
  <c r="D43" i="9"/>
  <c r="D44" i="9"/>
  <c r="D27" i="9"/>
  <c r="D45" i="9"/>
  <c r="D46" i="9"/>
  <c r="D34" i="9"/>
  <c r="D9" i="9"/>
  <c r="D35" i="9"/>
  <c r="D28" i="9"/>
  <c r="D32" i="9"/>
  <c r="D29" i="9"/>
  <c r="D10" i="9"/>
  <c r="D47" i="9"/>
  <c r="D49" i="9"/>
  <c r="D51" i="9"/>
  <c r="D24" i="9"/>
  <c r="D7" i="9"/>
  <c r="D15" i="9"/>
  <c r="D37" i="9"/>
  <c r="D6" i="9"/>
  <c r="D26" i="9"/>
  <c r="D14" i="9"/>
  <c r="D4" i="9"/>
  <c r="D38" i="9"/>
  <c r="D13" i="9"/>
  <c r="D36" i="9"/>
  <c r="R3" i="2"/>
  <c r="S3" i="2" s="1"/>
  <c r="R4" i="2"/>
  <c r="S4" i="2" s="1"/>
  <c r="R5" i="2"/>
  <c r="S5" i="2" s="1"/>
  <c r="R6" i="2"/>
  <c r="S6" i="2" s="1"/>
  <c r="R7" i="2"/>
  <c r="S7" i="2" s="1"/>
  <c r="R8" i="2"/>
  <c r="S8" i="2" s="1"/>
  <c r="R9" i="2"/>
  <c r="S9" i="2" s="1"/>
  <c r="R10" i="2"/>
  <c r="S10" i="2" s="1"/>
  <c r="R11" i="2"/>
  <c r="S11" i="2" s="1"/>
  <c r="R12" i="2"/>
  <c r="S12" i="2" s="1"/>
  <c r="R13" i="2"/>
  <c r="S13" i="2" s="1"/>
  <c r="R14" i="2"/>
  <c r="S14" i="2" s="1"/>
  <c r="R15" i="2"/>
  <c r="S15" i="2" s="1"/>
  <c r="R16" i="2"/>
  <c r="S16" i="2" s="1"/>
  <c r="R17" i="2"/>
  <c r="S17" i="2" s="1"/>
  <c r="R18" i="2"/>
  <c r="S18" i="2" s="1"/>
  <c r="R19" i="2"/>
  <c r="S19" i="2" s="1"/>
  <c r="R20" i="2"/>
  <c r="S20" i="2" s="1"/>
  <c r="R21" i="2"/>
  <c r="S21" i="2" s="1"/>
  <c r="R22" i="2"/>
  <c r="S22" i="2" s="1"/>
  <c r="R23" i="2"/>
  <c r="S23" i="2" s="1"/>
  <c r="R24" i="2"/>
  <c r="S24" i="2" s="1"/>
  <c r="R25" i="2"/>
  <c r="S25" i="2" s="1"/>
  <c r="R26" i="2"/>
  <c r="S26" i="2" s="1"/>
  <c r="R27" i="2"/>
  <c r="S27" i="2" s="1"/>
  <c r="R28" i="2"/>
  <c r="S28" i="2" s="1"/>
  <c r="R29" i="2"/>
  <c r="S29" i="2" s="1"/>
  <c r="R30" i="2"/>
  <c r="S30" i="2" s="1"/>
  <c r="R31" i="2"/>
  <c r="S31" i="2" s="1"/>
  <c r="R32" i="2"/>
  <c r="S32" i="2" s="1"/>
  <c r="R33" i="2"/>
  <c r="S33" i="2" s="1"/>
  <c r="R34" i="2"/>
  <c r="S34" i="2" s="1"/>
  <c r="R35" i="2"/>
  <c r="S35" i="2" s="1"/>
  <c r="R36" i="2"/>
  <c r="S36" i="2" s="1"/>
  <c r="R37" i="2"/>
  <c r="S37" i="2" s="1"/>
  <c r="R38" i="2"/>
  <c r="S38" i="2" s="1"/>
  <c r="R39" i="2"/>
  <c r="S39" i="2" s="1"/>
  <c r="R40" i="2"/>
  <c r="S40" i="2" s="1"/>
  <c r="R41" i="2"/>
  <c r="S41" i="2" s="1"/>
  <c r="R42" i="2"/>
  <c r="S42" i="2" s="1"/>
  <c r="R43" i="2"/>
  <c r="S43" i="2" s="1"/>
  <c r="R44" i="2"/>
  <c r="S44" i="2" s="1"/>
  <c r="R45" i="2"/>
  <c r="S45" i="2" s="1"/>
  <c r="R46" i="2"/>
  <c r="S46" i="2" s="1"/>
  <c r="R47" i="2"/>
  <c r="S47" i="2" s="1"/>
  <c r="R48" i="2"/>
  <c r="S48" i="2" s="1"/>
  <c r="R49" i="2"/>
  <c r="S49" i="2" s="1"/>
  <c r="R50" i="2"/>
  <c r="S50" i="2" s="1"/>
  <c r="R51" i="2"/>
  <c r="S51" i="2" s="1"/>
  <c r="R52" i="2"/>
  <c r="S52" i="2" s="1"/>
  <c r="R53" i="2"/>
  <c r="S53" i="2" s="1"/>
  <c r="R54" i="2"/>
  <c r="S54" i="2" s="1"/>
  <c r="R55" i="2"/>
  <c r="S55" i="2" s="1"/>
  <c r="R56" i="2"/>
  <c r="S56" i="2" s="1"/>
  <c r="R57" i="2"/>
  <c r="S57" i="2" s="1"/>
  <c r="R58" i="2"/>
  <c r="S58" i="2" s="1"/>
  <c r="R59" i="2"/>
  <c r="S59" i="2" s="1"/>
  <c r="R60" i="2"/>
  <c r="S60" i="2" s="1"/>
  <c r="R61" i="2"/>
  <c r="S61" i="2" s="1"/>
  <c r="R62" i="2"/>
  <c r="S62" i="2" s="1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9" i="2"/>
  <c r="S69" i="2" s="1"/>
  <c r="R70" i="2"/>
  <c r="S70" i="2" s="1"/>
  <c r="R71" i="2"/>
  <c r="S71" i="2" s="1"/>
  <c r="R72" i="2"/>
  <c r="S72" i="2" s="1"/>
  <c r="R73" i="2"/>
  <c r="S73" i="2" s="1"/>
  <c r="R74" i="2"/>
  <c r="S74" i="2" s="1"/>
  <c r="R75" i="2"/>
  <c r="S75" i="2" s="1"/>
  <c r="R76" i="2"/>
  <c r="S76" i="2" s="1"/>
  <c r="R77" i="2"/>
  <c r="S77" i="2" s="1"/>
  <c r="R78" i="2"/>
  <c r="S78" i="2" s="1"/>
  <c r="R79" i="2"/>
  <c r="S79" i="2" s="1"/>
  <c r="R80" i="2"/>
  <c r="S80" i="2" s="1"/>
  <c r="R81" i="2"/>
  <c r="S81" i="2" s="1"/>
  <c r="R82" i="2"/>
  <c r="S82" i="2" s="1"/>
  <c r="R83" i="2"/>
  <c r="S83" i="2" s="1"/>
  <c r="R84" i="2"/>
  <c r="S84" i="2" s="1"/>
  <c r="R85" i="2"/>
  <c r="S85" i="2" s="1"/>
  <c r="R86" i="2"/>
  <c r="S86" i="2" s="1"/>
  <c r="R87" i="2"/>
  <c r="S87" i="2" s="1"/>
  <c r="R88" i="2"/>
  <c r="S88" i="2" s="1"/>
  <c r="R89" i="2"/>
  <c r="S89" i="2" s="1"/>
  <c r="R90" i="2"/>
  <c r="S90" i="2" s="1"/>
  <c r="R91" i="2"/>
  <c r="S91" i="2" s="1"/>
  <c r="R92" i="2"/>
  <c r="S92" i="2" s="1"/>
  <c r="R93" i="2"/>
  <c r="S93" i="2" s="1"/>
  <c r="R94" i="2"/>
  <c r="S94" i="2" s="1"/>
  <c r="R95" i="2"/>
  <c r="S95" i="2" s="1"/>
  <c r="R96" i="2"/>
  <c r="S96" i="2" s="1"/>
  <c r="R97" i="2"/>
  <c r="S97" i="2" s="1"/>
  <c r="R98" i="2"/>
  <c r="S98" i="2" s="1"/>
  <c r="R99" i="2"/>
  <c r="S99" i="2" s="1"/>
  <c r="R100" i="2"/>
  <c r="S100" i="2" s="1"/>
  <c r="R101" i="2"/>
  <c r="S101" i="2" s="1"/>
  <c r="R102" i="2"/>
  <c r="S102" i="2" s="1"/>
  <c r="R103" i="2"/>
  <c r="S103" i="2" s="1"/>
  <c r="R104" i="2"/>
  <c r="S104" i="2" s="1"/>
  <c r="R105" i="2"/>
  <c r="S105" i="2" s="1"/>
  <c r="R106" i="2"/>
  <c r="S106" i="2" s="1"/>
  <c r="R107" i="2"/>
  <c r="S107" i="2" s="1"/>
  <c r="R108" i="2"/>
  <c r="S108" i="2" s="1"/>
  <c r="R109" i="2"/>
  <c r="S109" i="2" s="1"/>
  <c r="R110" i="2"/>
  <c r="S110" i="2" s="1"/>
  <c r="R111" i="2"/>
  <c r="S111" i="2" s="1"/>
  <c r="R112" i="2"/>
  <c r="S112" i="2" s="1"/>
  <c r="R113" i="2"/>
  <c r="S113" i="2" s="1"/>
  <c r="R114" i="2"/>
  <c r="S114" i="2" s="1"/>
  <c r="R115" i="2"/>
  <c r="S115" i="2" s="1"/>
  <c r="R116" i="2"/>
  <c r="S116" i="2" s="1"/>
  <c r="R117" i="2"/>
  <c r="S117" i="2" s="1"/>
  <c r="R118" i="2"/>
  <c r="S118" i="2" s="1"/>
  <c r="R119" i="2"/>
  <c r="S119" i="2" s="1"/>
  <c r="R120" i="2"/>
  <c r="S120" i="2" s="1"/>
  <c r="R121" i="2"/>
  <c r="S121" i="2" s="1"/>
  <c r="R122" i="2"/>
  <c r="S122" i="2" s="1"/>
  <c r="R123" i="2"/>
  <c r="S123" i="2" s="1"/>
  <c r="R124" i="2"/>
  <c r="S124" i="2" s="1"/>
  <c r="R125" i="2"/>
  <c r="S125" i="2" s="1"/>
  <c r="R126" i="2"/>
  <c r="S126" i="2" s="1"/>
  <c r="R127" i="2"/>
  <c r="S127" i="2" s="1"/>
  <c r="R128" i="2"/>
  <c r="S128" i="2" s="1"/>
  <c r="R129" i="2"/>
  <c r="S129" i="2" s="1"/>
  <c r="R130" i="2"/>
  <c r="S130" i="2" s="1"/>
  <c r="R131" i="2"/>
  <c r="S131" i="2" s="1"/>
  <c r="R132" i="2"/>
  <c r="S132" i="2" s="1"/>
  <c r="R133" i="2"/>
  <c r="S133" i="2" s="1"/>
  <c r="R134" i="2"/>
  <c r="S134" i="2" s="1"/>
  <c r="R135" i="2"/>
  <c r="S135" i="2" s="1"/>
  <c r="R136" i="2"/>
  <c r="S136" i="2" s="1"/>
  <c r="R137" i="2"/>
  <c r="S137" i="2" s="1"/>
  <c r="R138" i="2"/>
  <c r="S138" i="2" s="1"/>
  <c r="R139" i="2"/>
  <c r="S139" i="2" s="1"/>
  <c r="R140" i="2"/>
  <c r="S140" i="2" s="1"/>
  <c r="R141" i="2"/>
  <c r="S141" i="2" s="1"/>
  <c r="R142" i="2"/>
  <c r="S142" i="2" s="1"/>
  <c r="R143" i="2"/>
  <c r="S143" i="2" s="1"/>
  <c r="R144" i="2"/>
  <c r="S144" i="2" s="1"/>
  <c r="R145" i="2"/>
  <c r="S145" i="2" s="1"/>
  <c r="R146" i="2"/>
  <c r="S146" i="2" s="1"/>
  <c r="R147" i="2"/>
  <c r="S147" i="2" s="1"/>
  <c r="R148" i="2"/>
  <c r="S148" i="2" s="1"/>
  <c r="R149" i="2"/>
  <c r="S149" i="2" s="1"/>
  <c r="R150" i="2"/>
  <c r="S150" i="2" s="1"/>
  <c r="R151" i="2"/>
  <c r="S151" i="2" s="1"/>
  <c r="R152" i="2"/>
  <c r="S152" i="2" s="1"/>
  <c r="R153" i="2"/>
  <c r="S153" i="2" s="1"/>
  <c r="R154" i="2"/>
  <c r="S154" i="2" s="1"/>
  <c r="R155" i="2"/>
  <c r="S155" i="2" s="1"/>
  <c r="R156" i="2"/>
  <c r="S156" i="2" s="1"/>
  <c r="R157" i="2"/>
  <c r="S157" i="2" s="1"/>
  <c r="R158" i="2"/>
  <c r="S158" i="2" s="1"/>
  <c r="R159" i="2"/>
  <c r="S159" i="2" s="1"/>
  <c r="R160" i="2"/>
  <c r="S160" i="2" s="1"/>
  <c r="R161" i="2"/>
  <c r="S161" i="2" s="1"/>
  <c r="R162" i="2"/>
  <c r="S162" i="2" s="1"/>
  <c r="R163" i="2"/>
  <c r="S163" i="2" s="1"/>
  <c r="R164" i="2"/>
  <c r="S164" i="2" s="1"/>
  <c r="R165" i="2"/>
  <c r="S165" i="2" s="1"/>
  <c r="R166" i="2"/>
  <c r="S166" i="2" s="1"/>
  <c r="R167" i="2"/>
  <c r="S167" i="2" s="1"/>
  <c r="R168" i="2"/>
  <c r="S168" i="2" s="1"/>
  <c r="R169" i="2"/>
  <c r="S169" i="2" s="1"/>
  <c r="R170" i="2"/>
  <c r="S170" i="2" s="1"/>
  <c r="R171" i="2"/>
  <c r="S171" i="2" s="1"/>
  <c r="R172" i="2"/>
  <c r="S172" i="2" s="1"/>
  <c r="R173" i="2"/>
  <c r="S173" i="2" s="1"/>
  <c r="R174" i="2"/>
  <c r="S174" i="2" s="1"/>
  <c r="R175" i="2"/>
  <c r="S175" i="2" s="1"/>
  <c r="R176" i="2"/>
  <c r="S176" i="2" s="1"/>
  <c r="R177" i="2"/>
  <c r="S177" i="2" s="1"/>
  <c r="R178" i="2"/>
  <c r="S178" i="2" s="1"/>
  <c r="R179" i="2"/>
  <c r="S179" i="2" s="1"/>
  <c r="R180" i="2"/>
  <c r="S180" i="2" s="1"/>
  <c r="R181" i="2"/>
  <c r="S181" i="2" s="1"/>
  <c r="R182" i="2"/>
  <c r="S182" i="2" s="1"/>
  <c r="R183" i="2"/>
  <c r="S183" i="2" s="1"/>
  <c r="R184" i="2"/>
  <c r="S184" i="2" s="1"/>
  <c r="R185" i="2"/>
  <c r="S185" i="2" s="1"/>
  <c r="R186" i="2"/>
  <c r="S186" i="2" s="1"/>
  <c r="R187" i="2"/>
  <c r="S187" i="2" s="1"/>
  <c r="R188" i="2"/>
  <c r="S188" i="2" s="1"/>
  <c r="R189" i="2"/>
  <c r="S189" i="2" s="1"/>
  <c r="R190" i="2"/>
  <c r="S190" i="2" s="1"/>
  <c r="R191" i="2"/>
  <c r="S191" i="2" s="1"/>
  <c r="R192" i="2"/>
  <c r="S192" i="2" s="1"/>
  <c r="R193" i="2"/>
  <c r="S193" i="2" s="1"/>
  <c r="R194" i="2"/>
  <c r="S194" i="2" s="1"/>
  <c r="R195" i="2"/>
  <c r="S195" i="2" s="1"/>
  <c r="R196" i="2"/>
  <c r="S196" i="2" s="1"/>
  <c r="R197" i="2"/>
  <c r="S197" i="2" s="1"/>
  <c r="R198" i="2"/>
  <c r="S198" i="2" s="1"/>
  <c r="R199" i="2"/>
  <c r="S199" i="2" s="1"/>
  <c r="R200" i="2"/>
  <c r="S200" i="2" s="1"/>
  <c r="R201" i="2"/>
  <c r="S201" i="2" s="1"/>
  <c r="R202" i="2"/>
  <c r="S202" i="2" s="1"/>
  <c r="R203" i="2"/>
  <c r="S203" i="2" s="1"/>
  <c r="R204" i="2"/>
  <c r="S204" i="2" s="1"/>
  <c r="R205" i="2"/>
  <c r="S205" i="2" s="1"/>
  <c r="R206" i="2"/>
  <c r="S206" i="2" s="1"/>
  <c r="R207" i="2"/>
  <c r="S207" i="2" s="1"/>
  <c r="R208" i="2"/>
  <c r="S208" i="2" s="1"/>
  <c r="R209" i="2"/>
  <c r="S209" i="2" s="1"/>
  <c r="R210" i="2"/>
  <c r="S210" i="2" s="1"/>
  <c r="R211" i="2"/>
  <c r="S211" i="2" s="1"/>
  <c r="R212" i="2"/>
  <c r="S212" i="2" s="1"/>
  <c r="R213" i="2"/>
  <c r="S213" i="2" s="1"/>
  <c r="R214" i="2"/>
  <c r="S214" i="2" s="1"/>
  <c r="R215" i="2"/>
  <c r="S215" i="2" s="1"/>
  <c r="R216" i="2"/>
  <c r="S216" i="2" s="1"/>
  <c r="R217" i="2"/>
  <c r="S217" i="2" s="1"/>
  <c r="R218" i="2"/>
  <c r="S218" i="2" s="1"/>
  <c r="R219" i="2"/>
  <c r="S219" i="2" s="1"/>
  <c r="R220" i="2"/>
  <c r="S220" i="2" s="1"/>
  <c r="R221" i="2"/>
  <c r="S221" i="2" s="1"/>
  <c r="R222" i="2"/>
  <c r="S222" i="2" s="1"/>
  <c r="R223" i="2"/>
  <c r="S223" i="2" s="1"/>
  <c r="R224" i="2"/>
  <c r="S224" i="2" s="1"/>
  <c r="R225" i="2"/>
  <c r="S225" i="2" s="1"/>
  <c r="R226" i="2"/>
  <c r="S226" i="2" s="1"/>
  <c r="R227" i="2"/>
  <c r="S227" i="2" s="1"/>
  <c r="R228" i="2"/>
  <c r="S228" i="2" s="1"/>
  <c r="R229" i="2"/>
  <c r="S229" i="2" s="1"/>
  <c r="R230" i="2"/>
  <c r="S230" i="2" s="1"/>
  <c r="R231" i="2"/>
  <c r="S231" i="2" s="1"/>
  <c r="R232" i="2"/>
  <c r="S232" i="2" s="1"/>
  <c r="R233" i="2"/>
  <c r="S233" i="2" s="1"/>
  <c r="R234" i="2"/>
  <c r="S234" i="2" s="1"/>
  <c r="R235" i="2"/>
  <c r="S235" i="2" s="1"/>
  <c r="R236" i="2"/>
  <c r="S236" i="2" s="1"/>
  <c r="R237" i="2"/>
  <c r="S237" i="2" s="1"/>
  <c r="R238" i="2"/>
  <c r="S238" i="2" s="1"/>
  <c r="R239" i="2"/>
  <c r="S239" i="2" s="1"/>
  <c r="R240" i="2"/>
  <c r="S240" i="2" s="1"/>
  <c r="R241" i="2"/>
  <c r="S241" i="2" s="1"/>
  <c r="R242" i="2"/>
  <c r="S242" i="2" s="1"/>
  <c r="R243" i="2"/>
  <c r="S243" i="2" s="1"/>
  <c r="R244" i="2"/>
  <c r="S244" i="2" s="1"/>
  <c r="R245" i="2"/>
  <c r="S245" i="2" s="1"/>
  <c r="R246" i="2"/>
  <c r="S246" i="2" s="1"/>
  <c r="R247" i="2"/>
  <c r="S247" i="2" s="1"/>
  <c r="R248" i="2"/>
  <c r="S248" i="2" s="1"/>
  <c r="R249" i="2"/>
  <c r="S249" i="2" s="1"/>
  <c r="R250" i="2"/>
  <c r="S250" i="2" s="1"/>
  <c r="R251" i="2"/>
  <c r="S251" i="2" s="1"/>
  <c r="R252" i="2"/>
  <c r="S252" i="2" s="1"/>
  <c r="R253" i="2"/>
  <c r="S253" i="2" s="1"/>
  <c r="R254" i="2"/>
  <c r="S254" i="2" s="1"/>
  <c r="R255" i="2"/>
  <c r="S255" i="2" s="1"/>
  <c r="R256" i="2"/>
  <c r="S256" i="2" s="1"/>
  <c r="R257" i="2"/>
  <c r="S257" i="2" s="1"/>
  <c r="R258" i="2"/>
  <c r="S258" i="2" s="1"/>
  <c r="R259" i="2"/>
  <c r="S259" i="2" s="1"/>
  <c r="R260" i="2"/>
  <c r="S260" i="2" s="1"/>
  <c r="R261" i="2"/>
  <c r="S261" i="2" s="1"/>
  <c r="R262" i="2"/>
  <c r="S262" i="2" s="1"/>
  <c r="R263" i="2"/>
  <c r="S263" i="2" s="1"/>
  <c r="R264" i="2"/>
  <c r="S264" i="2" s="1"/>
  <c r="R265" i="2"/>
  <c r="S265" i="2" s="1"/>
  <c r="R266" i="2"/>
  <c r="S266" i="2" s="1"/>
  <c r="R267" i="2"/>
  <c r="S267" i="2" s="1"/>
  <c r="R268" i="2"/>
  <c r="S268" i="2" s="1"/>
  <c r="R269" i="2"/>
  <c r="S269" i="2" s="1"/>
  <c r="R270" i="2"/>
  <c r="S270" i="2" s="1"/>
  <c r="R271" i="2"/>
  <c r="S271" i="2" s="1"/>
  <c r="R272" i="2"/>
  <c r="S272" i="2" s="1"/>
  <c r="R273" i="2"/>
  <c r="S273" i="2" s="1"/>
  <c r="R274" i="2"/>
  <c r="S274" i="2" s="1"/>
  <c r="R275" i="2"/>
  <c r="S275" i="2" s="1"/>
  <c r="R276" i="2"/>
  <c r="S276" i="2" s="1"/>
  <c r="R277" i="2"/>
  <c r="S277" i="2" s="1"/>
  <c r="R278" i="2"/>
  <c r="S278" i="2" s="1"/>
  <c r="R279" i="2"/>
  <c r="S279" i="2" s="1"/>
  <c r="R280" i="2"/>
  <c r="S280" i="2" s="1"/>
  <c r="R281" i="2"/>
  <c r="S281" i="2" s="1"/>
  <c r="R282" i="2"/>
  <c r="S282" i="2" s="1"/>
  <c r="R283" i="2"/>
  <c r="S283" i="2" s="1"/>
  <c r="R284" i="2"/>
  <c r="S284" i="2" s="1"/>
  <c r="R285" i="2"/>
  <c r="S285" i="2" s="1"/>
  <c r="R286" i="2"/>
  <c r="S286" i="2" s="1"/>
  <c r="R287" i="2"/>
  <c r="S287" i="2" s="1"/>
  <c r="R288" i="2"/>
  <c r="S288" i="2" s="1"/>
  <c r="R289" i="2"/>
  <c r="S289" i="2" s="1"/>
  <c r="R290" i="2"/>
  <c r="S290" i="2" s="1"/>
  <c r="R291" i="2"/>
  <c r="S291" i="2" s="1"/>
  <c r="R292" i="2"/>
  <c r="S292" i="2" s="1"/>
  <c r="R293" i="2"/>
  <c r="S293" i="2" s="1"/>
  <c r="R294" i="2"/>
  <c r="S294" i="2" s="1"/>
  <c r="R295" i="2"/>
  <c r="S295" i="2" s="1"/>
  <c r="R296" i="2"/>
  <c r="S296" i="2" s="1"/>
  <c r="R297" i="2"/>
  <c r="S297" i="2" s="1"/>
  <c r="R298" i="2"/>
  <c r="S298" i="2" s="1"/>
  <c r="R299" i="2"/>
  <c r="S299" i="2" s="1"/>
  <c r="R300" i="2"/>
  <c r="S300" i="2" s="1"/>
  <c r="R301" i="2"/>
  <c r="S301" i="2" s="1"/>
  <c r="R302" i="2"/>
  <c r="S302" i="2" s="1"/>
  <c r="R303" i="2"/>
  <c r="S303" i="2" s="1"/>
  <c r="R304" i="2"/>
  <c r="S304" i="2" s="1"/>
  <c r="R305" i="2"/>
  <c r="S305" i="2" s="1"/>
  <c r="R306" i="2"/>
  <c r="S306" i="2" s="1"/>
  <c r="R307" i="2"/>
  <c r="S307" i="2" s="1"/>
  <c r="R308" i="2"/>
  <c r="S308" i="2" s="1"/>
  <c r="R309" i="2"/>
  <c r="S309" i="2" s="1"/>
  <c r="R310" i="2"/>
  <c r="S310" i="2" s="1"/>
  <c r="R311" i="2"/>
  <c r="S311" i="2" s="1"/>
  <c r="R312" i="2"/>
  <c r="S312" i="2" s="1"/>
  <c r="R313" i="2"/>
  <c r="S313" i="2" s="1"/>
  <c r="R314" i="2"/>
  <c r="S314" i="2" s="1"/>
  <c r="R315" i="2"/>
  <c r="S315" i="2" s="1"/>
  <c r="R316" i="2"/>
  <c r="S316" i="2" s="1"/>
  <c r="R317" i="2"/>
  <c r="S317" i="2" s="1"/>
  <c r="R318" i="2"/>
  <c r="S318" i="2" s="1"/>
  <c r="R319" i="2"/>
  <c r="S319" i="2" s="1"/>
  <c r="R320" i="2"/>
  <c r="S320" i="2" s="1"/>
  <c r="R321" i="2"/>
  <c r="S321" i="2" s="1"/>
  <c r="R322" i="2"/>
  <c r="S322" i="2" s="1"/>
  <c r="R323" i="2"/>
  <c r="S323" i="2" s="1"/>
  <c r="R324" i="2"/>
  <c r="S324" i="2" s="1"/>
  <c r="R325" i="2"/>
  <c r="S325" i="2" s="1"/>
  <c r="R326" i="2"/>
  <c r="S326" i="2" s="1"/>
  <c r="R327" i="2"/>
  <c r="S327" i="2" s="1"/>
  <c r="R328" i="2"/>
  <c r="S328" i="2" s="1"/>
  <c r="R329" i="2"/>
  <c r="S329" i="2" s="1"/>
  <c r="R330" i="2"/>
  <c r="S330" i="2" s="1"/>
  <c r="R331" i="2"/>
  <c r="S331" i="2" s="1"/>
  <c r="R332" i="2"/>
  <c r="S332" i="2" s="1"/>
  <c r="R333" i="2"/>
  <c r="S333" i="2" s="1"/>
  <c r="R334" i="2"/>
  <c r="S334" i="2" s="1"/>
  <c r="R335" i="2"/>
  <c r="S335" i="2" s="1"/>
  <c r="R336" i="2"/>
  <c r="S336" i="2" s="1"/>
  <c r="R337" i="2"/>
  <c r="S337" i="2" s="1"/>
  <c r="R338" i="2"/>
  <c r="S338" i="2" s="1"/>
  <c r="R339" i="2"/>
  <c r="S339" i="2" s="1"/>
  <c r="R340" i="2"/>
  <c r="S340" i="2" s="1"/>
  <c r="R341" i="2"/>
  <c r="S341" i="2" s="1"/>
  <c r="R342" i="2"/>
  <c r="S342" i="2" s="1"/>
  <c r="R343" i="2"/>
  <c r="S343" i="2" s="1"/>
  <c r="R344" i="2"/>
  <c r="S344" i="2" s="1"/>
  <c r="R345" i="2"/>
  <c r="S345" i="2" s="1"/>
  <c r="R346" i="2"/>
  <c r="S346" i="2" s="1"/>
  <c r="R347" i="2"/>
  <c r="S347" i="2" s="1"/>
  <c r="R348" i="2"/>
  <c r="S348" i="2" s="1"/>
  <c r="R349" i="2"/>
  <c r="S349" i="2" s="1"/>
  <c r="R350" i="2"/>
  <c r="S350" i="2" s="1"/>
  <c r="R351" i="2"/>
  <c r="S351" i="2" s="1"/>
  <c r="R352" i="2"/>
  <c r="S352" i="2" s="1"/>
  <c r="R353" i="2"/>
  <c r="S353" i="2" s="1"/>
  <c r="R354" i="2"/>
  <c r="S354" i="2" s="1"/>
  <c r="R355" i="2"/>
  <c r="S355" i="2" s="1"/>
  <c r="R356" i="2"/>
  <c r="S356" i="2" s="1"/>
  <c r="R357" i="2"/>
  <c r="S357" i="2" s="1"/>
  <c r="R358" i="2"/>
  <c r="S358" i="2" s="1"/>
  <c r="R359" i="2"/>
  <c r="S359" i="2" s="1"/>
  <c r="R360" i="2"/>
  <c r="S360" i="2" s="1"/>
  <c r="R361" i="2"/>
  <c r="S361" i="2" s="1"/>
  <c r="R362" i="2"/>
  <c r="S362" i="2" s="1"/>
  <c r="R363" i="2"/>
  <c r="S363" i="2" s="1"/>
  <c r="R364" i="2"/>
  <c r="S364" i="2" s="1"/>
  <c r="R365" i="2"/>
  <c r="S365" i="2" s="1"/>
  <c r="R366" i="2"/>
  <c r="S366" i="2" s="1"/>
  <c r="R367" i="2"/>
  <c r="S367" i="2" s="1"/>
  <c r="R368" i="2"/>
  <c r="S368" i="2" s="1"/>
  <c r="R369" i="2"/>
  <c r="S369" i="2" s="1"/>
  <c r="R370" i="2"/>
  <c r="S370" i="2" s="1"/>
  <c r="R371" i="2"/>
  <c r="S371" i="2" s="1"/>
  <c r="R372" i="2"/>
  <c r="S372" i="2" s="1"/>
  <c r="R373" i="2"/>
  <c r="S373" i="2" s="1"/>
  <c r="R374" i="2"/>
  <c r="S374" i="2" s="1"/>
  <c r="R375" i="2"/>
  <c r="S375" i="2" s="1"/>
  <c r="R376" i="2"/>
  <c r="S376" i="2" s="1"/>
  <c r="R377" i="2"/>
  <c r="S377" i="2" s="1"/>
  <c r="R378" i="2"/>
  <c r="S378" i="2" s="1"/>
  <c r="R379" i="2"/>
  <c r="S379" i="2" s="1"/>
  <c r="R380" i="2"/>
  <c r="S380" i="2" s="1"/>
  <c r="R381" i="2"/>
  <c r="S381" i="2" s="1"/>
  <c r="R382" i="2"/>
  <c r="S382" i="2" s="1"/>
  <c r="R383" i="2"/>
  <c r="S383" i="2" s="1"/>
  <c r="R384" i="2"/>
  <c r="S384" i="2" s="1"/>
  <c r="R385" i="2"/>
  <c r="S385" i="2" s="1"/>
  <c r="R386" i="2"/>
  <c r="S386" i="2" s="1"/>
  <c r="R387" i="2"/>
  <c r="S387" i="2" s="1"/>
  <c r="R388" i="2"/>
  <c r="S388" i="2" s="1"/>
  <c r="R389" i="2"/>
  <c r="S389" i="2" s="1"/>
  <c r="R390" i="2"/>
  <c r="S390" i="2" s="1"/>
  <c r="R391" i="2"/>
  <c r="S391" i="2" s="1"/>
  <c r="R392" i="2"/>
  <c r="S392" i="2" s="1"/>
  <c r="R393" i="2"/>
  <c r="S393" i="2" s="1"/>
  <c r="R394" i="2"/>
  <c r="S394" i="2" s="1"/>
  <c r="R395" i="2"/>
  <c r="S395" i="2" s="1"/>
  <c r="R396" i="2"/>
  <c r="S396" i="2" s="1"/>
  <c r="R397" i="2"/>
  <c r="S397" i="2" s="1"/>
  <c r="R398" i="2"/>
  <c r="S398" i="2" s="1"/>
  <c r="R399" i="2"/>
  <c r="S399" i="2" s="1"/>
  <c r="R400" i="2"/>
  <c r="S400" i="2" s="1"/>
  <c r="R401" i="2"/>
  <c r="S401" i="2" s="1"/>
  <c r="R402" i="2"/>
  <c r="S402" i="2" s="1"/>
  <c r="R403" i="2"/>
  <c r="S403" i="2" s="1"/>
  <c r="R404" i="2"/>
  <c r="S404" i="2" s="1"/>
  <c r="R405" i="2"/>
  <c r="S405" i="2" s="1"/>
  <c r="R406" i="2"/>
  <c r="S406" i="2" s="1"/>
  <c r="R407" i="2"/>
  <c r="S407" i="2" s="1"/>
  <c r="R408" i="2"/>
  <c r="S408" i="2" s="1"/>
  <c r="R409" i="2"/>
  <c r="S409" i="2" s="1"/>
  <c r="R410" i="2"/>
  <c r="S410" i="2" s="1"/>
  <c r="R411" i="2"/>
  <c r="S411" i="2" s="1"/>
  <c r="R412" i="2"/>
  <c r="S412" i="2" s="1"/>
  <c r="R413" i="2"/>
  <c r="S413" i="2" s="1"/>
  <c r="R414" i="2"/>
  <c r="S414" i="2" s="1"/>
  <c r="R415" i="2"/>
  <c r="S415" i="2" s="1"/>
  <c r="R416" i="2"/>
  <c r="S416" i="2" s="1"/>
  <c r="R417" i="2"/>
  <c r="S417" i="2" s="1"/>
  <c r="R418" i="2"/>
  <c r="S418" i="2" s="1"/>
  <c r="R419" i="2"/>
  <c r="S419" i="2" s="1"/>
  <c r="R420" i="2"/>
  <c r="S420" i="2" s="1"/>
  <c r="R421" i="2"/>
  <c r="S421" i="2" s="1"/>
  <c r="R422" i="2"/>
  <c r="S422" i="2" s="1"/>
  <c r="R423" i="2"/>
  <c r="S423" i="2" s="1"/>
  <c r="R424" i="2"/>
  <c r="S424" i="2" s="1"/>
  <c r="R425" i="2"/>
  <c r="S425" i="2" s="1"/>
  <c r="R426" i="2"/>
  <c r="S426" i="2" s="1"/>
  <c r="R427" i="2"/>
  <c r="S427" i="2" s="1"/>
  <c r="R428" i="2"/>
  <c r="S428" i="2" s="1"/>
  <c r="R429" i="2"/>
  <c r="S429" i="2" s="1"/>
  <c r="R430" i="2"/>
  <c r="S430" i="2" s="1"/>
  <c r="R431" i="2"/>
  <c r="S431" i="2" s="1"/>
  <c r="R432" i="2"/>
  <c r="S432" i="2" s="1"/>
  <c r="R433" i="2"/>
  <c r="S433" i="2" s="1"/>
  <c r="R434" i="2"/>
  <c r="S434" i="2" s="1"/>
  <c r="R435" i="2"/>
  <c r="S435" i="2" s="1"/>
  <c r="R436" i="2"/>
  <c r="S436" i="2" s="1"/>
  <c r="R437" i="2"/>
  <c r="S437" i="2" s="1"/>
  <c r="R438" i="2"/>
  <c r="S438" i="2" s="1"/>
  <c r="R439" i="2"/>
  <c r="S439" i="2" s="1"/>
  <c r="R440" i="2"/>
  <c r="S440" i="2" s="1"/>
  <c r="R441" i="2"/>
  <c r="S441" i="2" s="1"/>
  <c r="R442" i="2"/>
  <c r="S442" i="2" s="1"/>
  <c r="R443" i="2"/>
  <c r="S443" i="2" s="1"/>
  <c r="R444" i="2"/>
  <c r="S444" i="2" s="1"/>
  <c r="R445" i="2"/>
  <c r="S445" i="2" s="1"/>
  <c r="R446" i="2"/>
  <c r="S446" i="2" s="1"/>
  <c r="R447" i="2"/>
  <c r="S447" i="2" s="1"/>
  <c r="R448" i="2"/>
  <c r="S448" i="2" s="1"/>
  <c r="R449" i="2"/>
  <c r="S449" i="2" s="1"/>
  <c r="R450" i="2"/>
  <c r="S450" i="2" s="1"/>
  <c r="R451" i="2"/>
  <c r="S451" i="2" s="1"/>
  <c r="R452" i="2"/>
  <c r="S452" i="2" s="1"/>
  <c r="R453" i="2"/>
  <c r="S453" i="2" s="1"/>
  <c r="R454" i="2"/>
  <c r="S454" i="2" s="1"/>
  <c r="R455" i="2"/>
  <c r="S455" i="2" s="1"/>
  <c r="R456" i="2"/>
  <c r="S456" i="2" s="1"/>
  <c r="R457" i="2"/>
  <c r="S457" i="2" s="1"/>
  <c r="R458" i="2"/>
  <c r="S458" i="2" s="1"/>
  <c r="R459" i="2"/>
  <c r="S459" i="2" s="1"/>
  <c r="R460" i="2"/>
  <c r="S460" i="2" s="1"/>
  <c r="R461" i="2"/>
  <c r="S461" i="2" s="1"/>
  <c r="R462" i="2"/>
  <c r="S462" i="2" s="1"/>
  <c r="R463" i="2"/>
  <c r="S463" i="2" s="1"/>
  <c r="R464" i="2"/>
  <c r="S464" i="2" s="1"/>
  <c r="R465" i="2"/>
  <c r="S465" i="2" s="1"/>
  <c r="R466" i="2"/>
  <c r="S466" i="2" s="1"/>
  <c r="R467" i="2"/>
  <c r="S467" i="2" s="1"/>
  <c r="R468" i="2"/>
  <c r="S468" i="2" s="1"/>
  <c r="R469" i="2"/>
  <c r="S469" i="2" s="1"/>
  <c r="R470" i="2"/>
  <c r="S470" i="2" s="1"/>
  <c r="R471" i="2"/>
  <c r="S471" i="2" s="1"/>
  <c r="R472" i="2"/>
  <c r="S472" i="2" s="1"/>
  <c r="R473" i="2"/>
  <c r="S473" i="2" s="1"/>
  <c r="R474" i="2"/>
  <c r="S474" i="2" s="1"/>
  <c r="R475" i="2"/>
  <c r="S475" i="2" s="1"/>
  <c r="R476" i="2"/>
  <c r="S476" i="2" s="1"/>
  <c r="R477" i="2"/>
  <c r="S477" i="2" s="1"/>
  <c r="R478" i="2"/>
  <c r="S478" i="2" s="1"/>
  <c r="R479" i="2"/>
  <c r="S479" i="2" s="1"/>
  <c r="R480" i="2"/>
  <c r="S480" i="2" s="1"/>
  <c r="R481" i="2"/>
  <c r="S481" i="2" s="1"/>
  <c r="R482" i="2"/>
  <c r="S482" i="2" s="1"/>
  <c r="R483" i="2"/>
  <c r="S483" i="2" s="1"/>
  <c r="R484" i="2"/>
  <c r="S484" i="2" s="1"/>
  <c r="R485" i="2"/>
  <c r="S485" i="2" s="1"/>
  <c r="R486" i="2"/>
  <c r="S486" i="2" s="1"/>
  <c r="R487" i="2"/>
  <c r="S487" i="2" s="1"/>
  <c r="R488" i="2"/>
  <c r="S488" i="2" s="1"/>
  <c r="R489" i="2"/>
  <c r="S489" i="2" s="1"/>
  <c r="R490" i="2"/>
  <c r="S490" i="2" s="1"/>
  <c r="R491" i="2"/>
  <c r="S491" i="2" s="1"/>
  <c r="R492" i="2"/>
  <c r="S492" i="2" s="1"/>
  <c r="R493" i="2"/>
  <c r="S493" i="2" s="1"/>
  <c r="R494" i="2"/>
  <c r="S494" i="2" s="1"/>
  <c r="R495" i="2"/>
  <c r="S495" i="2" s="1"/>
  <c r="R496" i="2"/>
  <c r="S496" i="2" s="1"/>
  <c r="R497" i="2"/>
  <c r="S497" i="2" s="1"/>
  <c r="R498" i="2"/>
  <c r="S498" i="2" s="1"/>
  <c r="R499" i="2"/>
  <c r="S499" i="2" s="1"/>
  <c r="R500" i="2"/>
  <c r="S500" i="2" s="1"/>
  <c r="R501" i="2"/>
  <c r="S501" i="2" s="1"/>
  <c r="R502" i="2"/>
  <c r="S502" i="2" s="1"/>
  <c r="R503" i="2"/>
  <c r="S503" i="2" s="1"/>
  <c r="R504" i="2"/>
  <c r="S504" i="2" s="1"/>
  <c r="R505" i="2"/>
  <c r="S505" i="2" s="1"/>
  <c r="R506" i="2"/>
  <c r="S506" i="2" s="1"/>
  <c r="R507" i="2"/>
  <c r="S507" i="2" s="1"/>
  <c r="R508" i="2"/>
  <c r="S508" i="2" s="1"/>
  <c r="R509" i="2"/>
  <c r="S509" i="2" s="1"/>
  <c r="R510" i="2"/>
  <c r="S510" i="2" s="1"/>
  <c r="R511" i="2"/>
  <c r="S511" i="2" s="1"/>
  <c r="R512" i="2"/>
  <c r="S512" i="2" s="1"/>
  <c r="R513" i="2"/>
  <c r="S513" i="2" s="1"/>
  <c r="R514" i="2"/>
  <c r="S514" i="2" s="1"/>
  <c r="R515" i="2"/>
  <c r="S515" i="2" s="1"/>
  <c r="R516" i="2"/>
  <c r="S516" i="2" s="1"/>
  <c r="R517" i="2"/>
  <c r="S517" i="2" s="1"/>
  <c r="R518" i="2"/>
  <c r="S518" i="2" s="1"/>
  <c r="R519" i="2"/>
  <c r="S519" i="2" s="1"/>
  <c r="R520" i="2"/>
  <c r="S520" i="2" s="1"/>
  <c r="R521" i="2"/>
  <c r="S521" i="2" s="1"/>
  <c r="R522" i="2"/>
  <c r="S522" i="2" s="1"/>
  <c r="R523" i="2"/>
  <c r="S523" i="2" s="1"/>
  <c r="R524" i="2"/>
  <c r="S524" i="2" s="1"/>
  <c r="R525" i="2"/>
  <c r="S525" i="2" s="1"/>
  <c r="R526" i="2"/>
  <c r="S526" i="2" s="1"/>
  <c r="R527" i="2"/>
  <c r="S527" i="2" s="1"/>
  <c r="R528" i="2"/>
  <c r="S528" i="2" s="1"/>
  <c r="R529" i="2"/>
  <c r="S529" i="2" s="1"/>
  <c r="R530" i="2"/>
  <c r="S530" i="2" s="1"/>
  <c r="R531" i="2"/>
  <c r="S531" i="2" s="1"/>
  <c r="R532" i="2"/>
  <c r="S532" i="2" s="1"/>
  <c r="R533" i="2"/>
  <c r="S533" i="2" s="1"/>
  <c r="R534" i="2"/>
  <c r="S534" i="2" s="1"/>
  <c r="R535" i="2"/>
  <c r="S535" i="2" s="1"/>
  <c r="R536" i="2"/>
  <c r="S536" i="2" s="1"/>
  <c r="R537" i="2"/>
  <c r="S537" i="2" s="1"/>
  <c r="R538" i="2"/>
  <c r="S538" i="2" s="1"/>
  <c r="R539" i="2"/>
  <c r="S539" i="2" s="1"/>
  <c r="R540" i="2"/>
  <c r="S540" i="2" s="1"/>
  <c r="R541" i="2"/>
  <c r="S541" i="2" s="1"/>
  <c r="R542" i="2"/>
  <c r="S542" i="2" s="1"/>
  <c r="R543" i="2"/>
  <c r="S543" i="2" s="1"/>
  <c r="R544" i="2"/>
  <c r="S544" i="2" s="1"/>
  <c r="R545" i="2"/>
  <c r="S545" i="2" s="1"/>
  <c r="R546" i="2"/>
  <c r="S546" i="2" s="1"/>
  <c r="R547" i="2"/>
  <c r="S547" i="2" s="1"/>
  <c r="R548" i="2"/>
  <c r="S548" i="2" s="1"/>
  <c r="R549" i="2"/>
  <c r="S549" i="2" s="1"/>
  <c r="R550" i="2"/>
  <c r="S550" i="2" s="1"/>
  <c r="R551" i="2"/>
  <c r="S551" i="2" s="1"/>
  <c r="R552" i="2"/>
  <c r="S552" i="2" s="1"/>
  <c r="R553" i="2"/>
  <c r="S553" i="2" s="1"/>
  <c r="R554" i="2"/>
  <c r="S554" i="2" s="1"/>
  <c r="R555" i="2"/>
  <c r="S555" i="2" s="1"/>
  <c r="R556" i="2"/>
  <c r="S556" i="2" s="1"/>
  <c r="R557" i="2"/>
  <c r="S557" i="2" s="1"/>
  <c r="R558" i="2"/>
  <c r="S558" i="2" s="1"/>
  <c r="R559" i="2"/>
  <c r="S559" i="2" s="1"/>
  <c r="R560" i="2"/>
  <c r="S560" i="2" s="1"/>
  <c r="R561" i="2"/>
  <c r="S561" i="2" s="1"/>
  <c r="R562" i="2"/>
  <c r="S562" i="2" s="1"/>
  <c r="R563" i="2"/>
  <c r="S563" i="2" s="1"/>
  <c r="R564" i="2"/>
  <c r="S564" i="2" s="1"/>
  <c r="R565" i="2"/>
  <c r="S565" i="2" s="1"/>
  <c r="R566" i="2"/>
  <c r="S566" i="2" s="1"/>
  <c r="R567" i="2"/>
  <c r="S567" i="2" s="1"/>
  <c r="R568" i="2"/>
  <c r="S568" i="2" s="1"/>
  <c r="R569" i="2"/>
  <c r="S569" i="2" s="1"/>
  <c r="R570" i="2"/>
  <c r="S570" i="2" s="1"/>
  <c r="R571" i="2"/>
  <c r="S571" i="2" s="1"/>
  <c r="R572" i="2"/>
  <c r="S572" i="2" s="1"/>
  <c r="R573" i="2"/>
  <c r="S573" i="2" s="1"/>
  <c r="R574" i="2"/>
  <c r="S574" i="2" s="1"/>
  <c r="R575" i="2"/>
  <c r="S575" i="2" s="1"/>
  <c r="R576" i="2"/>
  <c r="S576" i="2" s="1"/>
  <c r="R577" i="2"/>
  <c r="S577" i="2" s="1"/>
  <c r="R578" i="2"/>
  <c r="S578" i="2" s="1"/>
  <c r="R579" i="2"/>
  <c r="S579" i="2" s="1"/>
  <c r="R580" i="2"/>
  <c r="S580" i="2" s="1"/>
  <c r="R581" i="2"/>
  <c r="S581" i="2" s="1"/>
  <c r="R582" i="2"/>
  <c r="S582" i="2" s="1"/>
  <c r="R583" i="2"/>
  <c r="S583" i="2" s="1"/>
  <c r="R584" i="2"/>
  <c r="S584" i="2" s="1"/>
  <c r="R585" i="2"/>
  <c r="S585" i="2" s="1"/>
  <c r="R586" i="2"/>
  <c r="S586" i="2" s="1"/>
  <c r="R587" i="2"/>
  <c r="S587" i="2" s="1"/>
  <c r="R588" i="2"/>
  <c r="S588" i="2" s="1"/>
  <c r="R589" i="2"/>
  <c r="S589" i="2" s="1"/>
  <c r="R590" i="2"/>
  <c r="S590" i="2" s="1"/>
  <c r="R591" i="2"/>
  <c r="S591" i="2" s="1"/>
  <c r="R592" i="2"/>
  <c r="S592" i="2" s="1"/>
  <c r="R593" i="2"/>
  <c r="S593" i="2" s="1"/>
  <c r="R594" i="2"/>
  <c r="S594" i="2" s="1"/>
  <c r="R595" i="2"/>
  <c r="S595" i="2" s="1"/>
  <c r="R596" i="2"/>
  <c r="S596" i="2" s="1"/>
  <c r="R597" i="2"/>
  <c r="S597" i="2" s="1"/>
  <c r="R598" i="2"/>
  <c r="S598" i="2" s="1"/>
  <c r="R599" i="2"/>
  <c r="S599" i="2" s="1"/>
  <c r="R600" i="2"/>
  <c r="S600" i="2" s="1"/>
  <c r="R601" i="2"/>
  <c r="S601" i="2" s="1"/>
  <c r="R602" i="2"/>
  <c r="S602" i="2" s="1"/>
  <c r="R603" i="2"/>
  <c r="S603" i="2" s="1"/>
  <c r="R604" i="2"/>
  <c r="S604" i="2" s="1"/>
  <c r="R605" i="2"/>
  <c r="S605" i="2" s="1"/>
  <c r="R606" i="2"/>
  <c r="S606" i="2" s="1"/>
  <c r="R607" i="2"/>
  <c r="S607" i="2" s="1"/>
  <c r="R608" i="2"/>
  <c r="S608" i="2" s="1"/>
  <c r="R609" i="2"/>
  <c r="S609" i="2" s="1"/>
  <c r="R610" i="2"/>
  <c r="S610" i="2" s="1"/>
  <c r="R611" i="2"/>
  <c r="S611" i="2" s="1"/>
  <c r="R612" i="2"/>
  <c r="S612" i="2" s="1"/>
  <c r="R613" i="2"/>
  <c r="S613" i="2" s="1"/>
  <c r="R614" i="2"/>
  <c r="S614" i="2" s="1"/>
  <c r="R615" i="2"/>
  <c r="S615" i="2" s="1"/>
  <c r="R616" i="2"/>
  <c r="S616" i="2" s="1"/>
  <c r="R617" i="2"/>
  <c r="S617" i="2" s="1"/>
  <c r="R618" i="2"/>
  <c r="S618" i="2" s="1"/>
  <c r="R619" i="2"/>
  <c r="S619" i="2" s="1"/>
  <c r="R620" i="2"/>
  <c r="S620" i="2" s="1"/>
  <c r="R621" i="2"/>
  <c r="S621" i="2" s="1"/>
  <c r="R622" i="2"/>
  <c r="S622" i="2" s="1"/>
  <c r="R623" i="2"/>
  <c r="S623" i="2" s="1"/>
  <c r="R624" i="2"/>
  <c r="S624" i="2" s="1"/>
  <c r="R625" i="2"/>
  <c r="S625" i="2" s="1"/>
  <c r="R626" i="2"/>
  <c r="S626" i="2" s="1"/>
  <c r="R627" i="2"/>
  <c r="S627" i="2" s="1"/>
  <c r="R628" i="2"/>
  <c r="S628" i="2" s="1"/>
  <c r="R629" i="2"/>
  <c r="S629" i="2" s="1"/>
  <c r="R630" i="2"/>
  <c r="S630" i="2" s="1"/>
  <c r="R631" i="2"/>
  <c r="S631" i="2" s="1"/>
  <c r="R632" i="2"/>
  <c r="S632" i="2" s="1"/>
  <c r="R633" i="2"/>
  <c r="S633" i="2" s="1"/>
  <c r="R634" i="2"/>
  <c r="S634" i="2" s="1"/>
  <c r="R635" i="2"/>
  <c r="S635" i="2" s="1"/>
  <c r="R636" i="2"/>
  <c r="S636" i="2" s="1"/>
  <c r="R637" i="2"/>
  <c r="S637" i="2" s="1"/>
  <c r="R638" i="2"/>
  <c r="S638" i="2" s="1"/>
  <c r="R639" i="2"/>
  <c r="S639" i="2" s="1"/>
  <c r="R640" i="2"/>
  <c r="S640" i="2" s="1"/>
  <c r="R641" i="2"/>
  <c r="S641" i="2" s="1"/>
  <c r="R642" i="2"/>
  <c r="S642" i="2" s="1"/>
  <c r="R643" i="2"/>
  <c r="S643" i="2" s="1"/>
  <c r="R644" i="2"/>
  <c r="S644" i="2" s="1"/>
  <c r="R645" i="2"/>
  <c r="S645" i="2" s="1"/>
  <c r="R646" i="2"/>
  <c r="S646" i="2" s="1"/>
  <c r="R647" i="2"/>
  <c r="S647" i="2" s="1"/>
  <c r="R648" i="2"/>
  <c r="S648" i="2" s="1"/>
  <c r="R649" i="2"/>
  <c r="S649" i="2" s="1"/>
  <c r="R650" i="2"/>
  <c r="S650" i="2" s="1"/>
  <c r="R651" i="2"/>
  <c r="S651" i="2" s="1"/>
  <c r="R652" i="2"/>
  <c r="S652" i="2" s="1"/>
  <c r="R653" i="2"/>
  <c r="S653" i="2" s="1"/>
  <c r="R654" i="2"/>
  <c r="S654" i="2" s="1"/>
  <c r="R655" i="2"/>
  <c r="S655" i="2" s="1"/>
  <c r="R656" i="2"/>
  <c r="S656" i="2" s="1"/>
  <c r="R657" i="2"/>
  <c r="S657" i="2" s="1"/>
  <c r="R658" i="2"/>
  <c r="S658" i="2" s="1"/>
  <c r="R659" i="2"/>
  <c r="S659" i="2" s="1"/>
  <c r="R660" i="2"/>
  <c r="S660" i="2" s="1"/>
  <c r="R661" i="2"/>
  <c r="S661" i="2" s="1"/>
  <c r="R662" i="2"/>
  <c r="S662" i="2" s="1"/>
  <c r="R663" i="2"/>
  <c r="S663" i="2" s="1"/>
  <c r="R664" i="2"/>
  <c r="S664" i="2" s="1"/>
  <c r="R665" i="2"/>
  <c r="S665" i="2" s="1"/>
  <c r="R666" i="2"/>
  <c r="S666" i="2" s="1"/>
  <c r="R667" i="2"/>
  <c r="S667" i="2" s="1"/>
  <c r="R668" i="2"/>
  <c r="S668" i="2" s="1"/>
  <c r="R669" i="2"/>
  <c r="S669" i="2" s="1"/>
  <c r="R670" i="2"/>
  <c r="S670" i="2" s="1"/>
  <c r="R671" i="2"/>
  <c r="S671" i="2" s="1"/>
  <c r="R672" i="2"/>
  <c r="S672" i="2" s="1"/>
  <c r="R673" i="2"/>
  <c r="S673" i="2" s="1"/>
  <c r="R674" i="2"/>
  <c r="S674" i="2" s="1"/>
  <c r="R675" i="2"/>
  <c r="S675" i="2" s="1"/>
  <c r="R676" i="2"/>
  <c r="S676" i="2" s="1"/>
  <c r="R677" i="2"/>
  <c r="S677" i="2" s="1"/>
  <c r="R678" i="2"/>
  <c r="S678" i="2" s="1"/>
  <c r="R679" i="2"/>
  <c r="S679" i="2" s="1"/>
  <c r="R680" i="2"/>
  <c r="S680" i="2" s="1"/>
  <c r="R681" i="2"/>
  <c r="S681" i="2" s="1"/>
  <c r="R682" i="2"/>
  <c r="S682" i="2" s="1"/>
  <c r="R683" i="2"/>
  <c r="S683" i="2" s="1"/>
  <c r="R684" i="2"/>
  <c r="S684" i="2" s="1"/>
  <c r="R685" i="2"/>
  <c r="S685" i="2" s="1"/>
  <c r="R686" i="2"/>
  <c r="S686" i="2" s="1"/>
  <c r="R687" i="2"/>
  <c r="S687" i="2" s="1"/>
  <c r="R688" i="2"/>
  <c r="S688" i="2" s="1"/>
  <c r="R689" i="2"/>
  <c r="S689" i="2" s="1"/>
  <c r="R690" i="2"/>
  <c r="S690" i="2" s="1"/>
  <c r="R691" i="2"/>
  <c r="S691" i="2" s="1"/>
  <c r="R692" i="2"/>
  <c r="S692" i="2" s="1"/>
  <c r="R693" i="2"/>
  <c r="S693" i="2" s="1"/>
  <c r="R694" i="2"/>
  <c r="S694" i="2" s="1"/>
  <c r="R695" i="2"/>
  <c r="S695" i="2" s="1"/>
  <c r="R696" i="2"/>
  <c r="S696" i="2" s="1"/>
  <c r="R697" i="2"/>
  <c r="S697" i="2" s="1"/>
  <c r="R698" i="2"/>
  <c r="S698" i="2" s="1"/>
  <c r="R699" i="2"/>
  <c r="S699" i="2" s="1"/>
  <c r="R700" i="2"/>
  <c r="S700" i="2" s="1"/>
  <c r="R701" i="2"/>
  <c r="S701" i="2" s="1"/>
  <c r="R702" i="2"/>
  <c r="S702" i="2" s="1"/>
  <c r="R703" i="2"/>
  <c r="S703" i="2" s="1"/>
  <c r="R704" i="2"/>
  <c r="S704" i="2" s="1"/>
  <c r="R705" i="2"/>
  <c r="S705" i="2" s="1"/>
  <c r="R706" i="2"/>
  <c r="S706" i="2" s="1"/>
  <c r="R707" i="2"/>
  <c r="S707" i="2" s="1"/>
  <c r="R708" i="2"/>
  <c r="S708" i="2" s="1"/>
  <c r="R709" i="2"/>
  <c r="S709" i="2" s="1"/>
  <c r="R710" i="2"/>
  <c r="S710" i="2" s="1"/>
  <c r="R711" i="2"/>
  <c r="S711" i="2" s="1"/>
  <c r="R712" i="2"/>
  <c r="S712" i="2" s="1"/>
  <c r="R713" i="2"/>
  <c r="S713" i="2" s="1"/>
  <c r="R714" i="2"/>
  <c r="S714" i="2" s="1"/>
  <c r="R715" i="2"/>
  <c r="S715" i="2" s="1"/>
  <c r="R716" i="2"/>
  <c r="S716" i="2" s="1"/>
  <c r="R717" i="2"/>
  <c r="S717" i="2" s="1"/>
  <c r="R718" i="2"/>
  <c r="S718" i="2" s="1"/>
  <c r="R719" i="2"/>
  <c r="S719" i="2" s="1"/>
  <c r="R720" i="2"/>
  <c r="S720" i="2" s="1"/>
  <c r="R721" i="2"/>
  <c r="S721" i="2" s="1"/>
  <c r="R722" i="2"/>
  <c r="S722" i="2" s="1"/>
  <c r="R723" i="2"/>
  <c r="S723" i="2" s="1"/>
  <c r="R724" i="2"/>
  <c r="S724" i="2" s="1"/>
  <c r="R725" i="2"/>
  <c r="S725" i="2" s="1"/>
  <c r="R726" i="2"/>
  <c r="S726" i="2" s="1"/>
  <c r="R727" i="2"/>
  <c r="S727" i="2" s="1"/>
  <c r="R728" i="2"/>
  <c r="S728" i="2" s="1"/>
  <c r="R729" i="2"/>
  <c r="S729" i="2" s="1"/>
  <c r="R730" i="2"/>
  <c r="S730" i="2" s="1"/>
  <c r="R731" i="2"/>
  <c r="S731" i="2" s="1"/>
  <c r="R732" i="2"/>
  <c r="S732" i="2" s="1"/>
  <c r="R733" i="2"/>
  <c r="S733" i="2" s="1"/>
  <c r="R734" i="2"/>
  <c r="S734" i="2" s="1"/>
  <c r="R735" i="2"/>
  <c r="S735" i="2" s="1"/>
  <c r="R736" i="2"/>
  <c r="S736" i="2" s="1"/>
  <c r="R737" i="2"/>
  <c r="S737" i="2" s="1"/>
  <c r="R738" i="2"/>
  <c r="S738" i="2" s="1"/>
  <c r="R739" i="2"/>
  <c r="S739" i="2" s="1"/>
  <c r="R740" i="2"/>
  <c r="S740" i="2" s="1"/>
  <c r="R741" i="2"/>
  <c r="S741" i="2" s="1"/>
  <c r="R742" i="2"/>
  <c r="S742" i="2" s="1"/>
  <c r="R743" i="2"/>
  <c r="S743" i="2" s="1"/>
  <c r="R744" i="2"/>
  <c r="S744" i="2" s="1"/>
  <c r="R745" i="2"/>
  <c r="S745" i="2" s="1"/>
  <c r="R746" i="2"/>
  <c r="S746" i="2" s="1"/>
  <c r="R747" i="2"/>
  <c r="S747" i="2" s="1"/>
  <c r="R748" i="2"/>
  <c r="S748" i="2" s="1"/>
  <c r="R749" i="2"/>
  <c r="S749" i="2" s="1"/>
  <c r="R750" i="2"/>
  <c r="S750" i="2" s="1"/>
  <c r="R751" i="2"/>
  <c r="S751" i="2" s="1"/>
  <c r="R752" i="2"/>
  <c r="S752" i="2" s="1"/>
  <c r="R753" i="2"/>
  <c r="S753" i="2" s="1"/>
  <c r="R754" i="2"/>
  <c r="S754" i="2" s="1"/>
  <c r="R755" i="2"/>
  <c r="S755" i="2" s="1"/>
  <c r="R756" i="2"/>
  <c r="S756" i="2" s="1"/>
  <c r="R757" i="2"/>
  <c r="S757" i="2" s="1"/>
  <c r="R758" i="2"/>
  <c r="S758" i="2" s="1"/>
  <c r="R759" i="2"/>
  <c r="S759" i="2" s="1"/>
  <c r="R760" i="2"/>
  <c r="S760" i="2" s="1"/>
  <c r="R761" i="2"/>
  <c r="S761" i="2" s="1"/>
  <c r="R762" i="2"/>
  <c r="S762" i="2" s="1"/>
  <c r="R763" i="2"/>
  <c r="S763" i="2" s="1"/>
  <c r="R764" i="2"/>
  <c r="S764" i="2" s="1"/>
  <c r="R765" i="2"/>
  <c r="S765" i="2" s="1"/>
  <c r="R766" i="2"/>
  <c r="S766" i="2" s="1"/>
  <c r="R767" i="2"/>
  <c r="S767" i="2" s="1"/>
  <c r="R768" i="2"/>
  <c r="S768" i="2" s="1"/>
  <c r="R769" i="2"/>
  <c r="S769" i="2" s="1"/>
  <c r="R770" i="2"/>
  <c r="S770" i="2" s="1"/>
  <c r="R771" i="2"/>
  <c r="S771" i="2" s="1"/>
  <c r="R772" i="2"/>
  <c r="S772" i="2" s="1"/>
  <c r="R773" i="2"/>
  <c r="S773" i="2" s="1"/>
  <c r="R774" i="2"/>
  <c r="S774" i="2" s="1"/>
  <c r="R775" i="2"/>
  <c r="S775" i="2" s="1"/>
  <c r="R776" i="2"/>
  <c r="S776" i="2" s="1"/>
  <c r="R777" i="2"/>
  <c r="S777" i="2" s="1"/>
  <c r="R778" i="2"/>
  <c r="S778" i="2" s="1"/>
  <c r="R779" i="2"/>
  <c r="S779" i="2" s="1"/>
  <c r="R780" i="2"/>
  <c r="S780" i="2" s="1"/>
  <c r="R781" i="2"/>
  <c r="S781" i="2" s="1"/>
  <c r="R782" i="2"/>
  <c r="S782" i="2" s="1"/>
  <c r="R783" i="2"/>
  <c r="S783" i="2" s="1"/>
  <c r="R784" i="2"/>
  <c r="S784" i="2" s="1"/>
  <c r="R785" i="2"/>
  <c r="S785" i="2" s="1"/>
  <c r="R786" i="2"/>
  <c r="S786" i="2" s="1"/>
  <c r="R787" i="2"/>
  <c r="S787" i="2" s="1"/>
  <c r="R788" i="2"/>
  <c r="S788" i="2" s="1"/>
  <c r="R789" i="2"/>
  <c r="S789" i="2" s="1"/>
  <c r="R790" i="2"/>
  <c r="S790" i="2" s="1"/>
  <c r="R791" i="2"/>
  <c r="S791" i="2" s="1"/>
  <c r="R792" i="2"/>
  <c r="S792" i="2" s="1"/>
  <c r="R793" i="2"/>
  <c r="S793" i="2" s="1"/>
  <c r="R794" i="2"/>
  <c r="S794" i="2" s="1"/>
  <c r="R795" i="2"/>
  <c r="S795" i="2" s="1"/>
  <c r="R796" i="2"/>
  <c r="S796" i="2" s="1"/>
  <c r="R797" i="2"/>
  <c r="S797" i="2" s="1"/>
  <c r="R798" i="2"/>
  <c r="S798" i="2" s="1"/>
  <c r="R799" i="2"/>
  <c r="S799" i="2" s="1"/>
  <c r="R800" i="2"/>
  <c r="S800" i="2" s="1"/>
  <c r="R801" i="2"/>
  <c r="S801" i="2" s="1"/>
  <c r="R802" i="2"/>
  <c r="S802" i="2" s="1"/>
  <c r="R803" i="2"/>
  <c r="S803" i="2" s="1"/>
  <c r="R804" i="2"/>
  <c r="S804" i="2" s="1"/>
  <c r="R805" i="2"/>
  <c r="S805" i="2" s="1"/>
  <c r="R806" i="2"/>
  <c r="S806" i="2" s="1"/>
  <c r="R807" i="2"/>
  <c r="S807" i="2" s="1"/>
  <c r="R808" i="2"/>
  <c r="S808" i="2" s="1"/>
  <c r="R809" i="2"/>
  <c r="S809" i="2" s="1"/>
  <c r="R810" i="2"/>
  <c r="S810" i="2" s="1"/>
  <c r="R811" i="2"/>
  <c r="S811" i="2" s="1"/>
  <c r="R812" i="2"/>
  <c r="S812" i="2" s="1"/>
  <c r="R813" i="2"/>
  <c r="S813" i="2" s="1"/>
  <c r="R814" i="2"/>
  <c r="S814" i="2" s="1"/>
  <c r="R815" i="2"/>
  <c r="S815" i="2" s="1"/>
  <c r="R816" i="2"/>
  <c r="S816" i="2" s="1"/>
  <c r="R817" i="2"/>
  <c r="S817" i="2" s="1"/>
  <c r="R818" i="2"/>
  <c r="S818" i="2" s="1"/>
  <c r="R819" i="2"/>
  <c r="S819" i="2" s="1"/>
  <c r="R820" i="2"/>
  <c r="S820" i="2" s="1"/>
  <c r="R821" i="2"/>
  <c r="S821" i="2" s="1"/>
  <c r="R822" i="2"/>
  <c r="S822" i="2" s="1"/>
  <c r="R823" i="2"/>
  <c r="S823" i="2" s="1"/>
  <c r="R824" i="2"/>
  <c r="S824" i="2" s="1"/>
  <c r="R825" i="2"/>
  <c r="S825" i="2" s="1"/>
  <c r="R826" i="2"/>
  <c r="S826" i="2" s="1"/>
  <c r="R827" i="2"/>
  <c r="S827" i="2" s="1"/>
  <c r="R828" i="2"/>
  <c r="S828" i="2" s="1"/>
  <c r="R829" i="2"/>
  <c r="S829" i="2" s="1"/>
  <c r="R830" i="2"/>
  <c r="S830" i="2" s="1"/>
  <c r="R831" i="2"/>
  <c r="S831" i="2" s="1"/>
  <c r="R832" i="2"/>
  <c r="S832" i="2" s="1"/>
  <c r="R833" i="2"/>
  <c r="S833" i="2" s="1"/>
  <c r="R834" i="2"/>
  <c r="S834" i="2" s="1"/>
  <c r="R835" i="2"/>
  <c r="S835" i="2" s="1"/>
  <c r="R836" i="2"/>
  <c r="S836" i="2" s="1"/>
  <c r="R837" i="2"/>
  <c r="S837" i="2" s="1"/>
  <c r="R838" i="2"/>
  <c r="S838" i="2" s="1"/>
  <c r="R839" i="2"/>
  <c r="S839" i="2" s="1"/>
  <c r="R840" i="2"/>
  <c r="S840" i="2" s="1"/>
  <c r="R841" i="2"/>
  <c r="S841" i="2" s="1"/>
  <c r="R842" i="2"/>
  <c r="S842" i="2" s="1"/>
  <c r="R843" i="2"/>
  <c r="S843" i="2" s="1"/>
  <c r="R844" i="2"/>
  <c r="S844" i="2" s="1"/>
  <c r="R845" i="2"/>
  <c r="S845" i="2" s="1"/>
  <c r="R846" i="2"/>
  <c r="S846" i="2" s="1"/>
  <c r="R847" i="2"/>
  <c r="S847" i="2" s="1"/>
  <c r="R848" i="2"/>
  <c r="S848" i="2" s="1"/>
  <c r="R849" i="2"/>
  <c r="S849" i="2" s="1"/>
  <c r="R850" i="2"/>
  <c r="S850" i="2" s="1"/>
  <c r="R851" i="2"/>
  <c r="S851" i="2" s="1"/>
  <c r="R852" i="2"/>
  <c r="S852" i="2" s="1"/>
  <c r="R853" i="2"/>
  <c r="S853" i="2" s="1"/>
  <c r="R854" i="2"/>
  <c r="S854" i="2" s="1"/>
  <c r="R855" i="2"/>
  <c r="S855" i="2" s="1"/>
  <c r="R856" i="2"/>
  <c r="S856" i="2" s="1"/>
  <c r="R857" i="2"/>
  <c r="S857" i="2" s="1"/>
  <c r="R858" i="2"/>
  <c r="S858" i="2" s="1"/>
  <c r="R859" i="2"/>
  <c r="S859" i="2" s="1"/>
  <c r="R860" i="2"/>
  <c r="S860" i="2" s="1"/>
  <c r="R861" i="2"/>
  <c r="S861" i="2" s="1"/>
  <c r="R862" i="2"/>
  <c r="S862" i="2" s="1"/>
  <c r="R863" i="2"/>
  <c r="S863" i="2" s="1"/>
  <c r="R864" i="2"/>
  <c r="S864" i="2" s="1"/>
  <c r="R865" i="2"/>
  <c r="S865" i="2" s="1"/>
  <c r="R866" i="2"/>
  <c r="S866" i="2" s="1"/>
  <c r="R867" i="2"/>
  <c r="S867" i="2" s="1"/>
  <c r="R868" i="2"/>
  <c r="S868" i="2" s="1"/>
  <c r="R869" i="2"/>
  <c r="S869" i="2" s="1"/>
  <c r="R870" i="2"/>
  <c r="S870" i="2" s="1"/>
  <c r="R871" i="2"/>
  <c r="S871" i="2" s="1"/>
  <c r="R872" i="2"/>
  <c r="S872" i="2" s="1"/>
  <c r="R873" i="2"/>
  <c r="S873" i="2" s="1"/>
  <c r="R874" i="2"/>
  <c r="S874" i="2" s="1"/>
  <c r="R875" i="2"/>
  <c r="S875" i="2" s="1"/>
  <c r="R876" i="2"/>
  <c r="S876" i="2" s="1"/>
  <c r="R877" i="2"/>
  <c r="S877" i="2" s="1"/>
  <c r="R878" i="2"/>
  <c r="S878" i="2" s="1"/>
  <c r="R879" i="2"/>
  <c r="S879" i="2" s="1"/>
  <c r="R880" i="2"/>
  <c r="S880" i="2" s="1"/>
  <c r="R881" i="2"/>
  <c r="S881" i="2" s="1"/>
  <c r="R882" i="2"/>
  <c r="S882" i="2" s="1"/>
  <c r="R883" i="2"/>
  <c r="S883" i="2" s="1"/>
  <c r="R884" i="2"/>
  <c r="S884" i="2" s="1"/>
  <c r="R885" i="2"/>
  <c r="S885" i="2" s="1"/>
  <c r="R886" i="2"/>
  <c r="S886" i="2" s="1"/>
  <c r="R887" i="2"/>
  <c r="S887" i="2" s="1"/>
  <c r="R888" i="2"/>
  <c r="S888" i="2" s="1"/>
  <c r="R889" i="2"/>
  <c r="S889" i="2" s="1"/>
  <c r="R890" i="2"/>
  <c r="S890" i="2" s="1"/>
  <c r="R891" i="2"/>
  <c r="S891" i="2" s="1"/>
  <c r="R892" i="2"/>
  <c r="S892" i="2" s="1"/>
  <c r="R893" i="2"/>
  <c r="S893" i="2" s="1"/>
  <c r="R894" i="2"/>
  <c r="S894" i="2" s="1"/>
  <c r="R895" i="2"/>
  <c r="S895" i="2" s="1"/>
  <c r="R896" i="2"/>
  <c r="S896" i="2" s="1"/>
  <c r="R897" i="2"/>
  <c r="S897" i="2" s="1"/>
  <c r="R898" i="2"/>
  <c r="S898" i="2" s="1"/>
  <c r="R899" i="2"/>
  <c r="S899" i="2" s="1"/>
  <c r="R900" i="2"/>
  <c r="S900" i="2" s="1"/>
  <c r="R901" i="2"/>
  <c r="S901" i="2" s="1"/>
  <c r="R902" i="2"/>
  <c r="S902" i="2" s="1"/>
  <c r="R903" i="2"/>
  <c r="S903" i="2" s="1"/>
  <c r="R904" i="2"/>
  <c r="S904" i="2" s="1"/>
  <c r="R905" i="2"/>
  <c r="S905" i="2" s="1"/>
  <c r="R906" i="2"/>
  <c r="S906" i="2" s="1"/>
  <c r="R907" i="2"/>
  <c r="S907" i="2" s="1"/>
  <c r="R908" i="2"/>
  <c r="S908" i="2" s="1"/>
  <c r="R909" i="2"/>
  <c r="S909" i="2" s="1"/>
  <c r="R910" i="2"/>
  <c r="S910" i="2" s="1"/>
  <c r="R911" i="2"/>
  <c r="S911" i="2" s="1"/>
  <c r="R912" i="2"/>
  <c r="S912" i="2" s="1"/>
  <c r="R913" i="2"/>
  <c r="S913" i="2" s="1"/>
  <c r="R914" i="2"/>
  <c r="S914" i="2" s="1"/>
  <c r="R915" i="2"/>
  <c r="S915" i="2" s="1"/>
  <c r="R916" i="2"/>
  <c r="S916" i="2" s="1"/>
  <c r="R917" i="2"/>
  <c r="S917" i="2" s="1"/>
  <c r="R918" i="2"/>
  <c r="S918" i="2" s="1"/>
  <c r="R919" i="2"/>
  <c r="S919" i="2" s="1"/>
  <c r="R920" i="2"/>
  <c r="S920" i="2" s="1"/>
  <c r="R921" i="2"/>
  <c r="S921" i="2" s="1"/>
  <c r="R922" i="2"/>
  <c r="S922" i="2" s="1"/>
  <c r="R923" i="2"/>
  <c r="S923" i="2" s="1"/>
  <c r="R924" i="2"/>
  <c r="S924" i="2" s="1"/>
  <c r="R925" i="2"/>
  <c r="S925" i="2" s="1"/>
  <c r="R926" i="2"/>
  <c r="S926" i="2" s="1"/>
  <c r="R927" i="2"/>
  <c r="S927" i="2" s="1"/>
  <c r="R928" i="2"/>
  <c r="S928" i="2" s="1"/>
  <c r="R929" i="2"/>
  <c r="S929" i="2" s="1"/>
  <c r="R930" i="2"/>
  <c r="S930" i="2" s="1"/>
  <c r="R931" i="2"/>
  <c r="S931" i="2" s="1"/>
  <c r="R932" i="2"/>
  <c r="S932" i="2" s="1"/>
  <c r="R933" i="2"/>
  <c r="S933" i="2" s="1"/>
  <c r="R934" i="2"/>
  <c r="S934" i="2" s="1"/>
  <c r="R935" i="2"/>
  <c r="S935" i="2" s="1"/>
  <c r="R936" i="2"/>
  <c r="S936" i="2" s="1"/>
  <c r="R937" i="2"/>
  <c r="S937" i="2" s="1"/>
  <c r="R938" i="2"/>
  <c r="S938" i="2" s="1"/>
  <c r="R939" i="2"/>
  <c r="S939" i="2" s="1"/>
  <c r="R940" i="2"/>
  <c r="S940" i="2" s="1"/>
  <c r="R941" i="2"/>
  <c r="S941" i="2" s="1"/>
  <c r="R942" i="2"/>
  <c r="S942" i="2" s="1"/>
  <c r="R943" i="2"/>
  <c r="S943" i="2" s="1"/>
  <c r="R944" i="2"/>
  <c r="S944" i="2" s="1"/>
  <c r="R945" i="2"/>
  <c r="S945" i="2" s="1"/>
  <c r="R946" i="2"/>
  <c r="S946" i="2" s="1"/>
  <c r="R947" i="2"/>
  <c r="S947" i="2" s="1"/>
  <c r="R948" i="2"/>
  <c r="S948" i="2" s="1"/>
  <c r="R949" i="2"/>
  <c r="S949" i="2" s="1"/>
  <c r="R950" i="2"/>
  <c r="S950" i="2" s="1"/>
  <c r="R951" i="2"/>
  <c r="S951" i="2" s="1"/>
  <c r="R952" i="2"/>
  <c r="S952" i="2" s="1"/>
  <c r="R953" i="2"/>
  <c r="S953" i="2" s="1"/>
  <c r="R954" i="2"/>
  <c r="S954" i="2" s="1"/>
  <c r="R955" i="2"/>
  <c r="S955" i="2" s="1"/>
  <c r="R956" i="2"/>
  <c r="S956" i="2" s="1"/>
  <c r="R957" i="2"/>
  <c r="S957" i="2" s="1"/>
  <c r="R958" i="2"/>
  <c r="S958" i="2" s="1"/>
  <c r="R959" i="2"/>
  <c r="S959" i="2" s="1"/>
  <c r="R960" i="2"/>
  <c r="S960" i="2" s="1"/>
  <c r="R961" i="2"/>
  <c r="S961" i="2" s="1"/>
  <c r="R962" i="2"/>
  <c r="S962" i="2" s="1"/>
  <c r="R963" i="2"/>
  <c r="S963" i="2" s="1"/>
  <c r="R964" i="2"/>
  <c r="S964" i="2" s="1"/>
  <c r="R965" i="2"/>
  <c r="S965" i="2" s="1"/>
  <c r="R966" i="2"/>
  <c r="S966" i="2" s="1"/>
  <c r="R967" i="2"/>
  <c r="S967" i="2" s="1"/>
  <c r="R968" i="2"/>
  <c r="S968" i="2" s="1"/>
  <c r="R969" i="2"/>
  <c r="S969" i="2" s="1"/>
  <c r="R970" i="2"/>
  <c r="S970" i="2" s="1"/>
  <c r="R971" i="2"/>
  <c r="S971" i="2" s="1"/>
  <c r="R972" i="2"/>
  <c r="S972" i="2" s="1"/>
  <c r="R973" i="2"/>
  <c r="S973" i="2" s="1"/>
  <c r="R974" i="2"/>
  <c r="S974" i="2" s="1"/>
  <c r="R975" i="2"/>
  <c r="S975" i="2" s="1"/>
  <c r="R976" i="2"/>
  <c r="S976" i="2" s="1"/>
  <c r="R977" i="2"/>
  <c r="S977" i="2" s="1"/>
  <c r="R978" i="2"/>
  <c r="S978" i="2" s="1"/>
  <c r="R979" i="2"/>
  <c r="S979" i="2" s="1"/>
  <c r="R980" i="2"/>
  <c r="S980" i="2" s="1"/>
  <c r="R981" i="2"/>
  <c r="S981" i="2" s="1"/>
  <c r="R982" i="2"/>
  <c r="S982" i="2" s="1"/>
  <c r="R983" i="2"/>
  <c r="S983" i="2" s="1"/>
  <c r="R984" i="2"/>
  <c r="S984" i="2" s="1"/>
  <c r="R985" i="2"/>
  <c r="S985" i="2" s="1"/>
  <c r="R986" i="2"/>
  <c r="S986" i="2" s="1"/>
  <c r="R987" i="2"/>
  <c r="S987" i="2" s="1"/>
  <c r="R988" i="2"/>
  <c r="S988" i="2" s="1"/>
  <c r="R989" i="2"/>
  <c r="S989" i="2" s="1"/>
  <c r="R990" i="2"/>
  <c r="S990" i="2" s="1"/>
  <c r="R991" i="2"/>
  <c r="S991" i="2" s="1"/>
  <c r="R992" i="2"/>
  <c r="S992" i="2" s="1"/>
  <c r="R993" i="2"/>
  <c r="S993" i="2" s="1"/>
  <c r="R994" i="2"/>
  <c r="S994" i="2" s="1"/>
  <c r="R995" i="2"/>
  <c r="S995" i="2" s="1"/>
  <c r="R996" i="2"/>
  <c r="S996" i="2" s="1"/>
  <c r="R997" i="2"/>
  <c r="S997" i="2" s="1"/>
  <c r="R998" i="2"/>
  <c r="S998" i="2" s="1"/>
  <c r="R999" i="2"/>
  <c r="S999" i="2" s="1"/>
  <c r="R1000" i="2"/>
  <c r="S1000" i="2" s="1"/>
  <c r="R1001" i="2"/>
  <c r="S1001" i="2" s="1"/>
  <c r="R1002" i="2"/>
  <c r="S1002" i="2" s="1"/>
  <c r="R1003" i="2"/>
  <c r="S1003" i="2" s="1"/>
  <c r="R1004" i="2"/>
  <c r="S1004" i="2" s="1"/>
  <c r="R1005" i="2"/>
  <c r="S1005" i="2" s="1"/>
  <c r="R1006" i="2"/>
  <c r="S1006" i="2" s="1"/>
  <c r="R1007" i="2"/>
  <c r="S1007" i="2" s="1"/>
  <c r="R1008" i="2"/>
  <c r="S1008" i="2" s="1"/>
  <c r="R1009" i="2"/>
  <c r="S1009" i="2" s="1"/>
  <c r="R1010" i="2"/>
  <c r="S1010" i="2" s="1"/>
  <c r="R1011" i="2"/>
  <c r="S1011" i="2" s="1"/>
  <c r="R1012" i="2"/>
  <c r="S1012" i="2" s="1"/>
  <c r="R1013" i="2"/>
  <c r="S1013" i="2" s="1"/>
  <c r="R1014" i="2"/>
  <c r="S1014" i="2" s="1"/>
  <c r="R1015" i="2"/>
  <c r="S1015" i="2" s="1"/>
  <c r="R1016" i="2"/>
  <c r="S1016" i="2" s="1"/>
  <c r="R1017" i="2"/>
  <c r="S1017" i="2" s="1"/>
  <c r="R1018" i="2"/>
  <c r="S1018" i="2" s="1"/>
  <c r="R1019" i="2"/>
  <c r="S1019" i="2" s="1"/>
  <c r="R1020" i="2"/>
  <c r="S1020" i="2" s="1"/>
  <c r="R1021" i="2"/>
  <c r="S1021" i="2" s="1"/>
  <c r="R1022" i="2"/>
  <c r="S1022" i="2" s="1"/>
  <c r="R1023" i="2"/>
  <c r="S1023" i="2" s="1"/>
  <c r="R1024" i="2"/>
  <c r="S1024" i="2" s="1"/>
  <c r="R1025" i="2"/>
  <c r="S1025" i="2" s="1"/>
  <c r="R1026" i="2"/>
  <c r="S1026" i="2" s="1"/>
  <c r="R1027" i="2"/>
  <c r="S1027" i="2" s="1"/>
  <c r="R1028" i="2"/>
  <c r="S1028" i="2" s="1"/>
  <c r="R1029" i="2"/>
  <c r="S1029" i="2" s="1"/>
  <c r="R1030" i="2"/>
  <c r="S1030" i="2" s="1"/>
  <c r="R1031" i="2"/>
  <c r="S1031" i="2" s="1"/>
  <c r="R1032" i="2"/>
  <c r="S1032" i="2" s="1"/>
  <c r="R1033" i="2"/>
  <c r="S1033" i="2" s="1"/>
  <c r="R1034" i="2"/>
  <c r="S1034" i="2" s="1"/>
  <c r="R1035" i="2"/>
  <c r="S1035" i="2" s="1"/>
  <c r="R1036" i="2"/>
  <c r="S1036" i="2" s="1"/>
  <c r="R1037" i="2"/>
  <c r="S1037" i="2" s="1"/>
  <c r="R1038" i="2"/>
  <c r="S1038" i="2" s="1"/>
  <c r="R1039" i="2"/>
  <c r="S1039" i="2" s="1"/>
  <c r="R1040" i="2"/>
  <c r="S1040" i="2" s="1"/>
  <c r="R1041" i="2"/>
  <c r="S1041" i="2" s="1"/>
  <c r="R1042" i="2"/>
  <c r="S1042" i="2" s="1"/>
  <c r="R1043" i="2"/>
  <c r="S1043" i="2" s="1"/>
  <c r="R1044" i="2"/>
  <c r="S1044" i="2" s="1"/>
  <c r="R1045" i="2"/>
  <c r="S1045" i="2" s="1"/>
  <c r="R1046" i="2"/>
  <c r="S1046" i="2" s="1"/>
  <c r="R1047" i="2"/>
  <c r="S1047" i="2" s="1"/>
  <c r="R1048" i="2"/>
  <c r="S1048" i="2" s="1"/>
  <c r="R1049" i="2"/>
  <c r="S1049" i="2" s="1"/>
  <c r="R1050" i="2"/>
  <c r="S1050" i="2" s="1"/>
  <c r="R1051" i="2"/>
  <c r="S1051" i="2" s="1"/>
  <c r="R1052" i="2"/>
  <c r="S1052" i="2" s="1"/>
  <c r="R1053" i="2"/>
  <c r="S1053" i="2" s="1"/>
  <c r="R1054" i="2"/>
  <c r="S1054" i="2" s="1"/>
  <c r="R1055" i="2"/>
  <c r="S1055" i="2" s="1"/>
  <c r="R1056" i="2"/>
  <c r="S1056" i="2" s="1"/>
  <c r="R1057" i="2"/>
  <c r="S1057" i="2" s="1"/>
  <c r="R1058" i="2"/>
  <c r="S1058" i="2" s="1"/>
  <c r="R1059" i="2"/>
  <c r="S1059" i="2" s="1"/>
  <c r="R1060" i="2"/>
  <c r="S1060" i="2" s="1"/>
  <c r="R1061" i="2"/>
  <c r="S1061" i="2" s="1"/>
  <c r="R1062" i="2"/>
  <c r="S1062" i="2" s="1"/>
  <c r="R1063" i="2"/>
  <c r="S1063" i="2" s="1"/>
  <c r="R1064" i="2"/>
  <c r="S1064" i="2" s="1"/>
  <c r="R1065" i="2"/>
  <c r="S1065" i="2" s="1"/>
  <c r="R1066" i="2"/>
  <c r="S1066" i="2" s="1"/>
  <c r="R1067" i="2"/>
  <c r="S1067" i="2" s="1"/>
  <c r="R1068" i="2"/>
  <c r="S1068" i="2" s="1"/>
  <c r="R1069" i="2"/>
  <c r="S1069" i="2" s="1"/>
  <c r="R1070" i="2"/>
  <c r="S1070" i="2" s="1"/>
  <c r="R1071" i="2"/>
  <c r="S1071" i="2" s="1"/>
  <c r="R1072" i="2"/>
  <c r="S1072" i="2" s="1"/>
  <c r="R1073" i="2"/>
  <c r="S1073" i="2" s="1"/>
  <c r="R1074" i="2"/>
  <c r="S1074" i="2" s="1"/>
  <c r="R1075" i="2"/>
  <c r="S1075" i="2" s="1"/>
  <c r="R1076" i="2"/>
  <c r="S1076" i="2" s="1"/>
  <c r="R1077" i="2"/>
  <c r="S1077" i="2" s="1"/>
  <c r="R1078" i="2"/>
  <c r="S1078" i="2" s="1"/>
  <c r="R1079" i="2"/>
  <c r="S1079" i="2" s="1"/>
  <c r="R1080" i="2"/>
  <c r="S1080" i="2" s="1"/>
  <c r="R1081" i="2"/>
  <c r="S1081" i="2" s="1"/>
  <c r="R1082" i="2"/>
  <c r="S1082" i="2" s="1"/>
  <c r="R1083" i="2"/>
  <c r="S1083" i="2" s="1"/>
  <c r="R1084" i="2"/>
  <c r="S1084" i="2" s="1"/>
  <c r="R1085" i="2"/>
  <c r="S1085" i="2" s="1"/>
  <c r="R1086" i="2"/>
  <c r="S1086" i="2" s="1"/>
  <c r="R1087" i="2"/>
  <c r="S1087" i="2" s="1"/>
  <c r="R1088" i="2"/>
  <c r="S1088" i="2" s="1"/>
  <c r="R1089" i="2"/>
  <c r="S1089" i="2" s="1"/>
  <c r="R1090" i="2"/>
  <c r="S1090" i="2" s="1"/>
  <c r="R1091" i="2"/>
  <c r="S1091" i="2" s="1"/>
  <c r="R1092" i="2"/>
  <c r="S1092" i="2" s="1"/>
  <c r="R1093" i="2"/>
  <c r="S1093" i="2" s="1"/>
  <c r="R1094" i="2"/>
  <c r="S1094" i="2" s="1"/>
  <c r="R1095" i="2"/>
  <c r="S1095" i="2" s="1"/>
  <c r="R1096" i="2"/>
  <c r="S1096" i="2" s="1"/>
  <c r="R1097" i="2"/>
  <c r="S1097" i="2" s="1"/>
  <c r="R1098" i="2"/>
  <c r="S1098" i="2" s="1"/>
  <c r="R1099" i="2"/>
  <c r="S1099" i="2" s="1"/>
  <c r="R1100" i="2"/>
  <c r="S1100" i="2" s="1"/>
  <c r="R1101" i="2"/>
  <c r="S1101" i="2" s="1"/>
  <c r="R1102" i="2"/>
  <c r="S1102" i="2" s="1"/>
  <c r="R1103" i="2"/>
  <c r="S1103" i="2" s="1"/>
  <c r="R1104" i="2"/>
  <c r="S1104" i="2" s="1"/>
  <c r="R1105" i="2"/>
  <c r="S1105" i="2" s="1"/>
  <c r="R1106" i="2"/>
  <c r="S1106" i="2" s="1"/>
  <c r="R1107" i="2"/>
  <c r="S1107" i="2" s="1"/>
  <c r="R1108" i="2"/>
  <c r="S1108" i="2" s="1"/>
  <c r="R1109" i="2"/>
  <c r="S1109" i="2" s="1"/>
  <c r="R1110" i="2"/>
  <c r="S1110" i="2" s="1"/>
  <c r="R1111" i="2"/>
  <c r="S1111" i="2" s="1"/>
  <c r="R1112" i="2"/>
  <c r="S1112" i="2" s="1"/>
  <c r="R1113" i="2"/>
  <c r="S1113" i="2" s="1"/>
  <c r="R1114" i="2"/>
  <c r="S1114" i="2" s="1"/>
  <c r="R1115" i="2"/>
  <c r="S1115" i="2" s="1"/>
  <c r="R1116" i="2"/>
  <c r="S1116" i="2" s="1"/>
  <c r="R1117" i="2"/>
  <c r="S1117" i="2" s="1"/>
  <c r="R1118" i="2"/>
  <c r="S1118" i="2" s="1"/>
  <c r="R1119" i="2"/>
  <c r="S1119" i="2" s="1"/>
  <c r="R1120" i="2"/>
  <c r="S1120" i="2" s="1"/>
  <c r="R1121" i="2"/>
  <c r="S1121" i="2" s="1"/>
  <c r="R1122" i="2"/>
  <c r="S1122" i="2" s="1"/>
  <c r="R1123" i="2"/>
  <c r="S1123" i="2" s="1"/>
  <c r="R1124" i="2"/>
  <c r="S1124" i="2" s="1"/>
  <c r="R1125" i="2"/>
  <c r="S1125" i="2" s="1"/>
  <c r="R1126" i="2"/>
  <c r="S1126" i="2" s="1"/>
  <c r="R1127" i="2"/>
  <c r="S1127" i="2" s="1"/>
  <c r="R1128" i="2"/>
  <c r="S1128" i="2" s="1"/>
  <c r="R1129" i="2"/>
  <c r="S1129" i="2" s="1"/>
  <c r="R1130" i="2"/>
  <c r="S1130" i="2" s="1"/>
  <c r="R1131" i="2"/>
  <c r="S1131" i="2" s="1"/>
  <c r="R1132" i="2"/>
  <c r="S1132" i="2" s="1"/>
  <c r="R1133" i="2"/>
  <c r="S1133" i="2" s="1"/>
  <c r="R1134" i="2"/>
  <c r="S1134" i="2" s="1"/>
  <c r="R1135" i="2"/>
  <c r="S1135" i="2" s="1"/>
  <c r="R1136" i="2"/>
  <c r="S1136" i="2" s="1"/>
  <c r="R1137" i="2"/>
  <c r="S1137" i="2" s="1"/>
  <c r="R1138" i="2"/>
  <c r="S1138" i="2" s="1"/>
  <c r="R1139" i="2"/>
  <c r="S1139" i="2" s="1"/>
  <c r="R1140" i="2"/>
  <c r="S1140" i="2" s="1"/>
  <c r="R1141" i="2"/>
  <c r="S1141" i="2" s="1"/>
  <c r="R1142" i="2"/>
  <c r="S1142" i="2" s="1"/>
  <c r="R1143" i="2"/>
  <c r="S1143" i="2" s="1"/>
  <c r="R1144" i="2"/>
  <c r="S1144" i="2" s="1"/>
  <c r="R1145" i="2"/>
  <c r="S1145" i="2" s="1"/>
  <c r="R1146" i="2"/>
  <c r="S1146" i="2" s="1"/>
  <c r="R1147" i="2"/>
  <c r="S1147" i="2" s="1"/>
  <c r="R1148" i="2"/>
  <c r="S1148" i="2" s="1"/>
  <c r="R1149" i="2"/>
  <c r="S1149" i="2" s="1"/>
  <c r="R1150" i="2"/>
  <c r="S1150" i="2" s="1"/>
  <c r="R1151" i="2"/>
  <c r="S1151" i="2" s="1"/>
  <c r="R1152" i="2"/>
  <c r="S1152" i="2" s="1"/>
  <c r="R1153" i="2"/>
  <c r="S1153" i="2" s="1"/>
  <c r="R1154" i="2"/>
  <c r="S1154" i="2" s="1"/>
  <c r="R1155" i="2"/>
  <c r="S1155" i="2" s="1"/>
  <c r="R1156" i="2"/>
  <c r="S1156" i="2" s="1"/>
  <c r="R1157" i="2"/>
  <c r="S1157" i="2" s="1"/>
  <c r="R1158" i="2"/>
  <c r="S1158" i="2" s="1"/>
  <c r="R1159" i="2"/>
  <c r="S1159" i="2" s="1"/>
  <c r="R1160" i="2"/>
  <c r="S1160" i="2" s="1"/>
  <c r="R1161" i="2"/>
  <c r="S1161" i="2" s="1"/>
  <c r="R1162" i="2"/>
  <c r="S1162" i="2" s="1"/>
  <c r="R1163" i="2"/>
  <c r="S1163" i="2" s="1"/>
  <c r="R1164" i="2"/>
  <c r="S1164" i="2" s="1"/>
  <c r="R1165" i="2"/>
  <c r="S1165" i="2" s="1"/>
  <c r="R1166" i="2"/>
  <c r="S1166" i="2" s="1"/>
  <c r="R1167" i="2"/>
  <c r="S1167" i="2" s="1"/>
  <c r="R1168" i="2"/>
  <c r="S1168" i="2" s="1"/>
  <c r="R1169" i="2"/>
  <c r="S1169" i="2" s="1"/>
  <c r="R1170" i="2"/>
  <c r="S1170" i="2" s="1"/>
  <c r="R1171" i="2"/>
  <c r="S1171" i="2" s="1"/>
  <c r="R1172" i="2"/>
  <c r="S1172" i="2" s="1"/>
  <c r="R1173" i="2"/>
  <c r="S1173" i="2" s="1"/>
  <c r="R1174" i="2"/>
  <c r="S1174" i="2" s="1"/>
  <c r="R1175" i="2"/>
  <c r="S1175" i="2" s="1"/>
  <c r="R1176" i="2"/>
  <c r="S1176" i="2" s="1"/>
  <c r="R1177" i="2"/>
  <c r="S1177" i="2" s="1"/>
  <c r="R1178" i="2"/>
  <c r="S1178" i="2" s="1"/>
  <c r="R1179" i="2"/>
  <c r="S1179" i="2" s="1"/>
  <c r="R1180" i="2"/>
  <c r="S1180" i="2" s="1"/>
  <c r="R1181" i="2"/>
  <c r="S1181" i="2" s="1"/>
  <c r="R1182" i="2"/>
  <c r="S1182" i="2" s="1"/>
  <c r="R1183" i="2"/>
  <c r="S1183" i="2" s="1"/>
  <c r="R1184" i="2"/>
  <c r="S1184" i="2" s="1"/>
  <c r="R1185" i="2"/>
  <c r="S1185" i="2" s="1"/>
  <c r="R1186" i="2"/>
  <c r="S1186" i="2" s="1"/>
  <c r="R1187" i="2"/>
  <c r="S1187" i="2" s="1"/>
  <c r="R1188" i="2"/>
  <c r="S1188" i="2" s="1"/>
  <c r="R1189" i="2"/>
  <c r="S1189" i="2" s="1"/>
  <c r="R1190" i="2"/>
  <c r="S1190" i="2" s="1"/>
  <c r="R1191" i="2"/>
  <c r="S1191" i="2" s="1"/>
  <c r="R1192" i="2"/>
  <c r="S1192" i="2" s="1"/>
  <c r="R1193" i="2"/>
  <c r="S1193" i="2" s="1"/>
  <c r="R1194" i="2"/>
  <c r="S1194" i="2" s="1"/>
  <c r="R1195" i="2"/>
  <c r="S1195" i="2" s="1"/>
  <c r="R1196" i="2"/>
  <c r="S1196" i="2" s="1"/>
  <c r="R1197" i="2"/>
  <c r="S1197" i="2" s="1"/>
  <c r="R1198" i="2"/>
  <c r="S1198" i="2" s="1"/>
  <c r="R1199" i="2"/>
  <c r="S1199" i="2" s="1"/>
  <c r="R1200" i="2"/>
  <c r="S1200" i="2" s="1"/>
  <c r="R1201" i="2"/>
  <c r="S1201" i="2" s="1"/>
  <c r="R1202" i="2"/>
  <c r="S1202" i="2" s="1"/>
  <c r="R1203" i="2"/>
  <c r="S1203" i="2" s="1"/>
  <c r="R1204" i="2"/>
  <c r="S1204" i="2" s="1"/>
  <c r="R1205" i="2"/>
  <c r="S1205" i="2" s="1"/>
  <c r="R1206" i="2"/>
  <c r="S1206" i="2" s="1"/>
  <c r="R1207" i="2"/>
  <c r="S1207" i="2" s="1"/>
  <c r="R1208" i="2"/>
  <c r="S1208" i="2" s="1"/>
  <c r="R1209" i="2"/>
  <c r="S1209" i="2" s="1"/>
  <c r="R1210" i="2"/>
  <c r="S1210" i="2" s="1"/>
  <c r="R1211" i="2"/>
  <c r="S1211" i="2" s="1"/>
  <c r="R1212" i="2"/>
  <c r="S1212" i="2" s="1"/>
  <c r="R1213" i="2"/>
  <c r="S1213" i="2" s="1"/>
  <c r="R1214" i="2"/>
  <c r="S1214" i="2" s="1"/>
  <c r="R1215" i="2"/>
  <c r="S1215" i="2" s="1"/>
  <c r="R1216" i="2"/>
  <c r="S1216" i="2" s="1"/>
  <c r="R1217" i="2"/>
  <c r="S1217" i="2" s="1"/>
  <c r="R1218" i="2"/>
  <c r="S1218" i="2" s="1"/>
  <c r="R1219" i="2"/>
  <c r="S1219" i="2" s="1"/>
  <c r="R1220" i="2"/>
  <c r="S1220" i="2" s="1"/>
  <c r="R1221" i="2"/>
  <c r="S1221" i="2" s="1"/>
  <c r="R1222" i="2"/>
  <c r="S1222" i="2" s="1"/>
  <c r="R1223" i="2"/>
  <c r="S1223" i="2" s="1"/>
  <c r="R1224" i="2"/>
  <c r="S1224" i="2" s="1"/>
  <c r="R1225" i="2"/>
  <c r="S1225" i="2" s="1"/>
  <c r="R1226" i="2"/>
  <c r="S1226" i="2" s="1"/>
  <c r="R1227" i="2"/>
  <c r="S1227" i="2" s="1"/>
  <c r="R1228" i="2"/>
  <c r="S1228" i="2" s="1"/>
  <c r="R1229" i="2"/>
  <c r="S1229" i="2" s="1"/>
  <c r="R1230" i="2"/>
  <c r="S1230" i="2" s="1"/>
  <c r="R1231" i="2"/>
  <c r="S1231" i="2" s="1"/>
  <c r="R1232" i="2"/>
  <c r="S1232" i="2" s="1"/>
  <c r="R1233" i="2"/>
  <c r="S1233" i="2" s="1"/>
  <c r="R1234" i="2"/>
  <c r="S1234" i="2" s="1"/>
  <c r="R1235" i="2"/>
  <c r="S1235" i="2" s="1"/>
  <c r="R1236" i="2"/>
  <c r="S1236" i="2" s="1"/>
  <c r="R1237" i="2"/>
  <c r="S1237" i="2" s="1"/>
  <c r="R1238" i="2"/>
  <c r="S1238" i="2" s="1"/>
  <c r="R1239" i="2"/>
  <c r="S1239" i="2" s="1"/>
  <c r="R1240" i="2"/>
  <c r="S1240" i="2" s="1"/>
  <c r="R1241" i="2"/>
  <c r="S1241" i="2" s="1"/>
  <c r="R1242" i="2"/>
  <c r="S1242" i="2" s="1"/>
  <c r="R1243" i="2"/>
  <c r="S1243" i="2" s="1"/>
  <c r="R1244" i="2"/>
  <c r="S1244" i="2" s="1"/>
  <c r="R1245" i="2"/>
  <c r="S1245" i="2" s="1"/>
  <c r="R1246" i="2"/>
  <c r="S1246" i="2" s="1"/>
  <c r="R1247" i="2"/>
  <c r="S1247" i="2" s="1"/>
  <c r="R1248" i="2"/>
  <c r="S1248" i="2" s="1"/>
  <c r="R1249" i="2"/>
  <c r="S1249" i="2" s="1"/>
  <c r="R1250" i="2"/>
  <c r="S1250" i="2" s="1"/>
  <c r="R1251" i="2"/>
  <c r="S1251" i="2" s="1"/>
  <c r="R1252" i="2"/>
  <c r="S1252" i="2" s="1"/>
  <c r="R1253" i="2"/>
  <c r="S1253" i="2" s="1"/>
  <c r="R1254" i="2"/>
  <c r="S1254" i="2" s="1"/>
  <c r="R1255" i="2"/>
  <c r="S1255" i="2" s="1"/>
  <c r="R1256" i="2"/>
  <c r="S1256" i="2" s="1"/>
  <c r="R1257" i="2"/>
  <c r="S1257" i="2" s="1"/>
  <c r="R1258" i="2"/>
  <c r="S1258" i="2" s="1"/>
  <c r="R1259" i="2"/>
  <c r="S1259" i="2" s="1"/>
  <c r="R1260" i="2"/>
  <c r="S1260" i="2" s="1"/>
  <c r="R1261" i="2"/>
  <c r="S1261" i="2" s="1"/>
  <c r="R1262" i="2"/>
  <c r="S1262" i="2" s="1"/>
  <c r="R1263" i="2"/>
  <c r="S1263" i="2" s="1"/>
  <c r="R1264" i="2"/>
  <c r="S1264" i="2" s="1"/>
  <c r="R1265" i="2"/>
  <c r="S1265" i="2" s="1"/>
  <c r="R1266" i="2"/>
  <c r="S1266" i="2" s="1"/>
  <c r="R1267" i="2"/>
  <c r="S1267" i="2" s="1"/>
  <c r="R1268" i="2"/>
  <c r="S1268" i="2" s="1"/>
  <c r="R1269" i="2"/>
  <c r="S1269" i="2" s="1"/>
  <c r="R1270" i="2"/>
  <c r="S1270" i="2" s="1"/>
  <c r="R1271" i="2"/>
  <c r="S1271" i="2" s="1"/>
  <c r="R1272" i="2"/>
  <c r="S1272" i="2" s="1"/>
  <c r="R1273" i="2"/>
  <c r="S1273" i="2" s="1"/>
  <c r="R1274" i="2"/>
  <c r="S1274" i="2" s="1"/>
  <c r="R1275" i="2"/>
  <c r="S1275" i="2" s="1"/>
  <c r="R1276" i="2"/>
  <c r="S1276" i="2" s="1"/>
  <c r="R1277" i="2"/>
  <c r="S1277" i="2" s="1"/>
  <c r="R1278" i="2"/>
  <c r="S1278" i="2" s="1"/>
  <c r="R1279" i="2"/>
  <c r="S1279" i="2" s="1"/>
  <c r="R1280" i="2"/>
  <c r="S1280" i="2" s="1"/>
  <c r="R1281" i="2"/>
  <c r="S1281" i="2" s="1"/>
  <c r="R1282" i="2"/>
  <c r="S1282" i="2" s="1"/>
  <c r="R1283" i="2"/>
  <c r="S1283" i="2" s="1"/>
  <c r="R1284" i="2"/>
  <c r="S1284" i="2" s="1"/>
  <c r="R1285" i="2"/>
  <c r="S1285" i="2" s="1"/>
  <c r="R1286" i="2"/>
  <c r="S1286" i="2" s="1"/>
  <c r="R1287" i="2"/>
  <c r="S1287" i="2" s="1"/>
  <c r="R1288" i="2"/>
  <c r="S1288" i="2" s="1"/>
  <c r="R1289" i="2"/>
  <c r="S1289" i="2" s="1"/>
  <c r="R1290" i="2"/>
  <c r="S1290" i="2" s="1"/>
  <c r="R1291" i="2"/>
  <c r="S1291" i="2" s="1"/>
  <c r="R1292" i="2"/>
  <c r="S1292" i="2" s="1"/>
  <c r="R1293" i="2"/>
  <c r="S1293" i="2" s="1"/>
  <c r="R1294" i="2"/>
  <c r="S1294" i="2" s="1"/>
  <c r="R1295" i="2"/>
  <c r="S1295" i="2" s="1"/>
  <c r="R1296" i="2"/>
  <c r="S1296" i="2" s="1"/>
  <c r="R1297" i="2"/>
  <c r="S1297" i="2" s="1"/>
  <c r="R1298" i="2"/>
  <c r="S1298" i="2" s="1"/>
  <c r="R1299" i="2"/>
  <c r="S1299" i="2" s="1"/>
  <c r="R1300" i="2"/>
  <c r="S1300" i="2" s="1"/>
  <c r="R1301" i="2"/>
  <c r="S1301" i="2" s="1"/>
  <c r="R1302" i="2"/>
  <c r="S1302" i="2" s="1"/>
  <c r="R1303" i="2"/>
  <c r="S1303" i="2" s="1"/>
  <c r="R1304" i="2"/>
  <c r="S1304" i="2" s="1"/>
  <c r="R1305" i="2"/>
  <c r="S1305" i="2" s="1"/>
  <c r="R1306" i="2"/>
  <c r="S1306" i="2" s="1"/>
  <c r="R1307" i="2"/>
  <c r="S1307" i="2" s="1"/>
  <c r="R1308" i="2"/>
  <c r="S1308" i="2" s="1"/>
  <c r="R1309" i="2"/>
  <c r="S1309" i="2" s="1"/>
  <c r="R1310" i="2"/>
  <c r="S1310" i="2" s="1"/>
  <c r="R1311" i="2"/>
  <c r="S1311" i="2" s="1"/>
  <c r="R1312" i="2"/>
  <c r="S1312" i="2" s="1"/>
  <c r="R1313" i="2"/>
  <c r="S1313" i="2" s="1"/>
  <c r="R1314" i="2"/>
  <c r="S1314" i="2" s="1"/>
  <c r="R1315" i="2"/>
  <c r="S1315" i="2" s="1"/>
  <c r="R1316" i="2"/>
  <c r="S1316" i="2" s="1"/>
  <c r="R1317" i="2"/>
  <c r="S1317" i="2" s="1"/>
  <c r="R1318" i="2"/>
  <c r="S1318" i="2" s="1"/>
  <c r="R1319" i="2"/>
  <c r="S1319" i="2" s="1"/>
  <c r="R1320" i="2"/>
  <c r="S1320" i="2" s="1"/>
  <c r="R1321" i="2"/>
  <c r="S1321" i="2" s="1"/>
  <c r="R1322" i="2"/>
  <c r="S1322" i="2" s="1"/>
  <c r="R1323" i="2"/>
  <c r="S1323" i="2" s="1"/>
  <c r="R1324" i="2"/>
  <c r="S1324" i="2" s="1"/>
  <c r="R1325" i="2"/>
  <c r="S1325" i="2" s="1"/>
  <c r="R1326" i="2"/>
  <c r="S1326" i="2" s="1"/>
  <c r="R1327" i="2"/>
  <c r="S1327" i="2" s="1"/>
  <c r="R1328" i="2"/>
  <c r="S1328" i="2" s="1"/>
  <c r="R1329" i="2"/>
  <c r="S1329" i="2" s="1"/>
  <c r="R1330" i="2"/>
  <c r="S1330" i="2" s="1"/>
  <c r="R1331" i="2"/>
  <c r="S1331" i="2" s="1"/>
  <c r="R1332" i="2"/>
  <c r="S1332" i="2" s="1"/>
  <c r="R1333" i="2"/>
  <c r="S1333" i="2" s="1"/>
  <c r="R1334" i="2"/>
  <c r="S1334" i="2" s="1"/>
  <c r="R1335" i="2"/>
  <c r="S1335" i="2" s="1"/>
  <c r="R1336" i="2"/>
  <c r="S1336" i="2" s="1"/>
  <c r="R1337" i="2"/>
  <c r="S1337" i="2" s="1"/>
  <c r="R1338" i="2"/>
  <c r="S1338" i="2" s="1"/>
  <c r="R1339" i="2"/>
  <c r="S1339" i="2" s="1"/>
  <c r="R1340" i="2"/>
  <c r="S1340" i="2" s="1"/>
  <c r="R1341" i="2"/>
  <c r="S1341" i="2" s="1"/>
  <c r="R1342" i="2"/>
  <c r="S1342" i="2" s="1"/>
  <c r="R1343" i="2"/>
  <c r="S1343" i="2" s="1"/>
  <c r="R1344" i="2"/>
  <c r="S1344" i="2" s="1"/>
  <c r="R1345" i="2"/>
  <c r="S1345" i="2" s="1"/>
  <c r="R1346" i="2"/>
  <c r="S1346" i="2" s="1"/>
  <c r="R1347" i="2"/>
  <c r="S1347" i="2" s="1"/>
  <c r="R1348" i="2"/>
  <c r="S1348" i="2" s="1"/>
  <c r="R1349" i="2"/>
  <c r="S1349" i="2" s="1"/>
  <c r="R1350" i="2"/>
  <c r="S1350" i="2" s="1"/>
  <c r="R1351" i="2"/>
  <c r="S1351" i="2" s="1"/>
  <c r="R1352" i="2"/>
  <c r="S1352" i="2" s="1"/>
  <c r="R1353" i="2"/>
  <c r="S1353" i="2" s="1"/>
  <c r="R1354" i="2"/>
  <c r="S1354" i="2" s="1"/>
  <c r="R1355" i="2"/>
  <c r="S1355" i="2" s="1"/>
  <c r="R1356" i="2"/>
  <c r="S1356" i="2" s="1"/>
  <c r="R1357" i="2"/>
  <c r="S1357" i="2" s="1"/>
  <c r="R1358" i="2"/>
  <c r="S1358" i="2" s="1"/>
  <c r="R1359" i="2"/>
  <c r="S1359" i="2" s="1"/>
  <c r="R1360" i="2"/>
  <c r="S1360" i="2" s="1"/>
  <c r="R1361" i="2"/>
  <c r="S1361" i="2" s="1"/>
  <c r="R1362" i="2"/>
  <c r="S1362" i="2" s="1"/>
  <c r="R1363" i="2"/>
  <c r="S1363" i="2" s="1"/>
  <c r="R1364" i="2"/>
  <c r="S1364" i="2" s="1"/>
  <c r="R1365" i="2"/>
  <c r="S1365" i="2" s="1"/>
  <c r="R1366" i="2"/>
  <c r="S1366" i="2" s="1"/>
  <c r="R1367" i="2"/>
  <c r="S1367" i="2" s="1"/>
  <c r="R1368" i="2"/>
  <c r="S1368" i="2" s="1"/>
  <c r="R1369" i="2"/>
  <c r="S1369" i="2" s="1"/>
  <c r="R1370" i="2"/>
  <c r="S1370" i="2" s="1"/>
  <c r="R1371" i="2"/>
  <c r="S1371" i="2" s="1"/>
  <c r="R1372" i="2"/>
  <c r="S1372" i="2" s="1"/>
  <c r="R1373" i="2"/>
  <c r="S1373" i="2" s="1"/>
  <c r="R1374" i="2"/>
  <c r="S1374" i="2" s="1"/>
  <c r="R1375" i="2"/>
  <c r="S1375" i="2" s="1"/>
  <c r="R1376" i="2"/>
  <c r="S1376" i="2" s="1"/>
  <c r="R1377" i="2"/>
  <c r="S1377" i="2" s="1"/>
  <c r="R1378" i="2"/>
  <c r="S1378" i="2" s="1"/>
  <c r="R1379" i="2"/>
  <c r="S1379" i="2" s="1"/>
  <c r="R1380" i="2"/>
  <c r="S1380" i="2" s="1"/>
  <c r="R1381" i="2"/>
  <c r="S1381" i="2" s="1"/>
  <c r="R1382" i="2"/>
  <c r="S1382" i="2" s="1"/>
  <c r="R1383" i="2"/>
  <c r="S1383" i="2" s="1"/>
  <c r="R1384" i="2"/>
  <c r="S1384" i="2" s="1"/>
  <c r="R1385" i="2"/>
  <c r="S1385" i="2" s="1"/>
  <c r="R1386" i="2"/>
  <c r="S1386" i="2" s="1"/>
  <c r="R1387" i="2"/>
  <c r="S1387" i="2" s="1"/>
  <c r="R1388" i="2"/>
  <c r="S1388" i="2" s="1"/>
  <c r="R1389" i="2"/>
  <c r="S1389" i="2" s="1"/>
  <c r="R1390" i="2"/>
  <c r="S1390" i="2" s="1"/>
  <c r="R1391" i="2"/>
  <c r="S1391" i="2" s="1"/>
  <c r="R1392" i="2"/>
  <c r="S1392" i="2" s="1"/>
  <c r="R1393" i="2"/>
  <c r="S1393" i="2" s="1"/>
  <c r="R1394" i="2"/>
  <c r="S1394" i="2" s="1"/>
  <c r="R1395" i="2"/>
  <c r="S1395" i="2" s="1"/>
  <c r="R1396" i="2"/>
  <c r="S1396" i="2" s="1"/>
  <c r="R1397" i="2"/>
  <c r="S1397" i="2" s="1"/>
  <c r="R1398" i="2"/>
  <c r="S1398" i="2" s="1"/>
  <c r="R1399" i="2"/>
  <c r="S1399" i="2" s="1"/>
  <c r="R1400" i="2"/>
  <c r="S1400" i="2" s="1"/>
  <c r="R1401" i="2"/>
  <c r="S1401" i="2" s="1"/>
  <c r="R1402" i="2"/>
  <c r="S1402" i="2" s="1"/>
  <c r="R1403" i="2"/>
  <c r="S1403" i="2" s="1"/>
  <c r="R1404" i="2"/>
  <c r="S1404" i="2" s="1"/>
  <c r="R1405" i="2"/>
  <c r="S1405" i="2" s="1"/>
  <c r="R1406" i="2"/>
  <c r="S1406" i="2" s="1"/>
  <c r="R1407" i="2"/>
  <c r="S1407" i="2" s="1"/>
  <c r="R1408" i="2"/>
  <c r="S1408" i="2" s="1"/>
  <c r="R1409" i="2"/>
  <c r="S1409" i="2" s="1"/>
  <c r="R1410" i="2"/>
  <c r="S1410" i="2" s="1"/>
  <c r="R1411" i="2"/>
  <c r="S1411" i="2" s="1"/>
  <c r="R1412" i="2"/>
  <c r="S1412" i="2" s="1"/>
  <c r="R1413" i="2"/>
  <c r="S1413" i="2" s="1"/>
  <c r="R1414" i="2"/>
  <c r="S1414" i="2" s="1"/>
  <c r="R1415" i="2"/>
  <c r="S1415" i="2" s="1"/>
  <c r="R1416" i="2"/>
  <c r="S1416" i="2" s="1"/>
  <c r="R1417" i="2"/>
  <c r="S1417" i="2" s="1"/>
  <c r="R1418" i="2"/>
  <c r="S1418" i="2" s="1"/>
  <c r="R1419" i="2"/>
  <c r="S1419" i="2" s="1"/>
  <c r="R1420" i="2"/>
  <c r="S1420" i="2" s="1"/>
  <c r="R1421" i="2"/>
  <c r="S1421" i="2" s="1"/>
  <c r="R1422" i="2"/>
  <c r="S1422" i="2" s="1"/>
  <c r="R1423" i="2"/>
  <c r="S1423" i="2" s="1"/>
  <c r="R1424" i="2"/>
  <c r="S1424" i="2" s="1"/>
  <c r="R1425" i="2"/>
  <c r="S1425" i="2" s="1"/>
  <c r="R1426" i="2"/>
  <c r="S1426" i="2" s="1"/>
  <c r="R1427" i="2"/>
  <c r="S1427" i="2" s="1"/>
  <c r="R1428" i="2"/>
  <c r="S1428" i="2" s="1"/>
  <c r="R1429" i="2"/>
  <c r="S1429" i="2" s="1"/>
  <c r="R1430" i="2"/>
  <c r="S1430" i="2" s="1"/>
  <c r="R1431" i="2"/>
  <c r="S1431" i="2" s="1"/>
  <c r="R1432" i="2"/>
  <c r="S1432" i="2" s="1"/>
  <c r="R1433" i="2"/>
  <c r="S1433" i="2" s="1"/>
  <c r="R1434" i="2"/>
  <c r="S1434" i="2" s="1"/>
  <c r="R1435" i="2"/>
  <c r="S1435" i="2" s="1"/>
  <c r="R1436" i="2"/>
  <c r="S1436" i="2" s="1"/>
  <c r="R1437" i="2"/>
  <c r="S1437" i="2" s="1"/>
  <c r="R1438" i="2"/>
  <c r="S1438" i="2" s="1"/>
  <c r="R1439" i="2"/>
  <c r="S1439" i="2" s="1"/>
  <c r="R1440" i="2"/>
  <c r="S1440" i="2" s="1"/>
  <c r="R1441" i="2"/>
  <c r="S1441" i="2" s="1"/>
  <c r="R1442" i="2"/>
  <c r="S1442" i="2" s="1"/>
  <c r="R1443" i="2"/>
  <c r="S1443" i="2" s="1"/>
  <c r="R1444" i="2"/>
  <c r="S1444" i="2" s="1"/>
  <c r="R1445" i="2"/>
  <c r="S1445" i="2" s="1"/>
  <c r="R1446" i="2"/>
  <c r="S1446" i="2" s="1"/>
  <c r="R1447" i="2"/>
  <c r="S1447" i="2" s="1"/>
  <c r="R1448" i="2"/>
  <c r="S1448" i="2" s="1"/>
  <c r="R1449" i="2"/>
  <c r="S1449" i="2" s="1"/>
  <c r="R1450" i="2"/>
  <c r="S1450" i="2" s="1"/>
  <c r="R1451" i="2"/>
  <c r="S1451" i="2" s="1"/>
  <c r="R1452" i="2"/>
  <c r="S1452" i="2" s="1"/>
  <c r="R1453" i="2"/>
  <c r="S1453" i="2" s="1"/>
  <c r="R1454" i="2"/>
  <c r="S1454" i="2" s="1"/>
  <c r="R1455" i="2"/>
  <c r="S1455" i="2" s="1"/>
  <c r="R1456" i="2"/>
  <c r="S1456" i="2" s="1"/>
  <c r="R1457" i="2"/>
  <c r="S1457" i="2" s="1"/>
  <c r="R1458" i="2"/>
  <c r="S1458" i="2" s="1"/>
  <c r="R1459" i="2"/>
  <c r="S1459" i="2" s="1"/>
  <c r="R1460" i="2"/>
  <c r="S1460" i="2" s="1"/>
  <c r="R1461" i="2"/>
  <c r="S1461" i="2" s="1"/>
  <c r="R1462" i="2"/>
  <c r="S1462" i="2" s="1"/>
  <c r="R1463" i="2"/>
  <c r="S1463" i="2" s="1"/>
  <c r="R1464" i="2"/>
  <c r="S1464" i="2" s="1"/>
  <c r="R1465" i="2"/>
  <c r="S1465" i="2" s="1"/>
  <c r="R1466" i="2"/>
  <c r="S1466" i="2" s="1"/>
  <c r="R1467" i="2"/>
  <c r="S1467" i="2" s="1"/>
  <c r="R1468" i="2"/>
  <c r="S1468" i="2" s="1"/>
  <c r="R1469" i="2"/>
  <c r="S1469" i="2" s="1"/>
  <c r="R1470" i="2"/>
  <c r="S1470" i="2" s="1"/>
  <c r="R1471" i="2"/>
  <c r="S1471" i="2" s="1"/>
  <c r="R1472" i="2"/>
  <c r="S1472" i="2" s="1"/>
  <c r="R1473" i="2"/>
  <c r="S1473" i="2" s="1"/>
  <c r="R1474" i="2"/>
  <c r="S1474" i="2" s="1"/>
  <c r="R1475" i="2"/>
  <c r="S1475" i="2" s="1"/>
  <c r="R1476" i="2"/>
  <c r="S1476" i="2" s="1"/>
  <c r="R1477" i="2"/>
  <c r="S1477" i="2" s="1"/>
  <c r="R1478" i="2"/>
  <c r="S1478" i="2" s="1"/>
  <c r="R1479" i="2"/>
  <c r="S1479" i="2" s="1"/>
  <c r="R1480" i="2"/>
  <c r="S1480" i="2" s="1"/>
  <c r="R1481" i="2"/>
  <c r="S1481" i="2" s="1"/>
  <c r="R1482" i="2"/>
  <c r="S1482" i="2" s="1"/>
  <c r="R1483" i="2"/>
  <c r="S1483" i="2" s="1"/>
  <c r="R1484" i="2"/>
  <c r="S1484" i="2" s="1"/>
  <c r="R1485" i="2"/>
  <c r="S1485" i="2" s="1"/>
  <c r="R1486" i="2"/>
  <c r="S1486" i="2" s="1"/>
  <c r="R1487" i="2"/>
  <c r="S1487" i="2" s="1"/>
  <c r="R1488" i="2"/>
  <c r="S1488" i="2" s="1"/>
  <c r="R1489" i="2"/>
  <c r="S1489" i="2" s="1"/>
  <c r="R1490" i="2"/>
  <c r="S1490" i="2" s="1"/>
  <c r="R1491" i="2"/>
  <c r="S1491" i="2" s="1"/>
  <c r="R1492" i="2"/>
  <c r="S1492" i="2" s="1"/>
  <c r="R1493" i="2"/>
  <c r="S1493" i="2" s="1"/>
  <c r="R1494" i="2"/>
  <c r="S1494" i="2" s="1"/>
  <c r="R1495" i="2"/>
  <c r="S1495" i="2" s="1"/>
  <c r="R1496" i="2"/>
  <c r="S1496" i="2" s="1"/>
  <c r="R1497" i="2"/>
  <c r="S1497" i="2" s="1"/>
  <c r="R1498" i="2"/>
  <c r="S1498" i="2" s="1"/>
  <c r="R1499" i="2"/>
  <c r="S1499" i="2" s="1"/>
  <c r="R1500" i="2"/>
  <c r="S1500" i="2" s="1"/>
  <c r="R1501" i="2"/>
  <c r="S1501" i="2" s="1"/>
  <c r="R1502" i="2"/>
  <c r="S1502" i="2" s="1"/>
  <c r="R1503" i="2"/>
  <c r="S1503" i="2" s="1"/>
  <c r="R1504" i="2"/>
  <c r="S1504" i="2" s="1"/>
  <c r="R1505" i="2"/>
  <c r="S1505" i="2" s="1"/>
  <c r="R1506" i="2"/>
  <c r="S1506" i="2" s="1"/>
  <c r="R1507" i="2"/>
  <c r="S1507" i="2" s="1"/>
  <c r="R1508" i="2"/>
  <c r="S1508" i="2" s="1"/>
  <c r="R1509" i="2"/>
  <c r="S1509" i="2" s="1"/>
  <c r="R1510" i="2"/>
  <c r="S1510" i="2" s="1"/>
  <c r="R1511" i="2"/>
  <c r="S1511" i="2" s="1"/>
  <c r="R1512" i="2"/>
  <c r="S1512" i="2" s="1"/>
  <c r="R1513" i="2"/>
  <c r="S1513" i="2" s="1"/>
  <c r="R1514" i="2"/>
  <c r="S1514" i="2" s="1"/>
  <c r="R1515" i="2"/>
  <c r="S1515" i="2" s="1"/>
  <c r="R1516" i="2"/>
  <c r="S1516" i="2" s="1"/>
  <c r="R1517" i="2"/>
  <c r="S1517" i="2" s="1"/>
  <c r="R1518" i="2"/>
  <c r="S1518" i="2" s="1"/>
  <c r="R1519" i="2"/>
  <c r="S1519" i="2" s="1"/>
  <c r="R1520" i="2"/>
  <c r="S1520" i="2" s="1"/>
  <c r="R1521" i="2"/>
  <c r="S1521" i="2" s="1"/>
  <c r="R1522" i="2"/>
  <c r="S1522" i="2" s="1"/>
  <c r="R1523" i="2"/>
  <c r="S1523" i="2" s="1"/>
  <c r="R1524" i="2"/>
  <c r="S1524" i="2" s="1"/>
  <c r="R1525" i="2"/>
  <c r="S1525" i="2" s="1"/>
  <c r="R1526" i="2"/>
  <c r="S1526" i="2" s="1"/>
  <c r="R1527" i="2"/>
  <c r="S1527" i="2" s="1"/>
  <c r="R1528" i="2"/>
  <c r="S1528" i="2" s="1"/>
  <c r="R1529" i="2"/>
  <c r="S1529" i="2" s="1"/>
  <c r="R1530" i="2"/>
  <c r="S1530" i="2" s="1"/>
  <c r="R1531" i="2"/>
  <c r="S1531" i="2" s="1"/>
  <c r="R1532" i="2"/>
  <c r="S1532" i="2" s="1"/>
  <c r="R1533" i="2"/>
  <c r="S1533" i="2" s="1"/>
  <c r="R1534" i="2"/>
  <c r="S1534" i="2" s="1"/>
  <c r="R1535" i="2"/>
  <c r="S1535" i="2" s="1"/>
  <c r="R1536" i="2"/>
  <c r="S1536" i="2" s="1"/>
  <c r="R1537" i="2"/>
  <c r="S1537" i="2" s="1"/>
  <c r="R1538" i="2"/>
  <c r="S1538" i="2" s="1"/>
  <c r="R1539" i="2"/>
  <c r="S1539" i="2" s="1"/>
  <c r="R1540" i="2"/>
  <c r="S1540" i="2" s="1"/>
  <c r="R1541" i="2"/>
  <c r="S1541" i="2" s="1"/>
  <c r="R1542" i="2"/>
  <c r="S1542" i="2" s="1"/>
  <c r="R1543" i="2"/>
  <c r="S1543" i="2" s="1"/>
  <c r="R1544" i="2"/>
  <c r="S1544" i="2" s="1"/>
  <c r="R1545" i="2"/>
  <c r="S1545" i="2" s="1"/>
  <c r="R1546" i="2"/>
  <c r="S1546" i="2" s="1"/>
  <c r="R1547" i="2"/>
  <c r="S1547" i="2" s="1"/>
  <c r="R1548" i="2"/>
  <c r="S1548" i="2" s="1"/>
  <c r="R1549" i="2"/>
  <c r="S1549" i="2" s="1"/>
  <c r="R1550" i="2"/>
  <c r="S1550" i="2" s="1"/>
  <c r="R1551" i="2"/>
  <c r="S1551" i="2" s="1"/>
  <c r="R1552" i="2"/>
  <c r="S1552" i="2" s="1"/>
  <c r="R1553" i="2"/>
  <c r="S1553" i="2" s="1"/>
  <c r="R1554" i="2"/>
  <c r="S1554" i="2" s="1"/>
  <c r="R1555" i="2"/>
  <c r="S1555" i="2" s="1"/>
  <c r="R1556" i="2"/>
  <c r="S1556" i="2" s="1"/>
  <c r="R1557" i="2"/>
  <c r="S1557" i="2" s="1"/>
  <c r="R1558" i="2"/>
  <c r="S1558" i="2" s="1"/>
  <c r="R1559" i="2"/>
  <c r="S1559" i="2" s="1"/>
  <c r="R1560" i="2"/>
  <c r="S1560" i="2" s="1"/>
  <c r="R1561" i="2"/>
  <c r="S1561" i="2" s="1"/>
  <c r="R1562" i="2"/>
  <c r="S1562" i="2" s="1"/>
  <c r="R1563" i="2"/>
  <c r="S1563" i="2" s="1"/>
  <c r="R1564" i="2"/>
  <c r="S1564" i="2" s="1"/>
  <c r="R1565" i="2"/>
  <c r="S1565" i="2" s="1"/>
  <c r="R1566" i="2"/>
  <c r="S1566" i="2" s="1"/>
  <c r="R1567" i="2"/>
  <c r="S1567" i="2" s="1"/>
  <c r="R1568" i="2"/>
  <c r="S1568" i="2" s="1"/>
  <c r="R1569" i="2"/>
  <c r="S1569" i="2" s="1"/>
  <c r="R1570" i="2"/>
  <c r="S1570" i="2" s="1"/>
  <c r="R1571" i="2"/>
  <c r="S1571" i="2" s="1"/>
  <c r="R1572" i="2"/>
  <c r="S1572" i="2" s="1"/>
  <c r="R1573" i="2"/>
  <c r="S1573" i="2" s="1"/>
  <c r="R1574" i="2"/>
  <c r="S1574" i="2" s="1"/>
  <c r="R1575" i="2"/>
  <c r="S1575" i="2" s="1"/>
  <c r="R1576" i="2"/>
  <c r="S1576" i="2" s="1"/>
  <c r="R1577" i="2"/>
  <c r="S1577" i="2" s="1"/>
  <c r="R1578" i="2"/>
  <c r="S1578" i="2" s="1"/>
  <c r="R1579" i="2"/>
  <c r="S1579" i="2" s="1"/>
  <c r="R1580" i="2"/>
  <c r="S1580" i="2" s="1"/>
  <c r="R1581" i="2"/>
  <c r="S1581" i="2" s="1"/>
  <c r="R1582" i="2"/>
  <c r="S1582" i="2" s="1"/>
  <c r="R1583" i="2"/>
  <c r="S1583" i="2" s="1"/>
  <c r="R1584" i="2"/>
  <c r="S1584" i="2" s="1"/>
  <c r="R1585" i="2"/>
  <c r="S1585" i="2" s="1"/>
  <c r="R1586" i="2"/>
  <c r="S1586" i="2" s="1"/>
  <c r="R1587" i="2"/>
  <c r="S1587" i="2" s="1"/>
  <c r="R1588" i="2"/>
  <c r="S1588" i="2" s="1"/>
  <c r="R1589" i="2"/>
  <c r="S1589" i="2" s="1"/>
  <c r="R1590" i="2"/>
  <c r="S1590" i="2" s="1"/>
  <c r="R1591" i="2"/>
  <c r="S1591" i="2" s="1"/>
  <c r="R1592" i="2"/>
  <c r="S1592" i="2" s="1"/>
  <c r="R1593" i="2"/>
  <c r="S1593" i="2" s="1"/>
  <c r="R1594" i="2"/>
  <c r="S1594" i="2" s="1"/>
  <c r="R1595" i="2"/>
  <c r="S1595" i="2" s="1"/>
  <c r="R1596" i="2"/>
  <c r="S1596" i="2" s="1"/>
  <c r="R1597" i="2"/>
  <c r="S1597" i="2" s="1"/>
  <c r="R1598" i="2"/>
  <c r="S1598" i="2" s="1"/>
  <c r="R1599" i="2"/>
  <c r="S1599" i="2" s="1"/>
  <c r="R1600" i="2"/>
  <c r="S1600" i="2" s="1"/>
  <c r="R1601" i="2"/>
  <c r="S1601" i="2" s="1"/>
  <c r="R1602" i="2"/>
  <c r="S1602" i="2" s="1"/>
  <c r="R1603" i="2"/>
  <c r="S1603" i="2" s="1"/>
  <c r="R1604" i="2"/>
  <c r="S1604" i="2" s="1"/>
  <c r="R1605" i="2"/>
  <c r="S1605" i="2" s="1"/>
  <c r="R1606" i="2"/>
  <c r="S1606" i="2" s="1"/>
  <c r="R1607" i="2"/>
  <c r="S1607" i="2" s="1"/>
  <c r="R1608" i="2"/>
  <c r="S1608" i="2" s="1"/>
  <c r="R1609" i="2"/>
  <c r="S1609" i="2" s="1"/>
  <c r="R1610" i="2"/>
  <c r="S1610" i="2" s="1"/>
  <c r="R1611" i="2"/>
  <c r="S1611" i="2" s="1"/>
  <c r="R1612" i="2"/>
  <c r="S1612" i="2" s="1"/>
  <c r="R1613" i="2"/>
  <c r="S1613" i="2" s="1"/>
  <c r="R1614" i="2"/>
  <c r="S1614" i="2" s="1"/>
  <c r="R1615" i="2"/>
  <c r="S1615" i="2" s="1"/>
  <c r="R1616" i="2"/>
  <c r="S1616" i="2" s="1"/>
  <c r="R1617" i="2"/>
  <c r="S1617" i="2" s="1"/>
  <c r="R1618" i="2"/>
  <c r="S1618" i="2" s="1"/>
  <c r="R1619" i="2"/>
  <c r="S1619" i="2" s="1"/>
  <c r="R1620" i="2"/>
  <c r="S1620" i="2" s="1"/>
  <c r="R1621" i="2"/>
  <c r="S1621" i="2" s="1"/>
  <c r="R1622" i="2"/>
  <c r="S1622" i="2" s="1"/>
  <c r="R1623" i="2"/>
  <c r="S1623" i="2" s="1"/>
  <c r="R1624" i="2"/>
  <c r="S1624" i="2" s="1"/>
  <c r="R1625" i="2"/>
  <c r="S1625" i="2" s="1"/>
  <c r="R1626" i="2"/>
  <c r="S1626" i="2" s="1"/>
  <c r="R1627" i="2"/>
  <c r="S1627" i="2" s="1"/>
  <c r="R1628" i="2"/>
  <c r="S1628" i="2" s="1"/>
  <c r="R1629" i="2"/>
  <c r="S1629" i="2" s="1"/>
  <c r="R1630" i="2"/>
  <c r="S1630" i="2" s="1"/>
  <c r="R1631" i="2"/>
  <c r="S1631" i="2" s="1"/>
  <c r="R1632" i="2"/>
  <c r="S1632" i="2" s="1"/>
  <c r="R1633" i="2"/>
  <c r="S1633" i="2" s="1"/>
  <c r="R1634" i="2"/>
  <c r="S1634" i="2" s="1"/>
  <c r="R1635" i="2"/>
  <c r="S1635" i="2" s="1"/>
  <c r="R1636" i="2"/>
  <c r="S1636" i="2" s="1"/>
  <c r="R1637" i="2"/>
  <c r="S1637" i="2" s="1"/>
  <c r="R1638" i="2"/>
  <c r="S1638" i="2" s="1"/>
  <c r="R1639" i="2"/>
  <c r="S1639" i="2" s="1"/>
  <c r="R1640" i="2"/>
  <c r="S1640" i="2" s="1"/>
  <c r="R1641" i="2"/>
  <c r="S1641" i="2" s="1"/>
  <c r="R1642" i="2"/>
  <c r="S1642" i="2" s="1"/>
  <c r="R1643" i="2"/>
  <c r="S1643" i="2" s="1"/>
  <c r="R1644" i="2"/>
  <c r="S1644" i="2" s="1"/>
  <c r="R1645" i="2"/>
  <c r="S1645" i="2" s="1"/>
  <c r="R1646" i="2"/>
  <c r="S1646" i="2" s="1"/>
  <c r="R1647" i="2"/>
  <c r="S1647" i="2" s="1"/>
  <c r="R1648" i="2"/>
  <c r="S1648" i="2" s="1"/>
  <c r="R1649" i="2"/>
  <c r="S1649" i="2" s="1"/>
  <c r="R1650" i="2"/>
  <c r="S1650" i="2" s="1"/>
  <c r="R1651" i="2"/>
  <c r="S1651" i="2" s="1"/>
  <c r="R1652" i="2"/>
  <c r="S1652" i="2" s="1"/>
  <c r="R1653" i="2"/>
  <c r="S1653" i="2" s="1"/>
  <c r="R1654" i="2"/>
  <c r="S1654" i="2" s="1"/>
  <c r="R1655" i="2"/>
  <c r="S1655" i="2" s="1"/>
  <c r="R1656" i="2"/>
  <c r="S1656" i="2" s="1"/>
  <c r="R1657" i="2"/>
  <c r="S1657" i="2" s="1"/>
  <c r="R1658" i="2"/>
  <c r="S1658" i="2" s="1"/>
  <c r="R1659" i="2"/>
  <c r="S1659" i="2" s="1"/>
  <c r="R1660" i="2"/>
  <c r="S1660" i="2" s="1"/>
  <c r="R1661" i="2"/>
  <c r="S1661" i="2" s="1"/>
  <c r="R1662" i="2"/>
  <c r="S1662" i="2" s="1"/>
  <c r="R1663" i="2"/>
  <c r="S1663" i="2" s="1"/>
  <c r="R1664" i="2"/>
  <c r="S1664" i="2" s="1"/>
  <c r="R1665" i="2"/>
  <c r="S1665" i="2" s="1"/>
  <c r="R1666" i="2"/>
  <c r="S1666" i="2" s="1"/>
  <c r="R1667" i="2"/>
  <c r="S1667" i="2" s="1"/>
  <c r="R1668" i="2"/>
  <c r="S1668" i="2" s="1"/>
  <c r="R1669" i="2"/>
  <c r="S1669" i="2" s="1"/>
  <c r="R1670" i="2"/>
  <c r="S1670" i="2" s="1"/>
  <c r="R1671" i="2"/>
  <c r="S1671" i="2" s="1"/>
  <c r="R1672" i="2"/>
  <c r="S1672" i="2" s="1"/>
  <c r="R1673" i="2"/>
  <c r="S1673" i="2" s="1"/>
  <c r="R1674" i="2"/>
  <c r="S1674" i="2" s="1"/>
  <c r="R1675" i="2"/>
  <c r="S1675" i="2" s="1"/>
  <c r="R1676" i="2"/>
  <c r="S1676" i="2" s="1"/>
  <c r="R1677" i="2"/>
  <c r="S1677" i="2" s="1"/>
  <c r="R1678" i="2"/>
  <c r="S1678" i="2" s="1"/>
  <c r="R1679" i="2"/>
  <c r="S1679" i="2" s="1"/>
  <c r="R1680" i="2"/>
  <c r="S1680" i="2" s="1"/>
  <c r="R1681" i="2"/>
  <c r="S1681" i="2" s="1"/>
  <c r="R1682" i="2"/>
  <c r="S1682" i="2" s="1"/>
  <c r="R1683" i="2"/>
  <c r="S1683" i="2" s="1"/>
  <c r="R1684" i="2"/>
  <c r="S1684" i="2" s="1"/>
  <c r="R1685" i="2"/>
  <c r="S1685" i="2" s="1"/>
  <c r="R1686" i="2"/>
  <c r="S1686" i="2" s="1"/>
  <c r="R1687" i="2"/>
  <c r="S1687" i="2" s="1"/>
  <c r="R1688" i="2"/>
  <c r="S1688" i="2" s="1"/>
  <c r="R1689" i="2"/>
  <c r="S1689" i="2" s="1"/>
  <c r="R1690" i="2"/>
  <c r="S1690" i="2" s="1"/>
  <c r="R1691" i="2"/>
  <c r="S1691" i="2" s="1"/>
  <c r="R1692" i="2"/>
  <c r="S1692" i="2" s="1"/>
  <c r="R1693" i="2"/>
  <c r="S1693" i="2" s="1"/>
  <c r="R1694" i="2"/>
  <c r="S1694" i="2" s="1"/>
  <c r="R1695" i="2"/>
  <c r="S1695" i="2" s="1"/>
  <c r="R1696" i="2"/>
  <c r="S1696" i="2" s="1"/>
  <c r="R1697" i="2"/>
  <c r="S1697" i="2" s="1"/>
  <c r="R1698" i="2"/>
  <c r="S1698" i="2" s="1"/>
  <c r="R1699" i="2"/>
  <c r="S1699" i="2" s="1"/>
  <c r="R1700" i="2"/>
  <c r="S1700" i="2" s="1"/>
  <c r="R1701" i="2"/>
  <c r="S1701" i="2" s="1"/>
  <c r="R1702" i="2"/>
  <c r="S1702" i="2" s="1"/>
  <c r="R1703" i="2"/>
  <c r="S1703" i="2" s="1"/>
  <c r="R1704" i="2"/>
  <c r="S1704" i="2" s="1"/>
  <c r="R1705" i="2"/>
  <c r="S1705" i="2" s="1"/>
  <c r="R1706" i="2"/>
  <c r="S1706" i="2" s="1"/>
  <c r="R1707" i="2"/>
  <c r="S1707" i="2" s="1"/>
  <c r="R1708" i="2"/>
  <c r="S1708" i="2" s="1"/>
  <c r="R1709" i="2"/>
  <c r="S1709" i="2" s="1"/>
  <c r="R1710" i="2"/>
  <c r="S1710" i="2" s="1"/>
  <c r="R1711" i="2"/>
  <c r="S1711" i="2" s="1"/>
  <c r="R1712" i="2"/>
  <c r="S1712" i="2" s="1"/>
  <c r="R2" i="2"/>
  <c r="S2" i="2" s="1"/>
  <c r="D25" i="22" l="1"/>
</calcChain>
</file>

<file path=xl/sharedStrings.xml><?xml version="1.0" encoding="utf-8"?>
<sst xmlns="http://schemas.openxmlformats.org/spreadsheetml/2006/main" count="32856" uniqueCount="3900">
  <si>
    <t>Submitted At</t>
  </si>
  <si>
    <t>St.paul's school</t>
  </si>
  <si>
    <t>Grade 2</t>
  </si>
  <si>
    <t>lastchance</t>
  </si>
  <si>
    <t>K L E School haveri</t>
  </si>
  <si>
    <t>Grade 4</t>
  </si>
  <si>
    <t>Delhu Public School Howrah</t>
  </si>
  <si>
    <t>Bharathi vidya bhavans</t>
  </si>
  <si>
    <t>Army public school Delhi cantt</t>
  </si>
  <si>
    <t>Millennium</t>
  </si>
  <si>
    <t>Grade 1</t>
  </si>
  <si>
    <t>St Paul's</t>
  </si>
  <si>
    <t>Sri Sri Academy</t>
  </si>
  <si>
    <t>Saint Paul's school</t>
  </si>
  <si>
    <t>Shiri shiri ravishankar vidya mandir</t>
  </si>
  <si>
    <t>KRS</t>
  </si>
  <si>
    <t>The shri ram universal school jakh</t>
  </si>
  <si>
    <t>The SHRI ram UNIVERSAL SCHOOL jakh</t>
  </si>
  <si>
    <t>TGFS Kashipur</t>
  </si>
  <si>
    <t>Grade 3</t>
  </si>
  <si>
    <t>NCS</t>
  </si>
  <si>
    <t>Indus Valley World School</t>
  </si>
  <si>
    <t>Kps gamharia</t>
  </si>
  <si>
    <t>Foundation Academy IIT Patna Bihar</t>
  </si>
  <si>
    <t>Aakruthi  school</t>
  </si>
  <si>
    <t>Delhi Public School, North, Bangalore.</t>
  </si>
  <si>
    <t>Sri SriRavisankar Vidyamandir</t>
  </si>
  <si>
    <t>St columbas school</t>
  </si>
  <si>
    <t>ST paul</t>
  </si>
  <si>
    <t>Sattva</t>
  </si>
  <si>
    <t>Kerela public school mango</t>
  </si>
  <si>
    <t>Kerela public school</t>
  </si>
  <si>
    <t>SBOA school and junior college</t>
  </si>
  <si>
    <t>TEB11SMS</t>
  </si>
  <si>
    <t>B.D. Memorial</t>
  </si>
  <si>
    <t>S.B.O.A SCHOOL AND JUNIOR COLLEGE</t>
  </si>
  <si>
    <t>Kampala niketan</t>
  </si>
  <si>
    <t>TEB12SMS</t>
  </si>
  <si>
    <t>Skps</t>
  </si>
  <si>
    <t>Brilliant national School</t>
  </si>
  <si>
    <t>Nsn memorial school</t>
  </si>
  <si>
    <t>DPS Megacity</t>
  </si>
  <si>
    <t>Kamala Niketan Montessori School</t>
  </si>
  <si>
    <t>Kamala niketan Montessori school</t>
  </si>
  <si>
    <t>Delhi school of ex</t>
  </si>
  <si>
    <t>KDAV</t>
  </si>
  <si>
    <t>Amrit Vidhayalaya</t>
  </si>
  <si>
    <t>Sanchana S</t>
  </si>
  <si>
    <t>The cross word school</t>
  </si>
  <si>
    <t>Kamala niketan</t>
  </si>
  <si>
    <t>BDM school</t>
  </si>
  <si>
    <t>Kothari international</t>
  </si>
  <si>
    <t>Dps panvel</t>
  </si>
  <si>
    <t>Maple tree school</t>
  </si>
  <si>
    <t>S Siddarth</t>
  </si>
  <si>
    <t>Mahavir Institute of Education &amp; Research</t>
  </si>
  <si>
    <t>DWPS Zirakpur</t>
  </si>
  <si>
    <t>BDM International School</t>
  </si>
  <si>
    <t>DPS megacity</t>
  </si>
  <si>
    <t>City Montessori school</t>
  </si>
  <si>
    <t>Kamala niketan cbse school</t>
  </si>
  <si>
    <t>Dps</t>
  </si>
  <si>
    <t>Aakruthi school</t>
  </si>
  <si>
    <t>Sri Aurobindo International School</t>
  </si>
  <si>
    <t>B D Memorial</t>
  </si>
  <si>
    <t>SBOAJC</t>
  </si>
  <si>
    <t>The Orchid School</t>
  </si>
  <si>
    <t>Tcis</t>
  </si>
  <si>
    <t>kulachi hansraj ashok vihar</t>
  </si>
  <si>
    <t>Kamala Niketen</t>
  </si>
  <si>
    <t>Don Bosco school, siliguri</t>
  </si>
  <si>
    <t>BDMI</t>
  </si>
  <si>
    <t>SKCH</t>
  </si>
  <si>
    <t>MAHATMA CBSE</t>
  </si>
  <si>
    <t>KLEs C B Ranamode school Athani</t>
  </si>
  <si>
    <t>Don Bosco School , Siliguri</t>
  </si>
  <si>
    <t>The Samhita Academy</t>
  </si>
  <si>
    <t>SSRVM J.P. Nagar</t>
  </si>
  <si>
    <t>Delhi public school</t>
  </si>
  <si>
    <t>DAV MATRIC GILL NAGAR</t>
  </si>
  <si>
    <t>CMS</t>
  </si>
  <si>
    <t>GIIS</t>
  </si>
  <si>
    <t>KAMALA NIKETAN MONTESSORI SCHOOL</t>
  </si>
  <si>
    <t>KAMALA NIKETAN MONTESSORI SCHOOL (CBSE)</t>
  </si>
  <si>
    <t>Delhi public school (panvel)</t>
  </si>
  <si>
    <t>Brilliant  national school</t>
  </si>
  <si>
    <t>Cross wordschool</t>
  </si>
  <si>
    <t>DSE</t>
  </si>
  <si>
    <t>P s senior secondary school</t>
  </si>
  <si>
    <t>Samasthi International School</t>
  </si>
  <si>
    <t>Mahatma CBSE</t>
  </si>
  <si>
    <t>NSN GROUP OF  SCHOOL S</t>
  </si>
  <si>
    <t>DPS MEGACITY</t>
  </si>
  <si>
    <t>KLE English medium school Manjunath Nagar hubli</t>
  </si>
  <si>
    <t>MSN memoriel</t>
  </si>
  <si>
    <t>Amrit</t>
  </si>
  <si>
    <t>Children's academy</t>
  </si>
  <si>
    <t>NSN Memorial</t>
  </si>
  <si>
    <t>NSN</t>
  </si>
  <si>
    <t>Kamala Niketan Montessori</t>
  </si>
  <si>
    <t>Heritage</t>
  </si>
  <si>
    <t>Kamala nikedan montessori school</t>
  </si>
  <si>
    <t>Kle school Manjunath nagar</t>
  </si>
  <si>
    <t>Mahatma  Gandhi Centenary Vidhyalaya</t>
  </si>
  <si>
    <t>Sri Kumarans children's home</t>
  </si>
  <si>
    <t>Kle society school</t>
  </si>
  <si>
    <t>KLE society. School. Saundatti</t>
  </si>
  <si>
    <t>Ibrahim</t>
  </si>
  <si>
    <t>B.D.M</t>
  </si>
  <si>
    <t>Zohaib Malik</t>
  </si>
  <si>
    <t>Delhi Public School Bangalore South</t>
  </si>
  <si>
    <t>KLE SOCIETY SCHOOL SAUNDATTI</t>
  </si>
  <si>
    <t>SBIOA School Trichy</t>
  </si>
  <si>
    <t>Mahavir Institute of Education and Research</t>
  </si>
  <si>
    <t>RFSMM, Lodhivali</t>
  </si>
  <si>
    <t>Sri Aurabindo International School</t>
  </si>
  <si>
    <t>DPS Warangal</t>
  </si>
  <si>
    <t>Delhi Public School Howrah</t>
  </si>
  <si>
    <t>Maria's Public School</t>
  </si>
  <si>
    <t>D.A.V BHEL  SCHOOL  RANIPET</t>
  </si>
  <si>
    <t>SSRVM</t>
  </si>
  <si>
    <t>NSN MEMORIAL SCHOOL</t>
  </si>
  <si>
    <t>srr school</t>
  </si>
  <si>
    <t>Shanthala vidyapeetha</t>
  </si>
  <si>
    <t>Braintree international school</t>
  </si>
  <si>
    <t>Kumarans</t>
  </si>
  <si>
    <t>B.D.MEMORIAL</t>
  </si>
  <si>
    <t>Sri kumarans children's home</t>
  </si>
  <si>
    <t>Kulachi hansraj model school</t>
  </si>
  <si>
    <t>Hamdard public school</t>
  </si>
  <si>
    <t>ntfpush</t>
  </si>
  <si>
    <t>Angel Global school</t>
  </si>
  <si>
    <t>Al BUROOJ INTERNATIONAL SCHOOL</t>
  </si>
  <si>
    <t>Mayor world school</t>
  </si>
  <si>
    <t>Kerela public school gamharia</t>
  </si>
  <si>
    <t>Kle english medium school solapur</t>
  </si>
  <si>
    <t>sri sri ravisankar vidya mandir</t>
  </si>
  <si>
    <t>Army Public School Delhi Cantt</t>
  </si>
  <si>
    <t>Kle English medium school</t>
  </si>
  <si>
    <t>SSRVM mulund</t>
  </si>
  <si>
    <t>Kle</t>
  </si>
  <si>
    <t>Bharatiya Vidya Bhavan's Atmakuri Rama Rao School</t>
  </si>
  <si>
    <t>N S N Memorial School</t>
  </si>
  <si>
    <t>gitanjali devshala</t>
  </si>
  <si>
    <t>Sanskriti The School</t>
  </si>
  <si>
    <t>Chinmaya Vidyalaya Virugambakkam</t>
  </si>
  <si>
    <t>Kle international school</t>
  </si>
  <si>
    <t>St pauls school, rajkot</t>
  </si>
  <si>
    <t>International school Rajouri</t>
  </si>
  <si>
    <t>K l e dharwad</t>
  </si>
  <si>
    <t>NSN MATRICULATION  HIGHER SECONDARY SCHOOL CHROMEPET</t>
  </si>
  <si>
    <t>KLE Society (school)Saundatti</t>
  </si>
  <si>
    <t>MAHATMA  CBSE</t>
  </si>
  <si>
    <t>KLE Society's School ankali</t>
  </si>
  <si>
    <t>NSN Matric Higher secondary school</t>
  </si>
  <si>
    <t>Army primary school</t>
  </si>
  <si>
    <t>Delhi International School</t>
  </si>
  <si>
    <t>KNMS</t>
  </si>
  <si>
    <t>Kamaal niketan Montessori school</t>
  </si>
  <si>
    <t>Manjusri Public school</t>
  </si>
  <si>
    <t>Delhi Public School North Banglore</t>
  </si>
  <si>
    <t>Aarna</t>
  </si>
  <si>
    <t>DPS</t>
  </si>
  <si>
    <t>Calorx public school</t>
  </si>
  <si>
    <t>Elpro international school</t>
  </si>
  <si>
    <t>N. S. N</t>
  </si>
  <si>
    <t>DPS PANVEL</t>
  </si>
  <si>
    <t>St. Paul's school Rajkot</t>
  </si>
  <si>
    <t>Lalji  Mehrotra lion's school</t>
  </si>
  <si>
    <t>Kamalanikethan Montessori School</t>
  </si>
  <si>
    <t>Kamala Niketan</t>
  </si>
  <si>
    <t>Pollocks Intelli School</t>
  </si>
  <si>
    <t>St Paul Rajkot</t>
  </si>
  <si>
    <t>The Maple Tree</t>
  </si>
  <si>
    <t>Donbosco</t>
  </si>
  <si>
    <t>Harvest International school</t>
  </si>
  <si>
    <t>Gbl convent</t>
  </si>
  <si>
    <t>ntfuiuser</t>
  </si>
  <si>
    <t>St Columbus</t>
  </si>
  <si>
    <t>Guru Gobind Singh Public School</t>
  </si>
  <si>
    <t>KlE</t>
  </si>
  <si>
    <t>Chinmaya Vidyalaya</t>
  </si>
  <si>
    <t>AYUSH DUBEY</t>
  </si>
  <si>
    <t>Ssrvm</t>
  </si>
  <si>
    <t>Kle international school belgaum</t>
  </si>
  <si>
    <t>Uppal Rankers Techno School</t>
  </si>
  <si>
    <t>Asian Christian high school</t>
  </si>
  <si>
    <t>St Matthew's school</t>
  </si>
  <si>
    <t>Foundation Academy</t>
  </si>
  <si>
    <t>Braintree International school.Bongaigaon</t>
  </si>
  <si>
    <t>clorex public school ghatlodiya</t>
  </si>
  <si>
    <t>Kerla Public School</t>
  </si>
  <si>
    <t>Foundation Academy IIT campus Bihta Patna</t>
  </si>
  <si>
    <t>NSN Memorial School</t>
  </si>
  <si>
    <t>Krisna pablik scool</t>
  </si>
  <si>
    <t>Delhi public school panvel</t>
  </si>
  <si>
    <t>Kerala public  school, kadma, JSR.</t>
  </si>
  <si>
    <t>Kerala public  school, kadma.</t>
  </si>
  <si>
    <t>Saint Paul</t>
  </si>
  <si>
    <t>Gt vidhya mandir</t>
  </si>
  <si>
    <t>Aarav Gupta</t>
  </si>
  <si>
    <t>Techno India</t>
  </si>
  <si>
    <t>Lml school</t>
  </si>
  <si>
    <t>NSN matriculation higher secondary school</t>
  </si>
  <si>
    <t>Suchitra Academy</t>
  </si>
  <si>
    <t>Samashti</t>
  </si>
  <si>
    <t>NSN matriculation higher secondary schooll</t>
  </si>
  <si>
    <t>The schram academy</t>
  </si>
  <si>
    <t>Don Bosco school</t>
  </si>
  <si>
    <t>TEB2ASMS</t>
  </si>
  <si>
    <t>Rishit Roy</t>
  </si>
  <si>
    <t>CCA</t>
  </si>
  <si>
    <t>N. S. N Matriculation higher sec school</t>
  </si>
  <si>
    <t>Swarnit Srivastava</t>
  </si>
  <si>
    <t>St.peter's</t>
  </si>
  <si>
    <t>Army public school jodhpur</t>
  </si>
  <si>
    <t>TSA</t>
  </si>
  <si>
    <t>Kamala niketan school</t>
  </si>
  <si>
    <t>TEB2BSMS</t>
  </si>
  <si>
    <t>TNA</t>
  </si>
  <si>
    <t>City Montessori School</t>
  </si>
  <si>
    <t>St. Mary's convent school</t>
  </si>
  <si>
    <t>Delhi public school North Bangalore</t>
  </si>
  <si>
    <t>Fountaihead</t>
  </si>
  <si>
    <t>Knms</t>
  </si>
  <si>
    <t>NSN memorial</t>
  </si>
  <si>
    <t>Mahavir institute of education and research</t>
  </si>
  <si>
    <t>NSN Memorial Senior Secondary School</t>
  </si>
  <si>
    <t>MHANT KANNADA HIGH SCHOOL</t>
  </si>
  <si>
    <t>Kamalanikethan montessori school</t>
  </si>
  <si>
    <t>The maple tree</t>
  </si>
  <si>
    <t>Calorx</t>
  </si>
  <si>
    <t>The mapple tree school</t>
  </si>
  <si>
    <t>Indus valley world school</t>
  </si>
  <si>
    <t>Rcis</t>
  </si>
  <si>
    <t>Nsn memorial</t>
  </si>
  <si>
    <t>Saint pauls</t>
  </si>
  <si>
    <t>SBOA SCHOOL AND JUNIOR COLLEGE</t>
  </si>
  <si>
    <t>Kamala niketan Montessori CBSE school</t>
  </si>
  <si>
    <t>DDPS</t>
  </si>
  <si>
    <t>Nsn</t>
  </si>
  <si>
    <t>Delhi World Public School</t>
  </si>
  <si>
    <t>Kerela public School kadma</t>
  </si>
  <si>
    <t>City montessory school</t>
  </si>
  <si>
    <t>Manjushree public</t>
  </si>
  <si>
    <t>St.peters high school</t>
  </si>
  <si>
    <t>B.D.Memorial</t>
  </si>
  <si>
    <t>SRM public school</t>
  </si>
  <si>
    <t>Kamala niketan Montessori school (CBSE)</t>
  </si>
  <si>
    <t>Edify</t>
  </si>
  <si>
    <t>Delhi Public School Megacity Kolkata</t>
  </si>
  <si>
    <t>Kamala niketon</t>
  </si>
  <si>
    <t>Royale concord international School</t>
  </si>
  <si>
    <t>SSRVM Bangalore south</t>
  </si>
  <si>
    <t>Sri Aurobindo international school</t>
  </si>
  <si>
    <t>NSN Mat. Hr. Sec. School</t>
  </si>
  <si>
    <t>K. L. Maruthamani</t>
  </si>
  <si>
    <t>KRISHNA PUBLIC SCHOOL</t>
  </si>
  <si>
    <t>Kamala niketan School</t>
  </si>
  <si>
    <t>Maple Tree  School</t>
  </si>
  <si>
    <t>Maple Tree school</t>
  </si>
  <si>
    <t>Kamala Niketan montessori school</t>
  </si>
  <si>
    <t>Kamala Niketan Montessori school</t>
  </si>
  <si>
    <t>Delhi Public School</t>
  </si>
  <si>
    <t>Jodhamal</t>
  </si>
  <si>
    <t>Anand Niketan Maninagar</t>
  </si>
  <si>
    <t>Airforce school Avadi</t>
  </si>
  <si>
    <t>S.S.MODY VIDYA VIHAR JHUNJHUNU</t>
  </si>
  <si>
    <t>Sri Sri academy</t>
  </si>
  <si>
    <t>Dav boys senior secondary school</t>
  </si>
  <si>
    <t>Aarna Shukla</t>
  </si>
  <si>
    <t>S.s.mody VIDYA Vihar jhunjhunu</t>
  </si>
  <si>
    <t>Delhi World public school zirakpur</t>
  </si>
  <si>
    <t>Brain Tree International School</t>
  </si>
  <si>
    <t>Aradhya</t>
  </si>
  <si>
    <t>Delhi world  public school zirakpur</t>
  </si>
  <si>
    <t>Al Burooj international school</t>
  </si>
  <si>
    <t>Sri Aurbindo international school</t>
  </si>
  <si>
    <t>Kamala niketan montessori school</t>
  </si>
  <si>
    <t>D.A.V school</t>
  </si>
  <si>
    <t>Kamalaniketan</t>
  </si>
  <si>
    <t>GT Vidhya Mandhra CBSC School</t>
  </si>
  <si>
    <t>NSN Mat Hr Sec School</t>
  </si>
  <si>
    <t>St. Patrick</t>
  </si>
  <si>
    <t>Sri vijay VIDHYALAYA MATRIC Hr Sec School</t>
  </si>
  <si>
    <t>Pollocks intelli school</t>
  </si>
  <si>
    <t>N. S. N. Mantri school</t>
  </si>
  <si>
    <t>Medhansh vishal</t>
  </si>
  <si>
    <t>MSB EDUCATIONAL INSTITUTE</t>
  </si>
  <si>
    <t>St Patrick's</t>
  </si>
  <si>
    <t>Tashi Namgyal Academy</t>
  </si>
  <si>
    <t>Delhi Public School South</t>
  </si>
  <si>
    <t>Cauvery glopal</t>
  </si>
  <si>
    <t>Sri Aurobindo international Schoo</t>
  </si>
  <si>
    <t>NSN matriculation</t>
  </si>
  <si>
    <t>NSN memorial senior secondary</t>
  </si>
  <si>
    <t>B.D.M.I.</t>
  </si>
  <si>
    <t>St manuâ€™s convent school</t>
  </si>
  <si>
    <t>D Delhi public school Jamnagar</t>
  </si>
  <si>
    <t>Saint Paul School Rajkot</t>
  </si>
  <si>
    <t>DPS panvel</t>
  </si>
  <si>
    <t>M.Arjun</t>
  </si>
  <si>
    <t>Kidzee</t>
  </si>
  <si>
    <t>Kamalanikethan Montessori school</t>
  </si>
  <si>
    <t>APS Delhi cantt</t>
  </si>
  <si>
    <t>T1KRMSMS</t>
  </si>
  <si>
    <t>Mahatma Montessori</t>
  </si>
  <si>
    <t>KNMS, Trichy</t>
  </si>
  <si>
    <t>Amrit vidyalaya</t>
  </si>
  <si>
    <t>EXPLORICA PREMIUM SCHOOL KARIMNAGAR</t>
  </si>
  <si>
    <t>Delhi public school megacity kolkata</t>
  </si>
  <si>
    <t>Delhi public school howrah</t>
  </si>
  <si>
    <t>The Shriram Universal School</t>
  </si>
  <si>
    <t>Delhi Public school-Electronic city</t>
  </si>
  <si>
    <t>Shri ram universal</t>
  </si>
  <si>
    <t>SRM Public School</t>
  </si>
  <si>
    <t>Kamala niketan montesary school</t>
  </si>
  <si>
    <t>Sri kumarans children home</t>
  </si>
  <si>
    <t>DPS Megacity kolkatta</t>
  </si>
  <si>
    <t>as suffa grammar school</t>
  </si>
  <si>
    <t>Manjusri Public School</t>
  </si>
  <si>
    <t>Greenwood High School</t>
  </si>
  <si>
    <t>Sri Chaitanya school</t>
  </si>
  <si>
    <t>Sri aurobindo international school</t>
  </si>
  <si>
    <t>Saint's Paul's School Rajkot</t>
  </si>
  <si>
    <t>The  cross  word  school</t>
  </si>
  <si>
    <t>Jain public school</t>
  </si>
  <si>
    <t>Nsn matriculation higher secondary school</t>
  </si>
  <si>
    <t>Vedanta Academy</t>
  </si>
  <si>
    <t>amrit cidyalaya</t>
  </si>
  <si>
    <t>N.S.N.Matriculation and he sec school, Hasthinapuram</t>
  </si>
  <si>
    <t>Cms</t>
  </si>
  <si>
    <t>ST. Peter public school</t>
  </si>
  <si>
    <t>rfmsms</t>
  </si>
  <si>
    <t>DPS Panvel</t>
  </si>
  <si>
    <t>Shree ram universal</t>
  </si>
  <si>
    <t>Dr. C. L. Metha Sishya Omr school</t>
  </si>
  <si>
    <t>Greenwood high school</t>
  </si>
  <si>
    <t>Samhita Accademy</t>
  </si>
  <si>
    <t>Delhi Public school Megacity</t>
  </si>
  <si>
    <t>PS Senior Secondary School</t>
  </si>
  <si>
    <t>K.L.E school savadatti</t>
  </si>
  <si>
    <t>PS senior secondary school</t>
  </si>
  <si>
    <t>sboa</t>
  </si>
  <si>
    <t>Greenwood High school</t>
  </si>
  <si>
    <t>Delhi  public  school.  Warangal</t>
  </si>
  <si>
    <t>Sri Vidya Kendra Smart School Bangalore</t>
  </si>
  <si>
    <t>Sboa</t>
  </si>
  <si>
    <t>Samashti international school</t>
  </si>
  <si>
    <t>DPS Howrah</t>
  </si>
  <si>
    <t>SEMPS</t>
  </si>
  <si>
    <t>K . L. E. school saundatti</t>
  </si>
  <si>
    <t>DPS south</t>
  </si>
  <si>
    <t>KLE</t>
  </si>
  <si>
    <t>St Peter's high school</t>
  </si>
  <si>
    <t>SBOA</t>
  </si>
  <si>
    <t>Bdmi</t>
  </si>
  <si>
    <t>Joy school</t>
  </si>
  <si>
    <t>The crossword school</t>
  </si>
  <si>
    <t>Hyderabad public school</t>
  </si>
  <si>
    <t>Alpha cbse</t>
  </si>
  <si>
    <t>Navrachna gurukul school</t>
  </si>
  <si>
    <t>DWPS ZIRAKPUR</t>
  </si>
  <si>
    <t>Delhi Public School Hyderabad, India</t>
  </si>
  <si>
    <t>Hello kids</t>
  </si>
  <si>
    <t>MAHAVIR INSTITUTE OF EDUCATION &amp;RESEARCH</t>
  </si>
  <si>
    <t>Dps Hyderabad</t>
  </si>
  <si>
    <t>Kamalaniketan montossari school</t>
  </si>
  <si>
    <t>Aarti dhawal</t>
  </si>
  <si>
    <t>DPS e City Bangalore</t>
  </si>
  <si>
    <t>DPS north Bangalore</t>
  </si>
  <si>
    <t>BVBARRS</t>
  </si>
  <si>
    <t>Mayank</t>
  </si>
  <si>
    <t>KLE Society English Medium School, Gadag</t>
  </si>
  <si>
    <t>Kothari International School</t>
  </si>
  <si>
    <t>Samashti International School</t>
  </si>
  <si>
    <t>Dps Megacity</t>
  </si>
  <si>
    <t>DPS Bangalore North</t>
  </si>
  <si>
    <t>Manjushri</t>
  </si>
  <si>
    <t>DPS megacity kolkata</t>
  </si>
  <si>
    <t>DPS junior south Bangalore</t>
  </si>
  <si>
    <t>Excel global school</t>
  </si>
  <si>
    <t>Amrit Vidyalaya</t>
  </si>
  <si>
    <t>The Shri Ram Universal School</t>
  </si>
  <si>
    <t>SBOA JC</t>
  </si>
  <si>
    <t>Mahatma school akkama building (CBSE)</t>
  </si>
  <si>
    <t>SBOA junior college</t>
  </si>
  <si>
    <t>The shriram universal  school palava</t>
  </si>
  <si>
    <t>Delhi world public school</t>
  </si>
  <si>
    <t>Mahatma school akkama building</t>
  </si>
  <si>
    <t>Kamalaniketan Montessori school</t>
  </si>
  <si>
    <t>Sbioajc</t>
  </si>
  <si>
    <t>The Fabindia School</t>
  </si>
  <si>
    <t>Royal Concorde international school</t>
  </si>
  <si>
    <t>St.pauls school</t>
  </si>
  <si>
    <t>Akshar</t>
  </si>
  <si>
    <t>Saffron Public School</t>
  </si>
  <si>
    <t>Amrit vidyalay</t>
  </si>
  <si>
    <t>DPS North Bengaluru</t>
  </si>
  <si>
    <t>Kamala Niketan Montessori School (CBSE)</t>
  </si>
  <si>
    <t>ps senior secondary school</t>
  </si>
  <si>
    <t>SBOA School &amp; Junior College</t>
  </si>
  <si>
    <t>Aakruti Techno School</t>
  </si>
  <si>
    <t>Gitanjali Devshala</t>
  </si>
  <si>
    <t>GTA Vidhya mandir</t>
  </si>
  <si>
    <t>B. D. Memorial</t>
  </si>
  <si>
    <t>Kchcs</t>
  </si>
  <si>
    <t>St Josephâ€™s high school wadala</t>
  </si>
  <si>
    <t>DPS Megacity Kolkata</t>
  </si>
  <si>
    <t>Harvest International School</t>
  </si>
  <si>
    <t>Hriday Arora</t>
  </si>
  <si>
    <t>Royale concord international school</t>
  </si>
  <si>
    <t>GTA VIDYA MANDIR</t>
  </si>
  <si>
    <t>RMK School</t>
  </si>
  <si>
    <t>Kerela public School</t>
  </si>
  <si>
    <t>SRV Public School</t>
  </si>
  <si>
    <t>Aarav</t>
  </si>
  <si>
    <t>Chinmaya vidyalaya</t>
  </si>
  <si>
    <t>Sishya</t>
  </si>
  <si>
    <t>Tges wadi</t>
  </si>
  <si>
    <t>Kamala Niketan Montessori School(CBSE)</t>
  </si>
  <si>
    <t>Aps golconda</t>
  </si>
  <si>
    <t>TEB3SMS</t>
  </si>
  <si>
    <t>Shri ram global school Delhi west</t>
  </si>
  <si>
    <t>City montessery school</t>
  </si>
  <si>
    <t>Sri Sankara senior secondary school,  adyar , chennai</t>
  </si>
  <si>
    <t>S.S. Mody Vidya Vihar, Jhunjhunu</t>
  </si>
  <si>
    <t>Icse board</t>
  </si>
  <si>
    <t>DPS, Panvel</t>
  </si>
  <si>
    <t>Techno India Group Public School</t>
  </si>
  <si>
    <t>APS Delhi Cantt</t>
  </si>
  <si>
    <t>Alex</t>
  </si>
  <si>
    <t>St. Peters High School</t>
  </si>
  <si>
    <t>ACHS</t>
  </si>
  <si>
    <t>Anugraha international school</t>
  </si>
  <si>
    <t>SRM PUBLIC SCHOOL</t>
  </si>
  <si>
    <t>Sri Kumarans childrenâ€™s home</t>
  </si>
  <si>
    <t>Aps delhi cantt</t>
  </si>
  <si>
    <t>Shriram univarsal School</t>
  </si>
  <si>
    <t>Little angel</t>
  </si>
  <si>
    <t>delhi public school</t>
  </si>
  <si>
    <t>Krishnamal ramasubbyaier</t>
  </si>
  <si>
    <t>kush</t>
  </si>
  <si>
    <t>Kush</t>
  </si>
  <si>
    <t>NA</t>
  </si>
  <si>
    <t>Manjushree Public school</t>
  </si>
  <si>
    <t>Maharaja Agarsain Public School Ashok Vihar</t>
  </si>
  <si>
    <t>Harishree Vidyalaya</t>
  </si>
  <si>
    <t>Pathania Public School</t>
  </si>
  <si>
    <t>School of India</t>
  </si>
  <si>
    <t>Padma subramanium bala bavan matric hr sec school</t>
  </si>
  <si>
    <t>TCIS</t>
  </si>
  <si>
    <t>DAV.matric.hr.sec.school</t>
  </si>
  <si>
    <t>DPS South Bengaluru</t>
  </si>
  <si>
    <t>Srv public school</t>
  </si>
  <si>
    <t>Rankersschool</t>
  </si>
  <si>
    <t>Parmarth international school</t>
  </si>
  <si>
    <t>Sangam</t>
  </si>
  <si>
    <t>Nikumbh Raj Wadhwa</t>
  </si>
  <si>
    <t>Gowtham Model School</t>
  </si>
  <si>
    <t>Shree Ram Welfare Society High School</t>
  </si>
  <si>
    <t>Sboa school and junior college</t>
  </si>
  <si>
    <t>Green wood</t>
  </si>
  <si>
    <t>Edify school Bengaluru Kanakapura main road</t>
  </si>
  <si>
    <t>DPS MEGACITY KOLKATA</t>
  </si>
  <si>
    <t>Delhi Public school Bangalore South</t>
  </si>
  <si>
    <t>Nan matriculation hr.Sec.school</t>
  </si>
  <si>
    <t>Bharathiya vidya bhavans atmakuriramarao school</t>
  </si>
  <si>
    <t>Sri Sri Ravi Shankar Vidya Mandir</t>
  </si>
  <si>
    <t>NSN Matriculation. Hr.sec.school</t>
  </si>
  <si>
    <t>The Millennium School, Amritsar</t>
  </si>
  <si>
    <t>Little star school</t>
  </si>
  <si>
    <t>The shri ram universal school</t>
  </si>
  <si>
    <t>RBGS</t>
  </si>
  <si>
    <t>Maple Tree School</t>
  </si>
  <si>
    <t>Kamala nikten</t>
  </si>
  <si>
    <t>AKR</t>
  </si>
  <si>
    <t>delhi public school megacity kolkata</t>
  </si>
  <si>
    <t>Pushpalata vidya mandir school</t>
  </si>
  <si>
    <t>kamalaniketan montessori school</t>
  </si>
  <si>
    <t>Asian Christian High school</t>
  </si>
  <si>
    <t>Kothari international school</t>
  </si>
  <si>
    <t>Delhi public schools</t>
  </si>
  <si>
    <t>Paramita</t>
  </si>
  <si>
    <t>Mahathma Montessori</t>
  </si>
  <si>
    <t>SBOA SCHOOL &amp; JR COLLEGE</t>
  </si>
  <si>
    <t>Mahadevi Birla World Academy</t>
  </si>
  <si>
    <t>Nsn matriculation chromepet</t>
  </si>
  <si>
    <t>K. L. E. School saundatti</t>
  </si>
  <si>
    <t>Kerala Public  Schools  Mango</t>
  </si>
  <si>
    <t>K. L. E.  School saundatti</t>
  </si>
  <si>
    <t>S.B.O.A  SCHOOL &amp; JUNIOR COLLEGE</t>
  </si>
  <si>
    <t>K. L. E  school savadatti</t>
  </si>
  <si>
    <t>Don Bosco School</t>
  </si>
  <si>
    <t>Delhi public school South</t>
  </si>
  <si>
    <t>B.D.M. INTERNATIONAL</t>
  </si>
  <si>
    <t>Velammal vidhyashram</t>
  </si>
  <si>
    <t>Bharatiya Vidya Bhavans Atmakuri Rama Rao School</t>
  </si>
  <si>
    <t>Kamalaniketan montessori school</t>
  </si>
  <si>
    <t>St Paul School Rajkot</t>
  </si>
  <si>
    <t>Kamala niketan montessori school(cbse)</t>
  </si>
  <si>
    <t>Maharaja agarsain public school</t>
  </si>
  <si>
    <t>N.s.N</t>
  </si>
  <si>
    <t>Rankers school</t>
  </si>
  <si>
    <t>Kohinoor International School</t>
  </si>
  <si>
    <t>KLE school</t>
  </si>
  <si>
    <t>Parvathy, s anugrahaa international school</t>
  </si>
  <si>
    <t>Sushmitha Venkatesan</t>
  </si>
  <si>
    <t>Delhi World School</t>
  </si>
  <si>
    <t>Narayana</t>
  </si>
  <si>
    <t>Dav gopalapuram chennai</t>
  </si>
  <si>
    <t>Al burooj International School</t>
  </si>
  <si>
    <t>Army Public School RK Puram Secunderabaf</t>
  </si>
  <si>
    <t>MSB Educational Institute</t>
  </si>
  <si>
    <t>SCad world school</t>
  </si>
  <si>
    <t>Mahavir Institute Of Education &amp;Research</t>
  </si>
  <si>
    <t>Manav Rachna International school</t>
  </si>
  <si>
    <t>Jawahar Vidhyalaya Senior sec school</t>
  </si>
  <si>
    <t>The millennium school</t>
  </si>
  <si>
    <t>Indusvally World School</t>
  </si>
  <si>
    <t>Manjushree public school</t>
  </si>
  <si>
    <t>Bvhjhj</t>
  </si>
  <si>
    <t>Sri Kumarans children home</t>
  </si>
  <si>
    <t>Sishya omr</t>
  </si>
  <si>
    <t>Auxilium</t>
  </si>
  <si>
    <t>Rosemary Public  School</t>
  </si>
  <si>
    <t>Al Burooj International School</t>
  </si>
  <si>
    <t>DPS South Bangalore</t>
  </si>
  <si>
    <t>Braintree International School</t>
  </si>
  <si>
    <t>Brian tree international school, Bongaigaon</t>
  </si>
  <si>
    <t>Mwsbarnala</t>
  </si>
  <si>
    <t>KLE Rajajinagar Bangalore</t>
  </si>
  <si>
    <t>Sboa school  junior and college</t>
  </si>
  <si>
    <t>Rankerschool</t>
  </si>
  <si>
    <t>St. Joseph's Anglo Indian Girls HR Sec School</t>
  </si>
  <si>
    <t>DPS North Bangalore</t>
  </si>
  <si>
    <t>N.S.N. Memorial</t>
  </si>
  <si>
    <t>Asian chirstian high school</t>
  </si>
  <si>
    <t>St Paul's school</t>
  </si>
  <si>
    <t>Holy angel school</t>
  </si>
  <si>
    <t>Holy Angel School</t>
  </si>
  <si>
    <t>MAHATMA CBSC</t>
  </si>
  <si>
    <t>KLE  English   Medium  School</t>
  </si>
  <si>
    <t>The shriram universal school</t>
  </si>
  <si>
    <t>Sri Kumaranâ€™s children home</t>
  </si>
  <si>
    <t>K LE school</t>
  </si>
  <si>
    <t>Sri Kumaran Children home</t>
  </si>
  <si>
    <t>KLE school saundatti</t>
  </si>
  <si>
    <t>WOI</t>
  </si>
  <si>
    <t>Rankers school wanaparthy</t>
  </si>
  <si>
    <t>K L E SOCIETY'S SCHOOL</t>
  </si>
  <si>
    <t>Kamala niketan Montessori school's</t>
  </si>
  <si>
    <t>Akara world school</t>
  </si>
  <si>
    <t>Jodhamal public school</t>
  </si>
  <si>
    <t>Saint Paul School</t>
  </si>
  <si>
    <t>manjusri public school</t>
  </si>
  <si>
    <t>Greenwood high School</t>
  </si>
  <si>
    <t>Mahatma cbse</t>
  </si>
  <si>
    <t>nsn matriculation hr sec school</t>
  </si>
  <si>
    <t>Greenwoodhighschool</t>
  </si>
  <si>
    <t>Suchitra academy</t>
  </si>
  <si>
    <t>Sishya omr school</t>
  </si>
  <si>
    <t>D P S megacity</t>
  </si>
  <si>
    <t>Chinmaya vidyalaya senior secondary school</t>
  </si>
  <si>
    <t>BGS  Model Public School</t>
  </si>
  <si>
    <t>1st class</t>
  </si>
  <si>
    <t>vijay kids krishnagiri</t>
  </si>
  <si>
    <t>Delhi Public School,Megacity</t>
  </si>
  <si>
    <t>PSBB matriculation school</t>
  </si>
  <si>
    <t>Ravindra Bharati global school</t>
  </si>
  <si>
    <t>Kamala Nikethan Montessori School</t>
  </si>
  <si>
    <t>St. Peter's high school</t>
  </si>
  <si>
    <t>Delhi public school Electronic City</t>
  </si>
  <si>
    <t>BD Memorial</t>
  </si>
  <si>
    <t>S R W S High School</t>
  </si>
  <si>
    <t>S R W  S High School</t>
  </si>
  <si>
    <t>The Galaxy school</t>
  </si>
  <si>
    <t>N s n matric Hr sec school</t>
  </si>
  <si>
    <t>Brilliant National school</t>
  </si>
  <si>
    <t>K.L.E School ankali</t>
  </si>
  <si>
    <t>K.L.E</t>
  </si>
  <si>
    <t>kamala niketan Montessori school</t>
  </si>
  <si>
    <t>KLE School GADAG</t>
  </si>
  <si>
    <t>Nunglen Yangzi</t>
  </si>
  <si>
    <t>Kerala Public School gamharia</t>
  </si>
  <si>
    <t>Lettal angel</t>
  </si>
  <si>
    <t>Braintree lnternational school</t>
  </si>
  <si>
    <t>N. S. N matriculation. Chrompet</t>
  </si>
  <si>
    <t>SRV Public School, Trichy</t>
  </si>
  <si>
    <t>MSB pune</t>
  </si>
  <si>
    <t>B.D.M. International</t>
  </si>
  <si>
    <t>Aakruthi school nagol</t>
  </si>
  <si>
    <t>Vandana soni</t>
  </si>
  <si>
    <t>Al Brooj International School</t>
  </si>
  <si>
    <t>Alburooj international school</t>
  </si>
  <si>
    <t>N.S.N Memorial</t>
  </si>
  <si>
    <t>Rankers techno school</t>
  </si>
  <si>
    <t>Delhi Public School , Howrah</t>
  </si>
  <si>
    <t>Sri kumaran's  children 's  home</t>
  </si>
  <si>
    <t>Delhi public school Bangalore North</t>
  </si>
  <si>
    <t>DPS Megacity, kolkata</t>
  </si>
  <si>
    <t>Yuvraj singh</t>
  </si>
  <si>
    <t>Dps megacity school</t>
  </si>
  <si>
    <t>K L E International school</t>
  </si>
  <si>
    <t>TEB4SMS</t>
  </si>
  <si>
    <t>Mahatma</t>
  </si>
  <si>
    <t>Rock wood international school</t>
  </si>
  <si>
    <t>CMS Lucknow</t>
  </si>
  <si>
    <t>Shree Ghanshyam Parthe</t>
  </si>
  <si>
    <t>Delhi public school megacity  kolkata</t>
  </si>
  <si>
    <t>Rankers e techno school</t>
  </si>
  <si>
    <t>ASIAN CHRISTIAN HIGH SCHOOL, HOSUR.</t>
  </si>
  <si>
    <t>HOLY ANGEL SCHOOL</t>
  </si>
  <si>
    <t>The shri Ram Universal school</t>
  </si>
  <si>
    <t>Kamala niketan Montessori School</t>
  </si>
  <si>
    <t>Rudraksha Khasnobis</t>
  </si>
  <si>
    <t>Edify school</t>
  </si>
  <si>
    <t>RGBS</t>
  </si>
  <si>
    <t>Parvathy's Anugrahaa International School</t>
  </si>
  <si>
    <t>Cca</t>
  </si>
  <si>
    <t>Delhi public school , megacity</t>
  </si>
  <si>
    <t>Delhi public school Bangalore north</t>
  </si>
  <si>
    <t>Dav girls senior secondary school</t>
  </si>
  <si>
    <t>Sangamanath cbse school mdl</t>
  </si>
  <si>
    <t>nlusms</t>
  </si>
  <si>
    <t>S.R.W.S HIGH SCHOOL</t>
  </si>
  <si>
    <t>Triveni education society mdl</t>
  </si>
  <si>
    <t>DAV Boys Senior Secondary School</t>
  </si>
  <si>
    <t>Shorya</t>
  </si>
  <si>
    <t>Euro School</t>
  </si>
  <si>
    <t>The Gurukul</t>
  </si>
  <si>
    <t>Holy Angel school</t>
  </si>
  <si>
    <t>DSE attapur Hyderabad</t>
  </si>
  <si>
    <t>RCIS, kalyannagar</t>
  </si>
  <si>
    <t>Asian Christian High School</t>
  </si>
  <si>
    <t>srm public school</t>
  </si>
  <si>
    <t>Delhi Public School Bangalore East</t>
  </si>
  <si>
    <t>St.Paul's School</t>
  </si>
  <si>
    <t>A.M.Jain School</t>
  </si>
  <si>
    <t>Samishti</t>
  </si>
  <si>
    <t>sri sri ravishankar vidhya mandir, surat</t>
  </si>
  <si>
    <t>Excel Global school</t>
  </si>
  <si>
    <t>Salt lake shiksha niketan</t>
  </si>
  <si>
    <t>Sri Kumarans</t>
  </si>
  <si>
    <t>DPS SOUTH</t>
  </si>
  <si>
    <t>sri kumarans childrens academy</t>
  </si>
  <si>
    <t>City Montessory School</t>
  </si>
  <si>
    <t>Asian christian high school</t>
  </si>
  <si>
    <t>Kamala Niketan School</t>
  </si>
  <si>
    <t>Sacred heart sr.sec. school</t>
  </si>
  <si>
    <t>Euroschool</t>
  </si>
  <si>
    <t>Mahavir institute</t>
  </si>
  <si>
    <t>Auden</t>
  </si>
  <si>
    <t>Saint Paul's School</t>
  </si>
  <si>
    <t>Braintree International school</t>
  </si>
  <si>
    <t>SRM Public school</t>
  </si>
  <si>
    <t>DPS east</t>
  </si>
  <si>
    <t>Brilliant national school</t>
  </si>
  <si>
    <t>Green valley English school</t>
  </si>
  <si>
    <t>Scad</t>
  </si>
  <si>
    <t>Army public school</t>
  </si>
  <si>
    <t>Sangam school</t>
  </si>
  <si>
    <t>Saint Paul school</t>
  </si>
  <si>
    <t>Aakruthi techno school</t>
  </si>
  <si>
    <t>Green wood high school</t>
  </si>
  <si>
    <t>Aayaan Bhardwaj</t>
  </si>
  <si>
    <t>Sri Vijay vidyalaya higher secondary school</t>
  </si>
  <si>
    <t>Delhi School of Excellence-Attapur</t>
  </si>
  <si>
    <t>Rankers school uppal</t>
  </si>
  <si>
    <t>Maps</t>
  </si>
  <si>
    <t>City Montessori school lucknow up</t>
  </si>
  <si>
    <t>Kumarns</t>
  </si>
  <si>
    <t>Jyotirmoy Sanyal</t>
  </si>
  <si>
    <t>DPS Electronic city bangalore</t>
  </si>
  <si>
    <t>Children academy</t>
  </si>
  <si>
    <t>The Shriram universal school</t>
  </si>
  <si>
    <t>Aakruti i-techno</t>
  </si>
  <si>
    <t>Amrit Vidhyalaya Aata alava</t>
  </si>
  <si>
    <t>The Crossword School</t>
  </si>
  <si>
    <t>Muhammad Maseeulla</t>
  </si>
  <si>
    <t>hajira06@gmail.com</t>
  </si>
  <si>
    <t>k l e English medium school savadatti</t>
  </si>
  <si>
    <t>K. L. E English medium school Savadatti</t>
  </si>
  <si>
    <t>Pssenioursecondaryschool</t>
  </si>
  <si>
    <t>Maple tree</t>
  </si>
  <si>
    <t>NSN Matriculation School  chitlapakkam</t>
  </si>
  <si>
    <t>Ananya Singh</t>
  </si>
  <si>
    <t>The shri ram universal school jammu</t>
  </si>
  <si>
    <t>B.D.M.INTERNATIONAL</t>
  </si>
  <si>
    <t>APS DELHI CANTT</t>
  </si>
  <si>
    <t>TSUS SAMBA</t>
  </si>
  <si>
    <t>DELHI PUBLIC SCHOOL MEGACITY, KOLKATA</t>
  </si>
  <si>
    <t>Shri ram universi</t>
  </si>
  <si>
    <t>BANYAN INTERNATIONAL SCHOOL</t>
  </si>
  <si>
    <t>Amrit vidhyalaya</t>
  </si>
  <si>
    <t>P.s.senior secondary school</t>
  </si>
  <si>
    <t>NSN matriculation hr sec school</t>
  </si>
  <si>
    <t>Oberoi International School</t>
  </si>
  <si>
    <t>Rankarsschool</t>
  </si>
  <si>
    <t>Kle English Medium school manjunath nagara</t>
  </si>
  <si>
    <t>BDM International school</t>
  </si>
  <si>
    <t>SRV School Trichy</t>
  </si>
  <si>
    <t>Anandniketan Maninagar</t>
  </si>
  <si>
    <t>Cms campus-II gomti nagar,lko</t>
  </si>
  <si>
    <t>KLE Society English medium school, Gadag</t>
  </si>
  <si>
    <t>Shri Ram universal school</t>
  </si>
  <si>
    <t>Nsn matriculation school</t>
  </si>
  <si>
    <t>Shri Ram universal School Jammu</t>
  </si>
  <si>
    <t>Vidhya sagar global school</t>
  </si>
  <si>
    <t>Sishya school</t>
  </si>
  <si>
    <t>Kamalsnikethan cbse</t>
  </si>
  <si>
    <t>Nsnmatriculation chitlapakkam</t>
  </si>
  <si>
    <t>Sri Sri Ravishankar Vidhya Mandir, Indore</t>
  </si>
  <si>
    <t>ot</t>
  </si>
  <si>
    <t>Delhi World Public School, zirakpur</t>
  </si>
  <si>
    <t>St brittos</t>
  </si>
  <si>
    <t>TEB5SMS</t>
  </si>
  <si>
    <t>Ithaka international</t>
  </si>
  <si>
    <t>Delhi public school junior</t>
  </si>
  <si>
    <t>S N K</t>
  </si>
  <si>
    <t>Cross word</t>
  </si>
  <si>
    <t>S b o a junior college</t>
  </si>
  <si>
    <t>Mahatma school</t>
  </si>
  <si>
    <t>Ram's school</t>
  </si>
  <si>
    <t>DAV boys senior secondary school</t>
  </si>
  <si>
    <t>Vijay millennium</t>
  </si>
  <si>
    <t>Delhi public school south</t>
  </si>
  <si>
    <t>Brilliant  national  school</t>
  </si>
  <si>
    <t>GTAVM</t>
  </si>
  <si>
    <t>Bhakthavatsalam Vidyashram</t>
  </si>
  <si>
    <t>Skchp</t>
  </si>
  <si>
    <t>KLES International</t>
  </si>
  <si>
    <t>D.P.S Panvel</t>
  </si>
  <si>
    <t>Sri Sri ravishanker vidyamandir</t>
  </si>
  <si>
    <t>Anupam jha</t>
  </si>
  <si>
    <t>Kamala nikatan</t>
  </si>
  <si>
    <t>krishnamal ramasubbaiyer school</t>
  </si>
  <si>
    <t>Rudro Kalla</t>
  </si>
  <si>
    <t>Purab sunuwar</t>
  </si>
  <si>
    <t>Army Public School Golconda Hyderabad</t>
  </si>
  <si>
    <t>M b w a</t>
  </si>
  <si>
    <t>The Shri ram universal school</t>
  </si>
  <si>
    <t>K L E Society School Gadag</t>
  </si>
  <si>
    <t>Mahatma CBSC</t>
  </si>
  <si>
    <t>S.B.O.A School &amp; Junior College</t>
  </si>
  <si>
    <t>Lucknow public school</t>
  </si>
  <si>
    <t>KLE SCHOOL ANKALI</t>
  </si>
  <si>
    <t>Sri Sri Ravishankar Vidhyamandir</t>
  </si>
  <si>
    <t>Mohit manda</t>
  </si>
  <si>
    <t>The Gurukul Foundation School Kashipur</t>
  </si>
  <si>
    <t>Edify School</t>
  </si>
  <si>
    <t>Lps</t>
  </si>
  <si>
    <t>KLE international school</t>
  </si>
  <si>
    <t>sri sri academy</t>
  </si>
  <si>
    <t>Delhi Public School- Bangalore South</t>
  </si>
  <si>
    <t>MANSI Gupta</t>
  </si>
  <si>
    <t>Delhi public school south bangalore</t>
  </si>
  <si>
    <t>DAV BHEL SCHOOL</t>
  </si>
  <si>
    <t>Vijay millanium school</t>
  </si>
  <si>
    <t>Sri Sri ravishankar vidya mandir</t>
  </si>
  <si>
    <t>Keshave</t>
  </si>
  <si>
    <t>Sri Kumarans Children Home</t>
  </si>
  <si>
    <t>KHMS</t>
  </si>
  <si>
    <t>AAKRUTHI TECHNO SCHOOL</t>
  </si>
  <si>
    <t>The Cambridge International School</t>
  </si>
  <si>
    <t>Ps senior secondary school</t>
  </si>
  <si>
    <t>K L E society English medium school Gadag</t>
  </si>
  <si>
    <t>APS Golconda Hyderabad</t>
  </si>
  <si>
    <t>India international School</t>
  </si>
  <si>
    <t>Thriveni academy</t>
  </si>
  <si>
    <t>akara world school</t>
  </si>
  <si>
    <t>P G Garodia School</t>
  </si>
  <si>
    <t>b1rmsms</t>
  </si>
  <si>
    <t>Sri Sri Ravi Shankar Vidhyamandir, Surat</t>
  </si>
  <si>
    <t>P. P. SAVANI Cambridge International School</t>
  </si>
  <si>
    <t>Parvathy's Anugrahaa</t>
  </si>
  <si>
    <t>Delhi Public school</t>
  </si>
  <si>
    <t>Kamal Niketan</t>
  </si>
  <si>
    <t>Sacred heart convent school</t>
  </si>
  <si>
    <t>Srv</t>
  </si>
  <si>
    <t>Delhi Public School, Bangalore South</t>
  </si>
  <si>
    <t>Delhi public school electronics city bangalore 560100</t>
  </si>
  <si>
    <t>Disha singh</t>
  </si>
  <si>
    <t>velammal bodhi campus theni</t>
  </si>
  <si>
    <t>K P S Gamharia</t>
  </si>
  <si>
    <t>Maharaj  agarsain public school</t>
  </si>
  <si>
    <t>New public college</t>
  </si>
  <si>
    <t>Dps Dwarka</t>
  </si>
  <si>
    <t>Army Public School</t>
  </si>
  <si>
    <t>CCA GURGAON</t>
  </si>
  <si>
    <t>N.S.N Matriculation Higher Secondary School</t>
  </si>
  <si>
    <t>The Sri Ram Universal School</t>
  </si>
  <si>
    <t>Euro school Whitefield</t>
  </si>
  <si>
    <t>Kamala niketan mon tensorI  school</t>
  </si>
  <si>
    <t>B D Memorial International</t>
  </si>
  <si>
    <t>Red rose school</t>
  </si>
  <si>
    <t>Delhi public school Bangalore south</t>
  </si>
  <si>
    <t>Golden gates</t>
  </si>
  <si>
    <t>Jain Public School</t>
  </si>
  <si>
    <t>Kamala nikethan CBSE school</t>
  </si>
  <si>
    <t>Explorica premium ( Paramita school)</t>
  </si>
  <si>
    <t>Rankers e techno</t>
  </si>
  <si>
    <t>Amrit Vidhyalaya</t>
  </si>
  <si>
    <t>Delhi Public School Megacity</t>
  </si>
  <si>
    <t>NSN MEMORIAL School</t>
  </si>
  <si>
    <t>Uuuuuuuu</t>
  </si>
  <si>
    <t>K. L. E English medium school</t>
  </si>
  <si>
    <t>Mahatma akkama building</t>
  </si>
  <si>
    <t>MSB Pune</t>
  </si>
  <si>
    <t>Rankers &amp; aakruthi school</t>
  </si>
  <si>
    <t>Sri aurobido international School</t>
  </si>
  <si>
    <t>Theruveni accadame</t>
  </si>
  <si>
    <t>velammal</t>
  </si>
  <si>
    <t>Pinegrove</t>
  </si>
  <si>
    <t>Tejasvir singh</t>
  </si>
  <si>
    <t>Greenwood</t>
  </si>
  <si>
    <t>Krs</t>
  </si>
  <si>
    <t>KLE siciety's BK CBSE SCHOOL ANKALI</t>
  </si>
  <si>
    <t>Sri Aurbindo International</t>
  </si>
  <si>
    <t>KLE English Medium School</t>
  </si>
  <si>
    <t>Delhi public school Jamnagar</t>
  </si>
  <si>
    <t>Mahavir  lnstitute of Education &amp; Research</t>
  </si>
  <si>
    <t>St. Paul School</t>
  </si>
  <si>
    <t>Kle English medium school solapur</t>
  </si>
  <si>
    <t>KLE English medium school solapur</t>
  </si>
  <si>
    <t>SKPS</t>
  </si>
  <si>
    <t>Manav Rachna International</t>
  </si>
  <si>
    <t>DAV</t>
  </si>
  <si>
    <t>Dr CG English School</t>
  </si>
  <si>
    <t>D.P.S panvel</t>
  </si>
  <si>
    <t>Al burooj international school</t>
  </si>
  <si>
    <t>Crossword school</t>
  </si>
  <si>
    <t>Rankers e-techno school</t>
  </si>
  <si>
    <t>Vaibhav Dikshit</t>
  </si>
  <si>
    <t>B.D.M International</t>
  </si>
  <si>
    <t>Nsn matric hr sec school</t>
  </si>
  <si>
    <t>Holy Angel</t>
  </si>
  <si>
    <t>Kle school manjunath nagar</t>
  </si>
  <si>
    <t>SAIS</t>
  </si>
  <si>
    <t>Mahatma Montessori School</t>
  </si>
  <si>
    <t>Kle school</t>
  </si>
  <si>
    <t>KIRSHNAMMAL RAMA SUPPIYAR SCHOOL</t>
  </si>
  <si>
    <t>Sboa school and jc</t>
  </si>
  <si>
    <t>Dpe</t>
  </si>
  <si>
    <t>Mount Assisi School</t>
  </si>
  <si>
    <t>St.peter high school</t>
  </si>
  <si>
    <t>Sri Chaitanya</t>
  </si>
  <si>
    <t>The Gurukul foundation kashipur</t>
  </si>
  <si>
    <t>Delhi Public School - North</t>
  </si>
  <si>
    <t>Dps megacity</t>
  </si>
  <si>
    <t>Apurwa Mishra</t>
  </si>
  <si>
    <t>KLE English Medium school</t>
  </si>
  <si>
    <t>Krishnamal Ramasubbaiyer School</t>
  </si>
  <si>
    <t>Elpro international</t>
  </si>
  <si>
    <t>Ssrvm school</t>
  </si>
  <si>
    <t>Srcs</t>
  </si>
  <si>
    <t>CMS Mahanagar</t>
  </si>
  <si>
    <t>Vetri vikaas public school(sr.sec)</t>
  </si>
  <si>
    <t>Sky World</t>
  </si>
  <si>
    <t>Green wood high schools</t>
  </si>
  <si>
    <t>Dps south</t>
  </si>
  <si>
    <t>Kle School Gadag cbse</t>
  </si>
  <si>
    <t>Kle School Gadag CBSE</t>
  </si>
  <si>
    <t>New Era Public School</t>
  </si>
  <si>
    <t>DPS Bangalore South</t>
  </si>
  <si>
    <t>support</t>
  </si>
  <si>
    <t>Lkg</t>
  </si>
  <si>
    <t>Sri sri Ravi Shankar Vidya Mandir</t>
  </si>
  <si>
    <t>city Montessori school</t>
  </si>
  <si>
    <t>B.D.M.I</t>
  </si>
  <si>
    <t>Mahavir Institute of education Research</t>
  </si>
  <si>
    <t>Edify  school</t>
  </si>
  <si>
    <t>Aholong Jessie Anar</t>
  </si>
  <si>
    <t>EDIFY School</t>
  </si>
  <si>
    <t>DPS mega city, Kolkata</t>
  </si>
  <si>
    <t>Tashi choden</t>
  </si>
  <si>
    <t>Anshuman</t>
  </si>
  <si>
    <t>K.L.E  SOCIETY SCHOOL</t>
  </si>
  <si>
    <t>Paramitha</t>
  </si>
  <si>
    <t>St.josef .intercollege</t>
  </si>
  <si>
    <t>Vijay milenium school</t>
  </si>
  <si>
    <t>B k English medium school</t>
  </si>
  <si>
    <t>Delhi public school - Ecity</t>
  </si>
  <si>
    <t>Rmk senior  secondary school</t>
  </si>
  <si>
    <t>Rmk senior secondary school</t>
  </si>
  <si>
    <t>Delhi  public  school  south  bangalore</t>
  </si>
  <si>
    <t>Vijay millnium school</t>
  </si>
  <si>
    <t>Sri sri academy</t>
  </si>
  <si>
    <t>Duranjaya</t>
  </si>
  <si>
    <t>Rankers concept school</t>
  </si>
  <si>
    <t>St.Paul's School Rajkot</t>
  </si>
  <si>
    <t>sri sri Ravi shankar vidya mandir</t>
  </si>
  <si>
    <t>Sri Sri Ravishankar vidhya Mandir</t>
  </si>
  <si>
    <t>army public school Delhi cantt</t>
  </si>
  <si>
    <t>SBOA Junior college and School</t>
  </si>
  <si>
    <t>ARMY PUBLIC  SCHOOL  DELHI  CANTT</t>
  </si>
  <si>
    <t>Sais</t>
  </si>
  <si>
    <t>Shri ram universal school</t>
  </si>
  <si>
    <t>The Vedanta Academy</t>
  </si>
  <si>
    <t>K.l.e the byanian</t>
  </si>
  <si>
    <t>K.N.M.S</t>
  </si>
  <si>
    <t>Mahadevi Birla world academy</t>
  </si>
  <si>
    <t>St. Peter's High School</t>
  </si>
  <si>
    <t>R. E. M</t>
  </si>
  <si>
    <t>Taktse International</t>
  </si>
  <si>
    <t>Mahatma CBSE school</t>
  </si>
  <si>
    <t>ABC</t>
  </si>
  <si>
    <t>Army Public School Ranchi</t>
  </si>
  <si>
    <t>Millenum world school</t>
  </si>
  <si>
    <t>Amritvidhiyalay</t>
  </si>
  <si>
    <t>New Era public school</t>
  </si>
  <si>
    <t>Sri Sri Ravishankar Vidya Mandir</t>
  </si>
  <si>
    <t>Aurobindo international school</t>
  </si>
  <si>
    <t>St.Joseph of Cluny CBSE.</t>
  </si>
  <si>
    <t>De Paul public school</t>
  </si>
  <si>
    <t>DAV Girls School - Gopalapuram</t>
  </si>
  <si>
    <t>Kamala niketen Montessori School</t>
  </si>
  <si>
    <t>Krishna mal ramasubbaiyer school</t>
  </si>
  <si>
    <t>Vedanta academy</t>
  </si>
  <si>
    <t>St.paul's</t>
  </si>
  <si>
    <t>Kamala niketan montessory school</t>
  </si>
  <si>
    <t>D p s megacity kolkata</t>
  </si>
  <si>
    <t>Al Brooj international</t>
  </si>
  <si>
    <t>Rankers</t>
  </si>
  <si>
    <t>Kamala niketen school</t>
  </si>
  <si>
    <t>Dps magacity</t>
  </si>
  <si>
    <t>The Cambridge international School</t>
  </si>
  <si>
    <t>T.Abhishek</t>
  </si>
  <si>
    <t>Al Brooju International School</t>
  </si>
  <si>
    <t>THE CROSS WORD SCHOOL</t>
  </si>
  <si>
    <t>Psbb</t>
  </si>
  <si>
    <t>DELHI  PUBLIC  SCHOOL</t>
  </si>
  <si>
    <t>b2rmsms</t>
  </si>
  <si>
    <t>Kv</t>
  </si>
  <si>
    <t>Anand niketan maninagar</t>
  </si>
  <si>
    <t>MANJUSRI PUBLIC SCHOOL</t>
  </si>
  <si>
    <t>Kamala Niketan Montessori Hr.sec . school</t>
  </si>
  <si>
    <t>Alpine public school</t>
  </si>
  <si>
    <t>B D M International</t>
  </si>
  <si>
    <t>SNS Academy</t>
  </si>
  <si>
    <t>N S N Mat. Hr. Sec. School</t>
  </si>
  <si>
    <t>Manjusire public school</t>
  </si>
  <si>
    <t>Dwps</t>
  </si>
  <si>
    <t>Kamalaneiketan Montessori school(CBSE)</t>
  </si>
  <si>
    <t>B.D.M INTERNATIONAL</t>
  </si>
  <si>
    <t>Kamala nikethan Montessori school</t>
  </si>
  <si>
    <t>Sunshine Chennai senior secondary school</t>
  </si>
  <si>
    <t>SAIS hyd</t>
  </si>
  <si>
    <t>Aditya Swarup Mohanty</t>
  </si>
  <si>
    <t>kamala niketan montessori school</t>
  </si>
  <si>
    <t>Kamala Nikethan Montessori school</t>
  </si>
  <si>
    <t>B D International</t>
  </si>
  <si>
    <t>Kendriya NO. 2 Golconda</t>
  </si>
  <si>
    <t>Kamaal niketan montassory school</t>
  </si>
  <si>
    <t>Kamalaniketan Montessori CBSE school</t>
  </si>
  <si>
    <t>Delhi public world school</t>
  </si>
  <si>
    <t>SKCA</t>
  </si>
  <si>
    <t>Nsn memorial higher secondary School</t>
  </si>
  <si>
    <t>AKSHAR</t>
  </si>
  <si>
    <t>Sishya Adyar</t>
  </si>
  <si>
    <t>Mahavir institute of education research centre</t>
  </si>
  <si>
    <t>Vijay kids</t>
  </si>
  <si>
    <t>Kle  cbse   English  medium</t>
  </si>
  <si>
    <t>Thriveni Academy CBSE school</t>
  </si>
  <si>
    <t>Harshul</t>
  </si>
  <si>
    <t>NSN CHROMPET</t>
  </si>
  <si>
    <t>Manju</t>
  </si>
  <si>
    <t>Swarnim international school</t>
  </si>
  <si>
    <t>Srm public school</t>
  </si>
  <si>
    <t>The Mellnium school kalanwali</t>
  </si>
  <si>
    <t>Kle school gadag</t>
  </si>
  <si>
    <t>Manasvi.G</t>
  </si>
  <si>
    <t>Nsn school</t>
  </si>
  <si>
    <t>Swarnim International school</t>
  </si>
  <si>
    <t>Sangam school of excellence</t>
  </si>
  <si>
    <t>Sri aurobindointernstional school</t>
  </si>
  <si>
    <t>NSN Memorial Sr. Sec. School</t>
  </si>
  <si>
    <t>Kamala niketan Montessori school (cbse)</t>
  </si>
  <si>
    <t>Sri auto bunso i</t>
  </si>
  <si>
    <t>DAV Girls Sr Sec School</t>
  </si>
  <si>
    <t>N. S. N matriculation higher secondary school</t>
  </si>
  <si>
    <t>BGS Modul Public School</t>
  </si>
  <si>
    <t>army public school delhi cantt</t>
  </si>
  <si>
    <t>BGS MPS</t>
  </si>
  <si>
    <t>Nsn memorial chitlapakkam</t>
  </si>
  <si>
    <t>KAMALA NIKETAN MONTESSORI school</t>
  </si>
  <si>
    <t>N.S.N</t>
  </si>
  <si>
    <t>Kamala niketan Montessori school(cbse)</t>
  </si>
  <si>
    <t>Kamala Niketan Montessori CBSE School</t>
  </si>
  <si>
    <t>Aurobindo</t>
  </si>
  <si>
    <t>Nsn memorial senior secondary School</t>
  </si>
  <si>
    <t>Shemrock World</t>
  </si>
  <si>
    <t>Army public school delhi cantt</t>
  </si>
  <si>
    <t>aprilhiusersms</t>
  </si>
  <si>
    <t>Harvest international school</t>
  </si>
  <si>
    <t>Kle school ankali</t>
  </si>
  <si>
    <t>Kamala nikethan</t>
  </si>
  <si>
    <t>Abhydaya education  highschool</t>
  </si>
  <si>
    <t>Kle English medium school nipani</t>
  </si>
  <si>
    <t>Sanskriti</t>
  </si>
  <si>
    <t>Jgi</t>
  </si>
  <si>
    <t>APS GOLCONDA</t>
  </si>
  <si>
    <t>The Maurya School</t>
  </si>
  <si>
    <t>The S. D vidya public school</t>
  </si>
  <si>
    <t>GD Goenka signature school</t>
  </si>
  <si>
    <t>Samhita academy</t>
  </si>
  <si>
    <t>KLE society English medium school manjunath nagar Hubali</t>
  </si>
  <si>
    <t>Air Force School Avadi</t>
  </si>
  <si>
    <t>Sardar Patel International school</t>
  </si>
  <si>
    <t>Kerala public school, Kadma Jamshedpur</t>
  </si>
  <si>
    <t>Kamala niketan montessori  school (cbse)</t>
  </si>
  <si>
    <t>Saibaba path mps edco</t>
  </si>
  <si>
    <t>Calorx Public School Ghatlodia</t>
  </si>
  <si>
    <t>ocean the Abm school</t>
  </si>
  <si>
    <t>KLE Society School</t>
  </si>
  <si>
    <t>Sri Sri Ravishankar Vidya mandir Borivali east</t>
  </si>
  <si>
    <t>Vista ( Ryan group of school)</t>
  </si>
  <si>
    <t>KLE School</t>
  </si>
  <si>
    <t>Tsus</t>
  </si>
  <si>
    <t>SBOA School and Junior College</t>
  </si>
  <si>
    <t>Sai Baba Path school</t>
  </si>
  <si>
    <t>Manav Rachna international school</t>
  </si>
  <si>
    <t>adarsh</t>
  </si>
  <si>
    <t>Kpskadma</t>
  </si>
  <si>
    <t>M. R. Sakhare C. B. S. E</t>
  </si>
  <si>
    <t>Lawrence</t>
  </si>
  <si>
    <t>hiuserpush</t>
  </si>
  <si>
    <t>Kerala Public School, Kadma</t>
  </si>
  <si>
    <t>Calorex public school</t>
  </si>
  <si>
    <t>Shiksha Sagar high school</t>
  </si>
  <si>
    <t>Foundation Academy Iit bihta campus</t>
  </si>
  <si>
    <t>NSN memorial school</t>
  </si>
  <si>
    <t>GNIPS</t>
  </si>
  <si>
    <t>Samhitha acadamy</t>
  </si>
  <si>
    <t>Delhi school of Excellence</t>
  </si>
  <si>
    <t>Kothari international School</t>
  </si>
  <si>
    <t>Summerland primary</t>
  </si>
  <si>
    <t>GTA Vidhya mandir, neelangarai</t>
  </si>
  <si>
    <t>Tsul</t>
  </si>
  <si>
    <t>Vista</t>
  </si>
  <si>
    <t>Calarox public school</t>
  </si>
  <si>
    <t>Delhi Public School, Nacharam, Secunderabad</t>
  </si>
  <si>
    <t>hiusersms</t>
  </si>
  <si>
    <t>Kamala niketan montessori school cbse</t>
  </si>
  <si>
    <t>Sanskriti the school</t>
  </si>
  <si>
    <t>NSN MATRIC HR.SEC.SCL</t>
  </si>
  <si>
    <t>Whsmith</t>
  </si>
  <si>
    <t>Kavi Bharathi Vidyalaya</t>
  </si>
  <si>
    <t>Citi montessori school rajajipuram campus</t>
  </si>
  <si>
    <t>KLE school Gadag</t>
  </si>
  <si>
    <t>Sai Baba Path</t>
  </si>
  <si>
    <t>Sai baba path mps educo</t>
  </si>
  <si>
    <t>Ghjrdx</t>
  </si>
  <si>
    <t>Abhydaya school</t>
  </si>
  <si>
    <t>GBL convent school</t>
  </si>
  <si>
    <t>dwps</t>
  </si>
  <si>
    <t>b3rmsms</t>
  </si>
  <si>
    <t>Sri Aurobindo school</t>
  </si>
  <si>
    <t>DPS NORTH BANGALORE</t>
  </si>
  <si>
    <t>Delhi World Public School, Zirakpur</t>
  </si>
  <si>
    <t>Kothari International school</t>
  </si>
  <si>
    <t>Delhi public school mega city</t>
  </si>
  <si>
    <t>The Samitha Academy</t>
  </si>
  <si>
    <t>Sri kumarans child home</t>
  </si>
  <si>
    <t>Nan group of school</t>
  </si>
  <si>
    <t>Shri Ram universal</t>
  </si>
  <si>
    <t>B. D. Memorial International</t>
  </si>
  <si>
    <t>maharaja agersain public svhool ashok vihar delhi 110052</t>
  </si>
  <si>
    <t>Explorica</t>
  </si>
  <si>
    <t>DPS Megacity School, Kolkata</t>
  </si>
  <si>
    <t>N S N MEMORIAL</t>
  </si>
  <si>
    <t>D.A.V Matric Hr.Sec. School</t>
  </si>
  <si>
    <t>CBRanamode cbsc Athani</t>
  </si>
  <si>
    <t>Doon public school</t>
  </si>
  <si>
    <t>N S N Memorial</t>
  </si>
  <si>
    <t>CMCL vidaya bharati scho</t>
  </si>
  <si>
    <t>Kle school athani</t>
  </si>
  <si>
    <t>Kothari International School, Noida</t>
  </si>
  <si>
    <t>As Suffa Grammar School</t>
  </si>
  <si>
    <t>Atharv Bajpai</t>
  </si>
  <si>
    <t>Kle society English medium school</t>
  </si>
  <si>
    <t>Kendriya vidiyalaya</t>
  </si>
  <si>
    <t>Rockwoods International School</t>
  </si>
  <si>
    <t>Rmk school</t>
  </si>
  <si>
    <t>The maple tree school. Dimapur</t>
  </si>
  <si>
    <t>Samhit</t>
  </si>
  <si>
    <t>Kerala public school gamhariya</t>
  </si>
  <si>
    <t>Anand niketan hathijan,</t>
  </si>
  <si>
    <t>New era public school dwarka</t>
  </si>
  <si>
    <t>Parvathy's Anugraha International school</t>
  </si>
  <si>
    <t>krishnamalramasubbiyar</t>
  </si>
  <si>
    <t>Seshaas</t>
  </si>
  <si>
    <t>Manager institute of.Education And Research</t>
  </si>
  <si>
    <t>Saffron public school</t>
  </si>
  <si>
    <t>Saffron Public school</t>
  </si>
  <si>
    <t>IISS jaipur</t>
  </si>
  <si>
    <t>Delhi public school north bangalore</t>
  </si>
  <si>
    <t>Delhi Public school Howrah</t>
  </si>
  <si>
    <t>MAV</t>
  </si>
  <si>
    <t>Delhi public school south Bangalore</t>
  </si>
  <si>
    <t>Dse</t>
  </si>
  <si>
    <t>Kle,Ankali</t>
  </si>
  <si>
    <t>Doon public school hathras</t>
  </si>
  <si>
    <t>SRI SRI ACADEMY</t>
  </si>
  <si>
    <t>Thriveni Academy</t>
  </si>
  <si>
    <t>KLE Society 's School Athani</t>
  </si>
  <si>
    <t>Manjusri public school</t>
  </si>
  <si>
    <t>Rankers Techno School</t>
  </si>
  <si>
    <t>A P S delhi cantt.</t>
  </si>
  <si>
    <t>New era public school</t>
  </si>
  <si>
    <t>KLE athani</t>
  </si>
  <si>
    <t>Dps north Bangalore</t>
  </si>
  <si>
    <t>KLE CB Ranmode School Athani</t>
  </si>
  <si>
    <t>JGI School</t>
  </si>
  <si>
    <t>Auden public school</t>
  </si>
  <si>
    <t>Braintree International school,bongaigaon</t>
  </si>
  <si>
    <t>BrainTree International School,Bongaigaon</t>
  </si>
  <si>
    <t>Sishya OMR</t>
  </si>
  <si>
    <t>Smt.C.B.Ranamode School,Athani.</t>
  </si>
  <si>
    <t>St Joseph High School</t>
  </si>
  <si>
    <t>MAHAVIR INSTITUTE OF EDUCATION  AND RESEARCH</t>
  </si>
  <si>
    <t>marchhiusms</t>
  </si>
  <si>
    <t>Delhi School of Excellence</t>
  </si>
  <si>
    <t>Velammal vidhyalaya</t>
  </si>
  <si>
    <t>NSN Memorial school</t>
  </si>
  <si>
    <t>St. Columbus</t>
  </si>
  <si>
    <t>SriSri academy</t>
  </si>
  <si>
    <t>ASIA English School</t>
  </si>
  <si>
    <t>Aarambh</t>
  </si>
  <si>
    <t>Shiv Nadar school. Gurgaon</t>
  </si>
  <si>
    <t>Lotus valley, Gurgaon</t>
  </si>
  <si>
    <t>Kamala  nikatan  montessori  school</t>
  </si>
  <si>
    <t>St. Columbas School</t>
  </si>
  <si>
    <t>Fountainhead Global School</t>
  </si>
  <si>
    <t>St Paul's School</t>
  </si>
  <si>
    <t>Kps</t>
  </si>
  <si>
    <t>Delhi Public School panvel</t>
  </si>
  <si>
    <t>Batch</t>
  </si>
  <si>
    <t>Enrolment Type</t>
  </si>
  <si>
    <t>Grade</t>
  </si>
  <si>
    <t xml:space="preserve"> School</t>
  </si>
  <si>
    <t>Phone</t>
  </si>
  <si>
    <t>Parent Email</t>
  </si>
  <si>
    <t>Attendance</t>
  </si>
  <si>
    <t>Trial</t>
  </si>
  <si>
    <t>Duplicate - Trial</t>
  </si>
  <si>
    <t>Cancelled</t>
  </si>
  <si>
    <t>Grade 5</t>
  </si>
  <si>
    <t>Present</t>
  </si>
  <si>
    <t>Sri Aurobindo International school</t>
  </si>
  <si>
    <t>Dps howrah</t>
  </si>
  <si>
    <t>School of india</t>
  </si>
  <si>
    <t>Svis</t>
  </si>
  <si>
    <t>DPSH</t>
  </si>
  <si>
    <t>Saint Paul's</t>
  </si>
  <si>
    <t>Airforce school avadi</t>
  </si>
  <si>
    <t>Absent</t>
  </si>
  <si>
    <t>The Schram Academy</t>
  </si>
  <si>
    <t>Ncips</t>
  </si>
  <si>
    <t>Amrit Vidyalay</t>
  </si>
  <si>
    <t>DPS HOWRAH</t>
  </si>
  <si>
    <t>Delhi school of excellence</t>
  </si>
  <si>
    <t>Delhi Public School, Howrah</t>
  </si>
  <si>
    <t>Senior KG</t>
  </si>
  <si>
    <t>Stones2Milestones</t>
  </si>
  <si>
    <t>Junior KG</t>
  </si>
  <si>
    <t xml:space="preserve">Present </t>
  </si>
  <si>
    <t>Ingrahm Institute English medium school</t>
  </si>
  <si>
    <t>present</t>
  </si>
  <si>
    <t>absent</t>
  </si>
  <si>
    <t>Jindal mount litera zee school</t>
  </si>
  <si>
    <t>St. Paul's</t>
  </si>
  <si>
    <t>Delhi public school megacity</t>
  </si>
  <si>
    <t>Kulachi Hansraj Model School</t>
  </si>
  <si>
    <t>BDM International</t>
  </si>
  <si>
    <t>Kle school saundatti</t>
  </si>
  <si>
    <t>SSRVM Mulund</t>
  </si>
  <si>
    <t>Delhi public school Megacity</t>
  </si>
  <si>
    <t>Attended</t>
  </si>
  <si>
    <t>Kerala public school kadma</t>
  </si>
  <si>
    <t>DSE Manikonda</t>
  </si>
  <si>
    <t>NTSSS</t>
  </si>
  <si>
    <t>Alpha CBSE</t>
  </si>
  <si>
    <t xml:space="preserve">DPS </t>
  </si>
  <si>
    <t>DSE ATTAPUR</t>
  </si>
  <si>
    <t>Abhishek</t>
  </si>
  <si>
    <t>dps</t>
  </si>
  <si>
    <t>Kerala Public School</t>
  </si>
  <si>
    <t>Kerala public school</t>
  </si>
  <si>
    <t>Vidya Vikas Academy</t>
  </si>
  <si>
    <t>Mamta Modern international school</t>
  </si>
  <si>
    <t>Don Bosco School, Siliguri</t>
  </si>
  <si>
    <t>SJR public school</t>
  </si>
  <si>
    <t xml:space="preserve">Absent </t>
  </si>
  <si>
    <t>Don Bosco</t>
  </si>
  <si>
    <t>TGES</t>
  </si>
  <si>
    <t>Kle school Manjunath Nagar hubliubli</t>
  </si>
  <si>
    <t>Kps gamahariya</t>
  </si>
  <si>
    <t>Sri Venkateshwar International School</t>
  </si>
  <si>
    <t>fREADom</t>
  </si>
  <si>
    <t>Sri Sankara Senior Secondary School</t>
  </si>
  <si>
    <t>Maharaja agarsen public school</t>
  </si>
  <si>
    <t>Kerala public school gamharia</t>
  </si>
  <si>
    <t>16-04-2020 11:15:00</t>
  </si>
  <si>
    <t>Sri Aurobindo international School</t>
  </si>
  <si>
    <t>Seth Anandram Jaipuria School</t>
  </si>
  <si>
    <t>City Montessori school lucknow</t>
  </si>
  <si>
    <t>Reliance Foundation</t>
  </si>
  <si>
    <t>Bhagwan mahavir international school</t>
  </si>
  <si>
    <t>Foundation Academy Bihta Patna</t>
  </si>
  <si>
    <t>Delhi public school electronic City</t>
  </si>
  <si>
    <t>Bharatiya Vidhya bhavans</t>
  </si>
  <si>
    <t>Donbosco school siliguri</t>
  </si>
  <si>
    <t>Angel Global School</t>
  </si>
  <si>
    <t>Sanskrit hi the school</t>
  </si>
  <si>
    <t>Chinmaya Vidyalaya Senior Secondary school</t>
  </si>
  <si>
    <t>Delhi public school secunderabad</t>
  </si>
  <si>
    <t>Army public school ambala cantt</t>
  </si>
  <si>
    <t>Delhi Public School Ecity</t>
  </si>
  <si>
    <t>Aps Sp Marg Lko</t>
  </si>
  <si>
    <t>APSDC</t>
  </si>
  <si>
    <t>Sri sankara senior secondary school</t>
  </si>
  <si>
    <t>DPS Hyderabad</t>
  </si>
  <si>
    <t>16-04-2020 16:00:00</t>
  </si>
  <si>
    <t>Mahatma Cbse Madurai</t>
  </si>
  <si>
    <t>St peters college</t>
  </si>
  <si>
    <t>Gitanjali devshala</t>
  </si>
  <si>
    <t>Canadian International School</t>
  </si>
  <si>
    <t>SRI SRI RAVISHANKAR VIDYA MANDIR</t>
  </si>
  <si>
    <t>Delhi public school , Bangalore</t>
  </si>
  <si>
    <t>Shree Ram welfare society High school</t>
  </si>
  <si>
    <t>16-04-2020 18:15:00</t>
  </si>
  <si>
    <t>Ocean</t>
  </si>
  <si>
    <t>amrit vidhalaya  aata  malav</t>
  </si>
  <si>
    <t>Suchithra academy</t>
  </si>
  <si>
    <t>Royale Concorde International School</t>
  </si>
  <si>
    <t>Delhi public school South Bangalore</t>
  </si>
  <si>
    <t>Shri shri ravishankar vista mandir surat</t>
  </si>
  <si>
    <t>St. Peter's school</t>
  </si>
  <si>
    <t>St.Columbaâ€™s</t>
  </si>
  <si>
    <t>Jain english medium school</t>
  </si>
  <si>
    <t>Noida International Public School</t>
  </si>
  <si>
    <t>Saupins school mohali</t>
  </si>
  <si>
    <t>Kerala public school Kadma</t>
  </si>
  <si>
    <t>Nsn matriculation higher sec school</t>
  </si>
  <si>
    <t>Kerala public school mango</t>
  </si>
  <si>
    <t>Fountain head the global school</t>
  </si>
  <si>
    <t>K L E</t>
  </si>
  <si>
    <t>KERALA PUBLIC SCHOOL GAMHARIA</t>
  </si>
  <si>
    <t>Reliance foundation school</t>
  </si>
  <si>
    <t>SKV VIDHAASHRAM SENIOR SECONDARY SCHOOL</t>
  </si>
  <si>
    <t>Ambience</t>
  </si>
  <si>
    <t>GT aloha vidhya mandir</t>
  </si>
  <si>
    <t>St.paul school ,rajkot</t>
  </si>
  <si>
    <t>Kid's campus</t>
  </si>
  <si>
    <t>Focus high school</t>
  </si>
  <si>
    <t>S.R.S school. munnoli. soundhathi. belgaum</t>
  </si>
  <si>
    <t>Velammal new gen</t>
  </si>
  <si>
    <t>Vidya vikas Academy Margao Goa</t>
  </si>
  <si>
    <t>St. Peters</t>
  </si>
  <si>
    <t>K L E  school Nipani</t>
  </si>
  <si>
    <t>N c s</t>
  </si>
  <si>
    <t>Sri Sankara senior secondary school</t>
  </si>
  <si>
    <t>Shreya Kandpal</t>
  </si>
  <si>
    <t xml:space="preserve">School of India </t>
  </si>
  <si>
    <t>Saint Paul 's school</t>
  </si>
  <si>
    <t>Noida international publick school</t>
  </si>
  <si>
    <t>St Paul's Rajkot</t>
  </si>
  <si>
    <t>Kamala Niketan Montessori School  (CBSE)</t>
  </si>
  <si>
    <t>Don bosco</t>
  </si>
  <si>
    <t>KLE school rayapur</t>
  </si>
  <si>
    <t>SSRVM Borivali East</t>
  </si>
  <si>
    <t>P.S.Senior Secondary School</t>
  </si>
  <si>
    <t>KLE Manjunath Nagar Hubballi</t>
  </si>
  <si>
    <t>The Shriram Millennium School</t>
  </si>
  <si>
    <t>KLE ENGLISH MEDIUM</t>
  </si>
  <si>
    <t>K,L,E Haveri</t>
  </si>
  <si>
    <t>Sree Veda</t>
  </si>
  <si>
    <t>The galaxy school Wadi</t>
  </si>
  <si>
    <t>Sri Sri Ravishankar Vidya Mandir, Mulund</t>
  </si>
  <si>
    <t>Green Wood High school</t>
  </si>
  <si>
    <t>17-04-2020 11:15:00</t>
  </si>
  <si>
    <t>Sanskriti school</t>
  </si>
  <si>
    <t>IIS sitapura,jaipur</t>
  </si>
  <si>
    <t>Secunderabad public school</t>
  </si>
  <si>
    <t>Green wood hunter road</t>
  </si>
  <si>
    <t>Lakshydeep</t>
  </si>
  <si>
    <t>St.Pauls English school</t>
  </si>
  <si>
    <t>Indraprastha Global School Noida</t>
  </si>
  <si>
    <t xml:space="preserve">Indus valley world school	</t>
  </si>
  <si>
    <t>Calorx Public School</t>
  </si>
  <si>
    <t xml:space="preserve">Shri Sathya Sai vidhyamandir </t>
  </si>
  <si>
    <t>Ingraham institute</t>
  </si>
  <si>
    <t xml:space="preserve">Pollocks international </t>
  </si>
  <si>
    <t>Kerala public school gamaria</t>
  </si>
  <si>
    <t>Royale Concorde international school</t>
  </si>
  <si>
    <t>New Cambridge International Public School</t>
  </si>
  <si>
    <t xml:space="preserve">Suraj </t>
  </si>
  <si>
    <t>17-04-2020 16:00:00</t>
  </si>
  <si>
    <t xml:space="preserve">Don Bosco School </t>
  </si>
  <si>
    <t>Dpsh</t>
  </si>
  <si>
    <t>Adharshila play way convent school</t>
  </si>
  <si>
    <t>Kerla public</t>
  </si>
  <si>
    <t>Royal concorde</t>
  </si>
  <si>
    <t>st paul's</t>
  </si>
  <si>
    <t>17-04-2020 18:15:00</t>
  </si>
  <si>
    <t>Present with video and audio off</t>
  </si>
  <si>
    <t>Bhartiya Vidya Bhavan</t>
  </si>
  <si>
    <t xml:space="preserve">Delhi Public School South </t>
  </si>
  <si>
    <t>GT Vidhya Manthir</t>
  </si>
  <si>
    <t>Navrachana</t>
  </si>
  <si>
    <t>KLE CBSE School Nippani</t>
  </si>
  <si>
    <t>Sachin anand</t>
  </si>
  <si>
    <t>Vidya Global School</t>
  </si>
  <si>
    <t>SSRVM, Agartala</t>
  </si>
  <si>
    <t>Krishnamal ramasubbaiyer school</t>
  </si>
  <si>
    <t>Khms</t>
  </si>
  <si>
    <t>Sunaina</t>
  </si>
  <si>
    <t>Army public school s p marg lucknow</t>
  </si>
  <si>
    <t>GT VIDHYA MANDIR</t>
  </si>
  <si>
    <t>Foundation academy</t>
  </si>
  <si>
    <t>Sri sankara sr sec school</t>
  </si>
  <si>
    <t>18-04-2020 11:15:00</t>
  </si>
  <si>
    <t>TGES Wadi Juniors</t>
  </si>
  <si>
    <t>Kle english school nippani</t>
  </si>
  <si>
    <t>secunderabad public school</t>
  </si>
  <si>
    <t>Sri Ram</t>
  </si>
  <si>
    <t>Chinmaya vidyalaya higer secondary school</t>
  </si>
  <si>
    <t>Jessie Moses</t>
  </si>
  <si>
    <t>Mamta.modern.school</t>
  </si>
  <si>
    <t>SHRIRAM UNIVERSAL SCHOOl</t>
  </si>
  <si>
    <t>18-04-2020 16:00:00</t>
  </si>
  <si>
    <t>18-04-2020 18:15:00</t>
  </si>
  <si>
    <t>Disha</t>
  </si>
  <si>
    <t>K.L.E school Athani</t>
  </si>
  <si>
    <t>SJR Public School</t>
  </si>
  <si>
    <t>THE SHRI RAM UNIVERSAL SCHOOL LUDHIANA</t>
  </si>
  <si>
    <t xml:space="preserve">Attended </t>
  </si>
  <si>
    <t>orchid montessory</t>
  </si>
  <si>
    <t>The Secunderabad Public school</t>
  </si>
  <si>
    <t>C M S</t>
  </si>
  <si>
    <t>Vidhya Sagar global school</t>
  </si>
  <si>
    <t>Dps Jamnagar</t>
  </si>
  <si>
    <t>The Samhita acamedy</t>
  </si>
  <si>
    <t>Bawa lalwani public school kapurthala</t>
  </si>
  <si>
    <t>The samhitha academy</t>
  </si>
  <si>
    <t>Aakash</t>
  </si>
  <si>
    <t>SIES PRIMARY HIGH SCHOOL MATUNGA, Mumbai</t>
  </si>
  <si>
    <t>samashti internatinal school</t>
  </si>
  <si>
    <t>As suffa Grammer school</t>
  </si>
  <si>
    <t>Krishnamal  ramasubbayier</t>
  </si>
  <si>
    <t>Kps kadma</t>
  </si>
  <si>
    <t>KLE English   Medium  School</t>
  </si>
  <si>
    <t>cms</t>
  </si>
  <si>
    <t>The Gurukul foundation school</t>
  </si>
  <si>
    <t>Transcend school</t>
  </si>
  <si>
    <t>APS delhi cantt</t>
  </si>
  <si>
    <t>K. L.  E. English medium school</t>
  </si>
  <si>
    <t>:Present</t>
  </si>
  <si>
    <t>Preset</t>
  </si>
  <si>
    <t>19-04-2020 11:15:00</t>
  </si>
  <si>
    <t>K.L.E society English medium school nipani</t>
  </si>
  <si>
    <t>K L E English Medium School,  Manjunath Nagar,  Hubballi</t>
  </si>
  <si>
    <t xml:space="preserve">   manjusri public school</t>
  </si>
  <si>
    <t>SSRVM Bangalore South</t>
  </si>
  <si>
    <t>19-04-2020 18:15:00</t>
  </si>
  <si>
    <t>19-04-2020 16:00:00</t>
  </si>
  <si>
    <t>INGRAHAM INSTITUTE ENGLISH school</t>
  </si>
  <si>
    <t>Ingraham institute English school</t>
  </si>
  <si>
    <t>Amrit vidhyalay</t>
  </si>
  <si>
    <t>B.D.M.International</t>
  </si>
  <si>
    <t>Delhi Public School, Hyderabad</t>
  </si>
  <si>
    <t>Sri Sankara</t>
  </si>
  <si>
    <t>Delhi public school Megacity  kolkata</t>
  </si>
  <si>
    <t>Samhita Academy</t>
  </si>
  <si>
    <t>Sowdambika</t>
  </si>
  <si>
    <t>Shri Ram Foundation</t>
  </si>
  <si>
    <t>NSN MATRICULATION SCHOOL, CHITLAPAKKAM</t>
  </si>
  <si>
    <t>Little Angel</t>
  </si>
  <si>
    <t>KLE's</t>
  </si>
  <si>
    <t>Birla vidya niketan</t>
  </si>
  <si>
    <t>New techno school</t>
  </si>
  <si>
    <t>20-04-2020 11:45:00</t>
  </si>
  <si>
    <t>20-04-2020 18:00:00</t>
  </si>
  <si>
    <t>Bhartiya vidhya bhavans atmakuri rama rao</t>
  </si>
  <si>
    <t>St. Paul's School Rajkot</t>
  </si>
  <si>
    <t>VMSSS krishanagiri</t>
  </si>
  <si>
    <t>The Banyan</t>
  </si>
  <si>
    <t>Sanskriti the schooll</t>
  </si>
  <si>
    <t>Gitanjali Devashala</t>
  </si>
  <si>
    <t>GT vidhya mandir</t>
  </si>
  <si>
    <t>S.B. O. A</t>
  </si>
  <si>
    <t>21-04-2020 11:45:00</t>
  </si>
  <si>
    <t>21-04-2020 18:00:00</t>
  </si>
  <si>
    <t>kamala niketan</t>
  </si>
  <si>
    <t>Rajmata krishna kumari</t>
  </si>
  <si>
    <t>anjun0201@gmail.com</t>
  </si>
  <si>
    <t>As suffa  grammar school</t>
  </si>
  <si>
    <t>SHIKSHA SAGAR HIGH SCHOOL</t>
  </si>
  <si>
    <t>Nsn memorial senior sec school</t>
  </si>
  <si>
    <t>NSN Matriculation</t>
  </si>
  <si>
    <t>SBOA Chennai</t>
  </si>
  <si>
    <t>SBOA, Chennai</t>
  </si>
  <si>
    <t>Kerala public  school, kadma, JSR</t>
  </si>
  <si>
    <t>22-04-2020 11:45:00</t>
  </si>
  <si>
    <t>Sadhvi</t>
  </si>
  <si>
    <t>22-04-2020 18:00:00</t>
  </si>
  <si>
    <t>Jack999soni@gmail.com</t>
  </si>
  <si>
    <t>23-04-2020 11:45:00</t>
  </si>
  <si>
    <t>Swarnim International School</t>
  </si>
  <si>
    <t>CMS Gomti Nagar</t>
  </si>
  <si>
    <t>MWS Barnala</t>
  </si>
  <si>
    <t xml:space="preserve">St Joseph's </t>
  </si>
  <si>
    <t>Golden Gates</t>
  </si>
  <si>
    <t xml:space="preserve"> Golden gates</t>
  </si>
  <si>
    <t>KPS Ghamaria</t>
  </si>
  <si>
    <t>KIE</t>
  </si>
  <si>
    <t>Presnt</t>
  </si>
  <si>
    <t>23-04-2020 18:00:00</t>
  </si>
  <si>
    <t>Vijay Millenium School</t>
  </si>
  <si>
    <t>Duplicate</t>
  </si>
  <si>
    <t>Edify Bangalore</t>
  </si>
  <si>
    <t>24-04-2020 11:45:00</t>
  </si>
  <si>
    <t>The Bangalore school</t>
  </si>
  <si>
    <t>Sri Sri Ravishankar Vidhya Mandir</t>
  </si>
  <si>
    <t>Sat Paul Mittal School</t>
  </si>
  <si>
    <t>St. Paul</t>
  </si>
  <si>
    <t>Sant poul school</t>
  </si>
  <si>
    <t>DPS MEGACITY kolkata</t>
  </si>
  <si>
    <t>Saint Paul,s</t>
  </si>
  <si>
    <t>Bhavans</t>
  </si>
  <si>
    <t>Anubhav Tiwari</t>
  </si>
  <si>
    <t>Lawrence high school</t>
  </si>
  <si>
    <t>amrit vidyalaya</t>
  </si>
  <si>
    <t>Ingraham Institute</t>
  </si>
  <si>
    <t>N I p s</t>
  </si>
  <si>
    <t>Shri Sathya sai vidhyamandir</t>
  </si>
  <si>
    <t>Modern public school</t>
  </si>
  <si>
    <t>Nsn memorial school chennai</t>
  </si>
  <si>
    <t>24-04-2020 18:00:00</t>
  </si>
  <si>
    <t>Brisbane the school</t>
  </si>
  <si>
    <t>Shemford  Barara</t>
  </si>
  <si>
    <t>Bharatiya Vidya Bhavans</t>
  </si>
  <si>
    <t>St Joseph School</t>
  </si>
  <si>
    <t>Little Einsteins</t>
  </si>
  <si>
    <t>P. S. Senior Secondary school</t>
  </si>
  <si>
    <t>KLE Sociaty's English Medium School</t>
  </si>
  <si>
    <t>St Joseph high school</t>
  </si>
  <si>
    <t>Mamta modern senior secondary school</t>
  </si>
  <si>
    <t>AMRIT VIDYALAYA SCHOOL</t>
  </si>
  <si>
    <t>Karla public school kadma</t>
  </si>
  <si>
    <t>New creation</t>
  </si>
  <si>
    <t>City Montessori school gomtinagar</t>
  </si>
  <si>
    <t>25-04-2020 11:45:00</t>
  </si>
  <si>
    <t>Present (Grade 8)</t>
  </si>
  <si>
    <t>S.D Vidya</t>
  </si>
  <si>
    <t>25-04-2020 18:00:00</t>
  </si>
  <si>
    <t>jgi</t>
  </si>
  <si>
    <t>Navy Children's School</t>
  </si>
  <si>
    <t>Stones2milestones</t>
  </si>
  <si>
    <t>25-04-2020 16:00:00</t>
  </si>
  <si>
    <t>26-04-2020 18:00:00</t>
  </si>
  <si>
    <t>REPEAT NAME</t>
  </si>
  <si>
    <t>N L Dalmia</t>
  </si>
  <si>
    <t>GD Goenka signature</t>
  </si>
  <si>
    <t>Vidya Vikas Academic</t>
  </si>
  <si>
    <t>Saint paul school</t>
  </si>
  <si>
    <t>26-04-2020 11:45:00</t>
  </si>
  <si>
    <t>Sant paul rajkot</t>
  </si>
  <si>
    <t>St paul rajkot</t>
  </si>
  <si>
    <t>Sat paul mittal school</t>
  </si>
  <si>
    <t>tsul</t>
  </si>
  <si>
    <t>Foundation Academy IIT Bihta Patna</t>
  </si>
  <si>
    <t>Shiksha Sagar high and</t>
  </si>
  <si>
    <t>Delhi Public School,</t>
  </si>
  <si>
    <t>Greenwood  High  School Warangal</t>
  </si>
  <si>
    <t>Bethany Institutions</t>
  </si>
  <si>
    <t>BD Memorial School</t>
  </si>
  <si>
    <t>Scads world school</t>
  </si>
  <si>
    <t>KLE SCHOOL.DHARWAD</t>
  </si>
  <si>
    <t>New creation free progress school</t>
  </si>
  <si>
    <t>St Paul's School Rajkot</t>
  </si>
  <si>
    <t>NCS (Goa)</t>
  </si>
  <si>
    <t>Aps ambala</t>
  </si>
  <si>
    <t>Present logged in and out</t>
  </si>
  <si>
    <t>27-04-2020 11:45:00</t>
  </si>
  <si>
    <t>27-04-2020 18:00:00</t>
  </si>
  <si>
    <t xml:space="preserve">Kamala niketan montessori </t>
  </si>
  <si>
    <t>Excel global</t>
  </si>
  <si>
    <t>Kerala public School</t>
  </si>
  <si>
    <t>Dps megacity, kolkata</t>
  </si>
  <si>
    <t>Kerla public school Kadma</t>
  </si>
  <si>
    <t>New creation school</t>
  </si>
  <si>
    <t>St Joseph's</t>
  </si>
  <si>
    <t>Grade 1,2</t>
  </si>
  <si>
    <t>Rocking with rhymes</t>
  </si>
  <si>
    <t>In my mind's eye</t>
  </si>
  <si>
    <t>Word Whiz</t>
  </si>
  <si>
    <t>Spelling Star</t>
  </si>
  <si>
    <t>In my head or real</t>
  </si>
  <si>
    <t>storm in my brain</t>
  </si>
  <si>
    <t>Meet the magic 'e'</t>
  </si>
  <si>
    <t>Name it</t>
  </si>
  <si>
    <t>Category Spin</t>
  </si>
  <si>
    <t>CANCELLED</t>
  </si>
  <si>
    <t>Sum it up</t>
  </si>
  <si>
    <t>Structure of a story</t>
  </si>
  <si>
    <t>Play with Punctuation</t>
  </si>
  <si>
    <t>Elements of a story</t>
  </si>
  <si>
    <t>Making connections</t>
  </si>
  <si>
    <t>Trial I</t>
  </si>
  <si>
    <t>Trial II</t>
  </si>
  <si>
    <t>Trial III</t>
  </si>
  <si>
    <t>Trial IV</t>
  </si>
  <si>
    <t>Grade 3,4</t>
  </si>
  <si>
    <t>Emotional Energy</t>
  </si>
  <si>
    <t>Contract it</t>
  </si>
  <si>
    <t>Date</t>
  </si>
  <si>
    <t>Topics</t>
  </si>
  <si>
    <t>Trainer Name</t>
  </si>
  <si>
    <t>Registered Number</t>
  </si>
  <si>
    <t>Registered Email ID</t>
  </si>
  <si>
    <t>Payment date</t>
  </si>
  <si>
    <t>Sale by</t>
  </si>
  <si>
    <t>Pricing</t>
  </si>
  <si>
    <t>Sessions preferred</t>
  </si>
  <si>
    <t>Live session details</t>
  </si>
  <si>
    <t>Live - Upsell (Larger plan)</t>
  </si>
  <si>
    <t>UKG</t>
  </si>
  <si>
    <t>SCS/13042020/Batch53</t>
  </si>
  <si>
    <t>Nivaan batch
SCJ/13042020/Batch 2</t>
  </si>
  <si>
    <t>New Spring Camp Batch</t>
  </si>
  <si>
    <t>Kg</t>
  </si>
  <si>
    <t>KG</t>
  </si>
  <si>
    <t>SCS/13042020/Batch 3</t>
  </si>
  <si>
    <t>Mon &amp; Thur at 10AM</t>
  </si>
  <si>
    <t>4/7/2020 16:00:00 ASSIGNED</t>
  </si>
  <si>
    <t>SKG</t>
  </si>
  <si>
    <t>Tue 7 Apr 10 am (Grade 12)
 prefer alternate days (yet to get back)</t>
  </si>
  <si>
    <t>Tue 7 Apr 4 Pm (Grade 3,4)</t>
  </si>
  <si>
    <t>B1</t>
  </si>
  <si>
    <t>Vanya batch
SCS/13042020/Batch 52</t>
  </si>
  <si>
    <t xml:space="preserve">
SCS/20042020/Batch 52</t>
  </si>
  <si>
    <t>PP2</t>
  </si>
  <si>
    <t>SCS/13042020/Batch 2</t>
  </si>
  <si>
    <t>SCJ/13042020/Batch 1</t>
  </si>
  <si>
    <t>SCJ/13042020/Batch 3</t>
  </si>
  <si>
    <t>SCS/13042020/Batch 1</t>
  </si>
  <si>
    <t>Nursery</t>
  </si>
  <si>
    <t>SCS/13042020/Batch 52</t>
  </si>
  <si>
    <t>SCS/13042020/Batch 53b</t>
  </si>
  <si>
    <t>SCS/13042020/Batch 53</t>
  </si>
  <si>
    <t>SCJ/13042020/Batch 2</t>
  </si>
  <si>
    <t>SCJ/13042020/Batch 52</t>
  </si>
  <si>
    <t>SCJ/20042020/Batch53</t>
  </si>
  <si>
    <t>Refunded</t>
  </si>
  <si>
    <t>SCS/13042020/Batch 51</t>
  </si>
  <si>
    <t>SCS/20042020/Batch 2</t>
  </si>
  <si>
    <t>SCS/13042020/ Batch 51</t>
  </si>
  <si>
    <t>SCJ/20042020/Batch 2</t>
  </si>
  <si>
    <t>SCS/13042020/ Batch 52</t>
  </si>
  <si>
    <t>SCS/20042020/Batch 3</t>
  </si>
  <si>
    <t>SCS/13042020/ Batch 53b
moved to 
SCS/20042020/Batch 53</t>
  </si>
  <si>
    <t>SCJ/20042020/Batch 3 
RENEWAL. will confirm</t>
  </si>
  <si>
    <t>SCJ/20042020/Batch 1</t>
  </si>
  <si>
    <t>RENEWAL. Joining the batch
starting 27th apr</t>
  </si>
  <si>
    <t>SCS/20042020/Batch 1</t>
  </si>
  <si>
    <t>SCJ/20042020/Batch 3</t>
  </si>
  <si>
    <t>SCS/20042020/Batch 52</t>
  </si>
  <si>
    <t>LKG</t>
  </si>
  <si>
    <t>SCS/20042020/Batch 53</t>
  </si>
  <si>
    <t>SCJ/20042020/Batch 52</t>
  </si>
  <si>
    <t>SCJ/20042020/Batch 53</t>
  </si>
  <si>
    <t>SCS/20042020/Batch 51</t>
  </si>
  <si>
    <t>SCJ/20042020/Batch 51</t>
  </si>
  <si>
    <t>Assigned</t>
  </si>
  <si>
    <t>Renewal batch (to be tackled seperately)</t>
  </si>
  <si>
    <t>REFERRAL
Assigned</t>
  </si>
  <si>
    <t>In May</t>
  </si>
  <si>
    <t>Wants to start on 
5th May 4PM Batch</t>
  </si>
  <si>
    <t xml:space="preserve">Morning </t>
  </si>
  <si>
    <t>s2m_test_20001@tests2m.com</t>
  </si>
  <si>
    <t>s2m_test_20002@tests2m.com</t>
  </si>
  <si>
    <t>s2m_test_20003@tests2m.com</t>
  </si>
  <si>
    <t>s2m_test_20004@tests2m.com</t>
  </si>
  <si>
    <t>s2m_test_20005@tests2m.com</t>
  </si>
  <si>
    <t>s2m_test_20006@tests2m.com</t>
  </si>
  <si>
    <t>s2m_test_20007@tests2m.com</t>
  </si>
  <si>
    <t>s2m_test_20008@tests2m.com</t>
  </si>
  <si>
    <t>s2m_test_20009@tests2m.com</t>
  </si>
  <si>
    <t>s2m_test_20010@tests2m.com</t>
  </si>
  <si>
    <t>s2m_test_20011@tests2m.com</t>
  </si>
  <si>
    <t>s2m_test_20012@tests2m.com</t>
  </si>
  <si>
    <t>s2m_test_20013@tests2m.com</t>
  </si>
  <si>
    <t>s2m_test_20014@tests2m.com</t>
  </si>
  <si>
    <t>s2m_test_20015@tests2m.com</t>
  </si>
  <si>
    <t>s2m_test_20016@tests2m.com</t>
  </si>
  <si>
    <t>s2m_test_20017@tests2m.com</t>
  </si>
  <si>
    <t>s2m_test_20018@tests2m.com</t>
  </si>
  <si>
    <t>s2m_test_20019@tests2m.com</t>
  </si>
  <si>
    <t>s2m_test_20020@tests2m.com</t>
  </si>
  <si>
    <t>s2m_test_20021@tests2m.com</t>
  </si>
  <si>
    <t>s2m_test_20022@tests2m.com</t>
  </si>
  <si>
    <t>s2m_test_20023@tests2m.com</t>
  </si>
  <si>
    <t>s2m_test_20024@tests2m.com</t>
  </si>
  <si>
    <t>s2m_test_20025@tests2m.com</t>
  </si>
  <si>
    <t>s2m_test_20026@tests2m.com</t>
  </si>
  <si>
    <t>s2m_test_20027@tests2m.com</t>
  </si>
  <si>
    <t>s2m_test_20028@tests2m.com</t>
  </si>
  <si>
    <t>s2m_test_20029@tests2m.com</t>
  </si>
  <si>
    <t>s2m_test_20030@tests2m.com</t>
  </si>
  <si>
    <t>s2m_test_20031@tests2m.com</t>
  </si>
  <si>
    <t>s2m_test_20032@tests2m.com</t>
  </si>
  <si>
    <t>s2m_test_20033@tests2m.com</t>
  </si>
  <si>
    <t>s2m_test_20034@tests2m.com</t>
  </si>
  <si>
    <t>s2m_test_20035@tests2m.com</t>
  </si>
  <si>
    <t>s2m_test_20036@tests2m.com</t>
  </si>
  <si>
    <t>s2m_test_20037@tests2m.com</t>
  </si>
  <si>
    <t>s2m_test_20038@tests2m.com</t>
  </si>
  <si>
    <t>s2m_test_20039@tests2m.com</t>
  </si>
  <si>
    <t>s2m_test_20040@tests2m.com</t>
  </si>
  <si>
    <t>s2m_test_20041@tests2m.com</t>
  </si>
  <si>
    <t>s2m_test_20042@tests2m.com</t>
  </si>
  <si>
    <t>s2m_test_20043@tests2m.com</t>
  </si>
  <si>
    <t>s2m_test_20044@tests2m.com</t>
  </si>
  <si>
    <t>s2m_test_20045@tests2m.com</t>
  </si>
  <si>
    <t>s2m_test_20046@tests2m.com</t>
  </si>
  <si>
    <t>s2m_test_20047@tests2m.com</t>
  </si>
  <si>
    <t>s2m_test_20048@tests2m.com</t>
  </si>
  <si>
    <t>s2m_test_20049@tests2m.com</t>
  </si>
  <si>
    <t>s2m_test_20050@tests2m.com</t>
  </si>
  <si>
    <t>s2m_test_20051@tests2m.com</t>
  </si>
  <si>
    <t>s2m_test_20052@tests2m.com</t>
  </si>
  <si>
    <t>s2m_test_20053@tests2m.com</t>
  </si>
  <si>
    <t>s2m_test_20054@tests2m.com</t>
  </si>
  <si>
    <t>s2m_test_20055@tests2m.com</t>
  </si>
  <si>
    <t>s2m_test_20056@tests2m.com</t>
  </si>
  <si>
    <t>s2m_test_20057@tests2m.com</t>
  </si>
  <si>
    <t>s2m_test_20058@tests2m.com</t>
  </si>
  <si>
    <t>s2m_test_20059@tests2m.com</t>
  </si>
  <si>
    <t>s2m_test_20060@tests2m.com</t>
  </si>
  <si>
    <t>s2m_test_20061@tests2m.com</t>
  </si>
  <si>
    <t>s2m_test_20062@tests2m.com</t>
  </si>
  <si>
    <t>s2m_test_20063@tests2m.com</t>
  </si>
  <si>
    <t>s2m_test_20064@tests2m.com</t>
  </si>
  <si>
    <t>s2m_test_20065@tests2m.com</t>
  </si>
  <si>
    <t>s2m_test_20066@tests2m.com</t>
  </si>
  <si>
    <t>s2m_test_20067@tests2m.com</t>
  </si>
  <si>
    <t>s2m_test_20068@tests2m.com</t>
  </si>
  <si>
    <t>s2m_test_20069@tests2m.com</t>
  </si>
  <si>
    <t>s2m_test_20070@tests2m.com</t>
  </si>
  <si>
    <t>s2m_test_20071@tests2m.com</t>
  </si>
  <si>
    <t>s2m_test_20072@tests2m.com</t>
  </si>
  <si>
    <t>s2m_test_20073@tests2m.com</t>
  </si>
  <si>
    <t>s2m_test_20074@tests2m.com</t>
  </si>
  <si>
    <t>s2m_test_20075@tests2m.com</t>
  </si>
  <si>
    <t>s2m_test_20076@tests2m.com</t>
  </si>
  <si>
    <t>s2m_test_20077@tests2m.com</t>
  </si>
  <si>
    <t>s2m_test_20078@tests2m.com</t>
  </si>
  <si>
    <t>s2m_test_20079@tests2m.com</t>
  </si>
  <si>
    <t>s2m_test_20080@tests2m.com</t>
  </si>
  <si>
    <t>s2m_test_20081@tests2m.com</t>
  </si>
  <si>
    <t>s2m_test_20082@tests2m.com</t>
  </si>
  <si>
    <t>s2m_test_20083@tests2m.com</t>
  </si>
  <si>
    <t>s2m_test_20084@tests2m.com</t>
  </si>
  <si>
    <t>s2m_test_20085@tests2m.com</t>
  </si>
  <si>
    <t>s2m_test_20086@tests2m.com</t>
  </si>
  <si>
    <t>s2m_test_20087@tests2m.com</t>
  </si>
  <si>
    <t>s2m_test_20088@tests2m.com</t>
  </si>
  <si>
    <t>s2m_test_20089@tests2m.com</t>
  </si>
  <si>
    <t>s2m_test_20090@tests2m.com</t>
  </si>
  <si>
    <t>s2m_test_20091@tests2m.com</t>
  </si>
  <si>
    <t>s2m_test_20092@tests2m.com</t>
  </si>
  <si>
    <t>s2m_test_20093@tests2m.com</t>
  </si>
  <si>
    <t>s2m_test_20094@tests2m.com</t>
  </si>
  <si>
    <t>s2m_test_20095@tests2m.com</t>
  </si>
  <si>
    <t>s2m_test_20096@tests2m.com</t>
  </si>
  <si>
    <t>s2m_test_20097@tests2m.com</t>
  </si>
  <si>
    <t>s2m_test_20098@tests2m.com</t>
  </si>
  <si>
    <t>s2m_test_20099@tests2m.com</t>
  </si>
  <si>
    <t>s2m_test_20100@tests2m.com</t>
  </si>
  <si>
    <t>s2m_test_20101@tests2m.com</t>
  </si>
  <si>
    <t>s2m_test_20102@tests2m.com</t>
  </si>
  <si>
    <t>s2m_test_20103@tests2m.com</t>
  </si>
  <si>
    <t>s2m_test_20104@tests2m.com</t>
  </si>
  <si>
    <t>s2m_test_20105@tests2m.com</t>
  </si>
  <si>
    <t>s2m_test_20106@tests2m.com</t>
  </si>
  <si>
    <t>s2m_test_20107@tests2m.com</t>
  </si>
  <si>
    <t>s2m_test_20108@tests2m.com</t>
  </si>
  <si>
    <t>s2m_test_20109@tests2m.com</t>
  </si>
  <si>
    <t>s2m_test_20110@tests2m.com</t>
  </si>
  <si>
    <t>s2m_test_20111@tests2m.com</t>
  </si>
  <si>
    <t>s2m_test_20112@tests2m.com</t>
  </si>
  <si>
    <t>s2m_test_20113@tests2m.com</t>
  </si>
  <si>
    <t>s2m_test_20114@tests2m.com</t>
  </si>
  <si>
    <t>s2m_test_20115@tests2m.com</t>
  </si>
  <si>
    <t>s2m_test_20116@tests2m.com</t>
  </si>
  <si>
    <t>s2m_test_20117@tests2m.com</t>
  </si>
  <si>
    <t>s2m_test_20118@tests2m.com</t>
  </si>
  <si>
    <t>s2m_test_20119@tests2m.com</t>
  </si>
  <si>
    <t>s2m_test_20120@tests2m.com</t>
  </si>
  <si>
    <t>s2m_test_20121@tests2m.com</t>
  </si>
  <si>
    <t>s2m_test_20122@tests2m.com</t>
  </si>
  <si>
    <t>s2m_test_20123@tests2m.com</t>
  </si>
  <si>
    <t>s2m_test_20124@tests2m.com</t>
  </si>
  <si>
    <t>s2m_test_20125@tests2m.com</t>
  </si>
  <si>
    <t>s2m_test_20126@tests2m.com</t>
  </si>
  <si>
    <t>s2m_test_20127@tests2m.com</t>
  </si>
  <si>
    <t>s2m_test_20128@tests2m.com</t>
  </si>
  <si>
    <t>s2m_test_20129@tests2m.com</t>
  </si>
  <si>
    <t>s2m_test_20130@tests2m.com</t>
  </si>
  <si>
    <t>s2m_test_20131@tests2m.com</t>
  </si>
  <si>
    <t>s2m_test_20132@tests2m.com</t>
  </si>
  <si>
    <t>s2m_test_20133@tests2m.com</t>
  </si>
  <si>
    <t>s2m_test_20134@tests2m.com</t>
  </si>
  <si>
    <t>s2m_test_20135@tests2m.com</t>
  </si>
  <si>
    <t>s2m_test_20136@tests2m.com</t>
  </si>
  <si>
    <t>s2m_test_20137@tests2m.com</t>
  </si>
  <si>
    <t>s2m_test_20138@tests2m.com</t>
  </si>
  <si>
    <t>s2m_test_20139@tests2m.com</t>
  </si>
  <si>
    <t>s2m_test_20140@tests2m.com</t>
  </si>
  <si>
    <t>s2m_test_20141@tests2m.com</t>
  </si>
  <si>
    <t>s2m_test_20142@tests2m.com</t>
  </si>
  <si>
    <t>s2m_test_20143@tests2m.com</t>
  </si>
  <si>
    <t>s2m_test_20144@tests2m.com</t>
  </si>
  <si>
    <t>s2m_test_20145@tests2m.com</t>
  </si>
  <si>
    <t>s2m_test_20146@tests2m.com</t>
  </si>
  <si>
    <t>s2m_test_20147@tests2m.com</t>
  </si>
  <si>
    <t>s2m_test_20148@tests2m.com</t>
  </si>
  <si>
    <t>s2m_test_20149@tests2m.com</t>
  </si>
  <si>
    <t>s2m_test_20150@tests2m.com</t>
  </si>
  <si>
    <t>s2m_test_20151@tests2m.com</t>
  </si>
  <si>
    <t>s2m_test_20152@tests2m.com</t>
  </si>
  <si>
    <t>s2m_test_20153@tests2m.com</t>
  </si>
  <si>
    <t>s2m_test_20154@tests2m.com</t>
  </si>
  <si>
    <t>s2m_test_20155@tests2m.com</t>
  </si>
  <si>
    <t>s2m_test_20156@tests2m.com</t>
  </si>
  <si>
    <t>s2m_test_20157@tests2m.com</t>
  </si>
  <si>
    <t>s2m_test_20158@tests2m.com</t>
  </si>
  <si>
    <t>s2m_test_20159@tests2m.com</t>
  </si>
  <si>
    <t>s2m_test_20160@tests2m.com</t>
  </si>
  <si>
    <t>s2m_test_20161@tests2m.com</t>
  </si>
  <si>
    <t>s2m_test_20162@tests2m.com</t>
  </si>
  <si>
    <t>s2m_test_20163@tests2m.com</t>
  </si>
  <si>
    <t>s2m_test_20164@tests2m.com</t>
  </si>
  <si>
    <t>s2m_test_20165@tests2m.com</t>
  </si>
  <si>
    <t>s2m_test_20166@tests2m.com</t>
  </si>
  <si>
    <t>s2m_test_20167@tests2m.com</t>
  </si>
  <si>
    <t>s2m_test_20168@tests2m.com</t>
  </si>
  <si>
    <t>s2m_test_20169@tests2m.com</t>
  </si>
  <si>
    <t>s2m_test_20170@tests2m.com</t>
  </si>
  <si>
    <t>s2m_test_20171@tests2m.com</t>
  </si>
  <si>
    <t>s2m_test_20172@tests2m.com</t>
  </si>
  <si>
    <t>s2m_test_20173@tests2m.com</t>
  </si>
  <si>
    <t>s2m_test_20174@tests2m.com</t>
  </si>
  <si>
    <t>s2m_test_20175@tests2m.com</t>
  </si>
  <si>
    <t>s2m_test_20176@tests2m.com</t>
  </si>
  <si>
    <t>s2m_test_20177@tests2m.com</t>
  </si>
  <si>
    <t>s2m_test_20178@tests2m.com</t>
  </si>
  <si>
    <t>s2m_test_20179@tests2m.com</t>
  </si>
  <si>
    <t>s2m_test_20180@tests2m.com</t>
  </si>
  <si>
    <t>s2m_test_20181@tests2m.com</t>
  </si>
  <si>
    <t>s2m_test_20182@tests2m.com</t>
  </si>
  <si>
    <t>s2m_test_20183@tests2m.com</t>
  </si>
  <si>
    <t>s2m_test_20184@tests2m.com</t>
  </si>
  <si>
    <t>s2m_test_20185@tests2m.com</t>
  </si>
  <si>
    <t>s2m_test_20186@tests2m.com</t>
  </si>
  <si>
    <t>s2m_test_20187@tests2m.com</t>
  </si>
  <si>
    <t>s2m_test_20188@tests2m.com</t>
  </si>
  <si>
    <t>s2m_test_20189@tests2m.com</t>
  </si>
  <si>
    <t>s2m_test_20190@tests2m.com</t>
  </si>
  <si>
    <t>s2m_test_20191@tests2m.com</t>
  </si>
  <si>
    <t>s2m_test_20192@tests2m.com</t>
  </si>
  <si>
    <t>s2m_test_20193@tests2m.com</t>
  </si>
  <si>
    <t>s2m_test_20194@tests2m.com</t>
  </si>
  <si>
    <t>s2m_test_20195@tests2m.com</t>
  </si>
  <si>
    <t>s2m_test_20196@tests2m.com</t>
  </si>
  <si>
    <t>s2m_test_20197@tests2m.com</t>
  </si>
  <si>
    <t>s2m_test_20198@tests2m.com</t>
  </si>
  <si>
    <t>s2m_test_20199@tests2m.com</t>
  </si>
  <si>
    <t>s2m_test_20200@tests2m.com</t>
  </si>
  <si>
    <t>s2m_test_20201@tests2m.com</t>
  </si>
  <si>
    <t>s2m_test_20202@tests2m.com</t>
  </si>
  <si>
    <t>s2m_test_20203@tests2m.com</t>
  </si>
  <si>
    <t>s2m_test_20204@tests2m.com</t>
  </si>
  <si>
    <t>s2m_test_20205@tests2m.com</t>
  </si>
  <si>
    <t>s2m_test_20206@tests2m.com</t>
  </si>
  <si>
    <t>s2m_test_20207@tests2m.com</t>
  </si>
  <si>
    <t>s2m_test_20208@tests2m.com</t>
  </si>
  <si>
    <t>s2m_test_20209@tests2m.com</t>
  </si>
  <si>
    <t>s2m_test_20210@tests2m.com</t>
  </si>
  <si>
    <t>s2m_test_20211@tests2m.com</t>
  </si>
  <si>
    <t>s2m_test_20212@tests2m.com</t>
  </si>
  <si>
    <t>s2m_test_20213@tests2m.com</t>
  </si>
  <si>
    <t>s2m_test_20214@tests2m.com</t>
  </si>
  <si>
    <t>s2m_test_20215@tests2m.com</t>
  </si>
  <si>
    <t>s2m_test_20216@tests2m.com</t>
  </si>
  <si>
    <t>s2m_test_20217@tests2m.com</t>
  </si>
  <si>
    <t>s2m_test_20218@tests2m.com</t>
  </si>
  <si>
    <t>s2m_test_20219@tests2m.com</t>
  </si>
  <si>
    <t>s2m_test_20220@tests2m.com</t>
  </si>
  <si>
    <t>s2m_test_20221@tests2m.com</t>
  </si>
  <si>
    <t>s2m_test_20222@tests2m.com</t>
  </si>
  <si>
    <t>s2m_test_20223@tests2m.com</t>
  </si>
  <si>
    <t>s2m_test_20224@tests2m.com</t>
  </si>
  <si>
    <t>s2m_test_20225@tests2m.com</t>
  </si>
  <si>
    <t>s2m_test_20226@tests2m.com</t>
  </si>
  <si>
    <t>s2m_test_20227@tests2m.com</t>
  </si>
  <si>
    <t>s2m_test_20228@tests2m.com</t>
  </si>
  <si>
    <t>s2m_test_20229@tests2m.com</t>
  </si>
  <si>
    <t>s2m_test_20230@tests2m.com</t>
  </si>
  <si>
    <t>s2m_test_20231@tests2m.com</t>
  </si>
  <si>
    <t>s2m_test_20232@tests2m.com</t>
  </si>
  <si>
    <t>s2m_test_20233@tests2m.com</t>
  </si>
  <si>
    <t>s2m_test_20234@tests2m.com</t>
  </si>
  <si>
    <t>s2m_test_20235@tests2m.com</t>
  </si>
  <si>
    <t>s2m_test_20236@tests2m.com</t>
  </si>
  <si>
    <t>s2m_test_20237@tests2m.com</t>
  </si>
  <si>
    <t>s2m_test_20238@tests2m.com</t>
  </si>
  <si>
    <t>s2m_test_20239@tests2m.com</t>
  </si>
  <si>
    <t>s2m_test_20240@tests2m.com</t>
  </si>
  <si>
    <t>s2m_test_20241@tests2m.com</t>
  </si>
  <si>
    <t>s2m_test_20242@tests2m.com</t>
  </si>
  <si>
    <t>s2m_test_20243@tests2m.com</t>
  </si>
  <si>
    <t>s2m_test_20244@tests2m.com</t>
  </si>
  <si>
    <t>s2m_test_20245@tests2m.com</t>
  </si>
  <si>
    <t>s2m_test_20246@tests2m.com</t>
  </si>
  <si>
    <t>s2m_test_20247@tests2m.com</t>
  </si>
  <si>
    <t>s2m_test_20248@tests2m.com</t>
  </si>
  <si>
    <t>s2m_test_20249@tests2m.com</t>
  </si>
  <si>
    <t>s2m_test_20250@tests2m.com</t>
  </si>
  <si>
    <t>s2m_test_20251@tests2m.com</t>
  </si>
  <si>
    <t>s2m_test_20252@tests2m.com</t>
  </si>
  <si>
    <t>s2m_test_20253@tests2m.com</t>
  </si>
  <si>
    <t>s2m_test_20254@tests2m.com</t>
  </si>
  <si>
    <t>s2m_test_20255@tests2m.com</t>
  </si>
  <si>
    <t>s2m_test_20256@tests2m.com</t>
  </si>
  <si>
    <t>s2m_test_20257@tests2m.com</t>
  </si>
  <si>
    <t>s2m_test_20258@tests2m.com</t>
  </si>
  <si>
    <t>s2m_test_20259@tests2m.com</t>
  </si>
  <si>
    <t>s2m_test_20260@tests2m.com</t>
  </si>
  <si>
    <t>s2m_test_20261@tests2m.com</t>
  </si>
  <si>
    <t>s2m_test_20262@tests2m.com</t>
  </si>
  <si>
    <t>s2m_test_20263@tests2m.com</t>
  </si>
  <si>
    <t>s2m_test_20264@tests2m.com</t>
  </si>
  <si>
    <t>s2m_test_20265@tests2m.com</t>
  </si>
  <si>
    <t>s2m_test_20266@tests2m.com</t>
  </si>
  <si>
    <t>s2m_test_20267@tests2m.com</t>
  </si>
  <si>
    <t>s2m_test_20268@tests2m.com</t>
  </si>
  <si>
    <t>s2m_test_20269@tests2m.com</t>
  </si>
  <si>
    <t>s2m_test_20270@tests2m.com</t>
  </si>
  <si>
    <t>s2m_test_20271@tests2m.com</t>
  </si>
  <si>
    <t>s2m_test_20272@tests2m.com</t>
  </si>
  <si>
    <t>s2m_test_20273@tests2m.com</t>
  </si>
  <si>
    <t>s2m_test_20274@tests2m.com</t>
  </si>
  <si>
    <t>s2m_test_20275@tests2m.com</t>
  </si>
  <si>
    <t>s2m_test_20276@tests2m.com</t>
  </si>
  <si>
    <t>s2m_test_20277@tests2m.com</t>
  </si>
  <si>
    <t>s2m_test_20278@tests2m.com</t>
  </si>
  <si>
    <t>s2m_test_20279@tests2m.com</t>
  </si>
  <si>
    <t>s2m_test_20280@tests2m.com</t>
  </si>
  <si>
    <t>s2m_test_20281@tests2m.com</t>
  </si>
  <si>
    <t>s2m_test_20282@tests2m.com</t>
  </si>
  <si>
    <t>s2m_test_20283@tests2m.com</t>
  </si>
  <si>
    <t>s2m_test_20284@tests2m.com</t>
  </si>
  <si>
    <t>s2m_test_20285@tests2m.com</t>
  </si>
  <si>
    <t>s2m_test_20286@tests2m.com</t>
  </si>
  <si>
    <t>s2m_test_20287@tests2m.com</t>
  </si>
  <si>
    <t>s2m_test_20288@tests2m.com</t>
  </si>
  <si>
    <t>s2m_test_20289@tests2m.com</t>
  </si>
  <si>
    <t>s2m_test_20290@tests2m.com</t>
  </si>
  <si>
    <t>s2m_test_20291@tests2m.com</t>
  </si>
  <si>
    <t>s2m_test_20292@tests2m.com</t>
  </si>
  <si>
    <t>s2m_test_20293@tests2m.com</t>
  </si>
  <si>
    <t>s2m_test_20294@tests2m.com</t>
  </si>
  <si>
    <t>s2m_test_20295@tests2m.com</t>
  </si>
  <si>
    <t>s2m_test_20296@tests2m.com</t>
  </si>
  <si>
    <t>s2m_test_20297@tests2m.com</t>
  </si>
  <si>
    <t>s2m_test_20298@tests2m.com</t>
  </si>
  <si>
    <t>s2m_test_20299@tests2m.com</t>
  </si>
  <si>
    <t>s2m_test_20300@tests2m.com</t>
  </si>
  <si>
    <t>s2m_test_20301@tests2m.com</t>
  </si>
  <si>
    <t>s2m_test_20302@tests2m.com</t>
  </si>
  <si>
    <t>s2m_test_20303@tests2m.com</t>
  </si>
  <si>
    <t>s2m_test_20304@tests2m.com</t>
  </si>
  <si>
    <t>s2m_test_20305@tests2m.com</t>
  </si>
  <si>
    <t>s2m_test_20306@tests2m.com</t>
  </si>
  <si>
    <t>s2m_test_20307@tests2m.com</t>
  </si>
  <si>
    <t>s2m_test_20308@tests2m.com</t>
  </si>
  <si>
    <t>s2m_test_20309@tests2m.com</t>
  </si>
  <si>
    <t>s2m_test_20310@tests2m.com</t>
  </si>
  <si>
    <t>s2m_test_20311@tests2m.com</t>
  </si>
  <si>
    <t>s2m_test_20312@tests2m.com</t>
  </si>
  <si>
    <t>s2m_test_20313@tests2m.com</t>
  </si>
  <si>
    <t>s2m_test_20314@tests2m.com</t>
  </si>
  <si>
    <t>s2m_test_20315@tests2m.com</t>
  </si>
  <si>
    <t>s2m_test_20316@tests2m.com</t>
  </si>
  <si>
    <t>s2m_test_20317@tests2m.com</t>
  </si>
  <si>
    <t>s2m_test_20318@tests2m.com</t>
  </si>
  <si>
    <t>s2m_test_20319@tests2m.com</t>
  </si>
  <si>
    <t>s2m_test_20320@tests2m.com</t>
  </si>
  <si>
    <t>s2m_test_20321@tests2m.com</t>
  </si>
  <si>
    <t>s2m_test_20322@tests2m.com</t>
  </si>
  <si>
    <t>s2m_test_20323@tests2m.com</t>
  </si>
  <si>
    <t>s2m_test_20324@tests2m.com</t>
  </si>
  <si>
    <t>s2m_test_20325@tests2m.com</t>
  </si>
  <si>
    <t>s2m_test_20326@tests2m.com</t>
  </si>
  <si>
    <t>s2m_test_20327@tests2m.com</t>
  </si>
  <si>
    <t>s2m_test_20328@tests2m.com</t>
  </si>
  <si>
    <t>s2m_test_20329@tests2m.com</t>
  </si>
  <si>
    <t>s2m_test_20330@tests2m.com</t>
  </si>
  <si>
    <t>s2m_test_20331@tests2m.com</t>
  </si>
  <si>
    <t>s2m_test_20332@tests2m.com</t>
  </si>
  <si>
    <t>s2m_test_20333@tests2m.com</t>
  </si>
  <si>
    <t>s2m_test_20334@tests2m.com</t>
  </si>
  <si>
    <t>s2m_test_20335@tests2m.com</t>
  </si>
  <si>
    <t>s2m_test_20336@tests2m.com</t>
  </si>
  <si>
    <t>s2m_test_20337@tests2m.com</t>
  </si>
  <si>
    <t>s2m_test_20338@tests2m.com</t>
  </si>
  <si>
    <t>s2m_test_20339@tests2m.com</t>
  </si>
  <si>
    <t>s2m_test_20340@tests2m.com</t>
  </si>
  <si>
    <t>s2m_test_20341@tests2m.com</t>
  </si>
  <si>
    <t>s2m_test_20342@tests2m.com</t>
  </si>
  <si>
    <t>s2m_test_20343@tests2m.com</t>
  </si>
  <si>
    <t>s2m_test_20344@tests2m.com</t>
  </si>
  <si>
    <t>s2m_test_20345@tests2m.com</t>
  </si>
  <si>
    <t>s2m_test_20346@tests2m.com</t>
  </si>
  <si>
    <t>s2m_test_20347@tests2m.com</t>
  </si>
  <si>
    <t>s2m_test_20348@tests2m.com</t>
  </si>
  <si>
    <t>s2m_test_20349@tests2m.com</t>
  </si>
  <si>
    <t>s2m_test_20350@tests2m.com</t>
  </si>
  <si>
    <t>s2m_test_20351@tests2m.com</t>
  </si>
  <si>
    <t>s2m_test_20352@tests2m.com</t>
  </si>
  <si>
    <t>s2m_test_20353@tests2m.com</t>
  </si>
  <si>
    <t>s2m_test_20354@tests2m.com</t>
  </si>
  <si>
    <t>s2m_test_20355@tests2m.com</t>
  </si>
  <si>
    <t>s2m_test_20356@tests2m.com</t>
  </si>
  <si>
    <t>s2m_test_20357@tests2m.com</t>
  </si>
  <si>
    <t>s2m_test_20358@tests2m.com</t>
  </si>
  <si>
    <t>s2m_test_20359@tests2m.com</t>
  </si>
  <si>
    <t>s2m_test_20360@tests2m.com</t>
  </si>
  <si>
    <t>s2m_test_20361@tests2m.com</t>
  </si>
  <si>
    <t>s2m_test_20362@tests2m.com</t>
  </si>
  <si>
    <t>s2m_test_20363@tests2m.com</t>
  </si>
  <si>
    <t>s2m_test_20364@tests2m.com</t>
  </si>
  <si>
    <t>s2m_test_20365@tests2m.com</t>
  </si>
  <si>
    <t>s2m_test_20366@tests2m.com</t>
  </si>
  <si>
    <t>s2m_test_20367@tests2m.com</t>
  </si>
  <si>
    <t>s2m_test_20368@tests2m.com</t>
  </si>
  <si>
    <t>s2m_test_20369@tests2m.com</t>
  </si>
  <si>
    <t>s2m_test_20370@tests2m.com</t>
  </si>
  <si>
    <t>s2m_test_20371@tests2m.com</t>
  </si>
  <si>
    <t>s2m_test_20372@tests2m.com</t>
  </si>
  <si>
    <t>s2m_test_20373@tests2m.com</t>
  </si>
  <si>
    <t>s2m_test_20374@tests2m.com</t>
  </si>
  <si>
    <t>s2m_test_20375@tests2m.com</t>
  </si>
  <si>
    <t>s2m_test_20376@tests2m.com</t>
  </si>
  <si>
    <t>s2m_test_20377@tests2m.com</t>
  </si>
  <si>
    <t>s2m_test_20378@tests2m.com</t>
  </si>
  <si>
    <t>s2m_test_20379@tests2m.com</t>
  </si>
  <si>
    <t>s2m_test_20380@tests2m.com</t>
  </si>
  <si>
    <t>s2m_test_20381@tests2m.com</t>
  </si>
  <si>
    <t>s2m_test_20382@tests2m.com</t>
  </si>
  <si>
    <t>s2m_test_20383@tests2m.com</t>
  </si>
  <si>
    <t>s2m_test_20384@tests2m.com</t>
  </si>
  <si>
    <t>s2m_test_20385@tests2m.com</t>
  </si>
  <si>
    <t>s2m_test_20386@tests2m.com</t>
  </si>
  <si>
    <t>s2m_test_20387@tests2m.com</t>
  </si>
  <si>
    <t>s2m_test_20388@tests2m.com</t>
  </si>
  <si>
    <t>s2m_test_20389@tests2m.com</t>
  </si>
  <si>
    <t>s2m_test_20390@tests2m.com</t>
  </si>
  <si>
    <t>s2m_test_20391@tests2m.com</t>
  </si>
  <si>
    <t>s2m_test_20392@tests2m.com</t>
  </si>
  <si>
    <t>s2m_test_20393@tests2m.com</t>
  </si>
  <si>
    <t>s2m_test_20394@tests2m.com</t>
  </si>
  <si>
    <t>s2m_test_20395@tests2m.com</t>
  </si>
  <si>
    <t>s2m_test_20396@tests2m.com</t>
  </si>
  <si>
    <t>s2m_test_20397@tests2m.com</t>
  </si>
  <si>
    <t>s2m_test_20398@tests2m.com</t>
  </si>
  <si>
    <t>s2m_test_20399@tests2m.com</t>
  </si>
  <si>
    <t>s2m_test_20400@tests2m.com</t>
  </si>
  <si>
    <t>s2m_test_20401@tests2m.com</t>
  </si>
  <si>
    <t>s2m_test_20402@tests2m.com</t>
  </si>
  <si>
    <t>s2m_test_20403@tests2m.com</t>
  </si>
  <si>
    <t>s2m_test_20404@tests2m.com</t>
  </si>
  <si>
    <t>s2m_test_20405@tests2m.com</t>
  </si>
  <si>
    <t>s2m_test_20406@tests2m.com</t>
  </si>
  <si>
    <t>s2m_test_20407@tests2m.com</t>
  </si>
  <si>
    <t>s2m_test_20408@tests2m.com</t>
  </si>
  <si>
    <t>s2m_test_20409@tests2m.com</t>
  </si>
  <si>
    <t>s2m_test_20410@tests2m.com</t>
  </si>
  <si>
    <t>s2m_test_20411@tests2m.com</t>
  </si>
  <si>
    <t>s2m_test_20412@tests2m.com</t>
  </si>
  <si>
    <t>s2m_test_20413@tests2m.com</t>
  </si>
  <si>
    <t>s2m_test_20414@tests2m.com</t>
  </si>
  <si>
    <t>s2m_test_20415@tests2m.com</t>
  </si>
  <si>
    <t>s2m_test_20416@tests2m.com</t>
  </si>
  <si>
    <t>s2m_test_20417@tests2m.com</t>
  </si>
  <si>
    <t>s2m_test_20418@tests2m.com</t>
  </si>
  <si>
    <t>s2m_test_20419@tests2m.com</t>
  </si>
  <si>
    <t>s2m_test_20420@tests2m.com</t>
  </si>
  <si>
    <t>s2m_test_20421@tests2m.com</t>
  </si>
  <si>
    <t>s2m_test_20422@tests2m.com</t>
  </si>
  <si>
    <t>s2m_test_20423@tests2m.com</t>
  </si>
  <si>
    <t>s2m_test_20424@tests2m.com</t>
  </si>
  <si>
    <t>s2m_test_20425@tests2m.com</t>
  </si>
  <si>
    <t>s2m_test_20426@tests2m.com</t>
  </si>
  <si>
    <t>s2m_test_20427@tests2m.com</t>
  </si>
  <si>
    <t>s2m_test_20428@tests2m.com</t>
  </si>
  <si>
    <t>s2m_test_20429@tests2m.com</t>
  </si>
  <si>
    <t>s2m_test_20430@tests2m.com</t>
  </si>
  <si>
    <t>s2m_test_20431@tests2m.com</t>
  </si>
  <si>
    <t>s2m_test_20432@tests2m.com</t>
  </si>
  <si>
    <t>s2m_test_20433@tests2m.com</t>
  </si>
  <si>
    <t>s2m_test_20434@tests2m.com</t>
  </si>
  <si>
    <t>s2m_test_20435@tests2m.com</t>
  </si>
  <si>
    <t>s2m_test_20436@tests2m.com</t>
  </si>
  <si>
    <t>s2m_test_20437@tests2m.com</t>
  </si>
  <si>
    <t>s2m_test_20438@tests2m.com</t>
  </si>
  <si>
    <t>s2m_test_20439@tests2m.com</t>
  </si>
  <si>
    <t>s2m_test_20440@tests2m.com</t>
  </si>
  <si>
    <t>s2m_test_20441@tests2m.com</t>
  </si>
  <si>
    <t>s2m_test_20442@tests2m.com</t>
  </si>
  <si>
    <t>s2m_test_20443@tests2m.com</t>
  </si>
  <si>
    <t>s2m_test_20444@tests2m.com</t>
  </si>
  <si>
    <t>s2m_test_20445@tests2m.com</t>
  </si>
  <si>
    <t>s2m_test_20446@tests2m.com</t>
  </si>
  <si>
    <t>s2m_test_20447@tests2m.com</t>
  </si>
  <si>
    <t>s2m_test_20448@tests2m.com</t>
  </si>
  <si>
    <t>s2m_test_20449@tests2m.com</t>
  </si>
  <si>
    <t>s2m_test_20450@tests2m.com</t>
  </si>
  <si>
    <t>s2m_test_20451@tests2m.com</t>
  </si>
  <si>
    <t>s2m_test_20452@tests2m.com</t>
  </si>
  <si>
    <t>s2m_test_20453@tests2m.com</t>
  </si>
  <si>
    <t>s2m_test_20454@tests2m.com</t>
  </si>
  <si>
    <t>s2m_test_20455@tests2m.com</t>
  </si>
  <si>
    <t>s2m_test_20456@tests2m.com</t>
  </si>
  <si>
    <t>s2m_test_20457@tests2m.com</t>
  </si>
  <si>
    <t>s2m_test_20458@tests2m.com</t>
  </si>
  <si>
    <t>s2m_test_20459@tests2m.com</t>
  </si>
  <si>
    <t>s2m_test_20460@tests2m.com</t>
  </si>
  <si>
    <t>s2m_test_20461@tests2m.com</t>
  </si>
  <si>
    <t>s2m_test_20462@tests2m.com</t>
  </si>
  <si>
    <t>s2m_test_20463@tests2m.com</t>
  </si>
  <si>
    <t>s2m_test_20464@tests2m.com</t>
  </si>
  <si>
    <t>s2m_test_20465@tests2m.com</t>
  </si>
  <si>
    <t>s2m_test_20466@tests2m.com</t>
  </si>
  <si>
    <t>s2m_test_20467@tests2m.com</t>
  </si>
  <si>
    <t>s2m_test_20468@tests2m.com</t>
  </si>
  <si>
    <t>s2m_test_20469@tests2m.com</t>
  </si>
  <si>
    <t>s2m_test_20470@tests2m.com</t>
  </si>
  <si>
    <t>s2m_test_20471@tests2m.com</t>
  </si>
  <si>
    <t>s2m_test_20472@tests2m.com</t>
  </si>
  <si>
    <t>s2m_test_20473@tests2m.com</t>
  </si>
  <si>
    <t>s2m_test_20474@tests2m.com</t>
  </si>
  <si>
    <t>s2m_test_20475@tests2m.com</t>
  </si>
  <si>
    <t>s2m_test_20476@tests2m.com</t>
  </si>
  <si>
    <t>s2m_test_20477@tests2m.com</t>
  </si>
  <si>
    <t>s2m_test_20478@tests2m.com</t>
  </si>
  <si>
    <t>s2m_test_20479@tests2m.com</t>
  </si>
  <si>
    <t>s2m_test_20480@tests2m.com</t>
  </si>
  <si>
    <t>s2m_test_20481@tests2m.com</t>
  </si>
  <si>
    <t>s2m_test_20482@tests2m.com</t>
  </si>
  <si>
    <t>s2m_test_20483@tests2m.com</t>
  </si>
  <si>
    <t>s2m_test_20484@tests2m.com</t>
  </si>
  <si>
    <t>s2m_test_20485@tests2m.com</t>
  </si>
  <si>
    <t>s2m_test_20486@tests2m.com</t>
  </si>
  <si>
    <t>s2m_test_20487@tests2m.com</t>
  </si>
  <si>
    <t>s2m_test_20488@tests2m.com</t>
  </si>
  <si>
    <t>s2m_test_20489@tests2m.com</t>
  </si>
  <si>
    <t>s2m_test_20490@tests2m.com</t>
  </si>
  <si>
    <t>s2m_test_20491@tests2m.com</t>
  </si>
  <si>
    <t>s2m_test_20492@tests2m.com</t>
  </si>
  <si>
    <t>s2m_test_20493@tests2m.com</t>
  </si>
  <si>
    <t>s2m_test_20494@tests2m.com</t>
  </si>
  <si>
    <t>s2m_test_20495@tests2m.com</t>
  </si>
  <si>
    <t>s2m_test_20496@tests2m.com</t>
  </si>
  <si>
    <t>s2m_test_20497@tests2m.com</t>
  </si>
  <si>
    <t>s2m_test_20498@tests2m.com</t>
  </si>
  <si>
    <t>s2m_test_20499@tests2m.com</t>
  </si>
  <si>
    <t>s2m_test_20500@tests2m.com</t>
  </si>
  <si>
    <t>s2m_test_20501@tests2m.com</t>
  </si>
  <si>
    <t>s2m_test_20502@tests2m.com</t>
  </si>
  <si>
    <t>s2m_test_20503@tests2m.com</t>
  </si>
  <si>
    <t>s2m_test_20504@tests2m.com</t>
  </si>
  <si>
    <t>s2m_test_20505@tests2m.com</t>
  </si>
  <si>
    <t>s2m_test_20506@tests2m.com</t>
  </si>
  <si>
    <t>s2m_test_20507@tests2m.com</t>
  </si>
  <si>
    <t>s2m_test_20508@tests2m.com</t>
  </si>
  <si>
    <t>s2m_test_20509@tests2m.com</t>
  </si>
  <si>
    <t>s2m_test_20510@tests2m.com</t>
  </si>
  <si>
    <t>s2m_test_20511@tests2m.com</t>
  </si>
  <si>
    <t>s2m_test_20512@tests2m.com</t>
  </si>
  <si>
    <t>s2m_test_20513@tests2m.com</t>
  </si>
  <si>
    <t>s2m_test_20514@tests2m.com</t>
  </si>
  <si>
    <t>s2m_test_20515@tests2m.com</t>
  </si>
  <si>
    <t>s2m_test_20516@tests2m.com</t>
  </si>
  <si>
    <t>s2m_test_20517@tests2m.com</t>
  </si>
  <si>
    <t>s2m_test_20518@tests2m.com</t>
  </si>
  <si>
    <t>s2m_test_20519@tests2m.com</t>
  </si>
  <si>
    <t>s2m_test_20520@tests2m.com</t>
  </si>
  <si>
    <t>s2m_test_20521@tests2m.com</t>
  </si>
  <si>
    <t>s2m_test_20522@tests2m.com</t>
  </si>
  <si>
    <t>s2m_test_20523@tests2m.com</t>
  </si>
  <si>
    <t>s2m_test_20524@tests2m.com</t>
  </si>
  <si>
    <t>s2m_test_20525@tests2m.com</t>
  </si>
  <si>
    <t>s2m_test_20526@tests2m.com</t>
  </si>
  <si>
    <t>s2m_test_20527@tests2m.com</t>
  </si>
  <si>
    <t>s2m_test_20528@tests2m.com</t>
  </si>
  <si>
    <t>s2m_test_20529@tests2m.com</t>
  </si>
  <si>
    <t>s2m_test_20530@tests2m.com</t>
  </si>
  <si>
    <t>s2m_test_20531@tests2m.com</t>
  </si>
  <si>
    <t>s2m_test_20532@tests2m.com</t>
  </si>
  <si>
    <t>s2m_test_20533@tests2m.com</t>
  </si>
  <si>
    <t>s2m_test_20534@tests2m.com</t>
  </si>
  <si>
    <t>s2m_test_20535@tests2m.com</t>
  </si>
  <si>
    <t>s2m_test_20536@tests2m.com</t>
  </si>
  <si>
    <t>s2m_test_20537@tests2m.com</t>
  </si>
  <si>
    <t>s2m_test_20538@tests2m.com</t>
  </si>
  <si>
    <t>s2m_test_20539@tests2m.com</t>
  </si>
  <si>
    <t>s2m_test_20540@tests2m.com</t>
  </si>
  <si>
    <t>s2m_test_20541@tests2m.com</t>
  </si>
  <si>
    <t>s2m_test_20542@tests2m.com</t>
  </si>
  <si>
    <t>s2m_test_20543@tests2m.com</t>
  </si>
  <si>
    <t>s2m_test_20544@tests2m.com</t>
  </si>
  <si>
    <t>s2m_test_20545@tests2m.com</t>
  </si>
  <si>
    <t>s2m_test_20546@tests2m.com</t>
  </si>
  <si>
    <t>s2m_test_20547@tests2m.com</t>
  </si>
  <si>
    <t>s2m_test_20548@tests2m.com</t>
  </si>
  <si>
    <t>s2m_test_20549@tests2m.com</t>
  </si>
  <si>
    <t>s2m_test_20550@tests2m.com</t>
  </si>
  <si>
    <t>s2m_test_20551@tests2m.com</t>
  </si>
  <si>
    <t>s2m_test_20552@tests2m.com</t>
  </si>
  <si>
    <t>s2m_test_20553@tests2m.com</t>
  </si>
  <si>
    <t>s2m_test_20554@tests2m.com</t>
  </si>
  <si>
    <t>s2m_test_20555@tests2m.com</t>
  </si>
  <si>
    <t>s2m_test_20556@tests2m.com</t>
  </si>
  <si>
    <t>s2m_test_20557@tests2m.com</t>
  </si>
  <si>
    <t>s2m_test_20558@tests2m.com</t>
  </si>
  <si>
    <t>s2m_test_20559@tests2m.com</t>
  </si>
  <si>
    <t>s2m_test_20560@tests2m.com</t>
  </si>
  <si>
    <t>s2m_test_20561@tests2m.com</t>
  </si>
  <si>
    <t>s2m_test_20562@tests2m.com</t>
  </si>
  <si>
    <t>s2m_test_20563@tests2m.com</t>
  </si>
  <si>
    <t>s2m_test_20564@tests2m.com</t>
  </si>
  <si>
    <t>s2m_test_20565@tests2m.com</t>
  </si>
  <si>
    <t>s2m_test_20566@tests2m.com</t>
  </si>
  <si>
    <t>s2m_test_20567@tests2m.com</t>
  </si>
  <si>
    <t>s2m_test_20568@tests2m.com</t>
  </si>
  <si>
    <t>s2m_test_20569@tests2m.com</t>
  </si>
  <si>
    <t>s2m_test_20570@tests2m.com</t>
  </si>
  <si>
    <t>s2m_test_20571@tests2m.com</t>
  </si>
  <si>
    <t>s2m_test_20572@tests2m.com</t>
  </si>
  <si>
    <t>s2m_test_20573@tests2m.com</t>
  </si>
  <si>
    <t>s2m_test_20574@tests2m.com</t>
  </si>
  <si>
    <t>s2m_test_20575@tests2m.com</t>
  </si>
  <si>
    <t>s2m_test_20576@tests2m.com</t>
  </si>
  <si>
    <t>s2m_test_20577@tests2m.com</t>
  </si>
  <si>
    <t>s2m_test_20578@tests2m.com</t>
  </si>
  <si>
    <t>s2m_test_20579@tests2m.com</t>
  </si>
  <si>
    <t>s2m_test_20580@tests2m.com</t>
  </si>
  <si>
    <t>s2m_test_20581@tests2m.com</t>
  </si>
  <si>
    <t>s2m_test_20582@tests2m.com</t>
  </si>
  <si>
    <t>s2m_test_20583@tests2m.com</t>
  </si>
  <si>
    <t>s2m_test_20584@tests2m.com</t>
  </si>
  <si>
    <t>s2m_test_20585@tests2m.com</t>
  </si>
  <si>
    <t>s2m_test_20586@tests2m.com</t>
  </si>
  <si>
    <t>s2m_test_20587@tests2m.com</t>
  </si>
  <si>
    <t>s2m_test_20588@tests2m.com</t>
  </si>
  <si>
    <t>s2m_test_20589@tests2m.com</t>
  </si>
  <si>
    <t>s2m_test_20590@tests2m.com</t>
  </si>
  <si>
    <t>s2m_test_20591@tests2m.com</t>
  </si>
  <si>
    <t>s2m_test_20592@tests2m.com</t>
  </si>
  <si>
    <t>s2m_test_20593@tests2m.com</t>
  </si>
  <si>
    <t>s2m_test_20594@tests2m.com</t>
  </si>
  <si>
    <t>s2m_test_20595@tests2m.com</t>
  </si>
  <si>
    <t>s2m_test_20596@tests2m.com</t>
  </si>
  <si>
    <t>s2m_test_20597@tests2m.com</t>
  </si>
  <si>
    <t>s2m_test_20598@tests2m.com</t>
  </si>
  <si>
    <t>s2m_test_20599@tests2m.com</t>
  </si>
  <si>
    <t>s2m_test_20600@tests2m.com</t>
  </si>
  <si>
    <t>s2m_test_20601@tests2m.com</t>
  </si>
  <si>
    <t>s2m_test_20602@tests2m.com</t>
  </si>
  <si>
    <t>s2m_test_20603@tests2m.com</t>
  </si>
  <si>
    <t>s2m_test_20604@tests2m.com</t>
  </si>
  <si>
    <t>s2m_test_20605@tests2m.com</t>
  </si>
  <si>
    <t>s2m_test_20606@tests2m.com</t>
  </si>
  <si>
    <t>s2m_test_20607@tests2m.com</t>
  </si>
  <si>
    <t>s2m_test_20608@tests2m.com</t>
  </si>
  <si>
    <t>s2m_test_20609@tests2m.com</t>
  </si>
  <si>
    <t>s2m_test_20610@tests2m.com</t>
  </si>
  <si>
    <t>s2m_test_20611@tests2m.com</t>
  </si>
  <si>
    <t>s2m_test_20612@tests2m.com</t>
  </si>
  <si>
    <t>s2m_test_20613@tests2m.com</t>
  </si>
  <si>
    <t>s2m_test_20614@tests2m.com</t>
  </si>
  <si>
    <t>s2m_test_20615@tests2m.com</t>
  </si>
  <si>
    <t>s2m_test_20616@tests2m.com</t>
  </si>
  <si>
    <t>s2m_test_20617@tests2m.com</t>
  </si>
  <si>
    <t>s2m_test_20618@tests2m.com</t>
  </si>
  <si>
    <t>s2m_test_20619@tests2m.com</t>
  </si>
  <si>
    <t>s2m_test_20620@tests2m.com</t>
  </si>
  <si>
    <t>s2m_test_20621@tests2m.com</t>
  </si>
  <si>
    <t>s2m_test_20622@tests2m.com</t>
  </si>
  <si>
    <t>s2m_test_20623@tests2m.com</t>
  </si>
  <si>
    <t>s2m_test_20624@tests2m.com</t>
  </si>
  <si>
    <t>s2m_test_20625@tests2m.com</t>
  </si>
  <si>
    <t>s2m_test_20626@tests2m.com</t>
  </si>
  <si>
    <t>s2m_test_20627@tests2m.com</t>
  </si>
  <si>
    <t>s2m_test_20628@tests2m.com</t>
  </si>
  <si>
    <t>s2m_test_20629@tests2m.com</t>
  </si>
  <si>
    <t>s2m_test_20630@tests2m.com</t>
  </si>
  <si>
    <t>s2m_test_20631@tests2m.com</t>
  </si>
  <si>
    <t>s2m_test_20632@tests2m.com</t>
  </si>
  <si>
    <t>s2m_test_20633@tests2m.com</t>
  </si>
  <si>
    <t>s2m_test_20634@tests2m.com</t>
  </si>
  <si>
    <t>s2m_test_20635@tests2m.com</t>
  </si>
  <si>
    <t>s2m_test_20636@tests2m.com</t>
  </si>
  <si>
    <t>s2m_test_20637@tests2m.com</t>
  </si>
  <si>
    <t>s2m_test_20638@tests2m.com</t>
  </si>
  <si>
    <t>s2m_test_20639@tests2m.com</t>
  </si>
  <si>
    <t>s2m_test_20640@tests2m.com</t>
  </si>
  <si>
    <t>s2m_test_20641@tests2m.com</t>
  </si>
  <si>
    <t>s2m_test_20642@tests2m.com</t>
  </si>
  <si>
    <t>s2m_test_20643@tests2m.com</t>
  </si>
  <si>
    <t>s2m_test_20644@tests2m.com</t>
  </si>
  <si>
    <t>s2m_test_20645@tests2m.com</t>
  </si>
  <si>
    <t>s2m_test_20646@tests2m.com</t>
  </si>
  <si>
    <t>s2m_test_20647@tests2m.com</t>
  </si>
  <si>
    <t>s2m_test_20648@tests2m.com</t>
  </si>
  <si>
    <t>s2m_test_20649@tests2m.com</t>
  </si>
  <si>
    <t>s2m_test_20650@tests2m.com</t>
  </si>
  <si>
    <t>s2m_test_20651@tests2m.com</t>
  </si>
  <si>
    <t>s2m_test_20652@tests2m.com</t>
  </si>
  <si>
    <t>s2m_test_20653@tests2m.com</t>
  </si>
  <si>
    <t>s2m_test_20654@tests2m.com</t>
  </si>
  <si>
    <t>s2m_test_20655@tests2m.com</t>
  </si>
  <si>
    <t>s2m_test_20656@tests2m.com</t>
  </si>
  <si>
    <t>s2m_test_20657@tests2m.com</t>
  </si>
  <si>
    <t>s2m_test_20658@tests2m.com</t>
  </si>
  <si>
    <t>s2m_test_20659@tests2m.com</t>
  </si>
  <si>
    <t>s2m_test_20660@tests2m.com</t>
  </si>
  <si>
    <t>s2m_test_20661@tests2m.com</t>
  </si>
  <si>
    <t>s2m_test_20662@tests2m.com</t>
  </si>
  <si>
    <t>s2m_test_20663@tests2m.com</t>
  </si>
  <si>
    <t>s2m_test_20664@tests2m.com</t>
  </si>
  <si>
    <t>s2m_test_20665@tests2m.com</t>
  </si>
  <si>
    <t>s2m_test_20666@tests2m.com</t>
  </si>
  <si>
    <t>s2m_test_20667@tests2m.com</t>
  </si>
  <si>
    <t>s2m_test_20668@tests2m.com</t>
  </si>
  <si>
    <t>s2m_test_20669@tests2m.com</t>
  </si>
  <si>
    <t>s2m_test_20670@tests2m.com</t>
  </si>
  <si>
    <t>s2m_test_20671@tests2m.com</t>
  </si>
  <si>
    <t>s2m_test_20672@tests2m.com</t>
  </si>
  <si>
    <t>s2m_test_20673@tests2m.com</t>
  </si>
  <si>
    <t>s2m_test_20674@tests2m.com</t>
  </si>
  <si>
    <t>s2m_test_20675@tests2m.com</t>
  </si>
  <si>
    <t>s2m_test_20676@tests2m.com</t>
  </si>
  <si>
    <t>s2m_test_20677@tests2m.com</t>
  </si>
  <si>
    <t>s2m_test_20678@tests2m.com</t>
  </si>
  <si>
    <t>s2m_test_20679@tests2m.com</t>
  </si>
  <si>
    <t>s2m_test_20680@tests2m.com</t>
  </si>
  <si>
    <t>s2m_test_20681@tests2m.com</t>
  </si>
  <si>
    <t>s2m_test_20682@tests2m.com</t>
  </si>
  <si>
    <t>s2m_test_20683@tests2m.com</t>
  </si>
  <si>
    <t>s2m_test_20684@tests2m.com</t>
  </si>
  <si>
    <t>s2m_test_20685@tests2m.com</t>
  </si>
  <si>
    <t>s2m_test_20686@tests2m.com</t>
  </si>
  <si>
    <t>s2m_test_20687@tests2m.com</t>
  </si>
  <si>
    <t>s2m_test_20688@tests2m.com</t>
  </si>
  <si>
    <t>s2m_test_20689@tests2m.com</t>
  </si>
  <si>
    <t>s2m_test_20690@tests2m.com</t>
  </si>
  <si>
    <t>s2m_test_20691@tests2m.com</t>
  </si>
  <si>
    <t>s2m_test_20692@tests2m.com</t>
  </si>
  <si>
    <t>s2m_test_20693@tests2m.com</t>
  </si>
  <si>
    <t>s2m_test_20694@tests2m.com</t>
  </si>
  <si>
    <t>s2m_test_20695@tests2m.com</t>
  </si>
  <si>
    <t>s2m_test_20696@tests2m.com</t>
  </si>
  <si>
    <t>s2m_test_20697@tests2m.com</t>
  </si>
  <si>
    <t>s2m_test_20698@tests2m.com</t>
  </si>
  <si>
    <t>s2m_test_20699@tests2m.com</t>
  </si>
  <si>
    <t>s2m_test_20700@tests2m.com</t>
  </si>
  <si>
    <t>s2m_test_20701@tests2m.com</t>
  </si>
  <si>
    <t>s2m_test_20702@tests2m.com</t>
  </si>
  <si>
    <t>s2m_test_20703@tests2m.com</t>
  </si>
  <si>
    <t>s2m_test_20704@tests2m.com</t>
  </si>
  <si>
    <t>s2m_test_20705@tests2m.com</t>
  </si>
  <si>
    <t>s2m_test_20706@tests2m.com</t>
  </si>
  <si>
    <t>s2m_test_20707@tests2m.com</t>
  </si>
  <si>
    <t>s2m_test_20708@tests2m.com</t>
  </si>
  <si>
    <t>s2m_test_20709@tests2m.com</t>
  </si>
  <si>
    <t>s2m_test_20710@tests2m.com</t>
  </si>
  <si>
    <t>s2m_test_20711@tests2m.com</t>
  </si>
  <si>
    <t>s2m_test_20712@tests2m.com</t>
  </si>
  <si>
    <t>s2m_test_20713@tests2m.com</t>
  </si>
  <si>
    <t>s2m_test_20714@tests2m.com</t>
  </si>
  <si>
    <t>s2m_test_20715@tests2m.com</t>
  </si>
  <si>
    <t>s2m_test_20716@tests2m.com</t>
  </si>
  <si>
    <t>s2m_test_20717@tests2m.com</t>
  </si>
  <si>
    <t>s2m_test_20718@tests2m.com</t>
  </si>
  <si>
    <t>s2m_test_20719@tests2m.com</t>
  </si>
  <si>
    <t>s2m_test_20720@tests2m.com</t>
  </si>
  <si>
    <t>s2m_test_20721@tests2m.com</t>
  </si>
  <si>
    <t>s2m_test_20722@tests2m.com</t>
  </si>
  <si>
    <t>s2m_test_20723@tests2m.com</t>
  </si>
  <si>
    <t>s2m_test_20724@tests2m.com</t>
  </si>
  <si>
    <t>s2m_test_20725@tests2m.com</t>
  </si>
  <si>
    <t>s2m_test_20726@tests2m.com</t>
  </si>
  <si>
    <t>s2m_test_20727@tests2m.com</t>
  </si>
  <si>
    <t>s2m_test_20728@tests2m.com</t>
  </si>
  <si>
    <t>s2m_test_20729@tests2m.com</t>
  </si>
  <si>
    <t>s2m_test_20730@tests2m.com</t>
  </si>
  <si>
    <t>s2m_test_20731@tests2m.com</t>
  </si>
  <si>
    <t>s2m_test_20732@tests2m.com</t>
  </si>
  <si>
    <t>s2m_test_20733@tests2m.com</t>
  </si>
  <si>
    <t>s2m_test_20734@tests2m.com</t>
  </si>
  <si>
    <t>s2m_test_20735@tests2m.com</t>
  </si>
  <si>
    <t>s2m_test_20736@tests2m.com</t>
  </si>
  <si>
    <t>s2m_test_20737@tests2m.com</t>
  </si>
  <si>
    <t>s2m_test_20738@tests2m.com</t>
  </si>
  <si>
    <t>s2m_test_20739@tests2m.com</t>
  </si>
  <si>
    <t>s2m_test_20740@tests2m.com</t>
  </si>
  <si>
    <t>s2m_test_20741@tests2m.com</t>
  </si>
  <si>
    <t>s2m_test_20742@tests2m.com</t>
  </si>
  <si>
    <t>s2m_test_20743@tests2m.com</t>
  </si>
  <si>
    <t>s2m_test_20744@tests2m.com</t>
  </si>
  <si>
    <t>s2m_test_20745@tests2m.com</t>
  </si>
  <si>
    <t>s2m_test_20746@tests2m.com</t>
  </si>
  <si>
    <t>s2m_test_20747@tests2m.com</t>
  </si>
  <si>
    <t>s2m_test_20748@tests2m.com</t>
  </si>
  <si>
    <t>s2m_test_20749@tests2m.com</t>
  </si>
  <si>
    <t>s2m_test_20750@tests2m.com</t>
  </si>
  <si>
    <t>s2m_test_20751@tests2m.com</t>
  </si>
  <si>
    <t>s2m_test_20752@tests2m.com</t>
  </si>
  <si>
    <t>s2m_test_20753@tests2m.com</t>
  </si>
  <si>
    <t>s2m_test_20754@tests2m.com</t>
  </si>
  <si>
    <t>s2m_test_20755@tests2m.com</t>
  </si>
  <si>
    <t>s2m_test_20756@tests2m.com</t>
  </si>
  <si>
    <t>s2m_test_20757@tests2m.com</t>
  </si>
  <si>
    <t>s2m_test_20758@tests2m.com</t>
  </si>
  <si>
    <t>s2m_test_20759@tests2m.com</t>
  </si>
  <si>
    <t>s2m_test_20760@tests2m.com</t>
  </si>
  <si>
    <t>s2m_test_20761@tests2m.com</t>
  </si>
  <si>
    <t>s2m_test_20762@tests2m.com</t>
  </si>
  <si>
    <t>s2m_test_20763@tests2m.com</t>
  </si>
  <si>
    <t>s2m_test_20764@tests2m.com</t>
  </si>
  <si>
    <t>s2m_test_20765@tests2m.com</t>
  </si>
  <si>
    <t>s2m_test_20766@tests2m.com</t>
  </si>
  <si>
    <t>s2m_test_20767@tests2m.com</t>
  </si>
  <si>
    <t>s2m_test_20768@tests2m.com</t>
  </si>
  <si>
    <t>s2m_test_20769@tests2m.com</t>
  </si>
  <si>
    <t>s2m_test_20770@tests2m.com</t>
  </si>
  <si>
    <t>s2m_test_20771@tests2m.com</t>
  </si>
  <si>
    <t>s2m_test_20772@tests2m.com</t>
  </si>
  <si>
    <t>s2m_test_20773@tests2m.com</t>
  </si>
  <si>
    <t>s2m_test_20774@tests2m.com</t>
  </si>
  <si>
    <t>s2m_test_20775@tests2m.com</t>
  </si>
  <si>
    <t>s2m_test_20776@tests2m.com</t>
  </si>
  <si>
    <t>s2m_test_20777@tests2m.com</t>
  </si>
  <si>
    <t>s2m_test_20778@tests2m.com</t>
  </si>
  <si>
    <t>s2m_test_20779@tests2m.com</t>
  </si>
  <si>
    <t>s2m_test_20780@tests2m.com</t>
  </si>
  <si>
    <t>s2m_test_20781@tests2m.com</t>
  </si>
  <si>
    <t>s2m_test_20782@tests2m.com</t>
  </si>
  <si>
    <t>s2m_test_20783@tests2m.com</t>
  </si>
  <si>
    <t>s2m_test_20784@tests2m.com</t>
  </si>
  <si>
    <t>s2m_test_20785@tests2m.com</t>
  </si>
  <si>
    <t>s2m_test_20786@tests2m.com</t>
  </si>
  <si>
    <t>s2m_test_20787@tests2m.com</t>
  </si>
  <si>
    <t>s2m_test_20788@tests2m.com</t>
  </si>
  <si>
    <t>s2m_test_20789@tests2m.com</t>
  </si>
  <si>
    <t>s2m_test_20790@tests2m.com</t>
  </si>
  <si>
    <t>s2m_test_20791@tests2m.com</t>
  </si>
  <si>
    <t>s2m_test_20792@tests2m.com</t>
  </si>
  <si>
    <t>s2m_test_20793@tests2m.com</t>
  </si>
  <si>
    <t>s2m_test_20794@tests2m.com</t>
  </si>
  <si>
    <t>s2m_test_20795@tests2m.com</t>
  </si>
  <si>
    <t>s2m_test_20796@tests2m.com</t>
  </si>
  <si>
    <t>s2m_test_20797@tests2m.com</t>
  </si>
  <si>
    <t>s2m_test_20798@tests2m.com</t>
  </si>
  <si>
    <t>s2m_test_20799@tests2m.com</t>
  </si>
  <si>
    <t>s2m_test_20800@tests2m.com</t>
  </si>
  <si>
    <t>s2m_test_20801@tests2m.com</t>
  </si>
  <si>
    <t>s2m_test_20802@tests2m.com</t>
  </si>
  <si>
    <t>s2m_test_20803@tests2m.com</t>
  </si>
  <si>
    <t>s2m_test_20804@tests2m.com</t>
  </si>
  <si>
    <t>s2m_test_20805@tests2m.com</t>
  </si>
  <si>
    <t>s2m_test_20806@tests2m.com</t>
  </si>
  <si>
    <t>s2m_test_20807@tests2m.com</t>
  </si>
  <si>
    <t>s2m_test_20808@tests2m.com</t>
  </si>
  <si>
    <t>s2m_test_20809@tests2m.com</t>
  </si>
  <si>
    <t>s2m_test_20810@tests2m.com</t>
  </si>
  <si>
    <t>s2m_test_20811@tests2m.com</t>
  </si>
  <si>
    <t>s2m_test_20812@tests2m.com</t>
  </si>
  <si>
    <t>s2m_test_20813@tests2m.com</t>
  </si>
  <si>
    <t>s2m_test_20814@tests2m.com</t>
  </si>
  <si>
    <t>s2m_test_20815@tests2m.com</t>
  </si>
  <si>
    <t>s2m_test_20816@tests2m.com</t>
  </si>
  <si>
    <t>s2m_test_20817@tests2m.com</t>
  </si>
  <si>
    <t>s2m_test_20818@tests2m.com</t>
  </si>
  <si>
    <t>s2m_test_20819@tests2m.com</t>
  </si>
  <si>
    <t>s2m_test_20820@tests2m.com</t>
  </si>
  <si>
    <t>s2m_test_20821@tests2m.com</t>
  </si>
  <si>
    <t>s2m_test_20822@tests2m.com</t>
  </si>
  <si>
    <t>s2m_test_20823@tests2m.com</t>
  </si>
  <si>
    <t>s2m_test_20824@tests2m.com</t>
  </si>
  <si>
    <t>s2m_test_20825@tests2m.com</t>
  </si>
  <si>
    <t>s2m_test_20826@tests2m.com</t>
  </si>
  <si>
    <t>s2m_test_20827@tests2m.com</t>
  </si>
  <si>
    <t>s2m_test_20828@tests2m.com</t>
  </si>
  <si>
    <t>s2m_test_20829@tests2m.com</t>
  </si>
  <si>
    <t>s2m_test_20830@tests2m.com</t>
  </si>
  <si>
    <t>s2m_test_20831@tests2m.com</t>
  </si>
  <si>
    <t>s2m_test_20832@tests2m.com</t>
  </si>
  <si>
    <t>s2m_test_20833@tests2m.com</t>
  </si>
  <si>
    <t>s2m_test_20834@tests2m.com</t>
  </si>
  <si>
    <t>s2m_test_20835@tests2m.com</t>
  </si>
  <si>
    <t>s2m_test_20836@tests2m.com</t>
  </si>
  <si>
    <t>s2m_test_20837@tests2m.com</t>
  </si>
  <si>
    <t>s2m_test_20838@tests2m.com</t>
  </si>
  <si>
    <t>s2m_test_20839@tests2m.com</t>
  </si>
  <si>
    <t>s2m_test_20840@tests2m.com</t>
  </si>
  <si>
    <t>s2m_test_20841@tests2m.com</t>
  </si>
  <si>
    <t>s2m_test_20842@tests2m.com</t>
  </si>
  <si>
    <t>s2m_test_20843@tests2m.com</t>
  </si>
  <si>
    <t>s2m_test_20844@tests2m.com</t>
  </si>
  <si>
    <t>s2m_test_20845@tests2m.com</t>
  </si>
  <si>
    <t>s2m_test_20846@tests2m.com</t>
  </si>
  <si>
    <t>s2m_test_20847@tests2m.com</t>
  </si>
  <si>
    <t>s2m_test_20848@tests2m.com</t>
  </si>
  <si>
    <t>s2m_test_20849@tests2m.com</t>
  </si>
  <si>
    <t>s2m_test_20850@tests2m.com</t>
  </si>
  <si>
    <t>s2m_test_20851@tests2m.com</t>
  </si>
  <si>
    <t>s2m_test_20852@tests2m.com</t>
  </si>
  <si>
    <t>s2m_test_20853@tests2m.com</t>
  </si>
  <si>
    <t>s2m_test_20854@tests2m.com</t>
  </si>
  <si>
    <t>s2m_test_20855@tests2m.com</t>
  </si>
  <si>
    <t>s2m_test_20856@tests2m.com</t>
  </si>
  <si>
    <t>s2m_test_20857@tests2m.com</t>
  </si>
  <si>
    <t>s2m_test_20858@tests2m.com</t>
  </si>
  <si>
    <t>s2m_test_20859@tests2m.com</t>
  </si>
  <si>
    <t>s2m_test_20860@tests2m.com</t>
  </si>
  <si>
    <t>s2m_test_20861@tests2m.com</t>
  </si>
  <si>
    <t>s2m_test_20862@tests2m.com</t>
  </si>
  <si>
    <t>s2m_test_20863@tests2m.com</t>
  </si>
  <si>
    <t>s2m_test_20864@tests2m.com</t>
  </si>
  <si>
    <t>s2m_test_20865@tests2m.com</t>
  </si>
  <si>
    <t>s2m_test_20866@tests2m.com</t>
  </si>
  <si>
    <t>s2m_test_20867@tests2m.com</t>
  </si>
  <si>
    <t>s2m_test_20868@tests2m.com</t>
  </si>
  <si>
    <t>s2m_test_20869@tests2m.com</t>
  </si>
  <si>
    <t>s2m_test_20870@tests2m.com</t>
  </si>
  <si>
    <t>s2m_test_20871@tests2m.com</t>
  </si>
  <si>
    <t>s2m_test_20872@tests2m.com</t>
  </si>
  <si>
    <t>s2m_test_20873@tests2m.com</t>
  </si>
  <si>
    <t>s2m_test_20874@tests2m.com</t>
  </si>
  <si>
    <t>s2m_test_20875@tests2m.com</t>
  </si>
  <si>
    <t>s2m_test_20876@tests2m.com</t>
  </si>
  <si>
    <t>s2m_test_20877@tests2m.com</t>
  </si>
  <si>
    <t>s2m_test_20878@tests2m.com</t>
  </si>
  <si>
    <t>s2m_test_20879@tests2m.com</t>
  </si>
  <si>
    <t>s2m_test_20880@tests2m.com</t>
  </si>
  <si>
    <t>s2m_test_20881@tests2m.com</t>
  </si>
  <si>
    <t>s2m_test_20882@tests2m.com</t>
  </si>
  <si>
    <t>s2m_test_20883@tests2m.com</t>
  </si>
  <si>
    <t>s2m_test_20884@tests2m.com</t>
  </si>
  <si>
    <t>s2m_test_20885@tests2m.com</t>
  </si>
  <si>
    <t>s2m_test_20886@tests2m.com</t>
  </si>
  <si>
    <t>s2m_test_20887@tests2m.com</t>
  </si>
  <si>
    <t>s2m_test_20888@tests2m.com</t>
  </si>
  <si>
    <t>s2m_test_20889@tests2m.com</t>
  </si>
  <si>
    <t>s2m_test_20890@tests2m.com</t>
  </si>
  <si>
    <t>s2m_test_20891@tests2m.com</t>
  </si>
  <si>
    <t>s2m_test_20892@tests2m.com</t>
  </si>
  <si>
    <t>s2m_test_20893@tests2m.com</t>
  </si>
  <si>
    <t>s2m_test_20894@tests2m.com</t>
  </si>
  <si>
    <t>s2m_test_20895@tests2m.com</t>
  </si>
  <si>
    <t>s2m_test_20896@tests2m.com</t>
  </si>
  <si>
    <t>s2m_test_20897@tests2m.com</t>
  </si>
  <si>
    <t>s2m_test_20898@tests2m.com</t>
  </si>
  <si>
    <t>s2m_test_20899@tests2m.com</t>
  </si>
  <si>
    <t>s2m_test_20900@tests2m.com</t>
  </si>
  <si>
    <t>s2m_test_20901@tests2m.com</t>
  </si>
  <si>
    <t>s2m_test_20902@tests2m.com</t>
  </si>
  <si>
    <t>s2m_test_20903@tests2m.com</t>
  </si>
  <si>
    <t>s2m_test_20904@tests2m.com</t>
  </si>
  <si>
    <t>s2m_test_20905@tests2m.com</t>
  </si>
  <si>
    <t>s2m_test_20906@tests2m.com</t>
  </si>
  <si>
    <t>s2m_test_20907@tests2m.com</t>
  </si>
  <si>
    <t>s2m_test_20908@tests2m.com</t>
  </si>
  <si>
    <t>s2m_test_20909@tests2m.com</t>
  </si>
  <si>
    <t>s2m_test_20910@tests2m.com</t>
  </si>
  <si>
    <t>s2m_test_20911@tests2m.com</t>
  </si>
  <si>
    <t>s2m_test_20912@tests2m.com</t>
  </si>
  <si>
    <t>s2m_test_20913@tests2m.com</t>
  </si>
  <si>
    <t>s2m_test_20914@tests2m.com</t>
  </si>
  <si>
    <t>s2m_test_20915@tests2m.com</t>
  </si>
  <si>
    <t>s2m_test_20916@tests2m.com</t>
  </si>
  <si>
    <t>s2m_test_20917@tests2m.com</t>
  </si>
  <si>
    <t>s2m_test_20918@tests2m.com</t>
  </si>
  <si>
    <t>s2m_test_20919@tests2m.com</t>
  </si>
  <si>
    <t>s2m_test_20920@tests2m.com</t>
  </si>
  <si>
    <t>s2m_test_20921@tests2m.com</t>
  </si>
  <si>
    <t>s2m_test_20922@tests2m.com</t>
  </si>
  <si>
    <t>s2m_test_20923@tests2m.com</t>
  </si>
  <si>
    <t>s2m_test_20924@tests2m.com</t>
  </si>
  <si>
    <t>s2m_test_20925@tests2m.com</t>
  </si>
  <si>
    <t>s2m_test_20926@tests2m.com</t>
  </si>
  <si>
    <t>s2m_test_20927@tests2m.com</t>
  </si>
  <si>
    <t>s2m_test_20928@tests2m.com</t>
  </si>
  <si>
    <t>s2m_test_20929@tests2m.com</t>
  </si>
  <si>
    <t>s2m_test_20930@tests2m.com</t>
  </si>
  <si>
    <t>s2m_test_20931@tests2m.com</t>
  </si>
  <si>
    <t>s2m_test_20932@tests2m.com</t>
  </si>
  <si>
    <t>s2m_test_20933@tests2m.com</t>
  </si>
  <si>
    <t>s2m_test_20934@tests2m.com</t>
  </si>
  <si>
    <t>s2m_test_20935@tests2m.com</t>
  </si>
  <si>
    <t>s2m_test_20936@tests2m.com</t>
  </si>
  <si>
    <t>s2m_test_20937@tests2m.com</t>
  </si>
  <si>
    <t>s2m_test_20938@tests2m.com</t>
  </si>
  <si>
    <t>s2m_test_20939@tests2m.com</t>
  </si>
  <si>
    <t>s2m_test_20940@tests2m.com</t>
  </si>
  <si>
    <t>s2m_test_20941@tests2m.com</t>
  </si>
  <si>
    <t>s2m_test_20942@tests2m.com</t>
  </si>
  <si>
    <t>s2m_test_20943@tests2m.com</t>
  </si>
  <si>
    <t>s2m_test_20944@tests2m.com</t>
  </si>
  <si>
    <t>s2m_test_20945@tests2m.com</t>
  </si>
  <si>
    <t>s2m_test_20946@tests2m.com</t>
  </si>
  <si>
    <t>s2m_test_20947@tests2m.com</t>
  </si>
  <si>
    <t>s2m_test_20948@tests2m.com</t>
  </si>
  <si>
    <t>s2m_test_20949@tests2m.com</t>
  </si>
  <si>
    <t>s2m_test_20950@tests2m.com</t>
  </si>
  <si>
    <t>s2m_test_20951@tests2m.com</t>
  </si>
  <si>
    <t>s2m_test_20952@tests2m.com</t>
  </si>
  <si>
    <t>s2m_test_20953@tests2m.com</t>
  </si>
  <si>
    <t>s2m_test_20954@tests2m.com</t>
  </si>
  <si>
    <t>s2m_test_20955@tests2m.com</t>
  </si>
  <si>
    <t>s2m_test_20956@tests2m.com</t>
  </si>
  <si>
    <t>s2m_test_20957@tests2m.com</t>
  </si>
  <si>
    <t>s2m_test_20958@tests2m.com</t>
  </si>
  <si>
    <t>s2m_test_20959@tests2m.com</t>
  </si>
  <si>
    <t>s2m_test_20960@tests2m.com</t>
  </si>
  <si>
    <t>s2m_test_20961@tests2m.com</t>
  </si>
  <si>
    <t>s2m_test_20962@tests2m.com</t>
  </si>
  <si>
    <t>s2m_test_20963@tests2m.com</t>
  </si>
  <si>
    <t>s2m_test_20964@tests2m.com</t>
  </si>
  <si>
    <t>s2m_test_20965@tests2m.com</t>
  </si>
  <si>
    <t>s2m_test_20966@tests2m.com</t>
  </si>
  <si>
    <t>s2m_test_20967@tests2m.com</t>
  </si>
  <si>
    <t>s2m_test_20968@tests2m.com</t>
  </si>
  <si>
    <t>s2m_test_20969@tests2m.com</t>
  </si>
  <si>
    <t>s2m_test_20970@tests2m.com</t>
  </si>
  <si>
    <t>s2m_test_20971@tests2m.com</t>
  </si>
  <si>
    <t>s2m_test_20972@tests2m.com</t>
  </si>
  <si>
    <t>s2m_test_20973@tests2m.com</t>
  </si>
  <si>
    <t>s2m_test_20974@tests2m.com</t>
  </si>
  <si>
    <t>s2m_test_20975@tests2m.com</t>
  </si>
  <si>
    <t>s2m_test_20976@tests2m.com</t>
  </si>
  <si>
    <t>s2m_test_20977@tests2m.com</t>
  </si>
  <si>
    <t>s2m_test_20978@tests2m.com</t>
  </si>
  <si>
    <t>s2m_test_20979@tests2m.com</t>
  </si>
  <si>
    <t>s2m_test_20980@tests2m.com</t>
  </si>
  <si>
    <t>s2m_test_20981@tests2m.com</t>
  </si>
  <si>
    <t>s2m_test_20982@tests2m.com</t>
  </si>
  <si>
    <t>s2m_test_20983@tests2m.com</t>
  </si>
  <si>
    <t>s2m_test_20984@tests2m.com</t>
  </si>
  <si>
    <t>s2m_test_20985@tests2m.com</t>
  </si>
  <si>
    <t>s2m_test_20986@tests2m.com</t>
  </si>
  <si>
    <t>s2m_test_20987@tests2m.com</t>
  </si>
  <si>
    <t>s2m_test_20988@tests2m.com</t>
  </si>
  <si>
    <t>s2m_test_20989@tests2m.com</t>
  </si>
  <si>
    <t>s2m_test_20990@tests2m.com</t>
  </si>
  <si>
    <t>s2m_test_20991@tests2m.com</t>
  </si>
  <si>
    <t>s2m_test_20992@tests2m.com</t>
  </si>
  <si>
    <t>s2m_test_20993@tests2m.com</t>
  </si>
  <si>
    <t>s2m_test_20994@tests2m.com</t>
  </si>
  <si>
    <t>s2m_test_20995@tests2m.com</t>
  </si>
  <si>
    <t>s2m_test_20996@tests2m.com</t>
  </si>
  <si>
    <t>s2m_test_20997@tests2m.com</t>
  </si>
  <si>
    <t>s2m_test_20998@tests2m.com</t>
  </si>
  <si>
    <t>s2m_test_20999@tests2m.com</t>
  </si>
  <si>
    <t>s2m_test_21000@tests2m.com</t>
  </si>
  <si>
    <t>s2m_test_21001@tests2m.com</t>
  </si>
  <si>
    <t>s2m_test_21002@tests2m.com</t>
  </si>
  <si>
    <t>s2m_test_21003@tests2m.com</t>
  </si>
  <si>
    <t>s2m_test_21004@tests2m.com</t>
  </si>
  <si>
    <t>s2m_test_21005@tests2m.com</t>
  </si>
  <si>
    <t>s2m_test_21006@tests2m.com</t>
  </si>
  <si>
    <t>s2m_test_21007@tests2m.com</t>
  </si>
  <si>
    <t>s2m_test_21008@tests2m.com</t>
  </si>
  <si>
    <t>s2m_test_21009@tests2m.com</t>
  </si>
  <si>
    <t>s2m_test_21010@tests2m.com</t>
  </si>
  <si>
    <t>s2m_test_21011@tests2m.com</t>
  </si>
  <si>
    <t>s2m_test_21012@tests2m.com</t>
  </si>
  <si>
    <t>s2m_test_21013@tests2m.com</t>
  </si>
  <si>
    <t>s2m_test_21014@tests2m.com</t>
  </si>
  <si>
    <t>s2m_test_21015@tests2m.com</t>
  </si>
  <si>
    <t>s2m_test_21016@tests2m.com</t>
  </si>
  <si>
    <t>s2m_test_21017@tests2m.com</t>
  </si>
  <si>
    <t>s2m_test_21018@tests2m.com</t>
  </si>
  <si>
    <t>s2m_test_21019@tests2m.com</t>
  </si>
  <si>
    <t>s2m_test_21020@tests2m.com</t>
  </si>
  <si>
    <t>s2m_test_21021@tests2m.com</t>
  </si>
  <si>
    <t>s2m_test_21022@tests2m.com</t>
  </si>
  <si>
    <t>s2m_test_21023@tests2m.com</t>
  </si>
  <si>
    <t>s2m_test_21024@tests2m.com</t>
  </si>
  <si>
    <t>s2m_test_21025@tests2m.com</t>
  </si>
  <si>
    <t>s2m_test_21026@tests2m.com</t>
  </si>
  <si>
    <t>s2m_test_21027@tests2m.com</t>
  </si>
  <si>
    <t>s2m_test_21028@tests2m.com</t>
  </si>
  <si>
    <t>s2m_test_21029@tests2m.com</t>
  </si>
  <si>
    <t>s2m_test_21030@tests2m.com</t>
  </si>
  <si>
    <t>s2m_test_21031@tests2m.com</t>
  </si>
  <si>
    <t>s2m_test_21032@tests2m.com</t>
  </si>
  <si>
    <t>s2m_test_21033@tests2m.com</t>
  </si>
  <si>
    <t>s2m_test_21034@tests2m.com</t>
  </si>
  <si>
    <t>s2m_test_21035@tests2m.com</t>
  </si>
  <si>
    <t>s2m_test_21036@tests2m.com</t>
  </si>
  <si>
    <t>s2m_test_21037@tests2m.com</t>
  </si>
  <si>
    <t>s2m_test_21038@tests2m.com</t>
  </si>
  <si>
    <t>s2m_test_21039@tests2m.com</t>
  </si>
  <si>
    <t>s2m_test_21040@tests2m.com</t>
  </si>
  <si>
    <t>s2m_test_21041@tests2m.com</t>
  </si>
  <si>
    <t>s2m_test_21042@tests2m.com</t>
  </si>
  <si>
    <t>s2m_test_21043@tests2m.com</t>
  </si>
  <si>
    <t>s2m_test_21044@tests2m.com</t>
  </si>
  <si>
    <t>s2m_test_21045@tests2m.com</t>
  </si>
  <si>
    <t>s2m_test_21046@tests2m.com</t>
  </si>
  <si>
    <t>s2m_test_21047@tests2m.com</t>
  </si>
  <si>
    <t>s2m_test_21048@tests2m.com</t>
  </si>
  <si>
    <t>s2m_test_21049@tests2m.com</t>
  </si>
  <si>
    <t>s2m_test_21050@tests2m.com</t>
  </si>
  <si>
    <t>s2m_test_21051@tests2m.com</t>
  </si>
  <si>
    <t>s2m_test_21052@tests2m.com</t>
  </si>
  <si>
    <t>s2m_test_21053@tests2m.com</t>
  </si>
  <si>
    <t>s2m_test_21054@tests2m.com</t>
  </si>
  <si>
    <t>s2m_test_21055@tests2m.com</t>
  </si>
  <si>
    <t>s2m_test_21056@tests2m.com</t>
  </si>
  <si>
    <t>s2m_test_21057@tests2m.com</t>
  </si>
  <si>
    <t>s2m_test_21058@tests2m.com</t>
  </si>
  <si>
    <t>s2m_test_21059@tests2m.com</t>
  </si>
  <si>
    <t>s2m_test_21060@tests2m.com</t>
  </si>
  <si>
    <t>s2m_test_21061@tests2m.com</t>
  </si>
  <si>
    <t>s2m_test_21062@tests2m.com</t>
  </si>
  <si>
    <t>s2m_test_21063@tests2m.com</t>
  </si>
  <si>
    <t>s2m_test_21064@tests2m.com</t>
  </si>
  <si>
    <t>s2m_test_21065@tests2m.com</t>
  </si>
  <si>
    <t>s2m_test_21066@tests2m.com</t>
  </si>
  <si>
    <t>s2m_test_21067@tests2m.com</t>
  </si>
  <si>
    <t>s2m_test_21068@tests2m.com</t>
  </si>
  <si>
    <t>s2m_test_21069@tests2m.com</t>
  </si>
  <si>
    <t>s2m_test_21070@tests2m.com</t>
  </si>
  <si>
    <t>s2m_test_21071@tests2m.com</t>
  </si>
  <si>
    <t>s2m_test_21072@tests2m.com</t>
  </si>
  <si>
    <t>s2m_test_21073@tests2m.com</t>
  </si>
  <si>
    <t>s2m_test_21074@tests2m.com</t>
  </si>
  <si>
    <t>s2m_test_21075@tests2m.com</t>
  </si>
  <si>
    <t>s2m_test_21076@tests2m.com</t>
  </si>
  <si>
    <t>s2m_test_21077@tests2m.com</t>
  </si>
  <si>
    <t>s2m_test_21078@tests2m.com</t>
  </si>
  <si>
    <t>s2m_test_21079@tests2m.com</t>
  </si>
  <si>
    <t>s2m_test_21080@tests2m.com</t>
  </si>
  <si>
    <t>s2m_test_21081@tests2m.com</t>
  </si>
  <si>
    <t>s2m_test_21082@tests2m.com</t>
  </si>
  <si>
    <t>s2m_test_21083@tests2m.com</t>
  </si>
  <si>
    <t>s2m_test_21084@tests2m.com</t>
  </si>
  <si>
    <t>s2m_test_21085@tests2m.com</t>
  </si>
  <si>
    <t>s2m_test_21086@tests2m.com</t>
  </si>
  <si>
    <t>s2m_test_21087@tests2m.com</t>
  </si>
  <si>
    <t>s2m_test_21088@tests2m.com</t>
  </si>
  <si>
    <t>s2m_test_21089@tests2m.com</t>
  </si>
  <si>
    <t>s2m_test_21090@tests2m.com</t>
  </si>
  <si>
    <t>s2m_test_21091@tests2m.com</t>
  </si>
  <si>
    <t>s2m_test_21092@tests2m.com</t>
  </si>
  <si>
    <t>s2m_test_21093@tests2m.com</t>
  </si>
  <si>
    <t>s2m_test_21094@tests2m.com</t>
  </si>
  <si>
    <t>s2m_test_21095@tests2m.com</t>
  </si>
  <si>
    <t>s2m_test_21096@tests2m.com</t>
  </si>
  <si>
    <t>s2m_test_21097@tests2m.com</t>
  </si>
  <si>
    <t>s2m_test_21098@tests2m.com</t>
  </si>
  <si>
    <t>s2m_test_21099@tests2m.com</t>
  </si>
  <si>
    <t>s2m_test_21100@tests2m.com</t>
  </si>
  <si>
    <t>s2m_test_21101@tests2m.com</t>
  </si>
  <si>
    <t>s2m_test_21102@tests2m.com</t>
  </si>
  <si>
    <t>s2m_test_21103@tests2m.com</t>
  </si>
  <si>
    <t>s2m_test_21104@tests2m.com</t>
  </si>
  <si>
    <t>s2m_test_21105@tests2m.com</t>
  </si>
  <si>
    <t>s2m_test_21106@tests2m.com</t>
  </si>
  <si>
    <t>s2m_test_21107@tests2m.com</t>
  </si>
  <si>
    <t>s2m_test_21108@tests2m.com</t>
  </si>
  <si>
    <t>s2m_test_21109@tests2m.com</t>
  </si>
  <si>
    <t>s2m_test_21110@tests2m.com</t>
  </si>
  <si>
    <t>s2m_test_21111@tests2m.com</t>
  </si>
  <si>
    <t>s2m_test_21112@tests2m.com</t>
  </si>
  <si>
    <t>s2m_test_21113@tests2m.com</t>
  </si>
  <si>
    <t>s2m_test_21114@tests2m.com</t>
  </si>
  <si>
    <t>s2m_test_21115@tests2m.com</t>
  </si>
  <si>
    <t>s2m_test_21116@tests2m.com</t>
  </si>
  <si>
    <t>s2m_test_21117@tests2m.com</t>
  </si>
  <si>
    <t>s2m_test_21118@tests2m.com</t>
  </si>
  <si>
    <t>s2m_test_21119@tests2m.com</t>
  </si>
  <si>
    <t>s2m_test_21120@tests2m.com</t>
  </si>
  <si>
    <t>s2m_test_21121@tests2m.com</t>
  </si>
  <si>
    <t>s2m_test_21122@tests2m.com</t>
  </si>
  <si>
    <t>s2m_test_21123@tests2m.com</t>
  </si>
  <si>
    <t>s2m_test_21124@tests2m.com</t>
  </si>
  <si>
    <t>s2m_test_21125@tests2m.com</t>
  </si>
  <si>
    <t>s2m_test_21126@tests2m.com</t>
  </si>
  <si>
    <t>s2m_test_21127@tests2m.com</t>
  </si>
  <si>
    <t>s2m_test_21128@tests2m.com</t>
  </si>
  <si>
    <t>s2m_test_21129@tests2m.com</t>
  </si>
  <si>
    <t>s2m_test_21130@tests2m.com</t>
  </si>
  <si>
    <t>s2m_test_21131@tests2m.com</t>
  </si>
  <si>
    <t>s2m_test_21132@tests2m.com</t>
  </si>
  <si>
    <t>s2m_test_21133@tests2m.com</t>
  </si>
  <si>
    <t>s2m_test_21134@tests2m.com</t>
  </si>
  <si>
    <t>s2m_test_21135@tests2m.com</t>
  </si>
  <si>
    <t>s2m_test_21136@tests2m.com</t>
  </si>
  <si>
    <t>s2m_test_21137@tests2m.com</t>
  </si>
  <si>
    <t>s2m_test_21138@tests2m.com</t>
  </si>
  <si>
    <t>s2m_test_21139@tests2m.com</t>
  </si>
  <si>
    <t>s2m_test_21140@tests2m.com</t>
  </si>
  <si>
    <t>s2m_test_21141@tests2m.com</t>
  </si>
  <si>
    <t>s2m_test_21142@tests2m.com</t>
  </si>
  <si>
    <t>s2m_test_21143@tests2m.com</t>
  </si>
  <si>
    <t>s2m_test_21144@tests2m.com</t>
  </si>
  <si>
    <t>s2m_test_21145@tests2m.com</t>
  </si>
  <si>
    <t>s2m_test_21146@tests2m.com</t>
  </si>
  <si>
    <t>s2m_test_21147@tests2m.com</t>
  </si>
  <si>
    <t>s2m_test_21148@tests2m.com</t>
  </si>
  <si>
    <t>s2m_test_21149@tests2m.com</t>
  </si>
  <si>
    <t>s2m_test_21150@tests2m.com</t>
  </si>
  <si>
    <t>s2m_test_21151@tests2m.com</t>
  </si>
  <si>
    <t>s2m_test_21152@tests2m.com</t>
  </si>
  <si>
    <t>s2m_test_21153@tests2m.com</t>
  </si>
  <si>
    <t>s2m_test_21154@tests2m.com</t>
  </si>
  <si>
    <t>s2m_test_21155@tests2m.com</t>
  </si>
  <si>
    <t>s2m_test_21156@tests2m.com</t>
  </si>
  <si>
    <t>s2m_test_21157@tests2m.com</t>
  </si>
  <si>
    <t>s2m_test_21158@tests2m.com</t>
  </si>
  <si>
    <t>s2m_test_21159@tests2m.com</t>
  </si>
  <si>
    <t>s2m_test_21160@tests2m.com</t>
  </si>
  <si>
    <t>s2m_test_21161@tests2m.com</t>
  </si>
  <si>
    <t>s2m_test_21162@tests2m.com</t>
  </si>
  <si>
    <t>s2m_test_21163@tests2m.com</t>
  </si>
  <si>
    <t>s2m_test_21164@tests2m.com</t>
  </si>
  <si>
    <t>s2m_test_21165@tests2m.com</t>
  </si>
  <si>
    <t>s2m_test_21166@tests2m.com</t>
  </si>
  <si>
    <t>s2m_test_21167@tests2m.com</t>
  </si>
  <si>
    <t>s2m_test_21168@tests2m.com</t>
  </si>
  <si>
    <t>s2m_test_21169@tests2m.com</t>
  </si>
  <si>
    <t>s2m_test_21170@tests2m.com</t>
  </si>
  <si>
    <t>s2m_test_21171@tests2m.com</t>
  </si>
  <si>
    <t>s2m_test_21172@tests2m.com</t>
  </si>
  <si>
    <t>s2m_test_21173@tests2m.com</t>
  </si>
  <si>
    <t>s2m_test_21174@tests2m.com</t>
  </si>
  <si>
    <t>s2m_test_21175@tests2m.com</t>
  </si>
  <si>
    <t>s2m_test_21176@tests2m.com</t>
  </si>
  <si>
    <t>s2m_test_21177@tests2m.com</t>
  </si>
  <si>
    <t>s2m_test_21178@tests2m.com</t>
  </si>
  <si>
    <t>s2m_test_21179@tests2m.com</t>
  </si>
  <si>
    <t>s2m_test_21180@tests2m.com</t>
  </si>
  <si>
    <t>s2m_test_21181@tests2m.com</t>
  </si>
  <si>
    <t>s2m_test_21182@tests2m.com</t>
  </si>
  <si>
    <t>s2m_test_21183@tests2m.com</t>
  </si>
  <si>
    <t>s2m_test_21184@tests2m.com</t>
  </si>
  <si>
    <t>s2m_test_21185@tests2m.com</t>
  </si>
  <si>
    <t>s2m_test_21186@tests2m.com</t>
  </si>
  <si>
    <t>s2m_test_21187@tests2m.com</t>
  </si>
  <si>
    <t>s2m_test_21188@tests2m.com</t>
  </si>
  <si>
    <t>s2m_test_21189@tests2m.com</t>
  </si>
  <si>
    <t>s2m_test_21190@tests2m.com</t>
  </si>
  <si>
    <t>s2m_test_21191@tests2m.com</t>
  </si>
  <si>
    <t>s2m_test_21192@tests2m.com</t>
  </si>
  <si>
    <t>s2m_test_21193@tests2m.com</t>
  </si>
  <si>
    <t>s2m_test_21194@tests2m.com</t>
  </si>
  <si>
    <t>s2m_test_21195@tests2m.com</t>
  </si>
  <si>
    <t>s2m_test_21196@tests2m.com</t>
  </si>
  <si>
    <t>s2m_test_21197@tests2m.com</t>
  </si>
  <si>
    <t>s2m_test_21198@tests2m.com</t>
  </si>
  <si>
    <t>s2m_test_21199@tests2m.com</t>
  </si>
  <si>
    <t>s2m_test_21200@tests2m.com</t>
  </si>
  <si>
    <t>s2m_test_21201@tests2m.com</t>
  </si>
  <si>
    <t>s2m_test_21202@tests2m.com</t>
  </si>
  <si>
    <t>s2m_test_21203@tests2m.com</t>
  </si>
  <si>
    <t>s2m_test_21204@tests2m.com</t>
  </si>
  <si>
    <t>s2m_test_21205@tests2m.com</t>
  </si>
  <si>
    <t>s2m_test_21206@tests2m.com</t>
  </si>
  <si>
    <t>s2m_test_21207@tests2m.com</t>
  </si>
  <si>
    <t>s2m_test_21208@tests2m.com</t>
  </si>
  <si>
    <t>s2m_test_21209@tests2m.com</t>
  </si>
  <si>
    <t>s2m_test_21210@tests2m.com</t>
  </si>
  <si>
    <t>s2m_test_21211@tests2m.com</t>
  </si>
  <si>
    <t>s2m_test_21212@tests2m.com</t>
  </si>
  <si>
    <t>s2m_test_21213@tests2m.com</t>
  </si>
  <si>
    <t>s2m_test_21214@tests2m.com</t>
  </si>
  <si>
    <t>s2m_test_21215@tests2m.com</t>
  </si>
  <si>
    <t>s2m_test_21216@tests2m.com</t>
  </si>
  <si>
    <t>s2m_test_21217@tests2m.com</t>
  </si>
  <si>
    <t>s2m_test_21218@tests2m.com</t>
  </si>
  <si>
    <t>s2m_test_21219@tests2m.com</t>
  </si>
  <si>
    <t>s2m_test_21220@tests2m.com</t>
  </si>
  <si>
    <t>s2m_test_21221@tests2m.com</t>
  </si>
  <si>
    <t>s2m_test_21222@tests2m.com</t>
  </si>
  <si>
    <t>s2m_test_21223@tests2m.com</t>
  </si>
  <si>
    <t>s2m_test_21224@tests2m.com</t>
  </si>
  <si>
    <t>s2m_test_21225@tests2m.com</t>
  </si>
  <si>
    <t>s2m_test_21226@tests2m.com</t>
  </si>
  <si>
    <t>s2m_test_21227@tests2m.com</t>
  </si>
  <si>
    <t>s2m_test_21228@tests2m.com</t>
  </si>
  <si>
    <t>s2m_test_21229@tests2m.com</t>
  </si>
  <si>
    <t>s2m_test_21230@tests2m.com</t>
  </si>
  <si>
    <t>s2m_test_21231@tests2m.com</t>
  </si>
  <si>
    <t>s2m_test_21232@tests2m.com</t>
  </si>
  <si>
    <t>s2m_test_21233@tests2m.com</t>
  </si>
  <si>
    <t>s2m_test_21234@tests2m.com</t>
  </si>
  <si>
    <t>s2m_test_21235@tests2m.com</t>
  </si>
  <si>
    <t>s2m_test_21236@tests2m.com</t>
  </si>
  <si>
    <t>s2m_test_21237@tests2m.com</t>
  </si>
  <si>
    <t>s2m_test_21238@tests2m.com</t>
  </si>
  <si>
    <t>s2m_test_21239@tests2m.com</t>
  </si>
  <si>
    <t>s2m_test_21240@tests2m.com</t>
  </si>
  <si>
    <t>s2m_test_21241@tests2m.com</t>
  </si>
  <si>
    <t>s2m_test_21242@tests2m.com</t>
  </si>
  <si>
    <t>s2m_test_21243@tests2m.com</t>
  </si>
  <si>
    <t>s2m_test_21244@tests2m.com</t>
  </si>
  <si>
    <t>s2m_test_21245@tests2m.com</t>
  </si>
  <si>
    <t>s2m_test_21246@tests2m.com</t>
  </si>
  <si>
    <t>s2m_test_21247@tests2m.com</t>
  </si>
  <si>
    <t>s2m_test_21248@tests2m.com</t>
  </si>
  <si>
    <t>s2m_test_21249@tests2m.com</t>
  </si>
  <si>
    <t>s2m_test_21250@tests2m.com</t>
  </si>
  <si>
    <t>s2m_test_21251@tests2m.com</t>
  </si>
  <si>
    <t>s2m_test_21252@tests2m.com</t>
  </si>
  <si>
    <t>s2m_test_21253@tests2m.com</t>
  </si>
  <si>
    <t>s2m_test_21254@tests2m.com</t>
  </si>
  <si>
    <t>s2m_test_21255@tests2m.com</t>
  </si>
  <si>
    <t>s2m_test_21256@tests2m.com</t>
  </si>
  <si>
    <t>s2m_test_21257@tests2m.com</t>
  </si>
  <si>
    <t>s2m_test_21258@tests2m.com</t>
  </si>
  <si>
    <t>s2m_test_21259@tests2m.com</t>
  </si>
  <si>
    <t>s2m_test_21260@tests2m.com</t>
  </si>
  <si>
    <t>s2m_test_21261@tests2m.com</t>
  </si>
  <si>
    <t>s2m_test_21262@tests2m.com</t>
  </si>
  <si>
    <t>s2m_test_21263@tests2m.com</t>
  </si>
  <si>
    <t>s2m_test_21264@tests2m.com</t>
  </si>
  <si>
    <t>s2m_test_21265@tests2m.com</t>
  </si>
  <si>
    <t>s2m_test_21266@tests2m.com</t>
  </si>
  <si>
    <t>s2m_test_21267@tests2m.com</t>
  </si>
  <si>
    <t>s2m_test_21268@tests2m.com</t>
  </si>
  <si>
    <t>s2m_test_21269@tests2m.com</t>
  </si>
  <si>
    <t>s2m_test_21270@tests2m.com</t>
  </si>
  <si>
    <t>s2m_test_21271@tests2m.com</t>
  </si>
  <si>
    <t>s2m_test_21272@tests2m.com</t>
  </si>
  <si>
    <t>s2m_test_21273@tests2m.com</t>
  </si>
  <si>
    <t>s2m_test_21274@tests2m.com</t>
  </si>
  <si>
    <t>s2m_test_21275@tests2m.com</t>
  </si>
  <si>
    <t>s2m_test_21276@tests2m.com</t>
  </si>
  <si>
    <t>s2m_test_21277@tests2m.com</t>
  </si>
  <si>
    <t>s2m_test_21278@tests2m.com</t>
  </si>
  <si>
    <t>s2m_test_21279@tests2m.com</t>
  </si>
  <si>
    <t>s2m_test_21280@tests2m.com</t>
  </si>
  <si>
    <t>s2m_test_21281@tests2m.com</t>
  </si>
  <si>
    <t>s2m_test_21282@tests2m.com</t>
  </si>
  <si>
    <t>s2m_test_21283@tests2m.com</t>
  </si>
  <si>
    <t>s2m_test_21284@tests2m.com</t>
  </si>
  <si>
    <t>s2m_test_21285@tests2m.com</t>
  </si>
  <si>
    <t>s2m_test_21286@tests2m.com</t>
  </si>
  <si>
    <t>s2m_test_21287@tests2m.com</t>
  </si>
  <si>
    <t>s2m_test_21288@tests2m.com</t>
  </si>
  <si>
    <t>s2m_test_21289@tests2m.com</t>
  </si>
  <si>
    <t>s2m_test_21290@tests2m.com</t>
  </si>
  <si>
    <t>s2m_test_21291@tests2m.com</t>
  </si>
  <si>
    <t>s2m_test_21292@tests2m.com</t>
  </si>
  <si>
    <t>s2m_test_21293@tests2m.com</t>
  </si>
  <si>
    <t>s2m_test_21294@tests2m.com</t>
  </si>
  <si>
    <t>s2m_test_21295@tests2m.com</t>
  </si>
  <si>
    <t>s2m_test_21296@tests2m.com</t>
  </si>
  <si>
    <t>s2m_test_21297@tests2m.com</t>
  </si>
  <si>
    <t>s2m_test_21298@tests2m.com</t>
  </si>
  <si>
    <t>s2m_test_21299@tests2m.com</t>
  </si>
  <si>
    <t>s2m_test_21300@tests2m.com</t>
  </si>
  <si>
    <t>s2m_test_21301@tests2m.com</t>
  </si>
  <si>
    <t>s2m_test_21302@tests2m.com</t>
  </si>
  <si>
    <t>s2m_test_21303@tests2m.com</t>
  </si>
  <si>
    <t>s2m_test_21304@tests2m.com</t>
  </si>
  <si>
    <t>s2m_test_21305@tests2m.com</t>
  </si>
  <si>
    <t>s2m_test_21306@tests2m.com</t>
  </si>
  <si>
    <t>s2m_test_21307@tests2m.com</t>
  </si>
  <si>
    <t>s2m_test_21308@tests2m.com</t>
  </si>
  <si>
    <t>s2m_test_21309@tests2m.com</t>
  </si>
  <si>
    <t>s2m_test_21310@tests2m.com</t>
  </si>
  <si>
    <t>s2m_test_21311@tests2m.com</t>
  </si>
  <si>
    <t>s2m_test_21312@tests2m.com</t>
  </si>
  <si>
    <t>s2m_test_21313@tests2m.com</t>
  </si>
  <si>
    <t>s2m_test_21314@tests2m.com</t>
  </si>
  <si>
    <t>s2m_test_21315@tests2m.com</t>
  </si>
  <si>
    <t>s2m_test_21316@tests2m.com</t>
  </si>
  <si>
    <t>s2m_test_21317@tests2m.com</t>
  </si>
  <si>
    <t>s2m_test_21318@tests2m.com</t>
  </si>
  <si>
    <t>s2m_test_21319@tests2m.com</t>
  </si>
  <si>
    <t>s2m_test_21320@tests2m.com</t>
  </si>
  <si>
    <t>s2m_test_21321@tests2m.com</t>
  </si>
  <si>
    <t>s2m_test_21322@tests2m.com</t>
  </si>
  <si>
    <t>s2m_test_21323@tests2m.com</t>
  </si>
  <si>
    <t>s2m_test_21324@tests2m.com</t>
  </si>
  <si>
    <t>s2m_test_21325@tests2m.com</t>
  </si>
  <si>
    <t>s2m_test_21326@tests2m.com</t>
  </si>
  <si>
    <t>s2m_test_21327@tests2m.com</t>
  </si>
  <si>
    <t>s2m_test_21328@tests2m.com</t>
  </si>
  <si>
    <t>s2m_test_21329@tests2m.com</t>
  </si>
  <si>
    <t>s2m_test_21330@tests2m.com</t>
  </si>
  <si>
    <t>s2m_test_21331@tests2m.com</t>
  </si>
  <si>
    <t>s2m_test_21332@tests2m.com</t>
  </si>
  <si>
    <t>s2m_test_21333@tests2m.com</t>
  </si>
  <si>
    <t>s2m_test_21334@tests2m.com</t>
  </si>
  <si>
    <t>s2m_test_21335@tests2m.com</t>
  </si>
  <si>
    <t>s2m_test_21336@tests2m.com</t>
  </si>
  <si>
    <t>s2m_test_21337@tests2m.com</t>
  </si>
  <si>
    <t>s2m_test_21338@tests2m.com</t>
  </si>
  <si>
    <t>s2m_test_21339@tests2m.com</t>
  </si>
  <si>
    <t>s2m_test_21340@tests2m.com</t>
  </si>
  <si>
    <t>s2m_test_21341@tests2m.com</t>
  </si>
  <si>
    <t>s2m_test_21342@tests2m.com</t>
  </si>
  <si>
    <t>s2m_test_21343@tests2m.com</t>
  </si>
  <si>
    <t>s2m_test_21344@tests2m.com</t>
  </si>
  <si>
    <t>s2m_test_21345@tests2m.com</t>
  </si>
  <si>
    <t>s2m_test_21346@tests2m.com</t>
  </si>
  <si>
    <t>s2m_test_21347@tests2m.com</t>
  </si>
  <si>
    <t>s2m_test_21348@tests2m.com</t>
  </si>
  <si>
    <t>s2m_test_21349@tests2m.com</t>
  </si>
  <si>
    <t>s2m_test_21350@tests2m.com</t>
  </si>
  <si>
    <t>s2m_test_21351@tests2m.com</t>
  </si>
  <si>
    <t>s2m_test_21352@tests2m.com</t>
  </si>
  <si>
    <t>s2m_test_21353@tests2m.com</t>
  </si>
  <si>
    <t>s2m_test_21354@tests2m.com</t>
  </si>
  <si>
    <t>s2m_test_21355@tests2m.com</t>
  </si>
  <si>
    <t>s2m_test_21356@tests2m.com</t>
  </si>
  <si>
    <t>s2m_test_21357@tests2m.com</t>
  </si>
  <si>
    <t>s2m_test_21358@tests2m.com</t>
  </si>
  <si>
    <t>s2m_test_21359@tests2m.com</t>
  </si>
  <si>
    <t>s2m_test_21360@tests2m.com</t>
  </si>
  <si>
    <t>s2m_test_21361@tests2m.com</t>
  </si>
  <si>
    <t>s2m_test_21362@tests2m.com</t>
  </si>
  <si>
    <t>s2m_test_21363@tests2m.com</t>
  </si>
  <si>
    <t>s2m_test_21364@tests2m.com</t>
  </si>
  <si>
    <t>s2m_test_21365@tests2m.com</t>
  </si>
  <si>
    <t>s2m_test_21366@tests2m.com</t>
  </si>
  <si>
    <t>s2m_test_21367@tests2m.com</t>
  </si>
  <si>
    <t>s2m_test_21368@tests2m.com</t>
  </si>
  <si>
    <t>s2m_test_21369@tests2m.com</t>
  </si>
  <si>
    <t>s2m_test_21370@tests2m.com</t>
  </si>
  <si>
    <t>s2m_test_21371@tests2m.com</t>
  </si>
  <si>
    <t>s2m_test_21372@tests2m.com</t>
  </si>
  <si>
    <t>s2m_test_21373@tests2m.com</t>
  </si>
  <si>
    <t>s2m_test_21374@tests2m.com</t>
  </si>
  <si>
    <t>s2m_test_21375@tests2m.com</t>
  </si>
  <si>
    <t>s2m_test_21376@tests2m.com</t>
  </si>
  <si>
    <t>s2m_test_21377@tests2m.com</t>
  </si>
  <si>
    <t>s2m_test_21378@tests2m.com</t>
  </si>
  <si>
    <t>s2m_test_21379@tests2m.com</t>
  </si>
  <si>
    <t>s2m_test_21380@tests2m.com</t>
  </si>
  <si>
    <t>s2m_test_21381@tests2m.com</t>
  </si>
  <si>
    <t>s2m_test_21382@tests2m.com</t>
  </si>
  <si>
    <t>s2m_test_21383@tests2m.com</t>
  </si>
  <si>
    <t>s2m_test_21384@tests2m.com</t>
  </si>
  <si>
    <t>s2m_test_21385@tests2m.com</t>
  </si>
  <si>
    <t>s2m_test_21386@tests2m.com</t>
  </si>
  <si>
    <t>s2m_test_21387@tests2m.com</t>
  </si>
  <si>
    <t>s2m_test_21388@tests2m.com</t>
  </si>
  <si>
    <t>s2m_test_21389@tests2m.com</t>
  </si>
  <si>
    <t>s2m_test_21390@tests2m.com</t>
  </si>
  <si>
    <t>s2m_test_21391@tests2m.com</t>
  </si>
  <si>
    <t>s2m_test_21392@tests2m.com</t>
  </si>
  <si>
    <t>s2m_test_21393@tests2m.com</t>
  </si>
  <si>
    <t>s2m_test_21394@tests2m.com</t>
  </si>
  <si>
    <t>s2m_test_21395@tests2m.com</t>
  </si>
  <si>
    <t>s2m_test_21396@tests2m.com</t>
  </si>
  <si>
    <t>s2m_test_21397@tests2m.com</t>
  </si>
  <si>
    <t>s2m_test_21398@tests2m.com</t>
  </si>
  <si>
    <t>s2m_test_21399@tests2m.com</t>
  </si>
  <si>
    <t>s2m_test_21400@tests2m.com</t>
  </si>
  <si>
    <t>s2m_test_21401@tests2m.com</t>
  </si>
  <si>
    <t>s2m_test_21402@tests2m.com</t>
  </si>
  <si>
    <t>s2m_test_21403@tests2m.com</t>
  </si>
  <si>
    <t>s2m_test_21404@tests2m.com</t>
  </si>
  <si>
    <t>s2m_test_21405@tests2m.com</t>
  </si>
  <si>
    <t>s2m_test_21406@tests2m.com</t>
  </si>
  <si>
    <t>s2m_test_21407@tests2m.com</t>
  </si>
  <si>
    <t>s2m_test_21408@tests2m.com</t>
  </si>
  <si>
    <t>s2m_test_21409@tests2m.com</t>
  </si>
  <si>
    <t>s2m_test_21410@tests2m.com</t>
  </si>
  <si>
    <t>s2m_test_21411@tests2m.com</t>
  </si>
  <si>
    <t>s2m_test_21412@tests2m.com</t>
  </si>
  <si>
    <t>s2m_test_21413@tests2m.com</t>
  </si>
  <si>
    <t>s2m_test_21414@tests2m.com</t>
  </si>
  <si>
    <t>s2m_test_21415@tests2m.com</t>
  </si>
  <si>
    <t>s2m_test_21416@tests2m.com</t>
  </si>
  <si>
    <t>s2m_test_21417@tests2m.com</t>
  </si>
  <si>
    <t>s2m_test_21418@tests2m.com</t>
  </si>
  <si>
    <t>s2m_test_21419@tests2m.com</t>
  </si>
  <si>
    <t>s2m_test_21420@tests2m.com</t>
  </si>
  <si>
    <t>s2m_test_21421@tests2m.com</t>
  </si>
  <si>
    <t>s2m_test_21422@tests2m.com</t>
  </si>
  <si>
    <t>s2m_test_21423@tests2m.com</t>
  </si>
  <si>
    <t>s2m_test_21424@tests2m.com</t>
  </si>
  <si>
    <t>s2m_test_21425@tests2m.com</t>
  </si>
  <si>
    <t>s2m_test_21426@tests2m.com</t>
  </si>
  <si>
    <t>s2m_test_21427@tests2m.com</t>
  </si>
  <si>
    <t>s2m_test_21428@tests2m.com</t>
  </si>
  <si>
    <t>s2m_test_21429@tests2m.com</t>
  </si>
  <si>
    <t>s2m_test_21430@tests2m.com</t>
  </si>
  <si>
    <t>s2m_test_21431@tests2m.com</t>
  </si>
  <si>
    <t>s2m_test_21432@tests2m.com</t>
  </si>
  <si>
    <t>s2m_test_21433@tests2m.com</t>
  </si>
  <si>
    <t>s2m_test_21434@tests2m.com</t>
  </si>
  <si>
    <t>s2m_test_21435@tests2m.com</t>
  </si>
  <si>
    <t>s2m_test_21436@tests2m.com</t>
  </si>
  <si>
    <t>s2m_test_21437@tests2m.com</t>
  </si>
  <si>
    <t>s2m_test_21438@tests2m.com</t>
  </si>
  <si>
    <t>s2m_test_21439@tests2m.com</t>
  </si>
  <si>
    <t>s2m_test_21440@tests2m.com</t>
  </si>
  <si>
    <t>s2m_test_21441@tests2m.com</t>
  </si>
  <si>
    <t>s2m_test_21442@tests2m.com</t>
  </si>
  <si>
    <t>s2m_test_21443@tests2m.com</t>
  </si>
  <si>
    <t>s2m_test_21444@tests2m.com</t>
  </si>
  <si>
    <t>s2m_test_21445@tests2m.com</t>
  </si>
  <si>
    <t>s2m_test_21446@tests2m.com</t>
  </si>
  <si>
    <t>s2m_test_21447@tests2m.com</t>
  </si>
  <si>
    <t>s2m_test_21448@tests2m.com</t>
  </si>
  <si>
    <t>s2m_test_21449@tests2m.com</t>
  </si>
  <si>
    <t>s2m_test_21450@tests2m.com</t>
  </si>
  <si>
    <t>s2m_test_21451@tests2m.com</t>
  </si>
  <si>
    <t>s2m_test_21452@tests2m.com</t>
  </si>
  <si>
    <t>s2m_test_21453@tests2m.com</t>
  </si>
  <si>
    <t>s2m_test_21454@tests2m.com</t>
  </si>
  <si>
    <t>s2m_test_21455@tests2m.com</t>
  </si>
  <si>
    <t>s2m_test_21456@tests2m.com</t>
  </si>
  <si>
    <t>s2m_test_21457@tests2m.com</t>
  </si>
  <si>
    <t>s2m_test_21458@tests2m.com</t>
  </si>
  <si>
    <t>s2m_test_21459@tests2m.com</t>
  </si>
  <si>
    <t>s2m_test_21460@tests2m.com</t>
  </si>
  <si>
    <t>s2m_test_21461@tests2m.com</t>
  </si>
  <si>
    <t>s2m_test_21462@tests2m.com</t>
  </si>
  <si>
    <t>s2m_test_21463@tests2m.com</t>
  </si>
  <si>
    <t>s2m_test_21464@tests2m.com</t>
  </si>
  <si>
    <t>s2m_test_21465@tests2m.com</t>
  </si>
  <si>
    <t>s2m_test_21466@tests2m.com</t>
  </si>
  <si>
    <t>s2m_test_21467@tests2m.com</t>
  </si>
  <si>
    <t>s2m_test_21468@tests2m.com</t>
  </si>
  <si>
    <t>s2m_test_21469@tests2m.com</t>
  </si>
  <si>
    <t>s2m_test_21470@tests2m.com</t>
  </si>
  <si>
    <t>s2m_test_21471@tests2m.com</t>
  </si>
  <si>
    <t>s2m_test_21472@tests2m.com</t>
  </si>
  <si>
    <t>s2m_test_21473@tests2m.com</t>
  </si>
  <si>
    <t>s2m_test_21474@tests2m.com</t>
  </si>
  <si>
    <t>s2m_test_21475@tests2m.com</t>
  </si>
  <si>
    <t>s2m_test_21476@tests2m.com</t>
  </si>
  <si>
    <t>s2m_test_21477@tests2m.com</t>
  </si>
  <si>
    <t>s2m_test_21478@tests2m.com</t>
  </si>
  <si>
    <t>s2m_test_21479@tests2m.com</t>
  </si>
  <si>
    <t>s2m_test_21480@tests2m.com</t>
  </si>
  <si>
    <t>s2m_test_21481@tests2m.com</t>
  </si>
  <si>
    <t>s2m_test_21482@tests2m.com</t>
  </si>
  <si>
    <t>s2m_test_21483@tests2m.com</t>
  </si>
  <si>
    <t>s2m_test_21484@tests2m.com</t>
  </si>
  <si>
    <t>s2m_test_21485@tests2m.com</t>
  </si>
  <si>
    <t>s2m_test_21486@tests2m.com</t>
  </si>
  <si>
    <t>s2m_test_21487@tests2m.com</t>
  </si>
  <si>
    <t>s2m_test_21488@tests2m.com</t>
  </si>
  <si>
    <t>s2m_test_21489@tests2m.com</t>
  </si>
  <si>
    <t>s2m_test_21490@tests2m.com</t>
  </si>
  <si>
    <t>s2m_test_21491@tests2m.com</t>
  </si>
  <si>
    <t>s2m_test_21492@tests2m.com</t>
  </si>
  <si>
    <t>s2m_test_21493@tests2m.com</t>
  </si>
  <si>
    <t>s2m_test_21494@tests2m.com</t>
  </si>
  <si>
    <t>s2m_test_21495@tests2m.com</t>
  </si>
  <si>
    <t>s2m_test_21496@tests2m.com</t>
  </si>
  <si>
    <t>s2m_test_21497@tests2m.com</t>
  </si>
  <si>
    <t>s2m_test_21498@tests2m.com</t>
  </si>
  <si>
    <t>s2m_test_21499@tests2m.com</t>
  </si>
  <si>
    <t>s2m_test_21500@tests2m.com</t>
  </si>
  <si>
    <t>s2m_test_21501@tests2m.com</t>
  </si>
  <si>
    <t>s2m_test_21502@tests2m.com</t>
  </si>
  <si>
    <t>s2m_test_21503@tests2m.com</t>
  </si>
  <si>
    <t>s2m_test_21504@tests2m.com</t>
  </si>
  <si>
    <t>s2m_test_21505@tests2m.com</t>
  </si>
  <si>
    <t>s2m_test_21506@tests2m.com</t>
  </si>
  <si>
    <t>s2m_test_21507@tests2m.com</t>
  </si>
  <si>
    <t>s2m_test_21508@tests2m.com</t>
  </si>
  <si>
    <t>s2m_test_21509@tests2m.com</t>
  </si>
  <si>
    <t>s2m_test_21510@tests2m.com</t>
  </si>
  <si>
    <t>s2m_test_21511@tests2m.com</t>
  </si>
  <si>
    <t>s2m_test_21512@tests2m.com</t>
  </si>
  <si>
    <t>s2m_test_21513@tests2m.com</t>
  </si>
  <si>
    <t>s2m_test_21514@tests2m.com</t>
  </si>
  <si>
    <t>s2m_test_21515@tests2m.com</t>
  </si>
  <si>
    <t>s2m_test_21516@tests2m.com</t>
  </si>
  <si>
    <t>s2m_test_21517@tests2m.com</t>
  </si>
  <si>
    <t>s2m_test_21518@tests2m.com</t>
  </si>
  <si>
    <t>s2m_test_21519@tests2m.com</t>
  </si>
  <si>
    <t>s2m_test_21520@tests2m.com</t>
  </si>
  <si>
    <t>s2m_test_21521@tests2m.com</t>
  </si>
  <si>
    <t>s2m_test_21522@tests2m.com</t>
  </si>
  <si>
    <t>s2m_test_21523@tests2m.com</t>
  </si>
  <si>
    <t>s2m_test_21524@tests2m.com</t>
  </si>
  <si>
    <t>s2m_test_21525@tests2m.com</t>
  </si>
  <si>
    <t>s2m_test_21526@tests2m.com</t>
  </si>
  <si>
    <t>s2m_test_21527@tests2m.com</t>
  </si>
  <si>
    <t>s2m_test_21528@tests2m.com</t>
  </si>
  <si>
    <t>s2m_test_21529@tests2m.com</t>
  </si>
  <si>
    <t>s2m_test_21530@tests2m.com</t>
  </si>
  <si>
    <t>s2m_test_21531@tests2m.com</t>
  </si>
  <si>
    <t>s2m_test_21532@tests2m.com</t>
  </si>
  <si>
    <t>s2m_test_21533@tests2m.com</t>
  </si>
  <si>
    <t>s2m_test_21534@tests2m.com</t>
  </si>
  <si>
    <t>s2m_test_21535@tests2m.com</t>
  </si>
  <si>
    <t>s2m_test_21536@tests2m.com</t>
  </si>
  <si>
    <t>s2m_test_21537@tests2m.com</t>
  </si>
  <si>
    <t>s2m_test_21538@tests2m.com</t>
  </si>
  <si>
    <t>s2m_test_21539@tests2m.com</t>
  </si>
  <si>
    <t>s2m_test_21540@tests2m.com</t>
  </si>
  <si>
    <t>s2m_test_21541@tests2m.com</t>
  </si>
  <si>
    <t>s2m_test_21542@tests2m.com</t>
  </si>
  <si>
    <t>s2m_test_21543@tests2m.com</t>
  </si>
  <si>
    <t>s2m_test_21544@tests2m.com</t>
  </si>
  <si>
    <t>s2m_test_21545@tests2m.com</t>
  </si>
  <si>
    <t>s2m_test_21546@tests2m.com</t>
  </si>
  <si>
    <t>s2m_test_21547@tests2m.com</t>
  </si>
  <si>
    <t>s2m_test_21548@tests2m.com</t>
  </si>
  <si>
    <t>s2m_test_21549@tests2m.com</t>
  </si>
  <si>
    <t>s2m_test_21550@tests2m.com</t>
  </si>
  <si>
    <t>s2m_test_21551@tests2m.com</t>
  </si>
  <si>
    <t>s2m_test_21552@tests2m.com</t>
  </si>
  <si>
    <t>s2m_test_21553@tests2m.com</t>
  </si>
  <si>
    <t>s2m_test_21554@tests2m.com</t>
  </si>
  <si>
    <t>s2m_test_21555@tests2m.com</t>
  </si>
  <si>
    <t>s2m_test_21556@tests2m.com</t>
  </si>
  <si>
    <t>s2m_test_21557@tests2m.com</t>
  </si>
  <si>
    <t>s2m_test_21558@tests2m.com</t>
  </si>
  <si>
    <t>s2m_test_21559@tests2m.com</t>
  </si>
  <si>
    <t>s2m_test_21560@tests2m.com</t>
  </si>
  <si>
    <t>s2m_test_21561@tests2m.com</t>
  </si>
  <si>
    <t>s2m_test_21562@tests2m.com</t>
  </si>
  <si>
    <t>s2m_test_21563@tests2m.com</t>
  </si>
  <si>
    <t>s2m_test_21564@tests2m.com</t>
  </si>
  <si>
    <t>s2m_test_21565@tests2m.com</t>
  </si>
  <si>
    <t>s2m_test_21566@tests2m.com</t>
  </si>
  <si>
    <t>s2m_test_21567@tests2m.com</t>
  </si>
  <si>
    <t>s2m_test_21568@tests2m.com</t>
  </si>
  <si>
    <t>s2m_test_21569@tests2m.com</t>
  </si>
  <si>
    <t>s2m_test_21570@tests2m.com</t>
  </si>
  <si>
    <t>s2m_test_21571@tests2m.com</t>
  </si>
  <si>
    <t>s2m_test_21572@tests2m.com</t>
  </si>
  <si>
    <t>s2m_test_21573@tests2m.com</t>
  </si>
  <si>
    <t>s2m_test_21574@tests2m.com</t>
  </si>
  <si>
    <t>s2m_test_21575@tests2m.com</t>
  </si>
  <si>
    <t>s2m_test_21576@tests2m.com</t>
  </si>
  <si>
    <t>s2m_test_21577@tests2m.com</t>
  </si>
  <si>
    <t>s2m_test_21578@tests2m.com</t>
  </si>
  <si>
    <t>s2m_test_21579@tests2m.com</t>
  </si>
  <si>
    <t>s2m_test_21580@tests2m.com</t>
  </si>
  <si>
    <t>s2m_test_21581@tests2m.com</t>
  </si>
  <si>
    <t>s2m_test_21582@tests2m.com</t>
  </si>
  <si>
    <t>s2m_test_21583@tests2m.com</t>
  </si>
  <si>
    <t>s2m_test_21584@tests2m.com</t>
  </si>
  <si>
    <t>s2m_test_21585@tests2m.com</t>
  </si>
  <si>
    <t>s2m_test_21586@tests2m.com</t>
  </si>
  <si>
    <t>s2m_test_21587@tests2m.com</t>
  </si>
  <si>
    <t>s2m_test_21588@tests2m.com</t>
  </si>
  <si>
    <t>s2m_test_21589@tests2m.com</t>
  </si>
  <si>
    <t>s2m_test_21590@tests2m.com</t>
  </si>
  <si>
    <t>s2m_test_21591@tests2m.com</t>
  </si>
  <si>
    <t>s2m_test_21592@tests2m.com</t>
  </si>
  <si>
    <t>s2m_test_21593@tests2m.com</t>
  </si>
  <si>
    <t>s2m_test_21594@tests2m.com</t>
  </si>
  <si>
    <t>s2m_test_21595@tests2m.com</t>
  </si>
  <si>
    <t>s2m_test_21596@tests2m.com</t>
  </si>
  <si>
    <t>s2m_test_21597@tests2m.com</t>
  </si>
  <si>
    <t>s2m_test_21598@tests2m.com</t>
  </si>
  <si>
    <t>s2m_test_21599@tests2m.com</t>
  </si>
  <si>
    <t>s2m_test_21600@tests2m.com</t>
  </si>
  <si>
    <t>s2m_test_21601@tests2m.com</t>
  </si>
  <si>
    <t>s2m_test_21602@tests2m.com</t>
  </si>
  <si>
    <t>s2m_test_21603@tests2m.com</t>
  </si>
  <si>
    <t>s2m_test_21604@tests2m.com</t>
  </si>
  <si>
    <t>s2m_test_21605@tests2m.com</t>
  </si>
  <si>
    <t>s2m_test_21606@tests2m.com</t>
  </si>
  <si>
    <t>s2m_test_21607@tests2m.com</t>
  </si>
  <si>
    <t>s2m_test_21608@tests2m.com</t>
  </si>
  <si>
    <t>s2m_test_21609@tests2m.com</t>
  </si>
  <si>
    <t>s2m_test_21610@tests2m.com</t>
  </si>
  <si>
    <t>s2m_test_21611@tests2m.com</t>
  </si>
  <si>
    <t>s2m_test_21612@tests2m.com</t>
  </si>
  <si>
    <t>s2m_test_21613@tests2m.com</t>
  </si>
  <si>
    <t>s2m_test_21614@tests2m.com</t>
  </si>
  <si>
    <t>s2m_test_21615@tests2m.com</t>
  </si>
  <si>
    <t>s2m_test_21616@tests2m.com</t>
  </si>
  <si>
    <t>s2m_test_21617@tests2m.com</t>
  </si>
  <si>
    <t>s2m_test_21618@tests2m.com</t>
  </si>
  <si>
    <t>s2m_test_21619@tests2m.com</t>
  </si>
  <si>
    <t>s2m_test_21620@tests2m.com</t>
  </si>
  <si>
    <t>s2m_test_21621@tests2m.com</t>
  </si>
  <si>
    <t>s2m_test_21622@tests2m.com</t>
  </si>
  <si>
    <t>s2m_test_21623@tests2m.com</t>
  </si>
  <si>
    <t>s2m_test_21624@tests2m.com</t>
  </si>
  <si>
    <t>s2m_test_21625@tests2m.com</t>
  </si>
  <si>
    <t>s2m_test_21626@tests2m.com</t>
  </si>
  <si>
    <t>s2m_test_21627@tests2m.com</t>
  </si>
  <si>
    <t>s2m_test_21628@tests2m.com</t>
  </si>
  <si>
    <t>s2m_test_21629@tests2m.com</t>
  </si>
  <si>
    <t>s2m_test_21630@tests2m.com</t>
  </si>
  <si>
    <t>s2m_test_21631@tests2m.com</t>
  </si>
  <si>
    <t>s2m_test_21632@tests2m.com</t>
  </si>
  <si>
    <t>s2m_test_21633@tests2m.com</t>
  </si>
  <si>
    <t>s2m_test_21634@tests2m.com</t>
  </si>
  <si>
    <t>s2m_test_21635@tests2m.com</t>
  </si>
  <si>
    <t>s2m_test_21636@tests2m.com</t>
  </si>
  <si>
    <t>s2m_test_21637@tests2m.com</t>
  </si>
  <si>
    <t>s2m_test_21638@tests2m.com</t>
  </si>
  <si>
    <t>s2m_test_21639@tests2m.com</t>
  </si>
  <si>
    <t>s2m_test_21640@tests2m.com</t>
  </si>
  <si>
    <t>s2m_test_21641@tests2m.com</t>
  </si>
  <si>
    <t>s2m_test_21642@tests2m.com</t>
  </si>
  <si>
    <t>s2m_test_21643@tests2m.com</t>
  </si>
  <si>
    <t>s2m_test_21644@tests2m.com</t>
  </si>
  <si>
    <t>s2m_test_21645@tests2m.com</t>
  </si>
  <si>
    <t>s2m_test_21646@tests2m.com</t>
  </si>
  <si>
    <t>s2m_test_21647@tests2m.com</t>
  </si>
  <si>
    <t>s2m_test_21648@tests2m.com</t>
  </si>
  <si>
    <t>s2m_test_21649@tests2m.com</t>
  </si>
  <si>
    <t>s2m_test_21650@tests2m.com</t>
  </si>
  <si>
    <t>s2m_test_21651@tests2m.com</t>
  </si>
  <si>
    <t>s2m_test_21652@tests2m.com</t>
  </si>
  <si>
    <t>s2m_test_21653@tests2m.com</t>
  </si>
  <si>
    <t>s2m_test_21654@tests2m.com</t>
  </si>
  <si>
    <t>s2m_test_21655@tests2m.com</t>
  </si>
  <si>
    <t>s2m_test_21656@tests2m.com</t>
  </si>
  <si>
    <t>s2m_test_21657@tests2m.com</t>
  </si>
  <si>
    <t>s2m_test_21658@tests2m.com</t>
  </si>
  <si>
    <t>s2m_test_21659@tests2m.com</t>
  </si>
  <si>
    <t>s2m_test_21660@tests2m.com</t>
  </si>
  <si>
    <t>s2m_test_21661@tests2m.com</t>
  </si>
  <si>
    <t>s2m_test_21662@tests2m.com</t>
  </si>
  <si>
    <t>s2m_test_21663@tests2m.com</t>
  </si>
  <si>
    <t>s2m_test_21664@tests2m.com</t>
  </si>
  <si>
    <t>s2m_test_21665@tests2m.com</t>
  </si>
  <si>
    <t>s2m_test_21666@tests2m.com</t>
  </si>
  <si>
    <t>s2m_test_21667@tests2m.com</t>
  </si>
  <si>
    <t>s2m_test_21668@tests2m.com</t>
  </si>
  <si>
    <t>s2m_test_21669@tests2m.com</t>
  </si>
  <si>
    <t>s2m_test_21670@tests2m.com</t>
  </si>
  <si>
    <t>s2m_test_21671@tests2m.com</t>
  </si>
  <si>
    <t>s2m_test_21672@tests2m.com</t>
  </si>
  <si>
    <t>s2m_test_21673@tests2m.com</t>
  </si>
  <si>
    <t>s2m_test_21674@tests2m.com</t>
  </si>
  <si>
    <t>s2m_test_21675@tests2m.com</t>
  </si>
  <si>
    <t>s2m_test_21676@tests2m.com</t>
  </si>
  <si>
    <t>s2m_test_21677@tests2m.com</t>
  </si>
  <si>
    <t>s2m_test_21678@tests2m.com</t>
  </si>
  <si>
    <t>s2m_test_21679@tests2m.com</t>
  </si>
  <si>
    <t>s2m_test_21680@tests2m.com</t>
  </si>
  <si>
    <t>s2m_test_21681@tests2m.com</t>
  </si>
  <si>
    <t>s2m_test_21682@tests2m.com</t>
  </si>
  <si>
    <t>s2m_test_21683@tests2m.com</t>
  </si>
  <si>
    <t>s2m_test_21684@tests2m.com</t>
  </si>
  <si>
    <t>s2m_test_21685@tests2m.com</t>
  </si>
  <si>
    <t>s2m_test_21686@tests2m.com</t>
  </si>
  <si>
    <t>s2m_test_21687@tests2m.com</t>
  </si>
  <si>
    <t>s2m_test_21688@tests2m.com</t>
  </si>
  <si>
    <t>s2m_test_21689@tests2m.com</t>
  </si>
  <si>
    <t>s2m_test_21690@tests2m.com</t>
  </si>
  <si>
    <t>s2m_test_21691@tests2m.com</t>
  </si>
  <si>
    <t>s2m_test_21692@tests2m.com</t>
  </si>
  <si>
    <t>s2m_test_21693@tests2m.com</t>
  </si>
  <si>
    <t>s2m_test_21694@tests2m.com</t>
  </si>
  <si>
    <t>s2m_test_21695@tests2m.com</t>
  </si>
  <si>
    <t>s2m_test_21696@tests2m.com</t>
  </si>
  <si>
    <t>s2m_test_21697@tests2m.com</t>
  </si>
  <si>
    <t>s2m_test_21698@tests2m.com</t>
  </si>
  <si>
    <t>s2m_test_21699@tests2m.com</t>
  </si>
  <si>
    <t>s2m_test_21700@tests2m.com</t>
  </si>
  <si>
    <t>s2m_test_21701@tests2m.com</t>
  </si>
  <si>
    <t>s2m_test_21702@tests2m.com</t>
  </si>
  <si>
    <t>s2m_test_21703@tests2m.com</t>
  </si>
  <si>
    <t>s2m_test_21704@tests2m.com</t>
  </si>
  <si>
    <t>s2m_test_21705@tests2m.com</t>
  </si>
  <si>
    <t>s2m_test_21706@tests2m.com</t>
  </si>
  <si>
    <t>s2m_test_21707@tests2m.com</t>
  </si>
  <si>
    <t>s2m_test_21708@tests2m.com</t>
  </si>
  <si>
    <t>s2m_test_21709@tests2m.com</t>
  </si>
  <si>
    <t>s2m_test_21710@tests2m.com</t>
  </si>
  <si>
    <t>s2m_test_21711@tests2m.com</t>
  </si>
  <si>
    <t>s2m_test_21712@tests2m.com</t>
  </si>
  <si>
    <t>s2m_test_21713@tests2m.com</t>
  </si>
  <si>
    <t>s2m_test_21714@tests2m.com</t>
  </si>
  <si>
    <t>s2m_test_21715@tests2m.com</t>
  </si>
  <si>
    <t>s2m_test_21716@tests2m.com</t>
  </si>
  <si>
    <t>s2m_test_21717@tests2m.com</t>
  </si>
  <si>
    <t>s2m_test_21718@tests2m.com</t>
  </si>
  <si>
    <t>s2m_test_21719@tests2m.com</t>
  </si>
  <si>
    <t>s2m_test_21720@tests2m.com</t>
  </si>
  <si>
    <t>s2m_test_21721@tests2m.com</t>
  </si>
  <si>
    <t>s2m_test_21722@tests2m.com</t>
  </si>
  <si>
    <t>s2m_test_21723@tests2m.com</t>
  </si>
  <si>
    <t>s2m_test_21724@tests2m.com</t>
  </si>
  <si>
    <t>s2m_test_21725@tests2m.com</t>
  </si>
  <si>
    <t>s2m_test_21726@tests2m.com</t>
  </si>
  <si>
    <t>s2m_test_21727@tests2m.com</t>
  </si>
  <si>
    <t>s2m_test_21728@tests2m.com</t>
  </si>
  <si>
    <t>s2m_test_21729@tests2m.com</t>
  </si>
  <si>
    <t>s2m_test_21730@tests2m.com</t>
  </si>
  <si>
    <t>s2m_test_21731@tests2m.com</t>
  </si>
  <si>
    <t>s2m_test_21732@tests2m.com</t>
  </si>
  <si>
    <t>s2m_test_21733@tests2m.com</t>
  </si>
  <si>
    <t>s2m_test_21734@tests2m.com</t>
  </si>
  <si>
    <t>s2m_test_21735@tests2m.com</t>
  </si>
  <si>
    <t>s2m_test_21736@tests2m.com</t>
  </si>
  <si>
    <t>s2m_test_21737@tests2m.com</t>
  </si>
  <si>
    <t>s2m_test_21738@tests2m.com</t>
  </si>
  <si>
    <t>s2m_test_21739@tests2m.com</t>
  </si>
  <si>
    <t>s2m_test_21740@tests2m.com</t>
  </si>
  <si>
    <t>s2m_test_21741@tests2m.com</t>
  </si>
  <si>
    <t>s2m_test_21742@tests2m.com</t>
  </si>
  <si>
    <t>s2m_test_21743@tests2m.com</t>
  </si>
  <si>
    <t>s2m_test_21744@tests2m.com</t>
  </si>
  <si>
    <t>s2m_test_21745@tests2m.com</t>
  </si>
  <si>
    <t>s2m_test_21746@tests2m.com</t>
  </si>
  <si>
    <t>s2m_test_21747@tests2m.com</t>
  </si>
  <si>
    <t>s2m_test_21748@tests2m.com</t>
  </si>
  <si>
    <t>s2m_test_21749@tests2m.com</t>
  </si>
  <si>
    <t>s2m_test_21750@tests2m.com</t>
  </si>
  <si>
    <t>s2m_test_21751@tests2m.com</t>
  </si>
  <si>
    <t>s2m_test_21752@tests2m.com</t>
  </si>
  <si>
    <t>s2m_test_21753@tests2m.com</t>
  </si>
  <si>
    <t>s2m_test_21754@tests2m.com</t>
  </si>
  <si>
    <t>s2m_test_21755@tests2m.com</t>
  </si>
  <si>
    <t>s2m_test_21756@tests2m.com</t>
  </si>
  <si>
    <t>s2m_test_21757@tests2m.com</t>
  </si>
  <si>
    <t>s2m_test_21758@tests2m.com</t>
  </si>
  <si>
    <t>s2m_test_21759@tests2m.com</t>
  </si>
  <si>
    <t>s2m_test_21760@tests2m.com</t>
  </si>
  <si>
    <t>s2m_test_21761@tests2m.com</t>
  </si>
  <si>
    <t>s2m_test_21762@tests2m.com</t>
  </si>
  <si>
    <t>s2m_test_21763@tests2m.com</t>
  </si>
  <si>
    <t>s2m_test_21764@tests2m.com</t>
  </si>
  <si>
    <t>s2m_test_21765@tests2m.com</t>
  </si>
  <si>
    <t>s2m_test_21766@tests2m.com</t>
  </si>
  <si>
    <t>s2m_test_21767@tests2m.com</t>
  </si>
  <si>
    <t>s2m_test_21768@tests2m.com</t>
  </si>
  <si>
    <t>s2m_test_21769@tests2m.com</t>
  </si>
  <si>
    <t>s2m_test_21770@tests2m.com</t>
  </si>
  <si>
    <t>s2m_test_21771@tests2m.com</t>
  </si>
  <si>
    <t>s2m_test_21772@tests2m.com</t>
  </si>
  <si>
    <t>s2m_test_21773@tests2m.com</t>
  </si>
  <si>
    <t>s2m_test_21774@tests2m.com</t>
  </si>
  <si>
    <t>s2m_test_21775@tests2m.com</t>
  </si>
  <si>
    <t>s2m_test_21776@tests2m.com</t>
  </si>
  <si>
    <t>s2m_test_21777@tests2m.com</t>
  </si>
  <si>
    <t>s2m_test_21778@tests2m.com</t>
  </si>
  <si>
    <t>s2m_test_21779@tests2m.com</t>
  </si>
  <si>
    <t>s2m_test_21780@tests2m.com</t>
  </si>
  <si>
    <t>s2m_test_21781@tests2m.com</t>
  </si>
  <si>
    <t>s2m_test_21782@tests2m.com</t>
  </si>
  <si>
    <t>s2m_test_21783@tests2m.com</t>
  </si>
  <si>
    <t>s2m_test_21784@tests2m.com</t>
  </si>
  <si>
    <t>s2m_test_21785@tests2m.com</t>
  </si>
  <si>
    <t>s2m_test_21786@tests2m.com</t>
  </si>
  <si>
    <t>s2m_test_21787@tests2m.com</t>
  </si>
  <si>
    <t>s2m_test_21788@tests2m.com</t>
  </si>
  <si>
    <t>s2m_test_21789@tests2m.com</t>
  </si>
  <si>
    <t>s2m_test_21790@tests2m.com</t>
  </si>
  <si>
    <t>s2m_test_21791@tests2m.com</t>
  </si>
  <si>
    <t>s2m_test_21792@tests2m.com</t>
  </si>
  <si>
    <t>s2m_test_21793@tests2m.com</t>
  </si>
  <si>
    <t>s2m_test_21794@tests2m.com</t>
  </si>
  <si>
    <t>s2m_test_21795@tests2m.com</t>
  </si>
  <si>
    <t>s2m_test_21796@tests2m.com</t>
  </si>
  <si>
    <t>s2m_test_21797@tests2m.com</t>
  </si>
  <si>
    <t>s2m_test_21798@tests2m.com</t>
  </si>
  <si>
    <t>s2m_test_21799@tests2m.com</t>
  </si>
  <si>
    <t>s2m_test_21800@tests2m.com</t>
  </si>
  <si>
    <t>s2m_test_21801@tests2m.com</t>
  </si>
  <si>
    <t>s2m_test_21802@tests2m.com</t>
  </si>
  <si>
    <t>s2m_test_21803@tests2m.com</t>
  </si>
  <si>
    <t>s2m_test_21804@tests2m.com</t>
  </si>
  <si>
    <t>s2m_test_21805@tests2m.com</t>
  </si>
  <si>
    <t>s2m_test_21806@tests2m.com</t>
  </si>
  <si>
    <t>s2m_test_21807@tests2m.com</t>
  </si>
  <si>
    <t>s2m_test_21808@tests2m.com</t>
  </si>
  <si>
    <t>s2m_test_21809@tests2m.com</t>
  </si>
  <si>
    <t>s2m_test_21810@tests2m.com</t>
  </si>
  <si>
    <t>s2m_test_21811@tests2m.com</t>
  </si>
  <si>
    <t>s2m_test_21812@tests2m.com</t>
  </si>
  <si>
    <t>s2m_test_21813@tests2m.com</t>
  </si>
  <si>
    <t>s2m_test_21814@tests2m.com</t>
  </si>
  <si>
    <t>s2m_test_21815@tests2m.com</t>
  </si>
  <si>
    <t>s2m_test_21816@tests2m.com</t>
  </si>
  <si>
    <t>s2m_test_21817@tests2m.com</t>
  </si>
  <si>
    <t>s2m_test_21818@tests2m.com</t>
  </si>
  <si>
    <t>s2m_test_21819@tests2m.com</t>
  </si>
  <si>
    <t>s2m_test_21820@tests2m.com</t>
  </si>
  <si>
    <t>s2m_test_21821@tests2m.com</t>
  </si>
  <si>
    <t>s2m_test_21822@tests2m.com</t>
  </si>
  <si>
    <t>s2m_test_21823@tests2m.com</t>
  </si>
  <si>
    <t>s2m_test_21824@tests2m.com</t>
  </si>
  <si>
    <t>s2m_test_21825@tests2m.com</t>
  </si>
  <si>
    <t>s2m_test_21826@tests2m.com</t>
  </si>
  <si>
    <t>s2m_test_21827@tests2m.com</t>
  </si>
  <si>
    <t>s2m_test_21828@tests2m.com</t>
  </si>
  <si>
    <t>s2m_test_21829@tests2m.com</t>
  </si>
  <si>
    <t>s2m_test_21830@tests2m.com</t>
  </si>
  <si>
    <t>s2m_test_21831@tests2m.com</t>
  </si>
  <si>
    <t>s2m_test_21832@tests2m.com</t>
  </si>
  <si>
    <t>s2m_test_21833@tests2m.com</t>
  </si>
  <si>
    <t>s2m_test_21834@tests2m.com</t>
  </si>
  <si>
    <t>s2m_test_21835@tests2m.com</t>
  </si>
  <si>
    <t>s2m_test_21836@tests2m.com</t>
  </si>
  <si>
    <t>s2m_test_21837@tests2m.com</t>
  </si>
  <si>
    <t>s2m_test_21838@tests2m.com</t>
  </si>
  <si>
    <t>s2m_test_21839@tests2m.com</t>
  </si>
  <si>
    <t>s2m_test_21840@tests2m.com</t>
  </si>
  <si>
    <t>s2m_test_21841@tests2m.com</t>
  </si>
  <si>
    <t>s2m_test_21842@tests2m.com</t>
  </si>
  <si>
    <t>s2m_test_21843@tests2m.com</t>
  </si>
  <si>
    <t>s2m_test_21844@tests2m.com</t>
  </si>
  <si>
    <t>s2m_test_21845@tests2m.com</t>
  </si>
  <si>
    <t>s2m_test_21846@tests2m.com</t>
  </si>
  <si>
    <t>s2m_test_21847@tests2m.com</t>
  </si>
  <si>
    <t>s2m_test_21848@tests2m.com</t>
  </si>
  <si>
    <t>s2m_test_21849@tests2m.com</t>
  </si>
  <si>
    <t>s2m_test_21850@tests2m.com</t>
  </si>
  <si>
    <t>s2m_test_21851@tests2m.com</t>
  </si>
  <si>
    <t>s2m_test_21852@tests2m.com</t>
  </si>
  <si>
    <t>s2m_test_21853@tests2m.com</t>
  </si>
  <si>
    <t>s2m_test_21854@tests2m.com</t>
  </si>
  <si>
    <t>s2m_test_21855@tests2m.com</t>
  </si>
  <si>
    <t>s2m_test_21856@tests2m.com</t>
  </si>
  <si>
    <t>s2m_test_21857@tests2m.com</t>
  </si>
  <si>
    <t>s2m_test_21858@tests2m.com</t>
  </si>
  <si>
    <t>s2m_test_21859@tests2m.com</t>
  </si>
  <si>
    <t>s2m_test_21860@tests2m.com</t>
  </si>
  <si>
    <t>s2m_test_21861@tests2m.com</t>
  </si>
  <si>
    <t>s2m_test_21862@tests2m.com</t>
  </si>
  <si>
    <t>s2m_test_21863@tests2m.com</t>
  </si>
  <si>
    <t>s2m_test_21864@tests2m.com</t>
  </si>
  <si>
    <t>s2m_test_21865@tests2m.com</t>
  </si>
  <si>
    <t>s2m_test_21866@tests2m.com</t>
  </si>
  <si>
    <t>s2m_test_21867@tests2m.com</t>
  </si>
  <si>
    <t>s2m_test_21868@tests2m.com</t>
  </si>
  <si>
    <t>s2m_test_21869@tests2m.com</t>
  </si>
  <si>
    <t>s2m_test_21870@tests2m.com</t>
  </si>
  <si>
    <t>s2m_test_21871@tests2m.com</t>
  </si>
  <si>
    <t>s2m_test_21872@tests2m.com</t>
  </si>
  <si>
    <t>s2m_test_21873@tests2m.com</t>
  </si>
  <si>
    <t>s2m_test_21874@tests2m.com</t>
  </si>
  <si>
    <t>s2m_test_21875@tests2m.com</t>
  </si>
  <si>
    <t>s2m_test_21876@tests2m.com</t>
  </si>
  <si>
    <t>s2m_test_21877@tests2m.com</t>
  </si>
  <si>
    <t>s2m_test_21878@tests2m.com</t>
  </si>
  <si>
    <t>s2m_test_21879@tests2m.com</t>
  </si>
  <si>
    <t>s2m_test_21880@tests2m.com</t>
  </si>
  <si>
    <t>s2m_test_21881@tests2m.com</t>
  </si>
  <si>
    <t>s2m_test_21882@tests2m.com</t>
  </si>
  <si>
    <t>s2m_test_21883@tests2m.com</t>
  </si>
  <si>
    <t>s2m_test_21884@tests2m.com</t>
  </si>
  <si>
    <t>s2m_test_21885@tests2m.com</t>
  </si>
  <si>
    <t>s2m_test_21886@tests2m.com</t>
  </si>
  <si>
    <t>s2m_test_21887@tests2m.com</t>
  </si>
  <si>
    <t>s2m_test_21888@tests2m.com</t>
  </si>
  <si>
    <t>s2m_test_21889@tests2m.com</t>
  </si>
  <si>
    <t>s2m_test_21890@tests2m.com</t>
  </si>
  <si>
    <t>s2m_test_21891@tests2m.com</t>
  </si>
  <si>
    <t>s2m_test_21892@tests2m.com</t>
  </si>
  <si>
    <t>s2m_test_21893@tests2m.com</t>
  </si>
  <si>
    <t>s2m_test_21894@tests2m.com</t>
  </si>
  <si>
    <t>s2m_test_21895@tests2m.com</t>
  </si>
  <si>
    <t>s2m_test_21896@tests2m.com</t>
  </si>
  <si>
    <t>s2m_test_21897@tests2m.com</t>
  </si>
  <si>
    <t>s2m_test_21898@tests2m.com</t>
  </si>
  <si>
    <t>s2m_test_21899@tests2m.com</t>
  </si>
  <si>
    <t>s2m_test_21900@tests2m.com</t>
  </si>
  <si>
    <t>s2m_test_21901@tests2m.com</t>
  </si>
  <si>
    <t>s2m_test_21902@tests2m.com</t>
  </si>
  <si>
    <t>s2m_test_21903@tests2m.com</t>
  </si>
  <si>
    <t>s2m_test_21904@tests2m.com</t>
  </si>
  <si>
    <t>s2m_test_21905@tests2m.com</t>
  </si>
  <si>
    <t>s2m_test_21906@tests2m.com</t>
  </si>
  <si>
    <t>s2m_test_21907@tests2m.com</t>
  </si>
  <si>
    <t>s2m_test_21908@tests2m.com</t>
  </si>
  <si>
    <t>s2m_test_21909@tests2m.com</t>
  </si>
  <si>
    <t>s2m_test_21910@tests2m.com</t>
  </si>
  <si>
    <t>s2m_test_21911@tests2m.com</t>
  </si>
  <si>
    <t>s2m_test_21912@tests2m.com</t>
  </si>
  <si>
    <t>s2m_test_21913@tests2m.com</t>
  </si>
  <si>
    <t>s2m_test_21914@tests2m.com</t>
  </si>
  <si>
    <t>s2m_test_21915@tests2m.com</t>
  </si>
  <si>
    <t>s2m_test_21916@tests2m.com</t>
  </si>
  <si>
    <t>s2m_test_21917@tests2m.com</t>
  </si>
  <si>
    <t>s2m_test_21918@tests2m.com</t>
  </si>
  <si>
    <t>s2m_test_21919@tests2m.com</t>
  </si>
  <si>
    <t>s2m_test_21920@tests2m.com</t>
  </si>
  <si>
    <t>s2m_test_21921@tests2m.com</t>
  </si>
  <si>
    <t>s2m_test_21922@tests2m.com</t>
  </si>
  <si>
    <t>s2m_test_21923@tests2m.com</t>
  </si>
  <si>
    <t>s2m_test_21924@tests2m.com</t>
  </si>
  <si>
    <t>s2m_test_21925@tests2m.com</t>
  </si>
  <si>
    <t>s2m_test_21926@tests2m.com</t>
  </si>
  <si>
    <t>s2m_test_21927@tests2m.com</t>
  </si>
  <si>
    <t>s2m_test_21928@tests2m.com</t>
  </si>
  <si>
    <t>s2m_test_21929@tests2m.com</t>
  </si>
  <si>
    <t>s2m_test_21930@tests2m.com</t>
  </si>
  <si>
    <t>s2m_test_21931@tests2m.com</t>
  </si>
  <si>
    <t>s2m_test_21932@tests2m.com</t>
  </si>
  <si>
    <t>s2m_test_21933@tests2m.com</t>
  </si>
  <si>
    <t>s2m_test_21934@tests2m.com</t>
  </si>
  <si>
    <t>s2m_test_21935@tests2m.com</t>
  </si>
  <si>
    <t>s2m_test_21936@tests2m.com</t>
  </si>
  <si>
    <t>s2m_test_21937@tests2m.com</t>
  </si>
  <si>
    <t>s2m_test_21938@tests2m.com</t>
  </si>
  <si>
    <t>s2m_test_21939@tests2m.com</t>
  </si>
  <si>
    <t>s2m_test_21940@tests2m.com</t>
  </si>
  <si>
    <t>s2m_test_21941@tests2m.com</t>
  </si>
  <si>
    <t>s2m_test_21942@tests2m.com</t>
  </si>
  <si>
    <t>s2m_test_21943@tests2m.com</t>
  </si>
  <si>
    <t>s2m_test_21944@tests2m.com</t>
  </si>
  <si>
    <t>s2m_test_21945@tests2m.com</t>
  </si>
  <si>
    <t>s2m_test_21946@tests2m.com</t>
  </si>
  <si>
    <t>s2m_test_21947@tests2m.com</t>
  </si>
  <si>
    <t>s2m_test_21948@tests2m.com</t>
  </si>
  <si>
    <t>s2m_test_21949@tests2m.com</t>
  </si>
  <si>
    <t>s2m_test_21950@tests2m.com</t>
  </si>
  <si>
    <t>s2m_test_21951@tests2m.com</t>
  </si>
  <si>
    <t>s2m_test_21952@tests2m.com</t>
  </si>
  <si>
    <t>s2m_test_21953@tests2m.com</t>
  </si>
  <si>
    <t>s2m_test_21954@tests2m.com</t>
  </si>
  <si>
    <t>s2m_test_21955@tests2m.com</t>
  </si>
  <si>
    <t>s2m_test_21956@tests2m.com</t>
  </si>
  <si>
    <t>s2m_test_21957@tests2m.com</t>
  </si>
  <si>
    <t>s2m_test_21958@tests2m.com</t>
  </si>
  <si>
    <t>s2m_test_21959@tests2m.com</t>
  </si>
  <si>
    <t>s2m_test_21960@tests2m.com</t>
  </si>
  <si>
    <t>s2m_test_21961@tests2m.com</t>
  </si>
  <si>
    <t>s2m_test_21962@tests2m.com</t>
  </si>
  <si>
    <t>s2m_test_21963@tests2m.com</t>
  </si>
  <si>
    <t>s2m_test_21964@tests2m.com</t>
  </si>
  <si>
    <t>s2m_test_21965@tests2m.com</t>
  </si>
  <si>
    <t>s2m_test_21966@tests2m.com</t>
  </si>
  <si>
    <t>s2m_test_21967@tests2m.com</t>
  </si>
  <si>
    <t>s2m_test_21968@tests2m.com</t>
  </si>
  <si>
    <t>s2m_test_21969@tests2m.com</t>
  </si>
  <si>
    <t>s2m_test_21970@tests2m.com</t>
  </si>
  <si>
    <t>s2m_test_21971@tests2m.com</t>
  </si>
  <si>
    <t>s2m_test_21972@tests2m.com</t>
  </si>
  <si>
    <t>s2m_test_21973@tests2m.com</t>
  </si>
  <si>
    <t>s2m_test_21974@tests2m.com</t>
  </si>
  <si>
    <t>s2m_test_21975@tests2m.com</t>
  </si>
  <si>
    <t>s2m_test_21976@tests2m.com</t>
  </si>
  <si>
    <t>s2m_test_21977@tests2m.com</t>
  </si>
  <si>
    <t>s2m_test_21978@tests2m.com</t>
  </si>
  <si>
    <t>s2m_test_21979@tests2m.com</t>
  </si>
  <si>
    <t>s2m_test_21980@tests2m.com</t>
  </si>
  <si>
    <t>s2m_test_21981@tests2m.com</t>
  </si>
  <si>
    <t>s2m_test_21982@tests2m.com</t>
  </si>
  <si>
    <t>s2m_test_21983@tests2m.com</t>
  </si>
  <si>
    <t>s2m_test_21984@tests2m.com</t>
  </si>
  <si>
    <t>s2m_test_21985@tests2m.com</t>
  </si>
  <si>
    <t>s2m_test_21986@tests2m.com</t>
  </si>
  <si>
    <t>s2m_test_21987@tests2m.com</t>
  </si>
  <si>
    <t>s2m_test_21988@tests2m.com</t>
  </si>
  <si>
    <t>s2m_test_21989@tests2m.com</t>
  </si>
  <si>
    <t>s2m_test_21990@tests2m.com</t>
  </si>
  <si>
    <t>s2m_test_21991@tests2m.com</t>
  </si>
  <si>
    <t>s2m_test_21992@tests2m.com</t>
  </si>
  <si>
    <t>s2m_test_21993@tests2m.com</t>
  </si>
  <si>
    <t>s2m_test_21994@tests2m.com</t>
  </si>
  <si>
    <t>s2m_test_21995@tests2m.com</t>
  </si>
  <si>
    <t>s2m_test_21996@tests2m.com</t>
  </si>
  <si>
    <t>s2m_test_21997@tests2m.com</t>
  </si>
  <si>
    <t>s2m_test_21998@tests2m.com</t>
  </si>
  <si>
    <t>s2m_test_21999@tests2m.com</t>
  </si>
  <si>
    <t>s2m_test_22000@tests2m.com</t>
  </si>
  <si>
    <t>s2m_test_22001@tests2m.com</t>
  </si>
  <si>
    <t>s2m_test_22002@tests2m.com</t>
  </si>
  <si>
    <t>s2m_test_22003@tests2m.com</t>
  </si>
  <si>
    <t>s2m_test_22004@tests2m.com</t>
  </si>
  <si>
    <t>s2m_test_22005@tests2m.com</t>
  </si>
  <si>
    <t>s2m_test_22006@tests2m.com</t>
  </si>
  <si>
    <t>s2m_test_22007@tests2m.com</t>
  </si>
  <si>
    <t>s2m_test_22008@tests2m.com</t>
  </si>
  <si>
    <t>s2m_test_22009@tests2m.com</t>
  </si>
  <si>
    <t>s2m_test_22010@tests2m.com</t>
  </si>
  <si>
    <t>s2m_test_22011@tests2m.com</t>
  </si>
  <si>
    <t>s2m_test_22012@tests2m.com</t>
  </si>
  <si>
    <t>s2m_test_22013@tests2m.com</t>
  </si>
  <si>
    <t>s2m_test_22014@tests2m.com</t>
  </si>
  <si>
    <t>s2m_test_22015@tests2m.com</t>
  </si>
  <si>
    <t>s2m_test_22016@tests2m.com</t>
  </si>
  <si>
    <t>s2m_test_22017@tests2m.com</t>
  </si>
  <si>
    <t>s2m_test_22018@tests2m.com</t>
  </si>
  <si>
    <t>s2m_test_22019@tests2m.com</t>
  </si>
  <si>
    <t>s2m_test_22020@tests2m.com</t>
  </si>
  <si>
    <t>s2m_test_22021@tests2m.com</t>
  </si>
  <si>
    <t>s2m_test_22022@tests2m.com</t>
  </si>
  <si>
    <t>s2m_test_22023@tests2m.com</t>
  </si>
  <si>
    <t>s2m_test_22024@tests2m.com</t>
  </si>
  <si>
    <t>s2m_test_22025@tests2m.com</t>
  </si>
  <si>
    <t>s2m_test_22026@tests2m.com</t>
  </si>
  <si>
    <t>s2m_test_22027@tests2m.com</t>
  </si>
  <si>
    <t>s2m_test_22028@tests2m.com</t>
  </si>
  <si>
    <t>s2m_test_22029@tests2m.com</t>
  </si>
  <si>
    <t>s2m_test_22030@tests2m.com</t>
  </si>
  <si>
    <t>s2m_test_22031@tests2m.com</t>
  </si>
  <si>
    <t>s2m_test_22032@tests2m.com</t>
  </si>
  <si>
    <t>s2m_test_22033@tests2m.com</t>
  </si>
  <si>
    <t>s2m_test_22034@tests2m.com</t>
  </si>
  <si>
    <t>s2m_test_22035@tests2m.com</t>
  </si>
  <si>
    <t>s2m_test_22036@tests2m.com</t>
  </si>
  <si>
    <t>s2m_test_22037@tests2m.com</t>
  </si>
  <si>
    <t>s2m_test_22038@tests2m.com</t>
  </si>
  <si>
    <t>s2m_test_22039@tests2m.com</t>
  </si>
  <si>
    <t>s2m_test_22040@tests2m.com</t>
  </si>
  <si>
    <t>s2m_test_22041@tests2m.com</t>
  </si>
  <si>
    <t>s2m_test_22042@tests2m.com</t>
  </si>
  <si>
    <t>s2m_test_22043@tests2m.com</t>
  </si>
  <si>
    <t>s2m_test_22044@tests2m.com</t>
  </si>
  <si>
    <t>s2m_test_22045@tests2m.com</t>
  </si>
  <si>
    <t>s2m_test_22046@tests2m.com</t>
  </si>
  <si>
    <t>s2m_test_22047@tests2m.com</t>
  </si>
  <si>
    <t>s2m_test_22048@tests2m.com</t>
  </si>
  <si>
    <t>s2m_test_22049@tests2m.com</t>
  </si>
  <si>
    <t>s2m_test_22050@tests2m.com</t>
  </si>
  <si>
    <t>s2m_test_22051@tests2m.com</t>
  </si>
  <si>
    <t>s2m_test_22052@tests2m.com</t>
  </si>
  <si>
    <t>s2m_test_22053@tests2m.com</t>
  </si>
  <si>
    <t>s2m_test_22054@tests2m.com</t>
  </si>
  <si>
    <t>s2m_test_22055@tests2m.com</t>
  </si>
  <si>
    <t>s2m_test_22056@tests2m.com</t>
  </si>
  <si>
    <t>s2m_test_22057@tests2m.com</t>
  </si>
  <si>
    <t>s2m_test_22058@tests2m.com</t>
  </si>
  <si>
    <t>s2m_test_22059@tests2m.com</t>
  </si>
  <si>
    <t>s2m_test_22060@tests2m.com</t>
  </si>
  <si>
    <t>s2m_test_22061@tests2m.com</t>
  </si>
  <si>
    <t>s2m_test_22062@tests2m.com</t>
  </si>
  <si>
    <t>s2m_test_22063@tests2m.com</t>
  </si>
  <si>
    <t>s2m_test_22064@tests2m.com</t>
  </si>
  <si>
    <t>s2m_test_22065@tests2m.com</t>
  </si>
  <si>
    <t>s2m_test_22066@tests2m.com</t>
  </si>
  <si>
    <t>s2m_test_22067@tests2m.com</t>
  </si>
  <si>
    <t>s2m_test_22068@tests2m.com</t>
  </si>
  <si>
    <t>s2m_test_22069@tests2m.com</t>
  </si>
  <si>
    <t>s2m_test_22070@tests2m.com</t>
  </si>
  <si>
    <t>s2m_test_22071@tests2m.com</t>
  </si>
  <si>
    <t>s2m_test_22072@tests2m.com</t>
  </si>
  <si>
    <t>s2m_test_22073@tests2m.com</t>
  </si>
  <si>
    <t>s2m_test_22074@tests2m.com</t>
  </si>
  <si>
    <t>s2m_test_22075@tests2m.com</t>
  </si>
  <si>
    <t>s2m_test_22076@tests2m.com</t>
  </si>
  <si>
    <t>s2m_test_22077@tests2m.com</t>
  </si>
  <si>
    <t>s2m_test_22078@tests2m.com</t>
  </si>
  <si>
    <t>s2m_test_22079@tests2m.com</t>
  </si>
  <si>
    <t>s2m_test_22080@tests2m.com</t>
  </si>
  <si>
    <t>s2m_test_22081@tests2m.com</t>
  </si>
  <si>
    <t>s2m_test_22082@tests2m.com</t>
  </si>
  <si>
    <t>s2m_test_22083@tests2m.com</t>
  </si>
  <si>
    <t>s2m_test_22084@tests2m.com</t>
  </si>
  <si>
    <t>s2m_test_22085@tests2m.com</t>
  </si>
  <si>
    <t>s2m_test_22086@tests2m.com</t>
  </si>
  <si>
    <t>s2m_test_22087@tests2m.com</t>
  </si>
  <si>
    <t>s2m_test_22089@tests2m.com</t>
  </si>
  <si>
    <t>s2m_test_22090@tests2m.com</t>
  </si>
  <si>
    <t>s2m_test_22091@tests2m.com</t>
  </si>
  <si>
    <t>s2m_test_22092@tests2m.com</t>
  </si>
  <si>
    <t>s2m_test_22093@tests2m.com</t>
  </si>
  <si>
    <t>s2m_test_22094@tests2m.com</t>
  </si>
  <si>
    <t>s2m_test_22095@tests2m.com</t>
  </si>
  <si>
    <t>s2m_test_22096@tests2m.com</t>
  </si>
  <si>
    <t>s2m_test_22097@tests2m.com</t>
  </si>
  <si>
    <t>s2m_test_22098@tests2m.com</t>
  </si>
  <si>
    <t>s2m_test_22099@tests2m.com</t>
  </si>
  <si>
    <t>s2m_test_22100@tests2m.com</t>
  </si>
  <si>
    <t>s2m_test_22101@tests2m.com</t>
  </si>
  <si>
    <t>s2m_test_22102@tests2m.com</t>
  </si>
  <si>
    <t>s2m_test_22103@tests2m.com</t>
  </si>
  <si>
    <t>s2m_test_22104@tests2m.com</t>
  </si>
  <si>
    <t>s2m_test_22105@tests2m.com</t>
  </si>
  <si>
    <t>s2m_test_22106@tests2m.com</t>
  </si>
  <si>
    <t>s2m_test_22107@tests2m.com</t>
  </si>
  <si>
    <t>s2m_test_22108@tests2m.com</t>
  </si>
  <si>
    <t>s2m_test_22109@tests2m.com</t>
  </si>
  <si>
    <t>s2m_test_22110@tests2m.com</t>
  </si>
  <si>
    <t>s2m_test_22111@tests2m.com</t>
  </si>
  <si>
    <t>s2m_test_22112@tests2m.com</t>
  </si>
  <si>
    <t>s2m_test_22113@tests2m.com</t>
  </si>
  <si>
    <t>s2m_test_22114@tests2m.com</t>
  </si>
  <si>
    <t>s2m_test_22115@tests2m.com</t>
  </si>
  <si>
    <t>s2m_test_22116@tests2m.com</t>
  </si>
  <si>
    <t>s2m_test_22117@tests2m.com</t>
  </si>
  <si>
    <t>s2m_test_22118@tests2m.com</t>
  </si>
  <si>
    <t>s2m_test_22119@tests2m.com</t>
  </si>
  <si>
    <t>s2m_test_22120@tests2m.com</t>
  </si>
  <si>
    <t>s2m_test_22121@tests2m.com</t>
  </si>
  <si>
    <t>s2m_test_22122@tests2m.com</t>
  </si>
  <si>
    <t>s2m_test_22123@tests2m.com</t>
  </si>
  <si>
    <t>s2m_test_22124@tests2m.com</t>
  </si>
  <si>
    <t>s2m_test_22125@tests2m.com</t>
  </si>
  <si>
    <t>s2m_test_22126@tests2m.com</t>
  </si>
  <si>
    <t>s2m_test_22127@tests2m.com</t>
  </si>
  <si>
    <t>s2m_test_22128@tests2m.com</t>
  </si>
  <si>
    <t>s2m_test_22129@tests2m.com</t>
  </si>
  <si>
    <t>s2m_test_22130@tests2m.com</t>
  </si>
  <si>
    <t>s2m_test_22131@tests2m.com</t>
  </si>
  <si>
    <t>s2m_test_22132@tests2m.com</t>
  </si>
  <si>
    <t>s2m_test_22133@tests2m.com</t>
  </si>
  <si>
    <t>s2m_test_22134@tests2m.com</t>
  </si>
  <si>
    <t>s2m_test_22135@tests2m.com</t>
  </si>
  <si>
    <t>s2m_test_22136@tests2m.com</t>
  </si>
  <si>
    <t>s2m_test_22137@tests2m.com</t>
  </si>
  <si>
    <t>s2m_test_22138@tests2m.com</t>
  </si>
  <si>
    <t>s2m_test_22139@tests2m.com</t>
  </si>
  <si>
    <t>s2m_test_22140@tests2m.com</t>
  </si>
  <si>
    <t>s2m_test_22141@tests2m.com</t>
  </si>
  <si>
    <t>s2m_test_22142@tests2m.com</t>
  </si>
  <si>
    <t>s2m_test_22143@tests2m.com</t>
  </si>
  <si>
    <t>s2m_test_22144@tests2m.com</t>
  </si>
  <si>
    <t>s2m_test_22145@tests2m.com</t>
  </si>
  <si>
    <t>s2m_test_22146@tests2m.com</t>
  </si>
  <si>
    <t>s2m_test_22147@tests2m.com</t>
  </si>
  <si>
    <t>s2m_test_22148@tests2m.com</t>
  </si>
  <si>
    <t>s2m_test_22149@tests2m.com</t>
  </si>
  <si>
    <t>s2m_test_22150@tests2m.com</t>
  </si>
  <si>
    <t>s2m_test_22151@tests2m.com</t>
  </si>
  <si>
    <t>s2m_test_22152@tests2m.com</t>
  </si>
  <si>
    <t>s2m_test_22153@tests2m.com</t>
  </si>
  <si>
    <t>s2m_test_22154@tests2m.com</t>
  </si>
  <si>
    <t>s2m_test_22155@tests2m.com</t>
  </si>
  <si>
    <t>s2m_test_22156@tests2m.com</t>
  </si>
  <si>
    <t>s2m_test_22157@tests2m.com</t>
  </si>
  <si>
    <t>s2m_test_22158@tests2m.com</t>
  </si>
  <si>
    <t>s2m_test_22159@tests2m.com</t>
  </si>
  <si>
    <t>s2m_test_22160@tests2m.com</t>
  </si>
  <si>
    <t>s2m_test_22161@tests2m.com</t>
  </si>
  <si>
    <t>s2m_test_22162@tests2m.com</t>
  </si>
  <si>
    <t>FAC_5001</t>
  </si>
  <si>
    <t>FAC_5002</t>
  </si>
  <si>
    <t>FAC_5003</t>
  </si>
  <si>
    <t>FAC_5004</t>
  </si>
  <si>
    <t>FAC_5006</t>
  </si>
  <si>
    <t>FAC_5007</t>
  </si>
  <si>
    <t>FAC_5008</t>
  </si>
  <si>
    <t>FAC_5009</t>
  </si>
  <si>
    <t>FAC_5010</t>
  </si>
  <si>
    <t>FAC_5011</t>
  </si>
  <si>
    <t>FAC_5012</t>
  </si>
  <si>
    <t>FAC_5013</t>
  </si>
  <si>
    <t>FAC_5014</t>
  </si>
  <si>
    <t>FAC_5015</t>
  </si>
  <si>
    <t>FAC_5016</t>
  </si>
  <si>
    <t>FAC_5017</t>
  </si>
  <si>
    <t>FAC_5019</t>
  </si>
  <si>
    <t>FAC_5020</t>
  </si>
  <si>
    <t>FAC_5021</t>
  </si>
  <si>
    <t>FAC_5022</t>
  </si>
  <si>
    <t>FAC_5023</t>
  </si>
  <si>
    <t>FAC_5024</t>
  </si>
  <si>
    <t>FAC_5025</t>
  </si>
  <si>
    <t>FAC_5026</t>
  </si>
  <si>
    <t>FAC_5027</t>
  </si>
  <si>
    <t>FAC_5028</t>
  </si>
  <si>
    <t>FAC_5029</t>
  </si>
  <si>
    <t>FAC_5030</t>
  </si>
  <si>
    <t>FAC_5031</t>
  </si>
  <si>
    <t>FAC_5033</t>
  </si>
  <si>
    <t>FAC_5034</t>
  </si>
  <si>
    <t>FAC_5035</t>
  </si>
  <si>
    <t>FAC_5036</t>
  </si>
  <si>
    <t>FAC_5037</t>
  </si>
  <si>
    <t>FAC_5038</t>
  </si>
  <si>
    <t>FAC_5039</t>
  </si>
  <si>
    <t>FAC_5040</t>
  </si>
  <si>
    <t>FAC_5041</t>
  </si>
  <si>
    <t>FAC_5043</t>
  </si>
  <si>
    <t>FAC_5044</t>
  </si>
  <si>
    <t>FAC_5046</t>
  </si>
  <si>
    <t>FAC_5047</t>
  </si>
  <si>
    <t>FAC_5048</t>
  </si>
  <si>
    <t>FAC_5049</t>
  </si>
  <si>
    <t>FAC_5050</t>
  </si>
  <si>
    <t>FAC_5051</t>
  </si>
  <si>
    <t>FAC_5052</t>
  </si>
  <si>
    <t>FAC_5053</t>
  </si>
  <si>
    <t>SP_1001</t>
  </si>
  <si>
    <t>SP_1002</t>
  </si>
  <si>
    <t>SP_1004</t>
  </si>
  <si>
    <t>SP_1005</t>
  </si>
  <si>
    <t>SP_1006</t>
  </si>
  <si>
    <t>SP_1007</t>
  </si>
  <si>
    <t>SP_1008</t>
  </si>
  <si>
    <t>SP_1009</t>
  </si>
  <si>
    <t>SP_1010</t>
  </si>
  <si>
    <t>SP_1011</t>
  </si>
  <si>
    <t>SP_1012</t>
  </si>
  <si>
    <t>SP_1013</t>
  </si>
  <si>
    <t>SP_1014</t>
  </si>
  <si>
    <t>SP_1015</t>
  </si>
  <si>
    <t>SP_1016</t>
  </si>
  <si>
    <t>SP_1017</t>
  </si>
  <si>
    <t>Booked Time</t>
  </si>
  <si>
    <t>Sales conversion wrt grade</t>
  </si>
  <si>
    <t>Time taken for Sales conversion</t>
  </si>
  <si>
    <t>Sales conversion wrt Time slot</t>
  </si>
  <si>
    <t>Sales conversion wrt Topic</t>
  </si>
  <si>
    <t>Sales conversion wrt Source</t>
  </si>
  <si>
    <t xml:space="preserve">fREADom Trial Class </t>
  </si>
  <si>
    <t xml:space="preserve">fREADom Trial </t>
  </si>
  <si>
    <t>Thursday</t>
  </si>
  <si>
    <t>Friday</t>
  </si>
  <si>
    <t>Saturday</t>
  </si>
  <si>
    <t>Sunday</t>
  </si>
  <si>
    <t>Monday</t>
  </si>
  <si>
    <t>Tuesday</t>
  </si>
  <si>
    <t>Wednesday</t>
  </si>
  <si>
    <t>Weekday</t>
  </si>
  <si>
    <t>Start Time</t>
  </si>
  <si>
    <t>End Time</t>
  </si>
  <si>
    <t>School</t>
  </si>
  <si>
    <t>Source</t>
  </si>
  <si>
    <t>Conversion Rate</t>
  </si>
  <si>
    <t>Trainer</t>
  </si>
  <si>
    <t>Batch Type</t>
  </si>
  <si>
    <t>Column Labels</t>
  </si>
  <si>
    <t>Grand Total</t>
  </si>
  <si>
    <t>Row Labels</t>
  </si>
  <si>
    <t>Count of Phone</t>
  </si>
  <si>
    <t>Sales Amount</t>
  </si>
  <si>
    <t>(Multiple Items)</t>
  </si>
  <si>
    <t>Amount&gt;499</t>
  </si>
  <si>
    <t>Sum of Amount&gt;499</t>
  </si>
  <si>
    <t>Email_id</t>
  </si>
  <si>
    <t>Converted Sales &gt;499</t>
  </si>
  <si>
    <t>Slot</t>
  </si>
  <si>
    <t>Time Slot</t>
  </si>
  <si>
    <t>Total Trials</t>
  </si>
  <si>
    <t>Converted Sales&gt;499</t>
  </si>
  <si>
    <t>Topic</t>
  </si>
  <si>
    <t>Name Unavailable</t>
  </si>
  <si>
    <t>1. Sales Conversion with respect to Trainers</t>
  </si>
  <si>
    <t>2. Sales Conversion with respect to Time Slots</t>
  </si>
  <si>
    <t>3. Sales Conversion with respect to Topics</t>
  </si>
  <si>
    <t>Total</t>
  </si>
  <si>
    <t>Converted Sales</t>
  </si>
  <si>
    <t>Trials</t>
  </si>
  <si>
    <t>5. Sales Conversion with respect to Grade</t>
  </si>
  <si>
    <t>4. Sales Conversion with respect to Source</t>
  </si>
  <si>
    <t>Trainer Name Unavailable</t>
  </si>
  <si>
    <t>Data Unavailable</t>
  </si>
  <si>
    <t>Trial Date</t>
  </si>
  <si>
    <t>Payment Date</t>
  </si>
  <si>
    <t>Number of Prospects</t>
  </si>
  <si>
    <t>6. Time Taken for Sales Conversion</t>
  </si>
  <si>
    <t>Attendance Cleaned</t>
  </si>
  <si>
    <t>Exclude</t>
  </si>
  <si>
    <t>Slots</t>
  </si>
  <si>
    <t>Number of Students</t>
  </si>
  <si>
    <t>Sl. No.</t>
  </si>
  <si>
    <t>11:15 AM</t>
  </si>
  <si>
    <t>11:45 AM</t>
  </si>
  <si>
    <t>4:00 PM</t>
  </si>
  <si>
    <t>6:00 PM</t>
  </si>
  <si>
    <t>6:15 PM</t>
  </si>
  <si>
    <t>Time slot – Attendance %</t>
  </si>
  <si>
    <t>7. Time Slot-Attendance%</t>
  </si>
  <si>
    <t>Interest Shown Date</t>
  </si>
  <si>
    <t>Time from Trial Date</t>
  </si>
  <si>
    <t>Time from Interest Shown Date</t>
  </si>
  <si>
    <t>Time from Trial in Days</t>
  </si>
  <si>
    <t>Time from Interest Shown in Days</t>
  </si>
  <si>
    <t>Steps</t>
  </si>
  <si>
    <t>Sales conversion wrt Trainers</t>
  </si>
  <si>
    <t>Metrics</t>
  </si>
  <si>
    <t>* pivot tables and underlying data sheets are hidden</t>
  </si>
  <si>
    <t>Splitting 'Batch' column into multiple columns using 'Text to Columns' option under Data section.</t>
  </si>
  <si>
    <t>Correcting data types using functions like 'DATEVALUE', 'TIMEVALUE', etc.</t>
  </si>
  <si>
    <t>Similarly splitting and combining 'Date' and 'Timing' columns in Trainers sheet as well.</t>
  </si>
  <si>
    <t>* large quantity of data was left out of the analysis as it was incomplete</t>
  </si>
  <si>
    <t>Combining strings as required using 'CONCATENATE' function or '&amp;' symbol.</t>
  </si>
  <si>
    <t>Data preparation and cleaning.</t>
  </si>
  <si>
    <t>Using 'VLOOKUP' and 'CONCATENATE' functions to import subscription information to 'Booked Users' sheet from 'Subscription Bought' sheet.</t>
  </si>
  <si>
    <t>Using 'IF' and 'IFNA' functions to extract data for a column to be used while Pivoting and excluding sales &lt;500.</t>
  </si>
  <si>
    <t>* sales &lt; 500 was excluded from the analysis</t>
  </si>
  <si>
    <t>Similar to subscription information import Topics from 'Trainers' sheet and interest shown information from 'Interested Users' sheet.</t>
  </si>
  <si>
    <t>Time Taken from Interest Shown Date in Days</t>
  </si>
  <si>
    <t>Time Taken from Trial Date in Days</t>
  </si>
  <si>
    <t>Use 'PIVOT TABLE's to extract the data for all 7 metrics</t>
  </si>
  <si>
    <t>Data taken from PIVOT TABLEs was used to calculate all 7 metrics</t>
  </si>
  <si>
    <t>Charts were generated based on the extracted data.</t>
  </si>
  <si>
    <t xml:space="preserve">       APPROACH</t>
  </si>
  <si>
    <t>Mean Time Taken from Trial Date for Sales Conversion</t>
  </si>
  <si>
    <t>Median Time Taken from Trial Date for Sales Conversion</t>
  </si>
  <si>
    <t>Mean Time Taken from Interest Shown Date for Sales Conversion</t>
  </si>
  <si>
    <t>Median Time Taken from Interest Shown Date for Sales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</si>
</sst>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1" xfId="0" applyBorder="1"/>
    <xf numFmtId="1" fontId="0" fillId="0" borderId="1" xfId="0" applyNumberFormat="1" applyBorder="1"/>
    <xf numFmtId="22" fontId="0" fillId="0" borderId="1" xfId="0" applyNumberFormat="1" applyBorder="1"/>
    <xf numFmtId="0" fontId="2" fillId="0" borderId="1" xfId="0" applyFont="1" applyBorder="1"/>
    <xf numFmtId="1" fontId="2" fillId="0" borderId="1" xfId="0" applyNumberFormat="1" applyFont="1" applyBorder="1"/>
    <xf numFmtId="0" fontId="2" fillId="0" borderId="0" xfId="0" applyFon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10" fontId="0" fillId="0" borderId="3" xfId="0" applyNumberFormat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8" fontId="0" fillId="0" borderId="2" xfId="0" applyNumberFormat="1" applyBorder="1"/>
    <xf numFmtId="18" fontId="0" fillId="0" borderId="7" xfId="0" applyNumberFormat="1" applyBorder="1"/>
    <xf numFmtId="1" fontId="0" fillId="0" borderId="2" xfId="0" applyNumberFormat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/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78">
    <dxf>
      <font>
        <b/>
      </font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3" formatCode="h:mm\ AM/P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3" formatCode="h:mm\ AM/P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3" formatCode="h:mm\ AM/P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3" formatCode="h:mm\ AM/P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Converted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'1.SC wrt Trainers'!$C$3</c:f>
              <c:strCache>
                <c:ptCount val="1"/>
                <c:pt idx="0">
                  <c:v>Converted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'1.SC wrt Trainers'!$A$4:$A$51</c15:sqref>
                  </c15:fullRef>
                </c:ext>
              </c:extLst>
              <c:f>'1.SC wrt Trainers'!$A$4:$A$35</c:f>
              <c:strCache>
                <c:ptCount val="32"/>
                <c:pt idx="0">
                  <c:v>FAC_5009</c:v>
                </c:pt>
                <c:pt idx="1">
                  <c:v>FAC_5015</c:v>
                </c:pt>
                <c:pt idx="2">
                  <c:v>FAC_5006</c:v>
                </c:pt>
                <c:pt idx="3">
                  <c:v>FAC_5002</c:v>
                </c:pt>
                <c:pt idx="4">
                  <c:v>FAC_5031</c:v>
                </c:pt>
                <c:pt idx="5">
                  <c:v>FAC_5039</c:v>
                </c:pt>
                <c:pt idx="6">
                  <c:v>FAC_5046</c:v>
                </c:pt>
                <c:pt idx="7">
                  <c:v>FAC_5022</c:v>
                </c:pt>
                <c:pt idx="8">
                  <c:v>FAC_5029</c:v>
                </c:pt>
                <c:pt idx="9">
                  <c:v>FAC_5011</c:v>
                </c:pt>
                <c:pt idx="10">
                  <c:v>FAC_5008</c:v>
                </c:pt>
                <c:pt idx="11">
                  <c:v>FAC_5003</c:v>
                </c:pt>
                <c:pt idx="12">
                  <c:v>FAC_5013</c:v>
                </c:pt>
                <c:pt idx="13">
                  <c:v>FAC_5017</c:v>
                </c:pt>
                <c:pt idx="14">
                  <c:v>FAC_5024</c:v>
                </c:pt>
                <c:pt idx="15">
                  <c:v>FAC_5027</c:v>
                </c:pt>
                <c:pt idx="16">
                  <c:v>FAC_5025</c:v>
                </c:pt>
                <c:pt idx="17">
                  <c:v>FAC_5016</c:v>
                </c:pt>
                <c:pt idx="18">
                  <c:v>FAC_5012</c:v>
                </c:pt>
                <c:pt idx="19">
                  <c:v>FAC_5019</c:v>
                </c:pt>
                <c:pt idx="20">
                  <c:v>FAC_5052</c:v>
                </c:pt>
                <c:pt idx="21">
                  <c:v>Name Unavailable</c:v>
                </c:pt>
                <c:pt idx="22">
                  <c:v>FAC_5007</c:v>
                </c:pt>
                <c:pt idx="23">
                  <c:v>FAC_5035</c:v>
                </c:pt>
                <c:pt idx="24">
                  <c:v>FAC_5041</c:v>
                </c:pt>
                <c:pt idx="25">
                  <c:v>FAC_5044</c:v>
                </c:pt>
                <c:pt idx="26">
                  <c:v>FAC_5026</c:v>
                </c:pt>
                <c:pt idx="27">
                  <c:v>FAC_5021</c:v>
                </c:pt>
                <c:pt idx="28">
                  <c:v>FAC_5043</c:v>
                </c:pt>
                <c:pt idx="29">
                  <c:v>FAC_5020</c:v>
                </c:pt>
                <c:pt idx="30">
                  <c:v>FAC_5038</c:v>
                </c:pt>
                <c:pt idx="31">
                  <c:v>FAC_5040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'1.SC wrt Trainers'!$C$4:$C$51</c15:sqref>
                  </c15:fullRef>
                </c:ext>
              </c:extLst>
              <c:f>'1.SC wrt Trainers'!$C$4:$C$35</c:f>
              <c:numCache>
                <c:formatCode>General</c:formatCode>
                <c:ptCount val="32"/>
                <c:pt idx="0">
                  <c:v>12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5-487B-9AD7-13369C498C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40894288"/>
        <c:axId val="1040900944"/>
      </c:barChart>
      <c:catAx>
        <c:axId val="104089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0944"/>
        <c:crosses val="autoZero"/>
        <c:auto val="1"/>
        <c:lblAlgn val="ctr"/>
        <c:lblOffset val="100"/>
        <c:noMultiLvlLbl val="0"/>
      </c:catAx>
      <c:valAx>
        <c:axId val="10409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9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'2.SC wrt Time Slots'!$C$3</c:f>
              <c:strCache>
                <c:ptCount val="1"/>
                <c:pt idx="0">
                  <c:v>Converted Sales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2CE-4B3C-9CF1-F44F2398A405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2CE-4B3C-9CF1-F44F2398A405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2CE-4B3C-9CF1-F44F2398A405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CE-4B3C-9CF1-F44F2398A405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2CE-4B3C-9CF1-F44F2398A405}"/>
              </c:ext>
            </c:extLst>
          </c:dPt>
          <c:dLbls>
            <c:dLbl>
              <c:idx val="0"/>
              <c:layout>
                <c:manualLayout>
                  <c:x val="-0.13213407699037621"/>
                  <c:y val="0.1861705307669874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2CE-4B3C-9CF1-F44F2398A405}"/>
                </c:ext>
              </c:extLst>
            </c:dLbl>
            <c:dLbl>
              <c:idx val="1"/>
              <c:layout>
                <c:manualLayout>
                  <c:x val="-0.21579615048118986"/>
                  <c:y val="-0.1005231116943715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2CE-4B3C-9CF1-F44F2398A405}"/>
                </c:ext>
              </c:extLst>
            </c:dLbl>
            <c:dLbl>
              <c:idx val="2"/>
              <c:layout>
                <c:manualLayout>
                  <c:x val="-6.6605424321959761E-2"/>
                  <c:y val="-0.1092483231262760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2CE-4B3C-9CF1-F44F2398A405}"/>
                </c:ext>
              </c:extLst>
            </c:dLbl>
            <c:dLbl>
              <c:idx val="3"/>
              <c:layout>
                <c:manualLayout>
                  <c:x val="0.20132939632545926"/>
                  <c:y val="-0.1249052201808108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2CE-4B3C-9CF1-F44F2398A405}"/>
                </c:ext>
              </c:extLst>
            </c:dLbl>
            <c:dLbl>
              <c:idx val="4"/>
              <c:layout>
                <c:manualLayout>
                  <c:x val="0.1243871391076115"/>
                  <c:y val="0.2006022163896179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2CE-4B3C-9CF1-F44F2398A4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'2.SC wrt Time Slots'!$A$4:$A$8</c:f>
              <c:numCache>
                <c:formatCode>h:mm\ AM/PM</c:formatCode>
                <c:ptCount val="5"/>
                <c:pt idx="0">
                  <c:v>0.46875</c:v>
                </c:pt>
                <c:pt idx="1">
                  <c:v>0.76041666666666663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0.48958333333333331</c:v>
                </c:pt>
              </c:numCache>
            </c:numRef>
          </c:cat>
          <c:val>
            <c:numRef>
              <c:f>'2.SC wrt Time Slots'!$C$4:$C$8</c:f>
              <c:numCache>
                <c:formatCode>General</c:formatCode>
                <c:ptCount val="5"/>
                <c:pt idx="0">
                  <c:v>19</c:v>
                </c:pt>
                <c:pt idx="1">
                  <c:v>19</c:v>
                </c:pt>
                <c:pt idx="2">
                  <c:v>15</c:v>
                </c:pt>
                <c:pt idx="3">
                  <c:v>26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E-4B3C-9CF1-F44F2398A40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'3.SC wrt Topics'!$C$3</c:f>
              <c:strCache>
                <c:ptCount val="1"/>
                <c:pt idx="0">
                  <c:v>Converted Sales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'3.SC wrt Topics'!$A$4:$A$18</c15:sqref>
                  </c15:fullRef>
                </c:ext>
              </c:extLst>
              <c:f>'3.SC wrt Topics'!$A$4:$A$17</c:f>
              <c:strCache>
                <c:ptCount val="14"/>
                <c:pt idx="0">
                  <c:v>Making connections</c:v>
                </c:pt>
                <c:pt idx="1">
                  <c:v>Name it</c:v>
                </c:pt>
                <c:pt idx="2">
                  <c:v>In my head or real</c:v>
                </c:pt>
                <c:pt idx="3">
                  <c:v>Word Whiz</c:v>
                </c:pt>
                <c:pt idx="4">
                  <c:v>Play with Punctuation</c:v>
                </c:pt>
                <c:pt idx="5">
                  <c:v>Sum it up</c:v>
                </c:pt>
                <c:pt idx="6">
                  <c:v>Rocking with rhymes</c:v>
                </c:pt>
                <c:pt idx="7">
                  <c:v>Meet the magic 'e'</c:v>
                </c:pt>
                <c:pt idx="8">
                  <c:v>In my mind's eye</c:v>
                </c:pt>
                <c:pt idx="9">
                  <c:v>Elements of a story</c:v>
                </c:pt>
                <c:pt idx="10">
                  <c:v>Category Spin</c:v>
                </c:pt>
                <c:pt idx="11">
                  <c:v>Spelling Star</c:v>
                </c:pt>
                <c:pt idx="12">
                  <c:v>Structure of a story</c:v>
                </c:pt>
                <c:pt idx="13">
                  <c:v>storm in my brain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'3.SC wrt Topics'!$C$4:$C$18</c15:sqref>
                  </c15:fullRef>
                </c:ext>
              </c:extLst>
              <c:f>'3.SC wrt Topics'!$C$4:$C$17</c:f>
              <c:numCache>
                <c:formatCode>General</c:formatCode>
                <c:ptCount val="14"/>
                <c:pt idx="0">
                  <c:v>6</c:v>
                </c:pt>
                <c:pt idx="1">
                  <c:v>16</c:v>
                </c:pt>
                <c:pt idx="2">
                  <c:v>10</c:v>
                </c:pt>
                <c:pt idx="3">
                  <c:v>18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2-4209-837B-3ED6B502DF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40902192"/>
        <c:axId val="1040913424"/>
      </c:barChart>
      <c:catAx>
        <c:axId val="10409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13424"/>
        <c:crosses val="autoZero"/>
        <c:auto val="1"/>
        <c:lblAlgn val="ctr"/>
        <c:lblOffset val="100"/>
        <c:noMultiLvlLbl val="0"/>
      </c:catAx>
      <c:valAx>
        <c:axId val="1040913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4090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'4.SC wrt Source'!$C$3</c:f>
              <c:strCache>
                <c:ptCount val="1"/>
                <c:pt idx="0">
                  <c:v>Converted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'4.SC wrt Source'!$A$4:$A$24</c15:sqref>
                  </c15:fullRef>
                </c:ext>
              </c:extLst>
              <c:f>'4.SC wrt Source'!$A$4:$A$18</c:f>
              <c:strCache>
                <c:ptCount val="15"/>
                <c:pt idx="0">
                  <c:v>adarsh</c:v>
                </c:pt>
                <c:pt idx="1">
                  <c:v>ntfpush</c:v>
                </c:pt>
                <c:pt idx="2">
                  <c:v>T1KRMSMS</c:v>
                </c:pt>
                <c:pt idx="3">
                  <c:v>rfmsms</c:v>
                </c:pt>
                <c:pt idx="4">
                  <c:v>TEB11SMS</c:v>
                </c:pt>
                <c:pt idx="5">
                  <c:v>TEB5SMS</c:v>
                </c:pt>
                <c:pt idx="6">
                  <c:v>TEB3SMS</c:v>
                </c:pt>
                <c:pt idx="7">
                  <c:v>lastchance</c:v>
                </c:pt>
                <c:pt idx="8">
                  <c:v>TEB4SMS</c:v>
                </c:pt>
                <c:pt idx="9">
                  <c:v>ntfuiuser</c:v>
                </c:pt>
                <c:pt idx="10">
                  <c:v>b1rmsms</c:v>
                </c:pt>
                <c:pt idx="11">
                  <c:v>b3rmsms</c:v>
                </c:pt>
                <c:pt idx="12">
                  <c:v>b2rmsms</c:v>
                </c:pt>
                <c:pt idx="13">
                  <c:v>TEB12SMS</c:v>
                </c:pt>
                <c:pt idx="14">
                  <c:v>TEB2ASMS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'4.SC wrt Source'!$C$4:$C$24</c15:sqref>
                  </c15:fullRef>
                </c:ext>
              </c:extLst>
              <c:f>'4.SC wrt Source'!$C$4:$C$18</c:f>
              <c:numCache>
                <c:formatCode>General</c:formatCode>
                <c:ptCount val="15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14</c:v>
                </c:pt>
                <c:pt idx="4">
                  <c:v>6</c:v>
                </c:pt>
                <c:pt idx="5">
                  <c:v>10</c:v>
                </c:pt>
                <c:pt idx="6">
                  <c:v>7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F-41F1-8526-D1F0482166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40898032"/>
        <c:axId val="1040905520"/>
      </c:barChart>
      <c:catAx>
        <c:axId val="104089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5520"/>
        <c:crosses val="autoZero"/>
        <c:auto val="1"/>
        <c:lblAlgn val="ctr"/>
        <c:lblOffset val="100"/>
        <c:noMultiLvlLbl val="0"/>
      </c:catAx>
      <c:valAx>
        <c:axId val="10409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89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'5.SC wrt Grade'!$C$3</c:f>
              <c:strCache>
                <c:ptCount val="1"/>
                <c:pt idx="0">
                  <c:v>Converted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CB-457F-B151-C11573DD8C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DCB-457F-B151-C11573DD8CE6}"/>
              </c:ext>
            </c:extLst>
          </c:dPt>
          <c:dLbls>
            <c:dLbl>
              <c:idx val="0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DCB-457F-B151-C11573DD8CE6}"/>
                </c:ext>
              </c:extLst>
            </c:dLbl>
            <c:dLbl>
              <c:idx val="1"/>
              <c:layout/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DCB-457F-B151-C11573DD8CE6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'5.SC wrt Grade'!$A$4:$A$5</c:f>
              <c:strCache>
                <c:ptCount val="2"/>
                <c:pt idx="0">
                  <c:v>Grade 1,2</c:v>
                </c:pt>
                <c:pt idx="1">
                  <c:v>Grade 3,4</c:v>
                </c:pt>
              </c:strCache>
            </c:strRef>
          </c:cat>
          <c:val>
            <c:numRef>
              <c:f>'5.SC wrt Grade'!$C$4:$C$5</c:f>
              <c:numCache>
                <c:formatCode>General</c:formatCode>
                <c:ptCount val="2"/>
                <c:pt idx="0">
                  <c:v>46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B-457F-B151-C11573DD8CE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'7.Time Slot-Attendance%'!$B$3</c:f>
              <c:strCache>
                <c:ptCount val="1"/>
                <c:pt idx="0">
                  <c:v>11:15 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84-4733-92F0-729FE04A76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84-4733-92F0-729FE04A76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84-4733-92F0-729FE04A76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Slot-Attendance%'!$B$4:$B$6</c:f>
              <c:numCache>
                <c:formatCode>General</c:formatCode>
                <c:ptCount val="3"/>
                <c:pt idx="0">
                  <c:v>113</c:v>
                </c:pt>
                <c:pt idx="1">
                  <c:v>58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4-408E-B12B-EF6421AE35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'7.Time Slot-Attendance%'!$C$3</c:f>
              <c:strCache>
                <c:ptCount val="1"/>
                <c:pt idx="0">
                  <c:v>11:45 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AE77-45EC-88A6-7908281CD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E77-45EC-88A6-7908281CD4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AE77-45EC-88A6-7908281CD4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Slot-Attendance%'!$C$4:$C$6</c:f>
              <c:numCache>
                <c:formatCode>General</c:formatCode>
                <c:ptCount val="3"/>
                <c:pt idx="0">
                  <c:v>235</c:v>
                </c:pt>
                <c:pt idx="1">
                  <c:v>208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E77-45EC-88A6-7908281CD4A2}"/>
            </c:ext>
          </c:extLst>
        </c:ser>
        <c:ser>
          <c:idx val="2"/>
          <c:order val="1"/>
          <c:tx>
            <c:strRef>
              <c:f>'7.Time Slot-Attendance%'!$B$3</c:f>
              <c:strCache>
                <c:ptCount val="1"/>
                <c:pt idx="0">
                  <c:v>11:15 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AE77-45EC-88A6-7908281CD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E77-45EC-88A6-7908281CD4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AE77-45EC-88A6-7908281CD4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Slot-Attendance%'!$B$4:$B$6</c:f>
              <c:numCache>
                <c:formatCode>General</c:formatCode>
                <c:ptCount val="3"/>
                <c:pt idx="0">
                  <c:v>113</c:v>
                </c:pt>
                <c:pt idx="1">
                  <c:v>58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E77-45EC-88A6-7908281CD4A2}"/>
            </c:ext>
          </c:extLst>
        </c:ser>
        <c:ser>
          <c:idx val="0"/>
          <c:order val="2"/>
          <c:tx>
            <c:strRef>
              <c:f>'7.Time Slot-Attendance%'!$B$3</c:f>
              <c:strCache>
                <c:ptCount val="1"/>
                <c:pt idx="0">
                  <c:v>11:15 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E77-45EC-88A6-7908281CD4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E77-45EC-88A6-7908281CD4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E77-45EC-88A6-7908281CD4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Slot-Attendance%'!$B$4:$B$6</c:f>
              <c:numCache>
                <c:formatCode>General</c:formatCode>
                <c:ptCount val="3"/>
                <c:pt idx="0">
                  <c:v>113</c:v>
                </c:pt>
                <c:pt idx="1">
                  <c:v>58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E77-45EC-88A6-7908281CD4A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'7.Time Slot-Attendance%'!$D$3</c:f>
              <c:strCache>
                <c:ptCount val="1"/>
                <c:pt idx="0">
                  <c:v>4:00 PM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0CC-4A7E-96BE-2447FDA09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0CC-4A7E-96BE-2447FDA09B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0CC-4A7E-96BE-2447FDA09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Slot-Attendance%'!$D$4:$D$6</c:f>
              <c:numCache>
                <c:formatCode>General</c:formatCode>
                <c:ptCount val="3"/>
                <c:pt idx="0">
                  <c:v>156</c:v>
                </c:pt>
                <c:pt idx="1">
                  <c:v>82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8-46DD-B7F2-09557536DB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'7.Time Slot-Attendance%'!$E$3</c:f>
              <c:strCache>
                <c:ptCount val="1"/>
                <c:pt idx="0">
                  <c:v>6:00 PM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56-4F70-B336-9E32112B88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56-4F70-B336-9E32112B880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56-4F70-B336-9E32112B88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Slot-Attendance%'!$E$4:$E$6</c:f>
              <c:numCache>
                <c:formatCode>General</c:formatCode>
                <c:ptCount val="3"/>
                <c:pt idx="0">
                  <c:v>249</c:v>
                </c:pt>
                <c:pt idx="1">
                  <c:v>175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56-4F70-B336-9E32112B880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'7.Time Slot-Attendance%'!$F$3</c:f>
              <c:strCache>
                <c:ptCount val="1"/>
                <c:pt idx="0">
                  <c:v>6:15 PM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BE-4EF6-910D-65C1D933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BE-4EF6-910D-65C1D933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BE-4EF6-910D-65C1D933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Slot-Attendance%'!$F$4:$F$6</c:f>
              <c:numCache>
                <c:formatCode>General</c:formatCode>
                <c:ptCount val="3"/>
                <c:pt idx="0">
                  <c:v>152</c:v>
                </c:pt>
                <c:pt idx="1">
                  <c:v>74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BE-4EF6-910D-65C1D933351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'7.Time Slot-Attendance%'!$G$3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8A-486E-A89D-D719B0596C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8A-486E-A89D-D719B0596C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88A-486E-A89D-D719B0596C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'7.Time Slot-Attendance%'!$A$4:$A$6</c:f>
              <c:strCache>
                <c:ptCount val="3"/>
                <c:pt idx="0">
                  <c:v>Present</c:v>
                </c:pt>
                <c:pt idx="1">
                  <c:v>Absent</c:v>
                </c:pt>
                <c:pt idx="2">
                  <c:v>Cancelled</c:v>
                </c:pt>
              </c:strCache>
            </c:strRef>
          </c:cat>
          <c:val>
            <c:numRef>
              <c:f>'7.Time Slot-Attendance%'!$G$4:$G$6</c:f>
              <c:numCache>
                <c:formatCode>General</c:formatCode>
                <c:ptCount val="3"/>
                <c:pt idx="0">
                  <c:v>905</c:v>
                </c:pt>
                <c:pt idx="1">
                  <c:v>597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A-486E-A89D-D719B0596CB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571499</xdr:colOff>
      <xdr:row>3</xdr:row>
      <xdr:rowOff>0</xdr:rowOff>
    </xdr:from>
    <xdr:to>
      <xdr:col>15</xdr:col>
      <xdr:colOff>447674</xdr:colOff>
      <xdr:row>19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3</xdr:row>
      <xdr:rowOff>171456</xdr:rowOff>
    </xdr:from>
    <xdr:to>
      <xdr:col>12</xdr:col>
      <xdr:colOff>285750</xdr:colOff>
      <xdr:row>18</xdr:row>
      <xdr:rowOff>57156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404812</xdr:colOff>
      <xdr:row>4</xdr:row>
      <xdr:rowOff>114306</xdr:rowOff>
    </xdr:from>
    <xdr:to>
      <xdr:col>12</xdr:col>
      <xdr:colOff>100012</xdr:colOff>
      <xdr:row>19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7</xdr:row>
      <xdr:rowOff>95256</xdr:rowOff>
    </xdr:from>
    <xdr:to>
      <xdr:col>12</xdr:col>
      <xdr:colOff>523875</xdr:colOff>
      <xdr:row>21</xdr:row>
      <xdr:rowOff>171456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4</xdr:row>
      <xdr:rowOff>38106</xdr:rowOff>
    </xdr:from>
    <xdr:to>
      <xdr:col>12</xdr:col>
      <xdr:colOff>285750</xdr:colOff>
      <xdr:row>18</xdr:row>
      <xdr:rowOff>114306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8</xdr:row>
      <xdr:rowOff>7</xdr:rowOff>
    </xdr:from>
    <xdr:to>
      <xdr:col>2</xdr:col>
      <xdr:colOff>704851</xdr:colOff>
      <xdr:row>19</xdr:row>
      <xdr:rowOff>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7</xdr:row>
      <xdr:rowOff>190499</xdr:rowOff>
    </xdr:from>
    <xdr:to>
      <xdr:col>6</xdr:col>
      <xdr:colOff>200026</xdr:colOff>
      <xdr:row>19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409576</xdr:colOff>
      <xdr:row>8</xdr:row>
      <xdr:rowOff>4</xdr:rowOff>
    </xdr:from>
    <xdr:to>
      <xdr:col>9</xdr:col>
      <xdr:colOff>409575</xdr:colOff>
      <xdr:row>18</xdr:row>
      <xdr:rowOff>190499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628650</xdr:colOff>
      <xdr:row>8</xdr:row>
      <xdr:rowOff>1</xdr:rowOff>
    </xdr:from>
    <xdr:to>
      <xdr:col>12</xdr:col>
      <xdr:colOff>638175</xdr:colOff>
      <xdr:row>19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104775</xdr:colOff>
      <xdr:row>7</xdr:row>
      <xdr:rowOff>180975</xdr:rowOff>
    </xdr:from>
    <xdr:to>
      <xdr:col>16</xdr:col>
      <xdr:colOff>114300</xdr:colOff>
      <xdr:row>18</xdr:row>
      <xdr:rowOff>180974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657224</xdr:colOff>
      <xdr:row>19</xdr:row>
      <xdr:rowOff>180975</xdr:rowOff>
    </xdr:from>
    <xdr:to>
      <xdr:col>11</xdr:col>
      <xdr:colOff>161924</xdr:colOff>
      <xdr:row>35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pc" refreshedDate="44052.47196909722" createdVersion="6" refreshedVersion="6" minRefreshableVersion="3" recordCount="1711">
  <cacheSource type="worksheet">
    <worksheetSource ref="A1:T1712" sheet="Booked Users_Cleaned"/>
  </cacheSource>
  <cacheFields count="18">
    <cacheField name="Batch Type" numFmtId="0">
      <sharedItems/>
    </cacheField>
    <cacheField name="Grade" numFmtId="0">
      <sharedItems count="2">
        <s v="Grade 1,2"/>
        <s v="Grade 3,4"/>
      </sharedItems>
    </cacheField>
    <cacheField name="Batch" numFmtId="0">
      <sharedItems/>
    </cacheField>
    <cacheField name="Slot" numFmtId="0">
      <sharedItems containsSemiMixedTypes="0" containsString="0" containsNumber="1" containsInteger="1" minValue="1" maxValue="5" count="5">
        <n v="1"/>
        <n v="3"/>
        <n v="5"/>
        <n v="2"/>
        <n v="4"/>
      </sharedItems>
    </cacheField>
    <cacheField name="Start Time" numFmtId="165">
      <sharedItems containsSemiMixedTypes="0" containsNonDate="0" containsDate="1" containsString="0" minDate="1899-12-30T11:15:00" maxDate="1899-12-30T18:15:00"/>
    </cacheField>
    <cacheField name="Weekday" numFmtId="0">
      <sharedItems/>
    </cacheField>
    <cacheField name="Date" numFmtId="164">
      <sharedItems containsSemiMixedTypes="0" containsNonDate="0" containsDate="1" containsString="0" minDate="2020-04-16T00:00:00" maxDate="2020-04-28T00:00:00"/>
    </cacheField>
    <cacheField name="Enrolment Type" numFmtId="0">
      <sharedItems/>
    </cacheField>
    <cacheField name="Grade2" numFmtId="0">
      <sharedItems/>
    </cacheField>
    <cacheField name=" School" numFmtId="0">
      <sharedItems containsMixedTypes="1" containsNumber="1" containsInteger="1" minValue="893498" maxValue="893498"/>
    </cacheField>
    <cacheField name="Phone" numFmtId="1">
      <sharedItems containsSemiMixedTypes="0" containsString="0" containsNumber="1" containsInteger="1" minValue="911100221001" maxValue="911100222864"/>
    </cacheField>
    <cacheField name="Parent Email" numFmtId="0">
      <sharedItems/>
    </cacheField>
    <cacheField name="Booked Time" numFmtId="0">
      <sharedItems/>
    </cacheField>
    <cacheField name="Attendance" numFmtId="0">
      <sharedItems containsBlank="1"/>
    </cacheField>
    <cacheField name="Trainer" numFmtId="0">
      <sharedItems count="52">
        <s v="FAC_5001"/>
        <s v="FAC_5002"/>
        <s v="FAC_5003"/>
        <s v="FAC_5006"/>
        <s v="FAC_5009"/>
        <s v="FAC_5007"/>
        <s v="FAC_5008"/>
        <s v="FAC_5012"/>
        <s v="FAC_5014"/>
        <s v="FAC_5011"/>
        <s v="FAC_5013"/>
        <s v="FAC_5015"/>
        <s v="FAC_5016"/>
        <s v="FAC_5017"/>
        <s v="FAC_5019"/>
        <s v="FAC_5020"/>
        <s v="Data Unavailable"/>
        <s v="FAC_5021"/>
        <s v="Trainer Name Unavailable"/>
        <s v="FAC_5004"/>
        <s v="FAC_5022"/>
        <s v="FAC_5024"/>
        <s v="FAC_5023"/>
        <s v="FAC_5010"/>
        <s v="FAC_5029"/>
        <s v="FAC_5025"/>
        <s v="FAC_5027"/>
        <s v="FAC_5031"/>
        <s v="FAC_5026"/>
        <s v="FAC_5030"/>
        <s v="Cancelled"/>
        <s v="FAC_5028"/>
        <s v="FAC_5034"/>
        <s v="FAC_5035"/>
        <s v="FAC_5033"/>
        <s v="FAC_5036"/>
        <s v="FAC_5037"/>
        <s v="FAC_5038"/>
        <s v="FAC_5039"/>
        <s v="FAC_5040"/>
        <s v="FAC_5043"/>
        <s v="FAC_5041"/>
        <s v="FAC_5044"/>
        <s v="FAC_5047"/>
        <s v="FAC_5046"/>
        <s v="FAC_5049"/>
        <s v="FAC_5051"/>
        <s v="FAC_5052"/>
        <s v="Name Unavailable" u="1"/>
        <s v="Unavailable" u="1"/>
        <s v="N/A" u="1"/>
        <s v="Trainer X" u="1"/>
      </sharedItems>
    </cacheField>
    <cacheField name="Sales Amount" numFmtId="0">
      <sharedItems containsMixedTypes="1" containsNumber="1" containsInteger="1" minValue="199" maxValue="3400"/>
    </cacheField>
    <cacheField name="Amount&gt;499" numFmtId="0">
      <sharedItems containsSemiMixedTypes="0" containsString="0" containsNumber="1" containsInteger="1" minValue="0" maxValue="1"/>
    </cacheField>
    <cacheField name="Topic" numFmtId="0">
      <sharedItems count="19">
        <s v="Rocking with rhymes"/>
        <s v="In my mind's eye"/>
        <s v="Word Whiz"/>
        <s v="In my head or real"/>
        <s v="storm in my brain"/>
        <s v="Name it"/>
        <s v="Meet the magic 'e'"/>
        <s v="Sum it up"/>
        <s v="Category Spin"/>
        <s v="Structure of a story"/>
        <s v="Data Unavailable"/>
        <s v="Spelling Star"/>
        <s v="Play with Punctuation"/>
        <s v="Elements of a story"/>
        <s v="Making connections"/>
        <s v="Cancelled"/>
        <s v="Emotional Energy"/>
        <s v="Unavailable" u="1"/>
        <s v="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pc" refreshedDate="44052.473006597225" createdVersion="6" refreshedVersion="6" minRefreshableVersion="3" recordCount="1711">
  <cacheSource type="worksheet">
    <worksheetSource ref="A1:U1712" sheet="Booked Users_Cleaned"/>
  </cacheSource>
  <cacheFields count="19">
    <cacheField name="Batch Type" numFmtId="0">
      <sharedItems/>
    </cacheField>
    <cacheField name="Grade" numFmtId="0">
      <sharedItems/>
    </cacheField>
    <cacheField name="Batch" numFmtId="0">
      <sharedItems/>
    </cacheField>
    <cacheField name="Slot" numFmtId="0">
      <sharedItems containsSemiMixedTypes="0" containsString="0" containsNumber="1" containsInteger="1" minValue="1" maxValue="5"/>
    </cacheField>
    <cacheField name="Start Time" numFmtId="165">
      <sharedItems containsSemiMixedTypes="0" containsNonDate="0" containsDate="1" containsString="0" minDate="1899-12-30T11:15:00" maxDate="1899-12-30T18:15:00"/>
    </cacheField>
    <cacheField name="Weekday" numFmtId="0">
      <sharedItems/>
    </cacheField>
    <cacheField name="Date" numFmtId="164">
      <sharedItems containsSemiMixedTypes="0" containsNonDate="0" containsDate="1" containsString="0" minDate="2020-04-16T00:00:00" maxDate="2020-04-28T00:00:00"/>
    </cacheField>
    <cacheField name="Enrolment Type" numFmtId="0">
      <sharedItems/>
    </cacheField>
    <cacheField name="Grade2" numFmtId="0">
      <sharedItems/>
    </cacheField>
    <cacheField name=" School" numFmtId="0">
      <sharedItems containsMixedTypes="1" containsNumber="1" containsInteger="1" minValue="893498" maxValue="893498"/>
    </cacheField>
    <cacheField name="Phone" numFmtId="1">
      <sharedItems containsSemiMixedTypes="0" containsString="0" containsNumber="1" containsInteger="1" minValue="911100221001" maxValue="911100222864"/>
    </cacheField>
    <cacheField name="Parent Email" numFmtId="0">
      <sharedItems/>
    </cacheField>
    <cacheField name="Booked Time" numFmtId="0">
      <sharedItems/>
    </cacheField>
    <cacheField name="Attendance" numFmtId="0">
      <sharedItems containsBlank="1"/>
    </cacheField>
    <cacheField name="Trainer" numFmtId="0">
      <sharedItems count="48">
        <s v="FAC_5001"/>
        <s v="FAC_5002"/>
        <s v="FAC_5003"/>
        <s v="FAC_5006"/>
        <s v="FAC_5009"/>
        <s v="FAC_5007"/>
        <s v="FAC_5008"/>
        <s v="FAC_5012"/>
        <s v="FAC_5014"/>
        <s v="FAC_5011"/>
        <s v="FAC_5013"/>
        <s v="FAC_5015"/>
        <s v="FAC_5016"/>
        <s v="FAC_5017"/>
        <s v="FAC_5019"/>
        <s v="FAC_5020"/>
        <s v="Data Unavailable"/>
        <s v="FAC_5021"/>
        <s v="Trainer Name Unavailable"/>
        <s v="FAC_5004"/>
        <s v="FAC_5022"/>
        <s v="FAC_5024"/>
        <s v="FAC_5023"/>
        <s v="FAC_5010"/>
        <s v="FAC_5029"/>
        <s v="FAC_5025"/>
        <s v="FAC_5027"/>
        <s v="FAC_5031"/>
        <s v="FAC_5026"/>
        <s v="FAC_5030"/>
        <s v="Cancelled"/>
        <s v="FAC_5028"/>
        <s v="FAC_5034"/>
        <s v="FAC_5035"/>
        <s v="FAC_5033"/>
        <s v="FAC_5036"/>
        <s v="FAC_5037"/>
        <s v="FAC_5038"/>
        <s v="FAC_5039"/>
        <s v="FAC_5040"/>
        <s v="FAC_5043"/>
        <s v="FAC_5041"/>
        <s v="FAC_5044"/>
        <s v="FAC_5047"/>
        <s v="FAC_5046"/>
        <s v="FAC_5049"/>
        <s v="FAC_5051"/>
        <s v="FAC_5052"/>
      </sharedItems>
    </cacheField>
    <cacheField name="Sales Amount" numFmtId="0">
      <sharedItems containsMixedTypes="1" containsNumber="1" containsInteger="1" minValue="199" maxValue="3400"/>
    </cacheField>
    <cacheField name="Amount&gt;499" numFmtId="0">
      <sharedItems containsSemiMixedTypes="0" containsString="0" containsNumber="1" containsInteger="1" minValue="0" maxValue="1" count="2">
        <n v="0"/>
        <n v="1"/>
      </sharedItems>
    </cacheField>
    <cacheField name="Topic" numFmtId="0">
      <sharedItems/>
    </cacheField>
    <cacheField name="Source" numFmtId="0">
      <sharedItems count="22">
        <s v="Data Unavailable"/>
        <s v="lastchance"/>
        <s v="TEB2ASMS"/>
        <s v="TEB11SMS"/>
        <s v="ntfpush"/>
        <s v="TEB12SMS"/>
        <s v="ntfuiuser"/>
        <s v="TEB2BSMS"/>
        <s v="T1KRMSMS"/>
        <s v="rfmsms"/>
        <s v="TEB3SMS"/>
        <s v="TEB4SMS"/>
        <s v="nlusms"/>
        <s v="TEB5SMS"/>
        <s v="b1rmsms"/>
        <s v="support"/>
        <s v="b2rmsms"/>
        <s v="aprilhiusersms"/>
        <s v="adarsh"/>
        <s v="hiuserpush"/>
        <s v="b3rmsms"/>
        <s v="hiusersm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pc" refreshedDate="44052.541181018518" createdVersion="6" refreshedVersion="6" minRefreshableVersion="3" recordCount="1711">
  <cacheSource type="worksheet">
    <worksheetSource ref="A1:W1712" sheet="Booked Users_Cleaned"/>
  </cacheSource>
  <cacheFields count="22">
    <cacheField name="Batch Type" numFmtId="0">
      <sharedItems/>
    </cacheField>
    <cacheField name="Grade" numFmtId="0">
      <sharedItems/>
    </cacheField>
    <cacheField name="Batch" numFmtId="0">
      <sharedItems/>
    </cacheField>
    <cacheField name="Slot" numFmtId="0">
      <sharedItems containsSemiMixedTypes="0" containsString="0" containsNumber="1" containsInteger="1" minValue="1" maxValue="5" count="5">
        <n v="1"/>
        <n v="3"/>
        <n v="5"/>
        <n v="2"/>
        <n v="4"/>
      </sharedItems>
    </cacheField>
    <cacheField name="Start Time" numFmtId="165">
      <sharedItems containsSemiMixedTypes="0" containsNonDate="0" containsDate="1" containsString="0" minDate="1899-12-30T11:15:00" maxDate="1899-12-30T18:15:00"/>
    </cacheField>
    <cacheField name="Weekday" numFmtId="0">
      <sharedItems/>
    </cacheField>
    <cacheField name="Trial Date" numFmtId="164">
      <sharedItems containsSemiMixedTypes="0" containsNonDate="0" containsDate="1" containsString="0" minDate="2020-04-16T00:00:00" maxDate="2020-04-28T00:00:00"/>
    </cacheField>
    <cacheField name="Enrolment Type" numFmtId="0">
      <sharedItems/>
    </cacheField>
    <cacheField name="Grade2" numFmtId="0">
      <sharedItems/>
    </cacheField>
    <cacheField name=" School" numFmtId="0">
      <sharedItems containsMixedTypes="1" containsNumber="1" containsInteger="1" minValue="893498" maxValue="893498"/>
    </cacheField>
    <cacheField name="Phone" numFmtId="1">
      <sharedItems containsSemiMixedTypes="0" containsString="0" containsNumber="1" containsInteger="1" minValue="911100221001" maxValue="911100222864"/>
    </cacheField>
    <cacheField name="Parent Email" numFmtId="0">
      <sharedItems/>
    </cacheField>
    <cacheField name="Booked Time" numFmtId="0">
      <sharedItems/>
    </cacheField>
    <cacheField name="Attendance" numFmtId="0">
      <sharedItems containsBlank="1"/>
    </cacheField>
    <cacheField name="Attendance Cleaned" numFmtId="0">
      <sharedItems count="5">
        <s v="Present"/>
        <s v="Absent"/>
        <s v="Cancelled"/>
        <s v="Exclude"/>
        <s v="Absent " u="1"/>
      </sharedItems>
    </cacheField>
    <cacheField name="Trainer" numFmtId="0">
      <sharedItems/>
    </cacheField>
    <cacheField name="Sales Amount" numFmtId="0">
      <sharedItems containsMixedTypes="1" containsNumber="1" containsInteger="1" minValue="199" maxValue="3400"/>
    </cacheField>
    <cacheField name="Amount&gt;499" numFmtId="0">
      <sharedItems containsSemiMixedTypes="0" containsString="0" containsNumber="1" containsInteger="1" minValue="0" maxValue="1"/>
    </cacheField>
    <cacheField name="Topic" numFmtId="0">
      <sharedItems/>
    </cacheField>
    <cacheField name="Source" numFmtId="0">
      <sharedItems/>
    </cacheField>
    <cacheField name="Payment Date" numFmtId="164">
      <sharedItems containsDate="1" containsMixedTypes="1" minDate="2020-03-21T00:00:00" maxDate="2020-12-04T18:41:37"/>
    </cacheField>
    <cacheField name="Sales Cycle" numFmtId="1">
      <sharedItems containsMixedTypes="1" containsNumber="1" containsInteger="1" minValue="0" maxValue="233" count="15">
        <s v="exclude"/>
        <n v="142"/>
        <n v="0"/>
        <n v="233"/>
        <n v="50"/>
        <n v="1"/>
        <n v="2"/>
        <n v="3"/>
        <n v="4"/>
        <n v="7"/>
        <n v="10"/>
        <n v="201"/>
        <n v="8"/>
        <n v="10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pc" refreshedDate="44052.641598032409" createdVersion="6" refreshedVersion="6" minRefreshableVersion="3" recordCount="1711">
  <cacheSource type="worksheet">
    <worksheetSource ref="A1:X1712" sheet="Booked Users_Cleaned"/>
  </cacheSource>
  <cacheFields count="24">
    <cacheField name="Batch Type" numFmtId="0">
      <sharedItems/>
    </cacheField>
    <cacheField name="Grade" numFmtId="0">
      <sharedItems/>
    </cacheField>
    <cacheField name="Batch" numFmtId="0">
      <sharedItems/>
    </cacheField>
    <cacheField name="Slot" numFmtId="0">
      <sharedItems containsSemiMixedTypes="0" containsString="0" containsNumber="1" containsInteger="1" minValue="1" maxValue="5"/>
    </cacheField>
    <cacheField name="Start Time" numFmtId="165">
      <sharedItems containsSemiMixedTypes="0" containsNonDate="0" containsDate="1" containsString="0" minDate="1899-12-30T11:15:00" maxDate="1899-12-30T18:15:00"/>
    </cacheField>
    <cacheField name="Weekday" numFmtId="0">
      <sharedItems/>
    </cacheField>
    <cacheField name="Trial Date" numFmtId="164">
      <sharedItems containsSemiMixedTypes="0" containsNonDate="0" containsDate="1" containsString="0" minDate="2020-04-16T00:00:00" maxDate="2020-04-28T00:00:00"/>
    </cacheField>
    <cacheField name="Interest Shown Date" numFmtId="164">
      <sharedItems containsDate="1" containsMixedTypes="1" minDate="2020-04-16T08:47:55" maxDate="2020-04-27T08:09:38"/>
    </cacheField>
    <cacheField name="Enrolment Type" numFmtId="0">
      <sharedItems/>
    </cacheField>
    <cacheField name="Grade2" numFmtId="0">
      <sharedItems/>
    </cacheField>
    <cacheField name=" School" numFmtId="0">
      <sharedItems containsMixedTypes="1" containsNumber="1" containsInteger="1" minValue="893498" maxValue="893498"/>
    </cacheField>
    <cacheField name="Phone" numFmtId="1">
      <sharedItems containsSemiMixedTypes="0" containsString="0" containsNumber="1" containsInteger="1" minValue="911100221001" maxValue="911100222864"/>
    </cacheField>
    <cacheField name="Parent Email" numFmtId="0">
      <sharedItems/>
    </cacheField>
    <cacheField name="Booked Time" numFmtId="0">
      <sharedItems/>
    </cacheField>
    <cacheField name="Attendance" numFmtId="0">
      <sharedItems containsBlank="1"/>
    </cacheField>
    <cacheField name="Attendance Cleaned" numFmtId="0">
      <sharedItems/>
    </cacheField>
    <cacheField name="Trainer" numFmtId="0">
      <sharedItems/>
    </cacheField>
    <cacheField name="Sales Amount" numFmtId="0">
      <sharedItems containsMixedTypes="1" containsNumber="1" containsInteger="1" minValue="199" maxValue="3400"/>
    </cacheField>
    <cacheField name="Amount&gt;499" numFmtId="0">
      <sharedItems containsSemiMixedTypes="0" containsString="0" containsNumber="1" containsInteger="1" minValue="0" maxValue="1"/>
    </cacheField>
    <cacheField name="Topic" numFmtId="0">
      <sharedItems/>
    </cacheField>
    <cacheField name="Source" numFmtId="0">
      <sharedItems/>
    </cacheField>
    <cacheField name="Payment Date" numFmtId="164">
      <sharedItems containsDate="1" containsMixedTypes="1" minDate="2020-03-21T00:00:00" maxDate="2020-12-04T18:41:37"/>
    </cacheField>
    <cacheField name="Time from Trial Date" numFmtId="1">
      <sharedItems containsMixedTypes="1" containsNumber="1" containsInteger="1" minValue="0" maxValue="233"/>
    </cacheField>
    <cacheField name="Time from Interest Shown Date" numFmtId="1">
      <sharedItems containsMixedTypes="1" containsNumber="1" containsInteger="1" minValue="0" maxValue="10" count="12">
        <s v="exclude"/>
        <n v="2"/>
        <n v="10"/>
        <n v="1"/>
        <n v="0"/>
        <n v="3"/>
        <n v="8"/>
        <n v="9"/>
        <n v="5"/>
        <n v="6"/>
        <n v="7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s v="fREADom Trial Class "/>
    <x v="0"/>
    <s v="Trial I"/>
    <x v="0"/>
    <d v="1899-12-30T11:15:00"/>
    <s v="Thursday"/>
    <d v="2020-04-16T00:00:00"/>
    <s v="Trial"/>
    <s v="Grade 2"/>
    <s v="DPS"/>
    <n v="911100222445"/>
    <s v="s2m_test_21459@tests2m.com"/>
    <s v="16-04-2020 11:15:00"/>
    <s v="Present"/>
    <x v="0"/>
    <e v="#N/A"/>
    <n v="0"/>
    <x v="0"/>
  </r>
  <r>
    <s v="fREADom Trial Class "/>
    <x v="0"/>
    <s v="Trial I"/>
    <x v="0"/>
    <d v="1899-12-30T11:15:00"/>
    <s v="Thursday"/>
    <d v="2020-04-16T00:00:00"/>
    <s v="Trial"/>
    <s v="Grade 2"/>
    <s v="DPS"/>
    <n v="911100222446"/>
    <s v="s2m_test_21460@tests2m.com"/>
    <s v="16-04-2020 11:15:00"/>
    <s v="Present"/>
    <x v="0"/>
    <e v="#N/A"/>
    <n v="0"/>
    <x v="0"/>
  </r>
  <r>
    <s v="fREADom Trial Class "/>
    <x v="0"/>
    <s v="Trial I"/>
    <x v="0"/>
    <d v="1899-12-30T11:15:00"/>
    <s v="Thursday"/>
    <d v="2020-04-16T00:00:00"/>
    <s v="Trial"/>
    <s v="Grade 2"/>
    <s v="City Montessori school lucknow"/>
    <n v="911100222447"/>
    <s v="s2m_test_21461@tests2m.com"/>
    <s v="16-04-2020 11:15:00"/>
    <s v="Absent"/>
    <x v="0"/>
    <e v="#N/A"/>
    <n v="0"/>
    <x v="0"/>
  </r>
  <r>
    <s v="fREADom Trial "/>
    <x v="1"/>
    <s v="Trial I"/>
    <x v="0"/>
    <d v="1899-12-30T11:15:00"/>
    <s v="Thursday"/>
    <d v="2020-04-16T00:00:00"/>
    <s v="Trial"/>
    <s v="Grade 4"/>
    <s v="Reliance Foundation"/>
    <n v="911100222448"/>
    <s v="s2m_test_21462@tests2m.com"/>
    <s v="16-04-2020 11:15:00"/>
    <s v="Ab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3"/>
    <s v="KRS"/>
    <n v="911100222449"/>
    <s v="s2m_test_21463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3"/>
    <s v="Bhagwan mahavir international school"/>
    <n v="911100222450"/>
    <s v="s2m_test_21464@tests2m.com"/>
    <s v="16-04-2020 11:15:00"/>
    <s v="Present"/>
    <x v="1"/>
    <e v="#N/A"/>
    <n v="0"/>
    <x v="1"/>
  </r>
  <r>
    <s v="fREADom Trial Class "/>
    <x v="0"/>
    <s v="Trial I"/>
    <x v="0"/>
    <d v="1899-12-30T11:15:00"/>
    <s v="Thursday"/>
    <d v="2020-04-16T00:00:00"/>
    <s v="Trial"/>
    <s v="Grade 1"/>
    <s v="Delhi Public School"/>
    <n v="911100222451"/>
    <s v="s2m_test_21465@tests2m.com"/>
    <s v="16-04-2020 11:15:00"/>
    <s v="Present"/>
    <x v="0"/>
    <n v="199"/>
    <n v="0"/>
    <x v="0"/>
  </r>
  <r>
    <s v="fREADom Trial "/>
    <x v="1"/>
    <s v="Trial I"/>
    <x v="0"/>
    <d v="1899-12-30T11:15:00"/>
    <s v="Thursday"/>
    <d v="2020-04-16T00:00:00"/>
    <s v="Duplicate - Trial"/>
    <s v="Grade 4"/>
    <s v="Amrit vidyalaya"/>
    <n v="911100222452"/>
    <s v="s2m_test_21466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Foundation Academy Bihta Patna"/>
    <n v="911100222453"/>
    <s v="s2m_test_21467@tests2m.com"/>
    <s v="16-04-2020 11:15:00"/>
    <s v="Cancelled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3"/>
    <s v="Delhi public school electronic City"/>
    <n v="911100222445"/>
    <s v="s2m_test_21468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The Shriram Universal School"/>
    <n v="911100222454"/>
    <s v="s2m_test_21469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Bharatiya Vidhya bhavans"/>
    <n v="911100222455"/>
    <s v="s2m_test_21470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Donbosco school siliguri"/>
    <n v="911100222456"/>
    <s v="s2m_test_21471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Duplicate - Trial"/>
    <s v="Grade 4"/>
    <s v="SJR public school"/>
    <n v="911100222457"/>
    <s v="s2m_test_21472@tests2m.com"/>
    <s v="16-04-2020 11:15:00"/>
    <m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The Schram Academy"/>
    <n v="911100222458"/>
    <s v="s2m_test_21473@tests2m.com"/>
    <s v="16-04-2020 11:15:00"/>
    <s v="Present"/>
    <x v="1"/>
    <e v="#N/A"/>
    <n v="0"/>
    <x v="1"/>
  </r>
  <r>
    <s v="fREADom Trial "/>
    <x v="1"/>
    <s v="Trial I"/>
    <x v="0"/>
    <d v="1899-12-30T11:15:00"/>
    <s v="Thursday"/>
    <d v="2020-04-16T00:00:00"/>
    <s v="Trial"/>
    <s v="Grade 4"/>
    <s v="Gitanjali Devshala"/>
    <n v="911100222459"/>
    <s v="s2m_test_21474@tests2m.com"/>
    <s v="16-04-2020 11:15:00"/>
    <s v="Present"/>
    <x v="1"/>
    <e v="#N/A"/>
    <n v="0"/>
    <x v="1"/>
  </r>
  <r>
    <s v="fREADom Trial "/>
    <x v="0"/>
    <s v="Trial II"/>
    <x v="0"/>
    <d v="1899-12-30T11:15:00"/>
    <s v="Thursday"/>
    <d v="2020-04-16T00:00:00"/>
    <s v="Trial"/>
    <s v="Grade 1"/>
    <s v="Delhi Public School"/>
    <n v="911100222460"/>
    <s v="s2m_test_21475@tests2m.com"/>
    <s v="16-04-2020 11:15:00"/>
    <s v="Present"/>
    <x v="2"/>
    <n v="1999"/>
    <n v="1"/>
    <x v="2"/>
  </r>
  <r>
    <s v="fREADom Trial "/>
    <x v="0"/>
    <s v="Trial II"/>
    <x v="0"/>
    <d v="1899-12-30T11:15:00"/>
    <s v="Thursday"/>
    <d v="2020-04-16T00:00:00"/>
    <s v="Trial"/>
    <s v="Grade 1"/>
    <s v="SJR public school"/>
    <n v="911100222461"/>
    <s v="s2m_test_21476@tests2m.com"/>
    <s v="16-04-2020 11:15:00"/>
    <s v="Absent"/>
    <x v="2"/>
    <e v="#N/A"/>
    <n v="0"/>
    <x v="2"/>
  </r>
  <r>
    <s v="fREADom Trial "/>
    <x v="0"/>
    <s v="Trial II"/>
    <x v="0"/>
    <d v="1899-12-30T11:15:00"/>
    <s v="Thursday"/>
    <d v="2020-04-16T00:00:00"/>
    <s v="Trial"/>
    <s v="Grade 1"/>
    <s v="Sri Sri Academy"/>
    <n v="911100222462"/>
    <s v="s2m_test_21477@tests2m.com"/>
    <s v="16-04-2020 11:15:00"/>
    <s v="Present"/>
    <x v="2"/>
    <e v="#N/A"/>
    <n v="0"/>
    <x v="2"/>
  </r>
  <r>
    <s v="fREADom Trial "/>
    <x v="0"/>
    <s v="Trial II"/>
    <x v="0"/>
    <d v="1899-12-30T11:15:00"/>
    <s v="Thursday"/>
    <d v="2020-04-16T00:00:00"/>
    <s v="Trial"/>
    <s v="Grade 1"/>
    <s v="Angel Global School"/>
    <n v="911100222463"/>
    <s v="s2m_test_21478@tests2m.com"/>
    <s v="16-04-2020 11:15:00"/>
    <s v="Absent"/>
    <x v="2"/>
    <e v="#N/A"/>
    <n v="0"/>
    <x v="2"/>
  </r>
  <r>
    <s v="fREADom Trial Class "/>
    <x v="0"/>
    <s v="Trial I"/>
    <x v="0"/>
    <d v="1899-12-30T11:15:00"/>
    <s v="Thursday"/>
    <d v="2020-04-16T00:00:00"/>
    <s v="Trial"/>
    <s v="Grade 2"/>
    <s v="Jain public school"/>
    <n v="911100222464"/>
    <s v="s2m_test_21479@tests2m.com"/>
    <s v="16-04-2020 11:15:00"/>
    <s v="Present"/>
    <x v="0"/>
    <e v="#N/A"/>
    <n v="0"/>
    <x v="0"/>
  </r>
  <r>
    <s v="fREADom Trial Class "/>
    <x v="0"/>
    <s v="Trial I"/>
    <x v="0"/>
    <d v="1899-12-30T11:15:00"/>
    <s v="Thursday"/>
    <d v="2020-04-16T00:00:00"/>
    <s v="Trial"/>
    <s v="Grade 1"/>
    <s v="Sanskrit hi the school"/>
    <n v="911100222465"/>
    <s v="s2m_test_21480@tests2m.com"/>
    <s v="16-04-2020 11:15:00"/>
    <s v="Present"/>
    <x v="0"/>
    <e v="#N/A"/>
    <n v="0"/>
    <x v="0"/>
  </r>
  <r>
    <s v="fREADom Trial "/>
    <x v="0"/>
    <s v="Trial II"/>
    <x v="0"/>
    <d v="1899-12-30T11:15:00"/>
    <s v="Thursday"/>
    <d v="2020-04-16T00:00:00"/>
    <s v="Duplicate - Trial"/>
    <s v="Grade 2"/>
    <s v="DPS Howrah"/>
    <n v="911100222466"/>
    <s v="s2m_test_21481@tests2m.com"/>
    <s v="16-04-2020 11:15:00"/>
    <s v="Present"/>
    <x v="2"/>
    <e v="#N/A"/>
    <n v="0"/>
    <x v="2"/>
  </r>
  <r>
    <s v="fREADom Trial "/>
    <x v="0"/>
    <s v="Trial II"/>
    <x v="0"/>
    <d v="1899-12-30T11:15:00"/>
    <s v="Thursday"/>
    <d v="2020-04-16T00:00:00"/>
    <s v="Duplicate - Trial"/>
    <s v="Grade 2"/>
    <s v="Chinmaya Vidyalaya Senior Secondary school"/>
    <n v="911100222467"/>
    <s v="s2m_test_21482@tests2m.com"/>
    <s v="16-04-2020 11:15:00"/>
    <s v="Present"/>
    <x v="2"/>
    <n v="199"/>
    <n v="0"/>
    <x v="2"/>
  </r>
  <r>
    <s v="fREADom Trial "/>
    <x v="0"/>
    <s v="Trial II"/>
    <x v="0"/>
    <d v="1899-12-30T11:15:00"/>
    <s v="Thursday"/>
    <d v="2020-04-16T00:00:00"/>
    <s v="Trial"/>
    <s v="Grade 2"/>
    <s v="Delhi public school secunderabad"/>
    <n v="911100222468"/>
    <s v="s2m_test_21483@tests2m.com"/>
    <s v="16-04-2020 11:15:00"/>
    <s v="Present"/>
    <x v="2"/>
    <e v="#N/A"/>
    <n v="0"/>
    <x v="2"/>
  </r>
  <r>
    <s v="fREADom Trial Class "/>
    <x v="0"/>
    <s v="Trial I"/>
    <x v="0"/>
    <d v="1899-12-30T11:15:00"/>
    <s v="Thursday"/>
    <d v="2020-04-16T00:00:00"/>
    <s v="Trial"/>
    <s v="Grade 2"/>
    <s v="DPS"/>
    <n v="911100222469"/>
    <s v="s2m_test_21484@tests2m.com"/>
    <s v="16-04-2020 11:15:00"/>
    <s v="Cancelled"/>
    <x v="0"/>
    <e v="#N/A"/>
    <n v="0"/>
    <x v="0"/>
  </r>
  <r>
    <s v="fREADom Trial "/>
    <x v="1"/>
    <s v="Trial II"/>
    <x v="0"/>
    <d v="1899-12-30T11:15:00"/>
    <s v="Thursday"/>
    <d v="2020-04-16T00:00:00"/>
    <s v="Trial"/>
    <s v="Grade 3"/>
    <s v="Army public school ambala cantt"/>
    <n v="911100222470"/>
    <s v="s2m_test_21485@tests2m.com"/>
    <s v="16-04-2020 11:15:00"/>
    <s v="Absent"/>
    <x v="3"/>
    <e v="#N/A"/>
    <n v="0"/>
    <x v="0"/>
  </r>
  <r>
    <s v="fREADom Trial "/>
    <x v="1"/>
    <s v="Trial II"/>
    <x v="0"/>
    <d v="1899-12-30T11:15:00"/>
    <s v="Thursday"/>
    <d v="2020-04-16T00:00:00"/>
    <s v="Duplicate - Trial"/>
    <s v="Grade 3"/>
    <s v="DPSH"/>
    <n v="911100222471"/>
    <s v="s2m_test_21486@tests2m.com"/>
    <s v="16-04-2020 11:15:00"/>
    <s v="Present"/>
    <x v="3"/>
    <n v="999"/>
    <n v="1"/>
    <x v="0"/>
  </r>
  <r>
    <s v="fREADom Trial "/>
    <x v="1"/>
    <s v="Trial II"/>
    <x v="0"/>
    <d v="1899-12-30T11:15:00"/>
    <s v="Thursday"/>
    <d v="2020-04-16T00:00:00"/>
    <s v="Trial"/>
    <s v="Grade 3"/>
    <s v="Delhi Public School Ecity"/>
    <n v="911100222472"/>
    <s v="s2m_test_21487@tests2m.com"/>
    <s v="16-04-2020 11:15:00"/>
    <s v="Present"/>
    <x v="3"/>
    <n v="1999"/>
    <n v="1"/>
    <x v="0"/>
  </r>
  <r>
    <s v="fREADom Trial "/>
    <x v="1"/>
    <s v="Trial II"/>
    <x v="0"/>
    <d v="1899-12-30T11:15:00"/>
    <s v="Thursday"/>
    <d v="2020-04-16T00:00:00"/>
    <s v="Trial"/>
    <s v="Grade 4"/>
    <s v="Aps Sp Marg Lko"/>
    <n v="911100222473"/>
    <s v="s2m_test_21488@tests2m.com"/>
    <s v="16-04-2020 11:15:00"/>
    <s v="Absent"/>
    <x v="3"/>
    <e v="#N/A"/>
    <n v="0"/>
    <x v="0"/>
  </r>
  <r>
    <s v="fREADom Trial "/>
    <x v="1"/>
    <s v="Trial II"/>
    <x v="0"/>
    <d v="1899-12-30T11:15:00"/>
    <s v="Thursday"/>
    <d v="2020-04-16T00:00:00"/>
    <s v="Trial"/>
    <s v="Grade 4"/>
    <s v="APSDC"/>
    <n v="911100222474"/>
    <s v="s2m_test_21489@tests2m.com"/>
    <s v="16-04-2020 11:15:00"/>
    <s v="Absent"/>
    <x v="3"/>
    <e v="#N/A"/>
    <n v="0"/>
    <x v="0"/>
  </r>
  <r>
    <s v="fREADom Trial "/>
    <x v="1"/>
    <s v="Trial II"/>
    <x v="0"/>
    <d v="1899-12-30T11:15:00"/>
    <s v="Thursday"/>
    <d v="2020-04-16T00:00:00"/>
    <s v="Trial"/>
    <s v="Grade 4"/>
    <s v="Sri sankara senior secondary school"/>
    <n v="911100222475"/>
    <s v="s2m_test_21490@tests2m.com"/>
    <s v="16-04-2020 11:15:00"/>
    <s v="Present"/>
    <x v="3"/>
    <e v="#N/A"/>
    <n v="0"/>
    <x v="0"/>
  </r>
  <r>
    <s v="fREADom Trial "/>
    <x v="1"/>
    <s v="Trial II"/>
    <x v="0"/>
    <d v="1899-12-30T11:15:00"/>
    <s v="Thursday"/>
    <d v="2020-04-16T00:00:00"/>
    <s v="Trial"/>
    <s v="Grade 4"/>
    <s v="Svis"/>
    <n v="911100222476"/>
    <s v="s2m_test_21491@tests2m.com"/>
    <s v="16-04-2020 11:15:00"/>
    <s v="Present"/>
    <x v="3"/>
    <e v="#N/A"/>
    <n v="0"/>
    <x v="0"/>
  </r>
  <r>
    <s v="fREADom Trial "/>
    <x v="1"/>
    <s v="Trial II"/>
    <x v="0"/>
    <d v="1899-12-30T11:15:00"/>
    <s v="Thursday"/>
    <d v="2020-04-16T00:00:00"/>
    <s v="Duplicate - Trial"/>
    <s v="Grade 4"/>
    <s v="Sri Sri Academy"/>
    <n v="911100222477"/>
    <s v="s2m_test_21492@tests2m.com"/>
    <s v="16-04-2020 11:15:00"/>
    <s v="Present"/>
    <x v="3"/>
    <e v="#N/A"/>
    <n v="0"/>
    <x v="0"/>
  </r>
  <r>
    <s v="fREADom Trial "/>
    <x v="1"/>
    <s v="Trial II"/>
    <x v="0"/>
    <d v="1899-12-30T11:15:00"/>
    <s v="Thursday"/>
    <d v="2020-04-16T00:00:00"/>
    <s v="Duplicate - Trial"/>
    <s v="Grade 4"/>
    <s v="SRM Public School"/>
    <n v="911100222478"/>
    <s v="s2m_test_21493@tests2m.com"/>
    <s v="16-04-2020 11:15:00"/>
    <s v="Absent"/>
    <x v="3"/>
    <e v="#N/A"/>
    <n v="0"/>
    <x v="0"/>
  </r>
  <r>
    <s v="fREADom Trial "/>
    <x v="1"/>
    <s v="Trial II"/>
    <x v="0"/>
    <d v="1899-12-30T11:15:00"/>
    <s v="Thursday"/>
    <d v="2020-04-16T00:00:00"/>
    <s v="Duplicate - Trial"/>
    <s v="Grade 4"/>
    <s v="Reliance Foundation"/>
    <n v="911100222448"/>
    <s v="s2m_test_21462@tests2m.com"/>
    <s v="16-04-2020 11:15:00"/>
    <s v="Present"/>
    <x v="3"/>
    <e v="#N/A"/>
    <n v="0"/>
    <x v="0"/>
  </r>
  <r>
    <s v="fREADom Trial "/>
    <x v="0"/>
    <s v="Trial II"/>
    <x v="0"/>
    <d v="1899-12-30T11:15:00"/>
    <s v="Thursday"/>
    <d v="2020-04-16T00:00:00"/>
    <s v="Trial"/>
    <s v="Grade 1"/>
    <s v="DPS Hyderabad"/>
    <n v="911100222479"/>
    <s v="s2m_test_21494@tests2m.com"/>
    <s v="16-04-2020 11:15:00"/>
    <s v="Present"/>
    <x v="2"/>
    <e v="#N/A"/>
    <n v="0"/>
    <x v="2"/>
  </r>
  <r>
    <s v="fREADom Trial "/>
    <x v="0"/>
    <s v="Trial II"/>
    <x v="0"/>
    <d v="1899-12-30T11:15:00"/>
    <s v="Thursday"/>
    <d v="2020-04-16T00:00:00"/>
    <s v="Trial"/>
    <s v="Grade 1"/>
    <s v="TGES"/>
    <n v="911100222480"/>
    <s v="s2m_test_21495@tests2m.com"/>
    <s v="16-04-2020 11:15:00"/>
    <s v="Absent"/>
    <x v="2"/>
    <e v="#N/A"/>
    <n v="0"/>
    <x v="2"/>
  </r>
  <r>
    <s v="fREADom Trial Class "/>
    <x v="0"/>
    <s v="Trial I"/>
    <x v="1"/>
    <d v="1899-12-30T16:00:00"/>
    <s v="Thursday"/>
    <d v="2020-04-16T00:00:00"/>
    <s v="Trial"/>
    <s v="Grade 2"/>
    <s v="St Paul's"/>
    <n v="911100222481"/>
    <s v="s2m_test_21496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1"/>
    <s v="DPS"/>
    <n v="911100222482"/>
    <s v="s2m_test_21497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2"/>
    <s v="DPS SOUTH"/>
    <n v="911100222483"/>
    <s v="s2m_test_21498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2"/>
    <s v="Mahatma Cbse Madurai"/>
    <n v="911100222484"/>
    <s v="s2m_test_21499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1"/>
    <s v="City Montessori school"/>
    <n v="911100222485"/>
    <s v="s2m_test_21500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1"/>
    <s v="St peters college"/>
    <n v="911100222486"/>
    <s v="s2m_test_21501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Trial"/>
    <s v="Grade 1"/>
    <s v="Gitanjali devshala"/>
    <n v="911100222487"/>
    <s v="s2m_test_21502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Duplicate - Trial"/>
    <s v="Grade 1"/>
    <s v="SSRVM Mulund"/>
    <n v="911100222488"/>
    <s v="s2m_test_21503@tests2m.com"/>
    <s v="16-04-2020 16:00:00"/>
    <s v="Present"/>
    <x v="4"/>
    <e v="#N/A"/>
    <n v="0"/>
    <x v="2"/>
  </r>
  <r>
    <s v="fREADom Trial Class "/>
    <x v="0"/>
    <s v="Trial I"/>
    <x v="1"/>
    <d v="1899-12-30T16:00:00"/>
    <s v="Thursday"/>
    <d v="2020-04-16T00:00:00"/>
    <s v="Duplicate - Trial"/>
    <s v="Grade 2"/>
    <s v="fREADom"/>
    <n v="911100222489"/>
    <s v="s2m_test_21504@tests2m.com"/>
    <s v="16-04-2020 16:00:00"/>
    <s v="Absent"/>
    <x v="4"/>
    <e v="#N/A"/>
    <n v="0"/>
    <x v="2"/>
  </r>
  <r>
    <s v="fREADom Trial "/>
    <x v="1"/>
    <s v="Trial I"/>
    <x v="1"/>
    <d v="1899-12-30T16:00:00"/>
    <s v="Thursday"/>
    <d v="2020-04-16T00:00:00"/>
    <s v="Trial"/>
    <s v="Grade 3"/>
    <s v="Canadian International School"/>
    <n v="911100222490"/>
    <s v="s2m_test_21505@tests2m.com"/>
    <s v="16-04-2020 16:00:00"/>
    <s v="Present"/>
    <x v="5"/>
    <e v="#N/A"/>
    <n v="0"/>
    <x v="3"/>
  </r>
  <r>
    <s v="fREADom Trial Class "/>
    <x v="0"/>
    <s v="Trial I"/>
    <x v="1"/>
    <d v="1899-12-30T16:00:00"/>
    <s v="Thursday"/>
    <d v="2020-04-16T00:00:00"/>
    <s v="Duplicate - Trial"/>
    <s v="Grade 1"/>
    <s v="Kps gamahariya"/>
    <n v="911100222491"/>
    <s v="s2m_test_21506@tests2m.com"/>
    <s v="16-04-2020 16:00:00"/>
    <s v="Present"/>
    <x v="4"/>
    <e v="#N/A"/>
    <n v="0"/>
    <x v="2"/>
  </r>
  <r>
    <s v="fREADom Trial "/>
    <x v="1"/>
    <s v="Trial II"/>
    <x v="1"/>
    <d v="1899-12-30T16:00:00"/>
    <s v="Thursday"/>
    <d v="2020-04-16T00:00:00"/>
    <s v="Trial"/>
    <s v="Grade 3"/>
    <s v="SRI SRI RAVISHANKAR VIDYA MANDIR"/>
    <n v="911100222492"/>
    <s v="s2m_test_21507@tests2m.com"/>
    <s v="16-04-2020 16:00:00"/>
    <s v="Present"/>
    <x v="6"/>
    <e v="#N/A"/>
    <n v="0"/>
    <x v="4"/>
  </r>
  <r>
    <s v="fREADom Trial "/>
    <x v="1"/>
    <s v="Trial II"/>
    <x v="1"/>
    <d v="1899-12-30T16:00:00"/>
    <s v="Thursday"/>
    <d v="2020-04-16T00:00:00"/>
    <s v="Trial"/>
    <s v="Grade 3"/>
    <s v="Delhi public school , Bangalore"/>
    <n v="911100222493"/>
    <s v="s2m_test_21508@tests2m.com"/>
    <s v="16-04-2020 16:00:00"/>
    <s v="Present"/>
    <x v="6"/>
    <e v="#N/A"/>
    <n v="0"/>
    <x v="4"/>
  </r>
  <r>
    <s v="fREADom Trial Class "/>
    <x v="0"/>
    <s v="Trial I"/>
    <x v="2"/>
    <d v="1899-12-30T18:15:00"/>
    <s v="Thursday"/>
    <d v="2020-04-16T00:00:00"/>
    <s v="Trial"/>
    <s v="Grade 1"/>
    <s v="Shree Ram welfare society High school"/>
    <n v="911100222494"/>
    <s v="s2m_test_21509@tests2m.com"/>
    <s v="16-04-2020 18:15:00"/>
    <m/>
    <x v="7"/>
    <e v="#N/A"/>
    <n v="0"/>
    <x v="5"/>
  </r>
  <r>
    <s v="fREADom Trial "/>
    <x v="1"/>
    <s v="Trial II"/>
    <x v="1"/>
    <d v="1899-12-30T16:00:00"/>
    <s v="Thursday"/>
    <d v="2020-04-16T00:00:00"/>
    <s v="Trial"/>
    <s v="Grade 3"/>
    <s v="Ocean"/>
    <n v="911100222495"/>
    <s v="s2m_test_21510@tests2m.com"/>
    <s v="16-04-2020 16:00:00"/>
    <s v="Present"/>
    <x v="6"/>
    <e v="#N/A"/>
    <n v="0"/>
    <x v="4"/>
  </r>
  <r>
    <s v="fREADom Trial "/>
    <x v="1"/>
    <s v="Trial II"/>
    <x v="1"/>
    <d v="1899-12-30T16:00:00"/>
    <s v="Thursday"/>
    <d v="2020-04-16T00:00:00"/>
    <s v="Trial"/>
    <s v="Grade 4"/>
    <s v="amrit vidhalaya  aata  malav"/>
    <n v="911100222496"/>
    <s v="s2m_test_21511@tests2m.com"/>
    <s v="16-04-2020 16:00:00"/>
    <s v="Present"/>
    <x v="6"/>
    <e v="#N/A"/>
    <n v="0"/>
    <x v="4"/>
  </r>
  <r>
    <s v="fREADom Trial "/>
    <x v="1"/>
    <s v="Trial I"/>
    <x v="2"/>
    <d v="1899-12-30T18:15:00"/>
    <s v="Thursday"/>
    <d v="2020-04-16T00:00:00"/>
    <s v="Trial"/>
    <s v="Grade 3"/>
    <s v="Delhi Public School, Howrah"/>
    <n v="911100222497"/>
    <s v="s2m_test_21512@tests2m.com"/>
    <s v="16-04-2020 18:15:00"/>
    <s v="Present"/>
    <x v="8"/>
    <e v="#N/A"/>
    <n v="0"/>
    <x v="4"/>
  </r>
  <r>
    <s v="fREADom Trial "/>
    <x v="1"/>
    <s v="Trial II"/>
    <x v="1"/>
    <d v="1899-12-30T16:00:00"/>
    <s v="Thursday"/>
    <d v="2020-04-16T00:00:00"/>
    <s v="Trial"/>
    <s v="Grade 3"/>
    <s v="Suchithra academy"/>
    <n v="911100222498"/>
    <s v="s2m_test_21513@tests2m.com"/>
    <s v="16-04-2020 16:00:00"/>
    <s v="Absent"/>
    <x v="6"/>
    <e v="#N/A"/>
    <n v="0"/>
    <x v="4"/>
  </r>
  <r>
    <s v="fREADom Trial "/>
    <x v="1"/>
    <s v="Trial II"/>
    <x v="1"/>
    <d v="1899-12-30T16:00:00"/>
    <s v="Thursday"/>
    <d v="2020-04-16T00:00:00"/>
    <s v="Trial"/>
    <s v="Grade 4"/>
    <s v="Royale Concorde International School"/>
    <n v="911100222499"/>
    <s v="s2m_test_21514@tests2m.com"/>
    <s v="16-04-2020 16:00:00"/>
    <s v="Present"/>
    <x v="6"/>
    <e v="#N/A"/>
    <n v="0"/>
    <x v="4"/>
  </r>
  <r>
    <s v="fREADom Trial Class "/>
    <x v="0"/>
    <s v="Trial I"/>
    <x v="2"/>
    <d v="1899-12-30T18:15:00"/>
    <s v="Thursday"/>
    <d v="2020-04-16T00:00:00"/>
    <s v="Duplicate - Trial"/>
    <s v="Grade 1"/>
    <s v="Delhi public school South Bangalore"/>
    <n v="911100222500"/>
    <s v="s2m_test_21515@tests2m.com"/>
    <s v="16-04-2020 18:15:00"/>
    <s v="Present"/>
    <x v="7"/>
    <e v="#N/A"/>
    <n v="0"/>
    <x v="5"/>
  </r>
  <r>
    <s v="fREADom Trial "/>
    <x v="1"/>
    <s v="Trial II"/>
    <x v="1"/>
    <d v="1899-12-30T16:00:00"/>
    <s v="Thursday"/>
    <d v="2020-04-16T00:00:00"/>
    <s v="Trial"/>
    <s v="Grade 3"/>
    <s v="Shri shri ravishankar vista mandir surat"/>
    <n v="911100222501"/>
    <s v="s2m_test_21516@tests2m.com"/>
    <s v="16-04-2020 16:00:00"/>
    <s v="Present"/>
    <x v="6"/>
    <e v="#N/A"/>
    <n v="0"/>
    <x v="4"/>
  </r>
  <r>
    <s v="fREADom Trial "/>
    <x v="1"/>
    <s v="Trial II"/>
    <x v="1"/>
    <d v="1899-12-30T16:00:00"/>
    <s v="Thursday"/>
    <d v="2020-04-16T00:00:00"/>
    <s v="Duplicate - Trial"/>
    <s v="Grade 3"/>
    <s v="fREADom"/>
    <n v="911100222489"/>
    <s v="s2m_test_21504@tests2m.com"/>
    <s v="16-04-2020 16:00:00"/>
    <s v="Absent"/>
    <x v="6"/>
    <e v="#N/A"/>
    <n v="0"/>
    <x v="4"/>
  </r>
  <r>
    <s v="fREADom Trial "/>
    <x v="1"/>
    <s v="Trial I"/>
    <x v="2"/>
    <d v="1899-12-30T18:15:00"/>
    <s v="Thursday"/>
    <d v="2020-04-16T00:00:00"/>
    <s v="Trial"/>
    <s v="Grade 3"/>
    <s v="St. Peter's school"/>
    <n v="911100222502"/>
    <s v="s2m_test_21517@tests2m.com"/>
    <s v="16-04-2020 18:15:00"/>
    <s v="Present"/>
    <x v="8"/>
    <e v="#N/A"/>
    <n v="0"/>
    <x v="4"/>
  </r>
  <r>
    <s v="fREADom Trial "/>
    <x v="1"/>
    <s v="Trial II"/>
    <x v="1"/>
    <d v="1899-12-30T16:00:00"/>
    <s v="Thursday"/>
    <d v="2020-04-16T00:00:00"/>
    <s v="Trial"/>
    <s v="Grade 3"/>
    <s v="St.Columbaâ€™s"/>
    <n v="911100222503"/>
    <s v="s2m_test_21518@tests2m.com"/>
    <s v="16-04-2020 16:00:00"/>
    <s v="Present"/>
    <x v="6"/>
    <e v="#N/A"/>
    <n v="0"/>
    <x v="4"/>
  </r>
  <r>
    <s v="fREADom Trial "/>
    <x v="1"/>
    <s v="Trial II"/>
    <x v="1"/>
    <d v="1899-12-30T16:00:00"/>
    <s v="Thursday"/>
    <d v="2020-04-16T00:00:00"/>
    <s v="Trial"/>
    <s v="Grade 4"/>
    <s v="Jain english medium school"/>
    <n v="911100222504"/>
    <s v="s2m_test_21519@tests2m.com"/>
    <s v="16-04-2020 16:00:00"/>
    <s v="Present"/>
    <x v="6"/>
    <e v="#N/A"/>
    <n v="0"/>
    <x v="4"/>
  </r>
  <r>
    <s v="fREADom Trial "/>
    <x v="0"/>
    <s v="Trial II"/>
    <x v="1"/>
    <d v="1899-12-30T16:00:00"/>
    <s v="Thursday"/>
    <d v="2020-04-16T00:00:00"/>
    <s v="Duplicate - Trial"/>
    <s v="Grade 1"/>
    <s v="DPS MEGACITY"/>
    <n v="911100222505"/>
    <s v="s2m_test_21520@tests2m.com"/>
    <s v="16-04-2020 16:00:00"/>
    <s v="Present"/>
    <x v="9"/>
    <e v="#N/A"/>
    <n v="0"/>
    <x v="0"/>
  </r>
  <r>
    <s v="fREADom Trial "/>
    <x v="0"/>
    <s v="Trial II"/>
    <x v="1"/>
    <d v="1899-12-30T16:00:00"/>
    <s v="Thursday"/>
    <d v="2020-04-16T00:00:00"/>
    <s v="Trial"/>
    <s v="Grade 1"/>
    <s v="Noida International Public School"/>
    <n v="911100222506"/>
    <s v="s2m_test_21521@tests2m.com"/>
    <s v="16-04-2020 16:00:00"/>
    <s v="Absent"/>
    <x v="9"/>
    <e v="#N/A"/>
    <n v="0"/>
    <x v="0"/>
  </r>
  <r>
    <s v="fREADom Trial Class "/>
    <x v="0"/>
    <s v="Trial I"/>
    <x v="2"/>
    <d v="1899-12-30T18:15:00"/>
    <s v="Thursday"/>
    <d v="2020-04-16T00:00:00"/>
    <s v="Trial"/>
    <s v="Grade 1"/>
    <s v="DPS HOWRAH"/>
    <n v="911100222507"/>
    <s v="s2m_test_21522@tests2m.com"/>
    <s v="16-04-2020 18:15:00"/>
    <s v="Present"/>
    <x v="7"/>
    <e v="#N/A"/>
    <n v="0"/>
    <x v="5"/>
  </r>
  <r>
    <s v="fREADom Trial "/>
    <x v="0"/>
    <s v="Trial II"/>
    <x v="1"/>
    <d v="1899-12-30T16:00:00"/>
    <s v="Thursday"/>
    <d v="2020-04-16T00:00:00"/>
    <s v="Trial"/>
    <s v="Grade 1"/>
    <n v="893498"/>
    <n v="911100222508"/>
    <s v="s2m_test_21523@tests2m.com"/>
    <s v="16-04-2020 16:00:00"/>
    <s v="Absent"/>
    <x v="9"/>
    <e v="#N/A"/>
    <n v="0"/>
    <x v="0"/>
  </r>
  <r>
    <s v="fREADom Trial "/>
    <x v="1"/>
    <s v="Trial I"/>
    <x v="2"/>
    <d v="1899-12-30T18:15:00"/>
    <s v="Thursday"/>
    <d v="2020-04-16T00:00:00"/>
    <s v="Trial"/>
    <s v="Grade 4"/>
    <s v="Saupins school mohali"/>
    <n v="911100222509"/>
    <s v="s2m_test_21524@tests2m.com"/>
    <s v="16-04-2020 18:15:00"/>
    <s v="Present"/>
    <x v="8"/>
    <e v="#N/A"/>
    <n v="0"/>
    <x v="4"/>
  </r>
  <r>
    <s v="fREADom Trial "/>
    <x v="0"/>
    <s v="Trial II"/>
    <x v="1"/>
    <d v="1899-12-30T16:00:00"/>
    <s v="Thursday"/>
    <d v="2020-04-16T00:00:00"/>
    <s v="Trial"/>
    <s v="Grade 1"/>
    <s v="Kerala public school Kadma"/>
    <n v="911100222510"/>
    <s v="s2m_test_21525@tests2m.com"/>
    <s v="16-04-2020 16:00:00"/>
    <s v="Present"/>
    <x v="9"/>
    <e v="#N/A"/>
    <n v="0"/>
    <x v="0"/>
  </r>
  <r>
    <s v="fREADom Trial "/>
    <x v="0"/>
    <s v="Trial II"/>
    <x v="1"/>
    <d v="1899-12-30T16:00:00"/>
    <s v="Thursday"/>
    <d v="2020-04-16T00:00:00"/>
    <s v="Trial"/>
    <s v="Grade 1"/>
    <s v="Nsn matriculation higher sec school"/>
    <n v="911100222511"/>
    <s v="s2m_test_21526@tests2m.com"/>
    <s v="16-04-2020 16:00:00"/>
    <s v="Absent"/>
    <x v="9"/>
    <e v="#N/A"/>
    <n v="0"/>
    <x v="0"/>
  </r>
  <r>
    <s v="fREADom Trial "/>
    <x v="0"/>
    <s v="Trial II"/>
    <x v="1"/>
    <d v="1899-12-30T16:00:00"/>
    <s v="Thursday"/>
    <d v="2020-04-16T00:00:00"/>
    <s v="Trial"/>
    <s v="Grade 2"/>
    <s v="Kerela public school gamharia"/>
    <n v="911100222512"/>
    <s v="s2m_test_20165@tests2m.com"/>
    <s v="16-04-2020 16:00:00"/>
    <s v="Present"/>
    <x v="9"/>
    <e v="#N/A"/>
    <n v="0"/>
    <x v="0"/>
  </r>
  <r>
    <s v="fREADom Trial "/>
    <x v="0"/>
    <s v="Trial II"/>
    <x v="1"/>
    <d v="1899-12-30T16:00:00"/>
    <s v="Thursday"/>
    <d v="2020-04-16T00:00:00"/>
    <s v="Trial"/>
    <s v="Grade 2"/>
    <s v="Hamdard public school"/>
    <n v="911100222513"/>
    <s v="s2m_test_21527@tests2m.com"/>
    <s v="16-04-2020 16:00:00"/>
    <s v="Present"/>
    <x v="9"/>
    <n v="1999"/>
    <n v="1"/>
    <x v="0"/>
  </r>
  <r>
    <s v="fREADom Trial Class "/>
    <x v="0"/>
    <s v="Trial I"/>
    <x v="2"/>
    <d v="1899-12-30T18:15:00"/>
    <s v="Thursday"/>
    <d v="2020-04-16T00:00:00"/>
    <s v="Duplicate - Trial"/>
    <s v="Grade 1"/>
    <s v="Don Bosco School"/>
    <n v="911100222514"/>
    <s v="s2m_test_21528@tests2m.com"/>
    <s v="16-04-2020 18:15:00"/>
    <s v="Present"/>
    <x v="7"/>
    <e v="#N/A"/>
    <n v="0"/>
    <x v="5"/>
  </r>
  <r>
    <s v="fREADom Trial "/>
    <x v="0"/>
    <s v="Trial II"/>
    <x v="1"/>
    <d v="1899-12-30T16:00:00"/>
    <s v="Thursday"/>
    <d v="2020-04-16T00:00:00"/>
    <s v="Trial"/>
    <s v="Grade 2"/>
    <s v="Kle school"/>
    <n v="911100222515"/>
    <s v="s2m_test_21529@tests2m.com"/>
    <s v="16-04-2020 16:00:00"/>
    <s v="Absent"/>
    <x v="9"/>
    <e v="#N/A"/>
    <n v="0"/>
    <x v="0"/>
  </r>
  <r>
    <s v="fREADom Trial Class "/>
    <x v="0"/>
    <s v="Trial I"/>
    <x v="2"/>
    <d v="1899-12-30T18:15:00"/>
    <s v="Thursday"/>
    <d v="2020-04-16T00:00:00"/>
    <s v="Trial"/>
    <s v="Grade 2"/>
    <s v="Kerala public school mango"/>
    <n v="911100222516"/>
    <s v="s2m_test_21530@tests2m.com"/>
    <s v="16-04-2020 18:15:00"/>
    <s v="Absent"/>
    <x v="7"/>
    <e v="#N/A"/>
    <n v="0"/>
    <x v="5"/>
  </r>
  <r>
    <s v="fREADom Trial "/>
    <x v="0"/>
    <s v="Trial II"/>
    <x v="1"/>
    <d v="1899-12-30T16:00:00"/>
    <s v="Thursday"/>
    <d v="2020-04-16T00:00:00"/>
    <s v="Trial"/>
    <s v="Grade 2"/>
    <s v="Seth Anandram Jaipuria School"/>
    <n v="911100222517"/>
    <s v="s2m_test_21531@tests2m.com"/>
    <s v="16-04-2020 16:00:00"/>
    <s v="Absent"/>
    <x v="9"/>
    <e v="#N/A"/>
    <n v="0"/>
    <x v="0"/>
  </r>
  <r>
    <s v="fREADom Trial "/>
    <x v="0"/>
    <s v="Trial II"/>
    <x v="1"/>
    <d v="1899-12-30T16:00:00"/>
    <s v="Thursday"/>
    <d v="2020-04-16T00:00:00"/>
    <s v="Trial"/>
    <s v="Grade 2"/>
    <s v="Fountain head the global school"/>
    <n v="911100222518"/>
    <s v="s2m_test_21532@tests2m.com"/>
    <s v="16-04-2020 16:00:00"/>
    <s v="Present"/>
    <x v="9"/>
    <e v="#N/A"/>
    <n v="0"/>
    <x v="0"/>
  </r>
  <r>
    <s v="fREADom Trial "/>
    <x v="1"/>
    <s v="Trial I"/>
    <x v="1"/>
    <d v="1899-12-30T16:00:00"/>
    <s v="Thursday"/>
    <d v="2020-04-16T00:00:00"/>
    <s v="Trial"/>
    <s v="Grade 3"/>
    <s v="K L E"/>
    <n v="911100222519"/>
    <s v="s2m_test_21533@tests2m.com"/>
    <s v="16-04-2020 16:00:00"/>
    <s v="Present"/>
    <x v="5"/>
    <e v="#N/A"/>
    <n v="0"/>
    <x v="3"/>
  </r>
  <r>
    <s v="fREADom Trial "/>
    <x v="1"/>
    <s v="Trial I"/>
    <x v="2"/>
    <d v="1899-12-30T18:15:00"/>
    <s v="Thursday"/>
    <d v="2020-04-16T00:00:00"/>
    <s v="Trial"/>
    <s v="Grade 4"/>
    <s v="KERALA PUBLIC SCHOOL GAMHARIA"/>
    <n v="911100222520"/>
    <s v="s2m_test_21534@tests2m.com"/>
    <s v="16-04-2020 18:15:00"/>
    <s v="Present"/>
    <x v="8"/>
    <e v="#N/A"/>
    <n v="0"/>
    <x v="4"/>
  </r>
  <r>
    <s v="fREADom Trial "/>
    <x v="1"/>
    <s v="Trial I"/>
    <x v="1"/>
    <d v="1899-12-30T16:00:00"/>
    <s v="Thursday"/>
    <d v="2020-04-16T00:00:00"/>
    <s v="Trial"/>
    <s v="Grade 3"/>
    <s v="Reliance foundation school"/>
    <n v="911100222521"/>
    <s v="s2m_test_21535@tests2m.com"/>
    <s v="16-04-2020 16:00:00"/>
    <s v="Absent"/>
    <x v="5"/>
    <e v="#N/A"/>
    <n v="0"/>
    <x v="3"/>
  </r>
  <r>
    <s v="fREADom Trial "/>
    <x v="1"/>
    <s v="Trial I"/>
    <x v="1"/>
    <d v="1899-12-30T16:00:00"/>
    <s v="Thursday"/>
    <d v="2020-04-16T00:00:00"/>
    <s v="Trial"/>
    <s v="Grade 3"/>
    <s v="SKV VIDHAASHRAM SENIOR SECONDARY SCHOOL"/>
    <n v="911100222522"/>
    <s v="s2m_test_21536@tests2m.com"/>
    <s v="16-04-2020 16:00:00"/>
    <s v="Present"/>
    <x v="5"/>
    <e v="#N/A"/>
    <n v="0"/>
    <x v="3"/>
  </r>
  <r>
    <s v="fREADom Trial "/>
    <x v="1"/>
    <s v="Trial I"/>
    <x v="1"/>
    <d v="1899-12-30T16:00:00"/>
    <s v="Thursday"/>
    <d v="2020-04-16T00:00:00"/>
    <s v="Duplicate - Trial"/>
    <s v="Grade 3"/>
    <s v="Kle school Manjunath Nagar hubliubli"/>
    <n v="911100221095"/>
    <s v="s2m_test_20097@tests2m.com"/>
    <s v="16-04-2020 16:00:00"/>
    <s v="Absent"/>
    <x v="5"/>
    <e v="#N/A"/>
    <n v="0"/>
    <x v="3"/>
  </r>
  <r>
    <s v="fREADom Trial "/>
    <x v="1"/>
    <s v="Trial I"/>
    <x v="1"/>
    <d v="1899-12-30T16:00:00"/>
    <s v="Thursday"/>
    <d v="2020-04-16T00:00:00"/>
    <s v="Trial"/>
    <s v="Grade 4"/>
    <s v="Suchitra academy"/>
    <n v="911100222523"/>
    <s v="s2m_test_21537@tests2m.com"/>
    <s v="16-04-2020 16:00:00"/>
    <s v="Present"/>
    <x v="5"/>
    <e v="#N/A"/>
    <n v="0"/>
    <x v="3"/>
  </r>
  <r>
    <s v="fREADom Trial Class "/>
    <x v="0"/>
    <s v="Trial I"/>
    <x v="2"/>
    <d v="1899-12-30T18:15:00"/>
    <s v="Thursday"/>
    <d v="2020-04-16T00:00:00"/>
    <s v="Trial"/>
    <s v="Grade 1"/>
    <s v="Ambience"/>
    <n v="911100222524"/>
    <s v="s2m_test_21538@tests2m.com"/>
    <s v="16-04-2020 18:15:00"/>
    <s v="Present"/>
    <x v="7"/>
    <e v="#N/A"/>
    <n v="0"/>
    <x v="5"/>
  </r>
  <r>
    <s v="fREADom Trial "/>
    <x v="1"/>
    <s v="Trial I"/>
    <x v="1"/>
    <d v="1899-12-30T16:00:00"/>
    <s v="Thursday"/>
    <d v="2020-04-16T00:00:00"/>
    <s v="Duplicate - Trial"/>
    <s v="Grade 4"/>
    <s v="Svis"/>
    <n v="911100222525"/>
    <s v="s2m_test_21491@tests2m.com"/>
    <s v="16-04-2020 16:00:00"/>
    <s v="Present"/>
    <x v="5"/>
    <e v="#N/A"/>
    <n v="0"/>
    <x v="3"/>
  </r>
  <r>
    <s v="fREADom Trial Class "/>
    <x v="0"/>
    <s v="Trial I"/>
    <x v="2"/>
    <d v="1899-12-30T18:15:00"/>
    <s v="Thursday"/>
    <d v="2020-04-16T00:00:00"/>
    <s v="Trial"/>
    <s v="Grade 2"/>
    <s v="Don Bosco School, Siliguri"/>
    <n v="911100222526"/>
    <s v="s2m_test_21539@tests2m.com"/>
    <s v="16-04-2020 18:15:00"/>
    <s v="Present"/>
    <x v="7"/>
    <n v="1999"/>
    <n v="1"/>
    <x v="5"/>
  </r>
  <r>
    <s v="fREADom Trial "/>
    <x v="1"/>
    <s v="Trial I"/>
    <x v="1"/>
    <d v="1899-12-30T16:00:00"/>
    <s v="Thursday"/>
    <d v="2020-04-16T00:00:00"/>
    <s v="Trial"/>
    <s v="Grade 4"/>
    <s v="Maharaja agarsen public school"/>
    <n v="911100222527"/>
    <s v="s2m_test_21540@tests2m.com"/>
    <s v="16-04-2020 16:00:00"/>
    <s v="Present"/>
    <x v="5"/>
    <e v="#N/A"/>
    <n v="0"/>
    <x v="3"/>
  </r>
  <r>
    <s v="fREADom Trial "/>
    <x v="1"/>
    <s v="Trial I"/>
    <x v="1"/>
    <d v="1899-12-30T16:00:00"/>
    <s v="Thursday"/>
    <d v="2020-04-16T00:00:00"/>
    <s v="Duplicate - Trial"/>
    <s v="Grade 4"/>
    <s v="Sri Aurobindo International school"/>
    <n v="911100222528"/>
    <s v="s2m_test_21541@tests2m.com"/>
    <s v="16-04-2020 16:00:00"/>
    <s v="Present"/>
    <x v="5"/>
    <e v="#N/A"/>
    <n v="0"/>
    <x v="3"/>
  </r>
  <r>
    <s v="fREADom Trial "/>
    <x v="1"/>
    <s v="Trial I"/>
    <x v="1"/>
    <d v="1899-12-30T16:00:00"/>
    <s v="Thursday"/>
    <d v="2020-04-16T00:00:00"/>
    <s v="Trial"/>
    <s v="Grade 4"/>
    <s v="Dps"/>
    <n v="911100222529"/>
    <s v="s2m_test_21542@tests2m.com"/>
    <s v="16-04-2020 16:00:00"/>
    <s v="Present"/>
    <x v="5"/>
    <e v="#N/A"/>
    <n v="0"/>
    <x v="3"/>
  </r>
  <r>
    <s v="fREADom Trial "/>
    <x v="1"/>
    <s v="Trial I"/>
    <x v="1"/>
    <d v="1899-12-30T16:00:00"/>
    <s v="Thursday"/>
    <d v="2020-04-16T00:00:00"/>
    <s v="Trial"/>
    <s v="Grade 4"/>
    <s v="Gitanjali devshala"/>
    <n v="911100222530"/>
    <s v="s2m_test_21543@tests2m.com"/>
    <s v="16-04-2020 16:00:00"/>
    <s v="Present"/>
    <x v="5"/>
    <n v="1999"/>
    <n v="1"/>
    <x v="3"/>
  </r>
  <r>
    <s v="fREADom Trial Class "/>
    <x v="0"/>
    <s v="Trial I"/>
    <x v="2"/>
    <d v="1899-12-30T18:15:00"/>
    <s v="Thursday"/>
    <d v="2020-04-16T00:00:00"/>
    <s v="Trial"/>
    <s v="Grade 2"/>
    <s v="Ingrahm Institute English medium school"/>
    <n v="911100222531"/>
    <s v="s2m_test_21544@tests2m.com"/>
    <s v="16-04-2020 18:15:00"/>
    <s v="Present"/>
    <x v="7"/>
    <e v="#N/A"/>
    <n v="0"/>
    <x v="5"/>
  </r>
  <r>
    <s v="fREADom Trial "/>
    <x v="1"/>
    <s v="Trial I"/>
    <x v="2"/>
    <d v="1899-12-30T18:15:00"/>
    <s v="Thursday"/>
    <d v="2020-04-16T00:00:00"/>
    <s v="Trial"/>
    <s v="Grade 4"/>
    <s v="GT aloha vidhya mandir"/>
    <n v="911100222532"/>
    <s v="s2m_test_21545@tests2m.com"/>
    <s v="16-04-2020 18:15:00"/>
    <s v="Present"/>
    <x v="8"/>
    <e v="#N/A"/>
    <n v="0"/>
    <x v="4"/>
  </r>
  <r>
    <s v="fREADom Trial "/>
    <x v="1"/>
    <s v="Trial I"/>
    <x v="2"/>
    <d v="1899-12-30T18:15:00"/>
    <s v="Thursday"/>
    <d v="2020-04-16T00:00:00"/>
    <s v="Trial"/>
    <s v="Grade 4"/>
    <s v="St.paul school ,rajkot"/>
    <n v="911100222533"/>
    <s v="s2m_test_21546@tests2m.com"/>
    <s v="16-04-2020 18:15:00"/>
    <s v="Present"/>
    <x v="8"/>
    <e v="#N/A"/>
    <n v="0"/>
    <x v="4"/>
  </r>
  <r>
    <s v="fREADom Trial Class "/>
    <x v="0"/>
    <s v="Trial I"/>
    <x v="2"/>
    <d v="1899-12-30T18:15:00"/>
    <s v="Thursday"/>
    <d v="2020-04-16T00:00:00"/>
    <s v="Trial"/>
    <s v="Grade 1"/>
    <s v="DSE"/>
    <n v="911100222534"/>
    <s v="s2m_test_21547@tests2m.com"/>
    <s v="16-04-2020 18:15:00"/>
    <s v="Present"/>
    <x v="7"/>
    <e v="#N/A"/>
    <n v="0"/>
    <x v="5"/>
  </r>
  <r>
    <s v="fREADom Trial Class "/>
    <x v="0"/>
    <s v="Trial I"/>
    <x v="2"/>
    <d v="1899-12-30T18:15:00"/>
    <s v="Thursday"/>
    <d v="2020-04-16T00:00:00"/>
    <s v="Trial"/>
    <s v="Grade 1"/>
    <s v="Kid's campus"/>
    <n v="911100222535"/>
    <s v="s2m_test_21548@tests2m.com"/>
    <s v="16-04-2020 18:15:00"/>
    <s v="Absent"/>
    <x v="7"/>
    <e v="#N/A"/>
    <n v="0"/>
    <x v="5"/>
  </r>
  <r>
    <s v="fREADom Trial "/>
    <x v="0"/>
    <s v="Trial II"/>
    <x v="2"/>
    <d v="1899-12-30T18:15:00"/>
    <s v="Thursday"/>
    <d v="2020-04-16T00:00:00"/>
    <s v="Trial"/>
    <s v="Grade 1"/>
    <s v="Focus high school"/>
    <n v="911100222536"/>
    <s v="s2m_test_21549@tests2m.com"/>
    <s v="16-04-2020 18:15:00"/>
    <s v="Present"/>
    <x v="10"/>
    <n v="1999"/>
    <n v="1"/>
    <x v="6"/>
  </r>
  <r>
    <s v="fREADom Trial "/>
    <x v="0"/>
    <s v="Trial II"/>
    <x v="2"/>
    <d v="1899-12-30T18:15:00"/>
    <s v="Thursday"/>
    <d v="2020-04-16T00:00:00"/>
    <s v="Trial"/>
    <s v="Grade 2"/>
    <s v="S.R.S school. munnoli. soundhathi. belgaum"/>
    <n v="911100222537"/>
    <s v="s2m_test_21550@tests2m.com"/>
    <s v="16-04-2020 18:15:00"/>
    <s v="Absent"/>
    <x v="10"/>
    <e v="#N/A"/>
    <n v="0"/>
    <x v="6"/>
  </r>
  <r>
    <s v="fREADom Trial "/>
    <x v="0"/>
    <s v="Trial II"/>
    <x v="2"/>
    <d v="1899-12-30T18:15:00"/>
    <s v="Thursday"/>
    <d v="2020-04-16T00:00:00"/>
    <s v="Trial"/>
    <s v="Grade 2"/>
    <s v="Saint Paul School"/>
    <n v="911100222538"/>
    <s v="s2m_test_21551@tests2m.com"/>
    <s v="16-04-2020 18:15:00"/>
    <s v="Present"/>
    <x v="10"/>
    <e v="#N/A"/>
    <n v="0"/>
    <x v="6"/>
  </r>
  <r>
    <s v="fREADom Trial "/>
    <x v="1"/>
    <s v="Trial I"/>
    <x v="2"/>
    <d v="1899-12-30T18:15:00"/>
    <s v="Thursday"/>
    <d v="2020-04-16T00:00:00"/>
    <s v="Trial"/>
    <s v="Grade 3"/>
    <s v="Velammal new gen"/>
    <n v="911100222539"/>
    <s v="s2m_test_21552@tests2m.com"/>
    <s v="16-04-2020 18:15:00"/>
    <s v="Absent"/>
    <x v="8"/>
    <e v="#N/A"/>
    <n v="0"/>
    <x v="4"/>
  </r>
  <r>
    <s v="fREADom Trial "/>
    <x v="1"/>
    <s v="Trial I"/>
    <x v="2"/>
    <d v="1899-12-30T18:15:00"/>
    <s v="Thursday"/>
    <d v="2020-04-16T00:00:00"/>
    <s v="Duplicate - Trial"/>
    <s v="Grade 4"/>
    <s v="Saint Paul"/>
    <n v="911100222540"/>
    <s v="s2m_test_21553@tests2m.com"/>
    <s v="16-04-2020 18:15:00"/>
    <s v="Absent"/>
    <x v="8"/>
    <e v="#N/A"/>
    <n v="0"/>
    <x v="4"/>
  </r>
  <r>
    <s v="fREADom Trial "/>
    <x v="1"/>
    <s v="Trial I"/>
    <x v="2"/>
    <d v="1899-12-30T18:15:00"/>
    <s v="Thursday"/>
    <d v="2020-04-16T00:00:00"/>
    <s v="Trial"/>
    <s v="Grade 3"/>
    <s v="Vidya vikas Academy Margao Goa"/>
    <n v="911100222541"/>
    <s v="s2m_test_21554@tests2m.com"/>
    <s v="16-04-2020 18:15:00"/>
    <s v="Present"/>
    <x v="8"/>
    <e v="#N/A"/>
    <n v="0"/>
    <x v="4"/>
  </r>
  <r>
    <s v="fREADom Trial "/>
    <x v="1"/>
    <s v="Trial I"/>
    <x v="2"/>
    <d v="1899-12-30T18:15:00"/>
    <s v="Thursday"/>
    <d v="2020-04-16T00:00:00"/>
    <s v="Trial"/>
    <s v="Grade 3"/>
    <s v="NTSSS"/>
    <n v="911100222542"/>
    <s v="s2m_test_21555@tests2m.com"/>
    <s v="16-04-2020 18:15:00"/>
    <s v="Absent"/>
    <x v="8"/>
    <e v="#N/A"/>
    <n v="0"/>
    <x v="4"/>
  </r>
  <r>
    <s v="fREADom Trial "/>
    <x v="1"/>
    <s v="Trial I"/>
    <x v="2"/>
    <d v="1899-12-30T18:15:00"/>
    <s v="Thursday"/>
    <d v="2020-04-16T00:00:00"/>
    <s v="Trial"/>
    <s v="Grade 3"/>
    <s v="St. Peters"/>
    <n v="911100222543"/>
    <s v="s2m_test_21556@tests2m.com"/>
    <s v="16-04-2020 18:15:00"/>
    <s v="Present"/>
    <x v="8"/>
    <e v="#N/A"/>
    <n v="0"/>
    <x v="4"/>
  </r>
  <r>
    <s v="fREADom Trial "/>
    <x v="1"/>
    <s v="Trial I"/>
    <x v="2"/>
    <d v="1899-12-30T18:15:00"/>
    <s v="Thursday"/>
    <d v="2020-04-16T00:00:00"/>
    <s v="Trial"/>
    <s v="Grade 4"/>
    <s v="K L E  school Nipani"/>
    <n v="911100222544"/>
    <s v="s2m_test_21557@tests2m.com"/>
    <s v="16-04-2020 18:15:00"/>
    <s v="Absent"/>
    <x v="8"/>
    <e v="#N/A"/>
    <n v="0"/>
    <x v="4"/>
  </r>
  <r>
    <s v="fREADom Trial "/>
    <x v="0"/>
    <s v="Trial II"/>
    <x v="2"/>
    <d v="1899-12-30T18:15:00"/>
    <s v="Thursday"/>
    <d v="2020-04-16T00:00:00"/>
    <s v="Duplicate - Trial"/>
    <s v="Grade 1"/>
    <s v="N c s"/>
    <n v="911100222545"/>
    <s v="s2m_test_21557@tests2m.com"/>
    <s v="16-04-2020 18:15:00"/>
    <s v="Absent"/>
    <x v="10"/>
    <e v="#N/A"/>
    <n v="0"/>
    <x v="6"/>
  </r>
  <r>
    <s v="fREADom Trial "/>
    <x v="0"/>
    <s v="Trial II"/>
    <x v="2"/>
    <d v="1899-12-30T18:15:00"/>
    <s v="Thursday"/>
    <d v="2020-04-16T00:00:00"/>
    <s v="Duplicate - Trial"/>
    <s v="Grade 1"/>
    <s v="Delhi public school North Bangalore"/>
    <n v="911100221224"/>
    <s v="s2m_test_20226@tests2m.com"/>
    <s v="16-04-2020 18:15:00"/>
    <s v="Present"/>
    <x v="10"/>
    <e v="#N/A"/>
    <n v="0"/>
    <x v="6"/>
  </r>
  <r>
    <s v="fREADom Trial "/>
    <x v="1"/>
    <s v="Trial II"/>
    <x v="2"/>
    <d v="1899-12-30T18:15:00"/>
    <s v="Thursday"/>
    <d v="2020-04-16T00:00:00"/>
    <s v="Trial"/>
    <s v="Grade 3"/>
    <s v="Sri Sankara senior secondary school"/>
    <n v="911100222546"/>
    <s v="s2m_test_21558@tests2m.com"/>
    <s v="16-04-2020 18:15:00"/>
    <s v="Present"/>
    <x v="11"/>
    <n v="1999"/>
    <n v="1"/>
    <x v="3"/>
  </r>
  <r>
    <s v="fREADom Trial "/>
    <x v="0"/>
    <s v="Trial II"/>
    <x v="2"/>
    <d v="1899-12-30T18:15:00"/>
    <s v="Thursday"/>
    <d v="2020-04-16T00:00:00"/>
    <s v="Trial"/>
    <s v="Grade 2"/>
    <s v="Gt vidhya mandir"/>
    <n v="911100222547"/>
    <s v="s2m_test_21559@tests2m.com"/>
    <s v="16-04-2020 18:15:00"/>
    <s v="Cancelled"/>
    <x v="10"/>
    <e v="#N/A"/>
    <n v="0"/>
    <x v="6"/>
  </r>
  <r>
    <s v="fREADom Trial "/>
    <x v="1"/>
    <s v="Trial II"/>
    <x v="2"/>
    <d v="1899-12-30T18:15:00"/>
    <s v="Thursday"/>
    <d v="2020-04-16T00:00:00"/>
    <s v="Trial"/>
    <s v="Grade 4"/>
    <s v="Shreya Kandpal"/>
    <n v="911100222548"/>
    <s v="s2m_test_21560@tests2m.com"/>
    <s v="16-04-2020 18:15:00"/>
    <s v="Absent"/>
    <x v="11"/>
    <e v="#N/A"/>
    <n v="0"/>
    <x v="3"/>
  </r>
  <r>
    <s v="fREADom Trial "/>
    <x v="0"/>
    <s v="Trial III"/>
    <x v="2"/>
    <d v="1899-12-30T18:15:00"/>
    <s v="Thursday"/>
    <d v="2020-04-16T00:00:00"/>
    <s v="Duplicate - Trial"/>
    <s v="Grade 2"/>
    <s v="Ingrahm Institute English medium school"/>
    <n v="911100222549"/>
    <s v="s2m_test_21561@tests2m.com"/>
    <s v="16-04-2020 18:15:00"/>
    <s v="Absent"/>
    <x v="4"/>
    <e v="#N/A"/>
    <n v="0"/>
    <x v="5"/>
  </r>
  <r>
    <s v="fREADom Trial "/>
    <x v="0"/>
    <s v="Trial III"/>
    <x v="2"/>
    <d v="1899-12-30T18:15:00"/>
    <s v="Thursday"/>
    <d v="2020-04-16T00:00:00"/>
    <s v="Trial"/>
    <s v="Grade 2"/>
    <s v="School of India "/>
    <n v="911100222550"/>
    <s v="s2m_test_21562@tests2m.com"/>
    <s v="16-04-2020 18:15:00"/>
    <s v="Present"/>
    <x v="4"/>
    <e v="#N/A"/>
    <n v="0"/>
    <x v="5"/>
  </r>
  <r>
    <s v="fREADom Trial "/>
    <x v="1"/>
    <s v="Trial II"/>
    <x v="2"/>
    <d v="1899-12-30T18:15:00"/>
    <s v="Thursday"/>
    <d v="2020-04-16T00:00:00"/>
    <s v="Trial"/>
    <s v="Grade 3"/>
    <s v="Kamala niketan"/>
    <n v="911100221040"/>
    <s v="s2m_test_20041@tests2m.com"/>
    <s v="16-04-2020 18:15:00"/>
    <s v="Present"/>
    <x v="11"/>
    <e v="#N/A"/>
    <n v="0"/>
    <x v="3"/>
  </r>
  <r>
    <s v="fREADom Trial "/>
    <x v="0"/>
    <s v="Trial III"/>
    <x v="2"/>
    <d v="1899-12-30T18:15:00"/>
    <s v="Thursday"/>
    <d v="2020-04-16T00:00:00"/>
    <s v="Duplicate - Trial"/>
    <s v="Grade 2"/>
    <s v="fREADom"/>
    <n v="911100222489"/>
    <s v="s2m_test_21504@tests2m.com"/>
    <s v="16-04-2020 18:15:00"/>
    <s v="Absent"/>
    <x v="4"/>
    <e v="#N/A"/>
    <n v="0"/>
    <x v="5"/>
  </r>
  <r>
    <s v="fREADom Trial "/>
    <x v="0"/>
    <s v="Trial III"/>
    <x v="2"/>
    <d v="1899-12-30T18:15:00"/>
    <s v="Thursday"/>
    <d v="2020-04-16T00:00:00"/>
    <s v="Trial"/>
    <s v="Grade 2"/>
    <s v="Saint Paul 's school"/>
    <n v="911100222551"/>
    <s v="s2m_test_21563@tests2m.com"/>
    <s v="16-04-2020 18:15:00"/>
    <s v="Absent"/>
    <x v="4"/>
    <e v="#N/A"/>
    <n v="0"/>
    <x v="5"/>
  </r>
  <r>
    <s v="fREADom Trial "/>
    <x v="0"/>
    <s v="Trial III"/>
    <x v="2"/>
    <d v="1899-12-30T18:15:00"/>
    <s v="Thursday"/>
    <d v="2020-04-16T00:00:00"/>
    <s v="Trial"/>
    <s v="Grade 2"/>
    <s v="Dps"/>
    <n v="911100222552"/>
    <s v="s2m_test_21564@tests2m.com"/>
    <s v="16-04-2020 18:15:00"/>
    <s v="Present"/>
    <x v="4"/>
    <e v="#N/A"/>
    <n v="0"/>
    <x v="5"/>
  </r>
  <r>
    <s v="fREADom Trial "/>
    <x v="0"/>
    <s v="Trial III"/>
    <x v="2"/>
    <d v="1899-12-30T18:15:00"/>
    <s v="Thursday"/>
    <d v="2020-04-16T00:00:00"/>
    <s v="Trial"/>
    <s v="Grade 1"/>
    <s v="Saint Paul"/>
    <n v="911100222553"/>
    <s v="s2m_test_21565@tests2m.com"/>
    <s v="16-04-2020 18:15:00"/>
    <s v="Present"/>
    <x v="4"/>
    <e v="#N/A"/>
    <n v="0"/>
    <x v="5"/>
  </r>
  <r>
    <s v="fREADom Trial "/>
    <x v="0"/>
    <s v="Trial III"/>
    <x v="2"/>
    <d v="1899-12-30T18:15:00"/>
    <s v="Thursday"/>
    <d v="2020-04-16T00:00:00"/>
    <s v="Trial"/>
    <s v="Grade 1"/>
    <s v="Noida international publick school"/>
    <n v="911100222554"/>
    <s v="s2m_test_21566@tests2m.com"/>
    <s v="16-04-2020 18:15:00"/>
    <s v="Present"/>
    <x v="4"/>
    <e v="#N/A"/>
    <n v="0"/>
    <x v="5"/>
  </r>
  <r>
    <s v="fREADom Trial "/>
    <x v="1"/>
    <s v="Trial II"/>
    <x v="2"/>
    <d v="1899-12-30T18:15:00"/>
    <s v="Thursday"/>
    <d v="2020-04-16T00:00:00"/>
    <s v="Trial"/>
    <s v="Grade 2"/>
    <s v="St Paul's Rajkot"/>
    <n v="911100222555"/>
    <s v="s2m_test_21567@tests2m.com"/>
    <s v="16-04-2020 18:15:00"/>
    <s v="Absent"/>
    <x v="11"/>
    <e v="#N/A"/>
    <n v="0"/>
    <x v="3"/>
  </r>
  <r>
    <s v="fREADom Trial "/>
    <x v="1"/>
    <s v="Trial II"/>
    <x v="2"/>
    <d v="1899-12-30T18:15:00"/>
    <s v="Thursday"/>
    <d v="2020-04-16T00:00:00"/>
    <s v="Duplicate - Trial"/>
    <s v="Grade 4"/>
    <s v="Kerela public school mango"/>
    <n v="911100221023"/>
    <s v="s2m_test_20024@tests2m.com"/>
    <s v="16-04-2020 18:15:00"/>
    <s v="Cancelled"/>
    <x v="11"/>
    <e v="#N/A"/>
    <n v="0"/>
    <x v="3"/>
  </r>
  <r>
    <s v="fREADom Trial "/>
    <x v="0"/>
    <s v="Trial II"/>
    <x v="2"/>
    <d v="1899-12-30T18:15:00"/>
    <s v="Thursday"/>
    <d v="2020-04-16T00:00:00"/>
    <s v="Trial"/>
    <s v="Grade 2"/>
    <s v="Hamdard public school"/>
    <n v="911100222556"/>
    <s v="s2m_test_21568@tests2m.com"/>
    <s v="16-04-2020 18:15:00"/>
    <s v="Cancelled"/>
    <x v="10"/>
    <e v="#N/A"/>
    <n v="0"/>
    <x v="6"/>
  </r>
  <r>
    <s v="fREADom Trial "/>
    <x v="0"/>
    <s v="Trial II"/>
    <x v="2"/>
    <d v="1899-12-30T18:15:00"/>
    <s v="Thursday"/>
    <d v="2020-04-16T00:00:00"/>
    <s v="Duplicate - Trial"/>
    <s v="Grade 1"/>
    <s v="Kamala Niketan Montessori School  (CBSE)"/>
    <n v="911100222557"/>
    <s v="s2m_test_21569@tests2m.com"/>
    <s v="16-04-2020 18:15:00"/>
    <s v="Present"/>
    <x v="10"/>
    <n v="1999"/>
    <n v="1"/>
    <x v="6"/>
  </r>
  <r>
    <s v="fREADom Trial "/>
    <x v="1"/>
    <s v="Trial III"/>
    <x v="2"/>
    <d v="1899-12-30T18:15:00"/>
    <s v="Thursday"/>
    <d v="2020-04-16T00:00:00"/>
    <s v="Trial"/>
    <s v="Grade 3"/>
    <s v="B.D.M. International"/>
    <n v="911100222558"/>
    <s v="s2m_test_21570@tests2m.com"/>
    <s v="16-04-2020 18:15:00"/>
    <s v="Present"/>
    <x v="1"/>
    <e v="#N/A"/>
    <n v="0"/>
    <x v="7"/>
  </r>
  <r>
    <s v="fREADom Trial "/>
    <x v="1"/>
    <s v="Trial II"/>
    <x v="2"/>
    <d v="1899-12-30T18:15:00"/>
    <s v="Thursday"/>
    <d v="2020-04-16T00:00:00"/>
    <s v="Trial"/>
    <s v="Grade 4"/>
    <s v="Don bosco"/>
    <n v="911100222559"/>
    <s v="s2m_test_21571@tests2m.com"/>
    <s v="16-04-2020 18:15:00"/>
    <s v="Present"/>
    <x v="11"/>
    <n v="199"/>
    <n v="0"/>
    <x v="3"/>
  </r>
  <r>
    <s v="fREADom Trial "/>
    <x v="1"/>
    <s v="Trial III"/>
    <x v="2"/>
    <d v="1899-12-30T18:15:00"/>
    <s v="Thursday"/>
    <d v="2020-04-16T00:00:00"/>
    <s v="Trial"/>
    <s v="Grade 3"/>
    <s v="KLE school rayapur"/>
    <n v="911100222560"/>
    <s v="s2m_test_21572@tests2m.com"/>
    <s v="16-04-2020 18:15:00"/>
    <s v="Absent"/>
    <x v="1"/>
    <e v="#N/A"/>
    <n v="0"/>
    <x v="7"/>
  </r>
  <r>
    <s v="fREADom Trial "/>
    <x v="1"/>
    <s v="Trial III"/>
    <x v="2"/>
    <d v="1899-12-30T18:15:00"/>
    <s v="Thursday"/>
    <d v="2020-04-16T00:00:00"/>
    <s v="Trial"/>
    <s v="Grade 3"/>
    <s v="SSRVM Borivali East"/>
    <n v="911100222561"/>
    <s v="s2m_test_21573@tests2m.com"/>
    <s v="16-04-2020 18:15:00"/>
    <s v="Present"/>
    <x v="1"/>
    <e v="#N/A"/>
    <n v="0"/>
    <x v="7"/>
  </r>
  <r>
    <s v="fREADom Trial "/>
    <x v="1"/>
    <s v="Trial II"/>
    <x v="2"/>
    <d v="1899-12-30T18:15:00"/>
    <s v="Thursday"/>
    <d v="2020-04-16T00:00:00"/>
    <s v="Trial"/>
    <s v="Grade 3"/>
    <s v="Kle"/>
    <n v="911100221136"/>
    <s v="s2m_test_21574@tests2m.com"/>
    <s v="16-04-2020 18:15:00"/>
    <s v="Absent"/>
    <x v="11"/>
    <e v="#N/A"/>
    <n v="0"/>
    <x v="3"/>
  </r>
  <r>
    <s v="fREADom Trial "/>
    <x v="1"/>
    <s v="Trial III"/>
    <x v="2"/>
    <d v="1899-12-30T18:15:00"/>
    <s v="Thursday"/>
    <d v="2020-04-16T00:00:00"/>
    <s v="Trial"/>
    <s v="Grade 3"/>
    <s v="P.S.Senior Secondary School"/>
    <n v="911100222562"/>
    <s v="s2m_test_21575@tests2m.com"/>
    <s v="16-04-2020 18:15:00"/>
    <s v="Present"/>
    <x v="1"/>
    <n v="1999"/>
    <n v="1"/>
    <x v="7"/>
  </r>
  <r>
    <s v="fREADom Trial "/>
    <x v="1"/>
    <s v="Trial III"/>
    <x v="2"/>
    <d v="1899-12-30T18:15:00"/>
    <s v="Thursday"/>
    <d v="2020-04-16T00:00:00"/>
    <s v="Trial"/>
    <s v="Grade 3"/>
    <s v="KLE Manjunath Nagar Hubballi"/>
    <n v="911100222563"/>
    <s v="s2m_test_21576@tests2m.com"/>
    <s v="16-04-2020 18:15:00"/>
    <s v="Present"/>
    <x v="1"/>
    <n v="1999"/>
    <n v="1"/>
    <x v="7"/>
  </r>
  <r>
    <s v="fREADom Trial "/>
    <x v="1"/>
    <s v="Trial II"/>
    <x v="2"/>
    <d v="1899-12-30T18:15:00"/>
    <s v="Thursday"/>
    <d v="2020-04-16T00:00:00"/>
    <s v="Trial"/>
    <s v="Grade 4"/>
    <s v="The Shriram Millennium School"/>
    <n v="911100222564"/>
    <s v="s2m_test_21577@tests2m.com"/>
    <s v="16-04-2020 18:15:00"/>
    <s v="Absent"/>
    <x v="11"/>
    <e v="#N/A"/>
    <n v="0"/>
    <x v="3"/>
  </r>
  <r>
    <s v="fREADom Trial "/>
    <x v="1"/>
    <s v="Trial III"/>
    <x v="2"/>
    <d v="1899-12-30T18:15:00"/>
    <s v="Thursday"/>
    <d v="2020-04-16T00:00:00"/>
    <s v="Duplicate - Trial"/>
    <s v="Grade 4"/>
    <s v="KLE ENGLISH MEDIUM"/>
    <n v="911100222565"/>
    <s v="s2m_test_21578@tests2m.com"/>
    <s v="16-04-2020 18:15:00"/>
    <s v="Present"/>
    <x v="1"/>
    <e v="#N/A"/>
    <n v="0"/>
    <x v="7"/>
  </r>
  <r>
    <s v="fREADom Trial "/>
    <x v="1"/>
    <s v="Trial III"/>
    <x v="2"/>
    <d v="1899-12-30T18:15:00"/>
    <s v="Thursday"/>
    <d v="2020-04-16T00:00:00"/>
    <s v="Duplicate - Trial"/>
    <s v="Grade 4"/>
    <s v="K L E  school Nipani"/>
    <n v="911100222544"/>
    <s v="s2m_test_21557@tests2m.com"/>
    <s v="16-04-2020 18:15:00"/>
    <s v="Absent"/>
    <x v="1"/>
    <e v="#N/A"/>
    <n v="0"/>
    <x v="7"/>
  </r>
  <r>
    <s v="fREADom Trial "/>
    <x v="0"/>
    <s v="Trial III"/>
    <x v="2"/>
    <d v="1899-12-30T18:15:00"/>
    <s v="Thursday"/>
    <d v="2020-04-16T00:00:00"/>
    <s v="Duplicate - Trial"/>
    <s v="Grade 2"/>
    <s v="Sri Sri Ravishankar Vidya Mandir"/>
    <n v="911100222566"/>
    <s v="s2m_test_21579@tests2m.com"/>
    <s v="16-04-2020 18:15:00"/>
    <s v="Cancelled"/>
    <x v="4"/>
    <e v="#N/A"/>
    <n v="0"/>
    <x v="5"/>
  </r>
  <r>
    <s v="fREADom Trial "/>
    <x v="0"/>
    <s v="Trial II"/>
    <x v="2"/>
    <d v="1899-12-30T18:15:00"/>
    <s v="Thursday"/>
    <d v="2020-04-16T00:00:00"/>
    <s v="Trial"/>
    <s v="Grade 2"/>
    <s v="Kamala Niketan Montessori School"/>
    <n v="911100221032"/>
    <s v="s2m_test_20033@tests2m.com"/>
    <s v="16-04-2020 18:15:00"/>
    <s v="Present"/>
    <x v="10"/>
    <e v="#N/A"/>
    <n v="0"/>
    <x v="6"/>
  </r>
  <r>
    <s v="fREADom Trial "/>
    <x v="1"/>
    <s v="Trial III"/>
    <x v="2"/>
    <d v="1899-12-30T18:15:00"/>
    <s v="Thursday"/>
    <d v="2020-04-16T00:00:00"/>
    <s v="Duplicate - Trial"/>
    <s v="Grade 4"/>
    <s v="K,L,E Haveri"/>
    <n v="911100221001"/>
    <s v="s2m_test_20002@tests2m.com"/>
    <s v="16-04-2020 18:15:00"/>
    <s v="Absent"/>
    <x v="1"/>
    <e v="#N/A"/>
    <n v="0"/>
    <x v="7"/>
  </r>
  <r>
    <s v="fREADom Trial "/>
    <x v="1"/>
    <s v="Trial III"/>
    <x v="2"/>
    <d v="1899-12-30T18:15:00"/>
    <s v="Thursday"/>
    <d v="2020-04-16T00:00:00"/>
    <s v="Trial"/>
    <s v="Grade 4"/>
    <s v="Army Public School Delhi Cantt"/>
    <n v="911100222567"/>
    <s v="s2m_test_21580@tests2m.com"/>
    <s v="16-04-2020 18:15:00"/>
    <s v="Absent"/>
    <x v="1"/>
    <e v="#N/A"/>
    <n v="0"/>
    <x v="7"/>
  </r>
  <r>
    <s v="fREADom Trial "/>
    <x v="1"/>
    <s v="Trial III"/>
    <x v="2"/>
    <d v="1899-12-30T18:15:00"/>
    <s v="Thursday"/>
    <d v="2020-04-16T00:00:00"/>
    <s v="Trial"/>
    <s v="Grade 4"/>
    <s v="Sree Veda"/>
    <n v="911100222568"/>
    <s v="s2m_test_21581@tests2m.com"/>
    <s v="16-04-2020 18:15:00"/>
    <s v="Present"/>
    <x v="1"/>
    <e v="#N/A"/>
    <n v="0"/>
    <x v="7"/>
  </r>
  <r>
    <s v="fREADom Trial "/>
    <x v="0"/>
    <s v="Trial II"/>
    <x v="2"/>
    <d v="1899-12-30T18:15:00"/>
    <s v="Thursday"/>
    <d v="2020-04-16T00:00:00"/>
    <s v="Trial"/>
    <s v="Grade 1"/>
    <s v="The galaxy school Wadi"/>
    <n v="911100222569"/>
    <s v="s2m_test_21582@tests2m.com"/>
    <s v="16-04-2020 18:15:00"/>
    <s v="Present"/>
    <x v="10"/>
    <e v="#N/A"/>
    <n v="0"/>
    <x v="6"/>
  </r>
  <r>
    <s v="fREADom Trial "/>
    <x v="0"/>
    <s v="Trial III"/>
    <x v="2"/>
    <d v="1899-12-30T18:15:00"/>
    <s v="Thursday"/>
    <d v="2020-04-16T00:00:00"/>
    <s v="Trial"/>
    <s v="Grade 1"/>
    <s v="Sri Sri Ravishankar Vidya Mandir, Mulund"/>
    <n v="911100222570"/>
    <s v="s2m_test_21583@tests2m.com"/>
    <s v="16-04-2020 18:15:00"/>
    <s v="Absent"/>
    <x v="4"/>
    <e v="#N/A"/>
    <n v="0"/>
    <x v="5"/>
  </r>
  <r>
    <s v="fREADom Trial "/>
    <x v="0"/>
    <s v="Trial III"/>
    <x v="2"/>
    <d v="1899-12-30T18:15:00"/>
    <s v="Thursday"/>
    <d v="2020-04-16T00:00:00"/>
    <s v="Duplicate - Trial"/>
    <s v="Grade 2"/>
    <s v="Amrit vidyalaya"/>
    <n v="911100222571"/>
    <s v="s2m_test_21584@tests2m.com"/>
    <s v="16-04-2020 18:15:00"/>
    <s v="Absent"/>
    <x v="4"/>
    <e v="#N/A"/>
    <n v="0"/>
    <x v="5"/>
  </r>
  <r>
    <s v="fREADom Trial "/>
    <x v="1"/>
    <s v="Trial II"/>
    <x v="2"/>
    <d v="1899-12-30T18:15:00"/>
    <s v="Thursday"/>
    <d v="2020-04-16T00:00:00"/>
    <s v="Trial"/>
    <s v="Grade 3"/>
    <s v="DPS MEGACITY"/>
    <n v="911100221083"/>
    <s v="s2m_test_20085@tests2m.com"/>
    <s v="16-04-2020 18:15:00"/>
    <s v="Present"/>
    <x v="11"/>
    <e v="#N/A"/>
    <n v="0"/>
    <x v="3"/>
  </r>
  <r>
    <s v="fREADom Trial "/>
    <x v="1"/>
    <s v="Trial II"/>
    <x v="2"/>
    <d v="1899-12-30T18:15:00"/>
    <s v="Thursday"/>
    <d v="2020-04-16T00:00:00"/>
    <s v="Trial"/>
    <s v="Grade 3"/>
    <s v="SBOA"/>
    <n v="911100222572"/>
    <s v="s2m_test_21585@tests2m.com"/>
    <s v="16-04-2020 18:15:00"/>
    <s v="Present"/>
    <x v="11"/>
    <e v="#N/A"/>
    <n v="0"/>
    <x v="3"/>
  </r>
  <r>
    <s v="fREADom Trial "/>
    <x v="0"/>
    <s v="Trial III"/>
    <x v="2"/>
    <d v="1899-12-30T18:15:00"/>
    <s v="Thursday"/>
    <d v="2020-04-16T00:00:00"/>
    <s v="Duplicate - Trial"/>
    <s v="Grade 2"/>
    <s v="Mamta Modern international school"/>
    <n v="911100222573"/>
    <s v="s2m_test_21586@tests2m.com"/>
    <s v="16-04-2020 18:15:00"/>
    <s v="Absent"/>
    <x v="4"/>
    <e v="#N/A"/>
    <n v="0"/>
    <x v="5"/>
  </r>
  <r>
    <s v="fREADom Trial "/>
    <x v="1"/>
    <s v="Trial II"/>
    <x v="2"/>
    <d v="1899-12-30T18:15:00"/>
    <s v="Thursday"/>
    <d v="2020-04-16T00:00:00"/>
    <s v="Trial"/>
    <s v="Grade 3"/>
    <s v="Green Wood High school"/>
    <n v="911100222574"/>
    <s v="s2m_test_21587@tests2m.com"/>
    <s v="16-04-2020 18:15:00"/>
    <s v="Absent"/>
    <x v="11"/>
    <e v="#N/A"/>
    <n v="0"/>
    <x v="3"/>
  </r>
  <r>
    <s v="fREADom Trial Class "/>
    <x v="0"/>
    <s v="Trial I"/>
    <x v="0"/>
    <d v="1899-12-30T11:15:00"/>
    <s v="Friday"/>
    <d v="2020-04-17T00:00:00"/>
    <s v="Duplicate - Trial"/>
    <s v="Grade 2"/>
    <s v="fREADom"/>
    <n v="911100222489"/>
    <s v="s2m_test_21504@tests2m.com"/>
    <s v="17-04-2020 11:15:00"/>
    <s v="Absent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2"/>
    <s v="Sanskriti school"/>
    <n v="911100222575"/>
    <s v="s2m_test_21588@tests2m.com"/>
    <s v="17-04-2020 11:15:00"/>
    <s v="Cancelled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2"/>
    <s v="DPS"/>
    <n v="911100222576"/>
    <s v="s2m_test_21589@tests2m.com"/>
    <s v="17-04-2020 11:15:00"/>
    <s v="Absent"/>
    <x v="12"/>
    <e v="#N/A"/>
    <n v="0"/>
    <x v="1"/>
  </r>
  <r>
    <s v="fREADom Trial "/>
    <x v="0"/>
    <s v="Trial II"/>
    <x v="2"/>
    <d v="1899-12-30T18:15:00"/>
    <s v="Thursday"/>
    <d v="2020-04-16T00:00:00"/>
    <s v="Trial"/>
    <s v="Grade 2"/>
    <s v="Vidya Vikas Academy"/>
    <n v="911100222577"/>
    <s v="s2m_test_21590@tests2m.com"/>
    <s v="16-04-2020 18:15:00"/>
    <s v="Present"/>
    <x v="10"/>
    <e v="#N/A"/>
    <n v="0"/>
    <x v="6"/>
  </r>
  <r>
    <s v="fREADom Trial "/>
    <x v="0"/>
    <s v="Trial II"/>
    <x v="2"/>
    <d v="1899-12-30T18:15:00"/>
    <s v="Thursday"/>
    <d v="2020-04-16T00:00:00"/>
    <s v="Trial"/>
    <s v="Grade 2"/>
    <s v="IIS sitapura,jaipur"/>
    <n v="911100222578"/>
    <s v="s2m_test_21591@tests2m.com"/>
    <s v="16-04-2020 18:15:00"/>
    <s v="Present"/>
    <x v="10"/>
    <e v="#N/A"/>
    <n v="0"/>
    <x v="6"/>
  </r>
  <r>
    <s v="fREADom Trial Class "/>
    <x v="0"/>
    <s v="Trial I"/>
    <x v="0"/>
    <d v="1899-12-30T11:15:00"/>
    <s v="Friday"/>
    <d v="2020-04-17T00:00:00"/>
    <s v="Trial"/>
    <s v="Grade 2"/>
    <s v="Secunderabad public school"/>
    <n v="911100222579"/>
    <s v="s2m_test_21592@tests2m.com"/>
    <s v="17-04-2020 11:15:00"/>
    <s v="Present"/>
    <x v="12"/>
    <n v="1999"/>
    <n v="1"/>
    <x v="1"/>
  </r>
  <r>
    <s v="fREADom Trial Class "/>
    <x v="0"/>
    <s v="Trial I"/>
    <x v="0"/>
    <d v="1899-12-30T11:15:00"/>
    <s v="Friday"/>
    <d v="2020-04-17T00:00:00"/>
    <s v="Trial"/>
    <s v="Grade 1"/>
    <s v="Green wood hunter road"/>
    <n v="911100222580"/>
    <s v="s2m_test_21593@tests2m.com"/>
    <s v="17-04-2020 11:15:00"/>
    <s v="Absent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1"/>
    <s v="Amrit vidhyalaya"/>
    <n v="911100222581"/>
    <s v="s2m_test_21594@tests2m.com"/>
    <s v="17-04-2020 11:15:00"/>
    <s v="Present"/>
    <x v="12"/>
    <e v="#N/A"/>
    <n v="0"/>
    <x v="1"/>
  </r>
  <r>
    <s v="fREADom Trial "/>
    <x v="1"/>
    <s v="Trial I"/>
    <x v="0"/>
    <d v="1899-12-30T11:15:00"/>
    <s v="Friday"/>
    <d v="2020-04-17T00:00:00"/>
    <s v="Duplicate - Trial"/>
    <s v="Grade 3"/>
    <s v="Sri Sankara senior secondary school"/>
    <n v="911100222546"/>
    <s v="s2m_test_21558@tests2m.com"/>
    <s v="17-04-2020 11:15:00"/>
    <s v="Present"/>
    <x v="3"/>
    <n v="1999"/>
    <n v="1"/>
    <x v="5"/>
  </r>
  <r>
    <s v="fREADom Trial "/>
    <x v="1"/>
    <s v="Trial I"/>
    <x v="0"/>
    <d v="1899-12-30T11:15:00"/>
    <s v="Friday"/>
    <d v="2020-04-17T00:00:00"/>
    <s v="Trial"/>
    <s v="Grade 4"/>
    <s v="Lakshydeep"/>
    <n v="911100222582"/>
    <s v="s2m_test_21595@tests2m.com"/>
    <s v="17-04-2020 11:15:00"/>
    <s v="Ab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4"/>
    <s v="St.Pauls English school"/>
    <n v="911100222583"/>
    <s v="s2m_test_21596@tests2m.com"/>
    <s v="17-04-2020 11:15:00"/>
    <s v="Pre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3"/>
    <s v="Delhi public school"/>
    <n v="911100222584"/>
    <s v="s2m_test_21597@tests2m.com"/>
    <s v="17-04-2020 11:15:00"/>
    <s v="Present"/>
    <x v="3"/>
    <e v="#N/A"/>
    <n v="0"/>
    <x v="5"/>
  </r>
  <r>
    <s v="fREADom Trial "/>
    <x v="1"/>
    <s v="Trial I"/>
    <x v="0"/>
    <d v="1899-12-30T11:15:00"/>
    <s v="Friday"/>
    <d v="2020-04-17T00:00:00"/>
    <s v="Duplicate - Trial"/>
    <s v="Grade 4"/>
    <s v="Indraprastha Global School Noida"/>
    <n v="911100222585"/>
    <s v="s2m_test_21598@tests2m.com"/>
    <s v="17-04-2020 11:15:00"/>
    <s v="Pre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3"/>
    <s v="Indus valley world school_x0009_"/>
    <n v="911100222586"/>
    <s v="s2m_test_21599@tests2m.com"/>
    <s v="17-04-2020 11:15:00"/>
    <s v="Present"/>
    <x v="3"/>
    <e v="#N/A"/>
    <n v="0"/>
    <x v="5"/>
  </r>
  <r>
    <s v="fREADom Trial "/>
    <x v="1"/>
    <s v="Trial I"/>
    <x v="0"/>
    <d v="1899-12-30T11:15:00"/>
    <s v="Friday"/>
    <d v="2020-04-17T00:00:00"/>
    <s v="Duplicate - Trial"/>
    <s v="Grade 3"/>
    <s v="Ncips"/>
    <n v="911100222587"/>
    <s v="s2m_test_21600@tests2m.com"/>
    <s v="17-04-2020 11:15:00"/>
    <s v="Ab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4"/>
    <s v="Calorx Public School"/>
    <n v="911100222588"/>
    <s v="s2m_test_21601@tests2m.com"/>
    <s v="17-04-2020 11:15:00"/>
    <s v="Pre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4"/>
    <s v="Shri Sathya Sai vidhyamandir "/>
    <n v="911100222589"/>
    <s v="s2m_test_21602@tests2m.com"/>
    <s v="17-04-2020 11:15:00"/>
    <s v="Present"/>
    <x v="3"/>
    <n v="1999"/>
    <n v="1"/>
    <x v="5"/>
  </r>
  <r>
    <s v="fREADom Trial "/>
    <x v="1"/>
    <s v="Trial I"/>
    <x v="0"/>
    <d v="1899-12-30T11:15:00"/>
    <s v="Friday"/>
    <d v="2020-04-17T00:00:00"/>
    <s v="Trial"/>
    <s v="Grade 3"/>
    <s v="DSE ATTAPUR"/>
    <n v="911100222590"/>
    <s v="s2m_test_21603@tests2m.com"/>
    <s v="17-04-2020 11:15:00"/>
    <s v="Absent"/>
    <x v="3"/>
    <e v="#N/A"/>
    <n v="0"/>
    <x v="5"/>
  </r>
  <r>
    <s v="fREADom Trial Class "/>
    <x v="0"/>
    <s v="Trial I"/>
    <x v="0"/>
    <d v="1899-12-30T11:15:00"/>
    <s v="Friday"/>
    <d v="2020-04-17T00:00:00"/>
    <s v="Trial"/>
    <s v="Grade 2"/>
    <s v="DPS Megacity"/>
    <n v="911100222591"/>
    <s v="s2m_test_21604@tests2m.com"/>
    <s v="17-04-2020 11:15:00"/>
    <s v="Absent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2"/>
    <s v="Ingraham institute"/>
    <n v="911100222592"/>
    <s v="s2m_test_21605@tests2m.com"/>
    <s v="17-04-2020 11:15:00"/>
    <s v="Absent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1"/>
    <s v="Pollocks international "/>
    <n v="911100222593"/>
    <s v="s2m_test_21606@tests2m.com"/>
    <s v="17-04-2020 11:15:00"/>
    <s v="Absent"/>
    <x v="12"/>
    <e v="#N/A"/>
    <n v="0"/>
    <x v="1"/>
  </r>
  <r>
    <s v="fREADom Trial Class "/>
    <x v="0"/>
    <s v="Trial I"/>
    <x v="0"/>
    <d v="1899-12-30T11:15:00"/>
    <s v="Friday"/>
    <d v="2020-04-17T00:00:00"/>
    <s v="Trial"/>
    <s v="Grade 1"/>
    <s v="Kerala public school gamaria"/>
    <n v="911100222594"/>
    <s v="s2m_test_21607@tests2m.com"/>
    <s v="17-04-2020 11:15:00"/>
    <s v="Present"/>
    <x v="12"/>
    <e v="#N/A"/>
    <n v="0"/>
    <x v="1"/>
  </r>
  <r>
    <s v="fREADom Trial "/>
    <x v="0"/>
    <s v="Trial II"/>
    <x v="0"/>
    <d v="1899-12-30T11:15:00"/>
    <s v="Friday"/>
    <d v="2020-04-17T00:00:00"/>
    <s v="Trial"/>
    <s v="Grade 1"/>
    <s v="Royale Concorde international school"/>
    <n v="911100222595"/>
    <s v="s2m_test_21608@tests2m.com"/>
    <s v="17-04-2020 11:15:00"/>
    <m/>
    <x v="13"/>
    <e v="#N/A"/>
    <n v="0"/>
    <x v="2"/>
  </r>
  <r>
    <s v="fREADom Trial "/>
    <x v="0"/>
    <s v="Trial II"/>
    <x v="0"/>
    <d v="1899-12-30T11:15:00"/>
    <s v="Friday"/>
    <d v="2020-04-17T00:00:00"/>
    <s v="Trial"/>
    <s v="Grade 1"/>
    <s v="Kerala public school kadma"/>
    <n v="911100222596"/>
    <s v="s2m_test_21609@tests2m.com"/>
    <s v="17-04-2020 11:15:00"/>
    <m/>
    <x v="13"/>
    <e v="#N/A"/>
    <n v="0"/>
    <x v="2"/>
  </r>
  <r>
    <s v="fREADom Trial "/>
    <x v="0"/>
    <s v="Trial II"/>
    <x v="0"/>
    <d v="1899-12-30T11:15:00"/>
    <s v="Friday"/>
    <d v="2020-04-17T00:00:00"/>
    <s v="Trial"/>
    <s v="Grade 2"/>
    <s v="New Cambridge International Public School"/>
    <n v="911100222597"/>
    <s v="s2m_test_21610@tests2m.com"/>
    <s v="17-04-2020 11:15:00"/>
    <m/>
    <x v="13"/>
    <e v="#N/A"/>
    <n v="0"/>
    <x v="2"/>
  </r>
  <r>
    <s v="fREADom Trial "/>
    <x v="0"/>
    <s v="Trial II"/>
    <x v="0"/>
    <d v="1899-12-30T11:15:00"/>
    <s v="Friday"/>
    <d v="2020-04-17T00:00:00"/>
    <s v="Trial"/>
    <s v="Grade 1"/>
    <s v="Suraj "/>
    <n v="911100222598"/>
    <s v="s2m_test_21611@tests2m.com"/>
    <s v="17-04-2020 11:15:00"/>
    <m/>
    <x v="13"/>
    <e v="#N/A"/>
    <n v="0"/>
    <x v="2"/>
  </r>
  <r>
    <s v="fREADom Trial "/>
    <x v="0"/>
    <s v="Trial II"/>
    <x v="0"/>
    <d v="1899-12-30T11:15:00"/>
    <s v="Friday"/>
    <d v="2020-04-17T00:00:00"/>
    <s v="Trial"/>
    <s v="Grade 1"/>
    <s v="N. S. N"/>
    <n v="911100221168"/>
    <s v="s2m_test_20169@tests2m.com"/>
    <s v="17-04-2020 11:15:00"/>
    <m/>
    <x v="13"/>
    <e v="#N/A"/>
    <n v="0"/>
    <x v="2"/>
  </r>
  <r>
    <s v="fREADom Trial "/>
    <x v="1"/>
    <s v="Trial I"/>
    <x v="0"/>
    <d v="1899-12-30T11:15:00"/>
    <s v="Friday"/>
    <d v="2020-04-17T00:00:00"/>
    <s v="Trial"/>
    <s v="Grade 4"/>
    <s v="Guru Gobind Singh Public School"/>
    <n v="911100221183"/>
    <s v="s2m_test_20184@tests2m.com"/>
    <s v="17-04-2020 11:15:00"/>
    <s v="Absent"/>
    <x v="3"/>
    <e v="#N/A"/>
    <n v="0"/>
    <x v="5"/>
  </r>
  <r>
    <s v="fREADom Trial "/>
    <x v="1"/>
    <s v="Trial I"/>
    <x v="0"/>
    <d v="1899-12-30T11:15:00"/>
    <s v="Friday"/>
    <d v="2020-04-17T00:00:00"/>
    <s v="Trial"/>
    <s v="Grade 3"/>
    <s v="Sri Aurobindo international school"/>
    <n v="911100222599"/>
    <s v="s2m_test_21612@tests2m.com"/>
    <s v="17-04-2020 11:15:00"/>
    <s v="Present"/>
    <x v="3"/>
    <e v="#N/A"/>
    <n v="0"/>
    <x v="5"/>
  </r>
  <r>
    <s v="fREADom Trial "/>
    <x v="0"/>
    <s v="Trial II"/>
    <x v="0"/>
    <d v="1899-12-30T11:15:00"/>
    <s v="Friday"/>
    <d v="2020-04-17T00:00:00"/>
    <s v="Duplicate - Trial"/>
    <s v="Grade 2"/>
    <s v="St Paul's Rajkot"/>
    <n v="911100222555"/>
    <s v="s2m_test_21567@tests2m.com"/>
    <s v="17-04-2020 11:15:00"/>
    <s v="Present"/>
    <x v="13"/>
    <e v="#N/A"/>
    <n v="0"/>
    <x v="2"/>
  </r>
  <r>
    <s v="fREADom Trial "/>
    <x v="0"/>
    <s v="Trial II"/>
    <x v="0"/>
    <d v="1899-12-30T11:15:00"/>
    <s v="Friday"/>
    <d v="2020-04-17T00:00:00"/>
    <s v="Trial"/>
    <s v="Grade 1"/>
    <s v="Army primary school"/>
    <n v="911100221154"/>
    <s v="s2m_test_20155@tests2m.com"/>
    <s v="17-04-2020 11:15:00"/>
    <s v="Present"/>
    <x v="13"/>
    <e v="#N/A"/>
    <n v="0"/>
    <x v="2"/>
  </r>
  <r>
    <s v="fREADom Trial "/>
    <x v="0"/>
    <s v="Trial II"/>
    <x v="1"/>
    <d v="1899-12-30T16:00:00"/>
    <s v="Friday"/>
    <d v="2020-04-17T00:00:00"/>
    <s v="Trial"/>
    <s v="Grade 2"/>
    <s v="Kumarans"/>
    <n v="911100222600"/>
    <s v="s2m_test_21613@tests2m.com"/>
    <s v="17-04-2020 16:00:00"/>
    <s v="Present"/>
    <x v="1"/>
    <e v="#N/A"/>
    <n v="0"/>
    <x v="6"/>
  </r>
  <r>
    <s v="fREADom Trial "/>
    <x v="0"/>
    <s v="Trial II"/>
    <x v="1"/>
    <d v="1899-12-30T16:00:00"/>
    <s v="Friday"/>
    <d v="2020-04-17T00:00:00"/>
    <s v="Duplicate - Trial"/>
    <s v="Grade 2"/>
    <s v="fREADom"/>
    <n v="911100222489"/>
    <s v="s2m_test_21504@tests2m.com"/>
    <s v="17-04-2020 16:00:00"/>
    <s v="Ab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2"/>
    <s v="Don Bosco School "/>
    <n v="911100222526"/>
    <s v="s2m_test_21614@tests2m.com"/>
    <s v="17-04-2020 16:00:00"/>
    <s v="Present"/>
    <x v="1"/>
    <n v="1999"/>
    <n v="1"/>
    <x v="6"/>
  </r>
  <r>
    <s v="fREADom Trial "/>
    <x v="0"/>
    <s v="Trial II"/>
    <x v="1"/>
    <d v="1899-12-30T16:00:00"/>
    <s v="Friday"/>
    <d v="2020-04-17T00:00:00"/>
    <s v="Trial"/>
    <s v="Grade 2"/>
    <s v="Dpsh"/>
    <n v="911100222601"/>
    <s v="s2m_test_21615@tests2m.com"/>
    <s v="17-04-2020 16:00:00"/>
    <s v="Pre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1"/>
    <s v="Adharshila play way convent school"/>
    <n v="911100222602"/>
    <s v="s2m_test_21616@tests2m.com"/>
    <s v="17-04-2020 16:00:00"/>
    <s v="Pre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2"/>
    <s v="Airforce school avadi"/>
    <n v="911100222603"/>
    <s v="s2m_test_21617@tests2m.com"/>
    <s v="17-04-2020 16:00:00"/>
    <s v="Ab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1"/>
    <s v="Kerla public"/>
    <n v="911100222604"/>
    <s v="s2m_test_21618@tests2m.com"/>
    <s v="17-04-2020 16:00:00"/>
    <s v="Ab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1"/>
    <s v="Saint Paul School"/>
    <n v="911100222605"/>
    <s v="s2m_test_21619@tests2m.com"/>
    <s v="17-04-2020 16:00:00"/>
    <s v="Absent"/>
    <x v="1"/>
    <e v="#N/A"/>
    <n v="0"/>
    <x v="6"/>
  </r>
  <r>
    <s v="fREADom Trial "/>
    <x v="0"/>
    <s v="Trial II"/>
    <x v="1"/>
    <d v="1899-12-30T16:00:00"/>
    <s v="Friday"/>
    <d v="2020-04-17T00:00:00"/>
    <s v="Trial"/>
    <s v="Grade 2"/>
    <s v="KLE School"/>
    <n v="911100222606"/>
    <s v="s2m_test_21620@tests2m.com"/>
    <s v="17-04-2020 16:00:00"/>
    <s v="Present"/>
    <x v="1"/>
    <e v="#N/A"/>
    <n v="0"/>
    <x v="6"/>
  </r>
  <r>
    <s v="fREADom Trial "/>
    <x v="0"/>
    <s v="Trial II"/>
    <x v="1"/>
    <d v="1899-12-30T16:00:00"/>
    <s v="Friday"/>
    <d v="2020-04-17T00:00:00"/>
    <s v="Duplicate - Trial"/>
    <s v="Grade 2"/>
    <s v="Ingraham institute"/>
    <n v="911100222592"/>
    <s v="s2m_test_21605@tests2m.com"/>
    <s v="17-04-2020 16:00:00"/>
    <s v="Cancelled"/>
    <x v="1"/>
    <e v="#N/A"/>
    <n v="0"/>
    <x v="6"/>
  </r>
  <r>
    <s v="fREADom Trial "/>
    <x v="1"/>
    <s v="Trial II"/>
    <x v="1"/>
    <d v="1899-12-30T16:00:00"/>
    <s v="Friday"/>
    <d v="2020-04-17T00:00:00"/>
    <s v="Trial"/>
    <s v="Grade 3"/>
    <s v="School of India"/>
    <n v="911100222607"/>
    <s v="s2m_test_21621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Duplicate - Trial"/>
    <s v="Grade 3"/>
    <s v="fREADom"/>
    <n v="911100222489"/>
    <s v="s2m_test_21504@tests2m.com"/>
    <s v="17-04-2020 16:00:00"/>
    <s v="Absent"/>
    <x v="6"/>
    <e v="#N/A"/>
    <n v="0"/>
    <x v="7"/>
  </r>
  <r>
    <s v="fREADom Trial "/>
    <x v="1"/>
    <s v="Trial II"/>
    <x v="1"/>
    <d v="1899-12-30T16:00:00"/>
    <s v="Friday"/>
    <d v="2020-04-17T00:00:00"/>
    <s v="Trial"/>
    <s v="Grade 3"/>
    <s v="Delhi public school"/>
    <n v="911100222608"/>
    <s v="s2m_test_21622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Duplicate - Trial"/>
    <s v="Grade 4"/>
    <s v="Sri Sri Academy"/>
    <n v="911100222609"/>
    <s v="s2m_test_21623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Trial"/>
    <s v="Grade 4"/>
    <s v="Alpine public school"/>
    <n v="911100222610"/>
    <s v="s2m_test_21624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Trial"/>
    <s v="Grade 4"/>
    <s v="Kerala public school gamharia"/>
    <n v="911100222611"/>
    <s v="s2m_test_21625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Trial"/>
    <s v="Grade 4"/>
    <s v="Royal concorde"/>
    <n v="911100222612"/>
    <s v="s2m_test_21626@tests2m.com"/>
    <s v="17-04-2020 16:00:00"/>
    <s v="Present"/>
    <x v="6"/>
    <e v="#N/A"/>
    <n v="0"/>
    <x v="7"/>
  </r>
  <r>
    <s v="fREADom Trial "/>
    <x v="1"/>
    <s v="Trial II"/>
    <x v="1"/>
    <d v="1899-12-30T16:00:00"/>
    <s v="Friday"/>
    <d v="2020-04-17T00:00:00"/>
    <s v="Trial"/>
    <s v="Grade 4"/>
    <s v="st paul's"/>
    <n v="911100222613"/>
    <s v="s2m_test_21627@tests2m.com"/>
    <s v="17-04-2020 16:00:00"/>
    <s v="Present"/>
    <x v="6"/>
    <e v="#N/A"/>
    <n v="0"/>
    <x v="7"/>
  </r>
  <r>
    <s v="fREADom Trial "/>
    <x v="1"/>
    <s v="Trial I"/>
    <x v="2"/>
    <d v="1899-12-30T18:15:00"/>
    <s v="Friday"/>
    <d v="2020-04-17T00:00:00"/>
    <s v="Duplicate - Trial"/>
    <s v="Grade 4"/>
    <s v="Army Public School"/>
    <n v="911100221004"/>
    <s v="s2m_test_20005@tests2m.com"/>
    <s v="17-04-2020 18:15:00"/>
    <s v="Absent"/>
    <x v="8"/>
    <e v="#N/A"/>
    <n v="0"/>
    <x v="3"/>
  </r>
  <r>
    <s v="fREADom Trial Class "/>
    <x v="0"/>
    <s v="Trial I"/>
    <x v="1"/>
    <d v="1899-12-30T16:00:00"/>
    <s v="Friday"/>
    <d v="2020-04-17T00:00:00"/>
    <s v="Duplicate - Trial"/>
    <s v="Grade 2"/>
    <s v="St Paul's Rajkot"/>
    <n v="911100222555"/>
    <s v="s2m_test_21567@tests2m.com"/>
    <s v="17-04-2020 16:00:00"/>
    <s v="Present with video and audio off"/>
    <x v="14"/>
    <e v="#N/A"/>
    <n v="0"/>
    <x v="1"/>
  </r>
  <r>
    <s v="fREADom Trial Class "/>
    <x v="0"/>
    <s v="Trial I"/>
    <x v="1"/>
    <d v="1899-12-30T16:00:00"/>
    <s v="Friday"/>
    <d v="2020-04-17T00:00:00"/>
    <s v="Duplicate - Trial"/>
    <s v="Grade 1"/>
    <s v="Millennium"/>
    <n v="911100221005"/>
    <s v="s2m_test_20006@tests2m.com"/>
    <s v="17-04-2020 16:00:00"/>
    <s v="Absent"/>
    <x v="14"/>
    <e v="#N/A"/>
    <n v="0"/>
    <x v="1"/>
  </r>
  <r>
    <s v="fREADom Trial Class "/>
    <x v="0"/>
    <s v="Trial I"/>
    <x v="2"/>
    <d v="1899-12-30T18:15:00"/>
    <s v="Friday"/>
    <d v="2020-04-17T00:00:00"/>
    <s v="Duplicate - Trial"/>
    <s v="Grade 1"/>
    <s v="Army Public School"/>
    <n v="911100221154"/>
    <s v="s2m_test_20155@tests2m.com"/>
    <s v="17-04-2020 18:15:00"/>
    <s v="Absent"/>
    <x v="15"/>
    <e v="#N/A"/>
    <n v="0"/>
    <x v="8"/>
  </r>
  <r>
    <s v="fREADom Trial "/>
    <x v="1"/>
    <s v="Trial I"/>
    <x v="1"/>
    <d v="1899-12-30T16:00:00"/>
    <s v="Friday"/>
    <d v="2020-04-17T00:00:00"/>
    <s v="Trial"/>
    <s v="Grade 4"/>
    <s v="Tashi Namgyal Academy"/>
    <n v="911100221307"/>
    <s v="s2m_test_20308@tests2m.com"/>
    <s v="17-04-2020 16:00:00"/>
    <s v="Absent"/>
    <x v="11"/>
    <e v="#N/A"/>
    <n v="0"/>
    <x v="3"/>
  </r>
  <r>
    <s v="fREADom Trial Class "/>
    <x v="0"/>
    <s v="Trial I"/>
    <x v="2"/>
    <d v="1899-12-30T18:15:00"/>
    <s v="Friday"/>
    <d v="2020-04-17T00:00:00"/>
    <s v="Trial"/>
    <s v="Grade 2"/>
    <s v="Bhartiya Vidya Bhavan"/>
    <n v="911100221003"/>
    <s v="s2m_test_21628@tests2m.com"/>
    <s v="17-04-2020 18:15:00"/>
    <s v="Present"/>
    <x v="15"/>
    <n v="1999"/>
    <n v="1"/>
    <x v="8"/>
  </r>
  <r>
    <s v="fREADom Trial Class "/>
    <x v="0"/>
    <s v="Trial I"/>
    <x v="1"/>
    <d v="1899-12-30T16:00:00"/>
    <s v="Friday"/>
    <d v="2020-04-17T00:00:00"/>
    <s v="Trial"/>
    <s v="Grade 1"/>
    <s v="Dps"/>
    <n v="911100221308"/>
    <s v="s2m_test_20309@tests2m.com"/>
    <s v="17-04-2020 16:00:00"/>
    <s v="Absent"/>
    <x v="14"/>
    <e v="#N/A"/>
    <n v="0"/>
    <x v="1"/>
  </r>
  <r>
    <s v="fREADom Trial "/>
    <x v="1"/>
    <s v="Trial I"/>
    <x v="1"/>
    <d v="1899-12-30T16:00:00"/>
    <s v="Friday"/>
    <d v="2020-04-17T00:00:00"/>
    <s v="Trial"/>
    <s v="Grade 3"/>
    <s v="Delhi Public School South "/>
    <n v="911100221309"/>
    <s v="s2m_test_20310@tests2m.com"/>
    <s v="17-04-2020 16:00:00"/>
    <s v="Present"/>
    <x v="11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St Patrick's"/>
    <n v="911100221301"/>
    <s v="s2m_test_20307@tests2m.com"/>
    <s v="17-04-2020 16:00:00"/>
    <s v="Absent"/>
    <x v="11"/>
    <e v="#N/A"/>
    <n v="0"/>
    <x v="3"/>
  </r>
  <r>
    <s v="fREADom Trial Class "/>
    <x v="0"/>
    <s v="Trial I"/>
    <x v="1"/>
    <d v="1899-12-30T16:00:00"/>
    <s v="Friday"/>
    <d v="2020-04-17T00:00:00"/>
    <s v="Trial"/>
    <s v="Grade 2"/>
    <s v="Cauvery glopal"/>
    <n v="911100221310"/>
    <s v="s2m_test_20311@tests2m.com"/>
    <s v="17-04-2020 16:00:00"/>
    <s v="Absent"/>
    <x v="14"/>
    <e v="#N/A"/>
    <n v="0"/>
    <x v="1"/>
  </r>
  <r>
    <s v="fREADom Trial "/>
    <x v="1"/>
    <s v="Trial I"/>
    <x v="2"/>
    <d v="1899-12-30T18:15:00"/>
    <s v="Friday"/>
    <d v="2020-04-17T00:00:00"/>
    <s v="Duplicate - Trial"/>
    <s v="Grade 4"/>
    <s v="Saint Paul's school"/>
    <n v="911100221008"/>
    <s v="s2m_test_20009@tests2m.com"/>
    <s v="17-04-2020 18:15:00"/>
    <s v="Present"/>
    <x v="8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MSB EDUCATIONAL INSTITUTE"/>
    <n v="911100221306"/>
    <s v="s2m_test_20306@tests2m.com"/>
    <s v="17-04-2020 16:00:00"/>
    <s v="Absent"/>
    <x v="11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Medhansh vishal"/>
    <n v="911100221305"/>
    <s v="s2m_test_20305@tests2m.com"/>
    <s v="17-04-2020 16:00:00"/>
    <s v="Present"/>
    <x v="11"/>
    <e v="#N/A"/>
    <n v="0"/>
    <x v="3"/>
  </r>
  <r>
    <s v="fREADom Trial Class "/>
    <x v="0"/>
    <s v="Trial I"/>
    <x v="1"/>
    <d v="1899-12-30T16:00:00"/>
    <s v="Friday"/>
    <d v="2020-04-17T00:00:00"/>
    <s v="Trial"/>
    <s v="Grade 1"/>
    <s v="N. S. N. Mantri school"/>
    <n v="911100221304"/>
    <s v="s2m_test_20304@tests2m.com"/>
    <s v="17-04-2020 16:00:00"/>
    <s v="Present"/>
    <x v="14"/>
    <e v="#N/A"/>
    <n v="0"/>
    <x v="1"/>
  </r>
  <r>
    <s v="fREADom Trial "/>
    <x v="1"/>
    <s v="Trial I"/>
    <x v="2"/>
    <d v="1899-12-30T18:15:00"/>
    <s v="Friday"/>
    <d v="2020-04-17T00:00:00"/>
    <s v="Duplicate - Trial"/>
    <s v="Grade 3"/>
    <s v="TGFS Kashipur"/>
    <n v="911100221013"/>
    <s v="s2m_test_20014@tests2m.com"/>
    <s v="17-04-2020 18:15:00"/>
    <s v="Present"/>
    <x v="8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Pollocks intelli school"/>
    <n v="911100221303"/>
    <s v="s2m_test_20303@tests2m.com"/>
    <s v="17-04-2020 16:00:00"/>
    <s v="Absent"/>
    <x v="11"/>
    <e v="#N/A"/>
    <n v="0"/>
    <x v="3"/>
  </r>
  <r>
    <s v="fREADom Trial "/>
    <x v="1"/>
    <s v="Trial I"/>
    <x v="2"/>
    <d v="1899-12-30T18:15:00"/>
    <s v="Friday"/>
    <d v="2020-04-17T00:00:00"/>
    <s v="Trial"/>
    <s v="Grade 4"/>
    <s v="BD Memorial"/>
    <n v="911100221025"/>
    <s v="s2m_test_20026@tests2m.com"/>
    <s v="17-04-2020 18:15:00"/>
    <s v="Absent"/>
    <x v="8"/>
    <e v="#N/A"/>
    <n v="0"/>
    <x v="3"/>
  </r>
  <r>
    <s v="fREADom Trial Class "/>
    <x v="0"/>
    <s v="Trial I"/>
    <x v="1"/>
    <d v="1899-12-30T16:00:00"/>
    <s v="Friday"/>
    <d v="2020-04-17T00:00:00"/>
    <s v="Trial"/>
    <s v="Grade 2"/>
    <s v="Sri Aurobindo international school"/>
    <n v="911100221294"/>
    <s v="s2m_test_20294@tests2m.com"/>
    <s v="17-04-2020 16:00:00"/>
    <s v="Absent"/>
    <x v="14"/>
    <e v="#N/A"/>
    <n v="0"/>
    <x v="1"/>
  </r>
  <r>
    <s v="fREADom Trial "/>
    <x v="1"/>
    <s v="Trial I"/>
    <x v="2"/>
    <d v="1899-12-30T18:15:00"/>
    <s v="Friday"/>
    <d v="2020-04-17T00:00:00"/>
    <s v="Trial"/>
    <s v="Grade 4"/>
    <s v="Amrit Vidhayalaya"/>
    <n v="911100221036"/>
    <s v="s2m_test_20037@tests2m.com"/>
    <s v="17-04-2020 18:15:00"/>
    <s v="Absent"/>
    <x v="8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Brain Tree International School"/>
    <n v="911100221291"/>
    <s v="s2m_test_20291@tests2m.com"/>
    <s v="17-04-2020 16:00:00"/>
    <s v="Present"/>
    <x v="11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KNMS"/>
    <n v="911100221290"/>
    <s v="s2m_test_20290@tests2m.com"/>
    <s v="17-04-2020 16:00:00"/>
    <s v="Present"/>
    <x v="11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S.s.mody VIDYA Vihar jhunjhunu"/>
    <n v="911100221288"/>
    <s v="s2m_test_20288@tests2m.com"/>
    <s v="17-04-2020 16:00:00"/>
    <s v="Absent"/>
    <x v="11"/>
    <e v="#N/A"/>
    <n v="0"/>
    <x v="3"/>
  </r>
  <r>
    <s v="fREADom Trial Class "/>
    <x v="0"/>
    <s v="Trial I"/>
    <x v="1"/>
    <d v="1899-12-30T16:00:00"/>
    <s v="Friday"/>
    <d v="2020-04-17T00:00:00"/>
    <s v="Trial"/>
    <s v="Grade 2"/>
    <s v="Sri Sri academy"/>
    <n v="911100221286"/>
    <s v="s2m_test_20286@tests2m.com"/>
    <s v="17-04-2020 16:00:00"/>
    <s v="Absent"/>
    <x v="14"/>
    <e v="#N/A"/>
    <n v="0"/>
    <x v="1"/>
  </r>
  <r>
    <s v="fREADom Trial "/>
    <x v="1"/>
    <s v="Trial I"/>
    <x v="2"/>
    <d v="1899-12-30T18:15:00"/>
    <s v="Friday"/>
    <d v="2020-04-17T00:00:00"/>
    <s v="Trial"/>
    <s v="Grade 4"/>
    <s v="BDM International School"/>
    <n v="911100221047"/>
    <s v="s2m_test_20048@tests2m.com"/>
    <s v="17-04-2020 18:15:00"/>
    <s v="Present"/>
    <x v="8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Airforce school Avadi"/>
    <n v="911100221282"/>
    <s v="s2m_test_20282@tests2m.com"/>
    <s v="17-04-2020 16:00:00"/>
    <s v="Present"/>
    <x v="11"/>
    <e v="#N/A"/>
    <n v="0"/>
    <x v="3"/>
  </r>
  <r>
    <s v="fREADom Trial "/>
    <x v="1"/>
    <s v="Trial I"/>
    <x v="2"/>
    <d v="1899-12-30T18:15:00"/>
    <s v="Friday"/>
    <d v="2020-04-17T00:00:00"/>
    <s v="Trial"/>
    <s v="Grade 3"/>
    <s v="City Montessori school"/>
    <n v="911100221050"/>
    <s v="s2m_test_20051@tests2m.com"/>
    <s v="17-04-2020 18:15:00"/>
    <s v="Present"/>
    <x v="8"/>
    <e v="#N/A"/>
    <n v="0"/>
    <x v="3"/>
  </r>
  <r>
    <s v="fREADom Trial "/>
    <x v="1"/>
    <s v="Trial I"/>
    <x v="1"/>
    <d v="1899-12-30T16:00:00"/>
    <s v="Friday"/>
    <d v="2020-04-17T00:00:00"/>
    <s v="Trial"/>
    <s v="Grade 4"/>
    <s v="Anand Niketan Maninagar"/>
    <n v="911100221281"/>
    <s v="s2m_test_20281@tests2m.com"/>
    <s v="17-04-2020 16:00:00"/>
    <s v="Present"/>
    <x v="11"/>
    <n v="1999"/>
    <n v="1"/>
    <x v="3"/>
  </r>
  <r>
    <s v="fREADom Trial "/>
    <x v="1"/>
    <s v="Trial II"/>
    <x v="1"/>
    <d v="1899-12-30T16:00:00"/>
    <s v="Friday"/>
    <d v="2020-04-17T00:00:00"/>
    <s v="Duplicate - Trial"/>
    <s v="Grade 3"/>
    <s v="GT Vidhya Manthir"/>
    <n v="911100222614"/>
    <s v="s2m_test_21629@tests2m.com"/>
    <s v="17-04-2020 16:00:00"/>
    <s v="Absent"/>
    <x v="6"/>
    <e v="#N/A"/>
    <n v="0"/>
    <x v="7"/>
  </r>
  <r>
    <s v="fREADom Trial "/>
    <x v="1"/>
    <s v="Trial I"/>
    <x v="2"/>
    <d v="1899-12-30T18:15:00"/>
    <s v="Friday"/>
    <d v="2020-04-17T00:00:00"/>
    <s v="Trial"/>
    <s v="Grade 3"/>
    <s v="SBOAJC"/>
    <n v="911100221055"/>
    <s v="s2m_test_20056@tests2m.com"/>
    <s v="17-04-2020 18:15:00"/>
    <s v="Present"/>
    <x v="8"/>
    <e v="#N/A"/>
    <n v="0"/>
    <x v="3"/>
  </r>
  <r>
    <s v="fREADom Trial "/>
    <x v="1"/>
    <s v="Trial I"/>
    <x v="2"/>
    <d v="1899-12-30T18:15:00"/>
    <s v="Friday"/>
    <d v="2020-04-17T00:00:00"/>
    <s v="Trial"/>
    <s v="Grade 3"/>
    <s v="Kamala Niketen"/>
    <n v="911100221061"/>
    <s v="s2m_test_20062@tests2m.com"/>
    <s v="17-04-2020 18:15:00"/>
    <s v="Present"/>
    <x v="8"/>
    <e v="#N/A"/>
    <n v="0"/>
    <x v="3"/>
  </r>
  <r>
    <s v="fREADom Trial Class "/>
    <x v="0"/>
    <s v="Trial I"/>
    <x v="2"/>
    <d v="1899-12-30T18:15:00"/>
    <s v="Friday"/>
    <d v="2020-04-17T00:00:00"/>
    <s v="Trial"/>
    <s v="Grade 2"/>
    <s v="Navrachana"/>
    <n v="911100222615"/>
    <s v="s2m_test_21630@tests2m.com"/>
    <s v="17-04-2020 18:15:00"/>
    <s v="Present"/>
    <x v="15"/>
    <e v="#N/A"/>
    <n v="0"/>
    <x v="8"/>
  </r>
  <r>
    <s v="fREADom Trial Class "/>
    <x v="0"/>
    <s v="Trial I"/>
    <x v="1"/>
    <d v="1899-12-30T16:00:00"/>
    <s v="Friday"/>
    <d v="2020-04-17T00:00:00"/>
    <s v="Trial"/>
    <s v="Grade 2"/>
    <s v="Jodhamal"/>
    <n v="911100221280"/>
    <s v="s2m_test_20280@tests2m.com"/>
    <s v="17-04-2020 16:00:00"/>
    <s v="Present"/>
    <x v="14"/>
    <e v="#N/A"/>
    <n v="0"/>
    <x v="1"/>
  </r>
  <r>
    <s v="fREADom Trial "/>
    <x v="1"/>
    <s v="Trial I"/>
    <x v="2"/>
    <d v="1899-12-30T18:15:00"/>
    <s v="Friday"/>
    <d v="2020-04-17T00:00:00"/>
    <s v="Trial"/>
    <s v="Grade 4"/>
    <s v="SSRVM J.P. Nagar"/>
    <n v="911100221069"/>
    <s v="s2m_test_20070@tests2m.com"/>
    <s v="17-04-2020 18:15:00"/>
    <s v="Present"/>
    <x v="8"/>
    <e v="#N/A"/>
    <n v="0"/>
    <x v="3"/>
  </r>
  <r>
    <s v="fREADom Trial Class "/>
    <x v="0"/>
    <s v="Trial I"/>
    <x v="1"/>
    <d v="1899-12-30T16:00:00"/>
    <s v="Friday"/>
    <d v="2020-04-17T00:00:00"/>
    <s v="Trial"/>
    <s v="Grade 2"/>
    <s v="Delhi Public School"/>
    <n v="911100221277"/>
    <s v="s2m_test_20277@tests2m.com"/>
    <s v="17-04-2020 16:00:00"/>
    <s v="Present"/>
    <x v="14"/>
    <e v="#N/A"/>
    <n v="0"/>
    <x v="1"/>
  </r>
  <r>
    <s v="fREADom Trial Class "/>
    <x v="0"/>
    <s v="Trial I"/>
    <x v="1"/>
    <d v="1899-12-30T16:00:00"/>
    <s v="Friday"/>
    <d v="2020-04-17T00:00:00"/>
    <s v="Trial"/>
    <s v="Grade 1"/>
    <s v="Kamala Niketan Montessori school"/>
    <n v="911100221276"/>
    <s v="s2m_test_20276@tests2m.com"/>
    <s v="17-04-2020 16:00:00"/>
    <s v="Present"/>
    <x v="14"/>
    <e v="#N/A"/>
    <n v="0"/>
    <x v="1"/>
  </r>
  <r>
    <s v="fREADom Trial "/>
    <x v="1"/>
    <s v="Trial II"/>
    <x v="1"/>
    <d v="1899-12-30T16:00:00"/>
    <s v="Friday"/>
    <d v="2020-04-17T00:00:00"/>
    <s v="Trial"/>
    <s v="Grade 3"/>
    <s v="KLE CBSE School Nippani"/>
    <n v="911100222616"/>
    <s v="s2m_test_21631@tests2m.com"/>
    <s v="17-04-2020 16:00:00"/>
    <s v="Absent"/>
    <x v="6"/>
    <e v="#N/A"/>
    <n v="0"/>
    <x v="7"/>
  </r>
  <r>
    <s v="fREADom Trial "/>
    <x v="1"/>
    <s v="Trial I"/>
    <x v="2"/>
    <d v="1899-12-30T18:15:00"/>
    <s v="Friday"/>
    <d v="2020-04-17T00:00:00"/>
    <s v="Trial"/>
    <s v="Grade 3"/>
    <s v="DPS Panvel"/>
    <n v="911100221043"/>
    <s v="s2m_test_20044@tests2m.com"/>
    <s v="17-04-2020 18:15:00"/>
    <s v="Present"/>
    <x v="8"/>
    <e v="#N/A"/>
    <n v="0"/>
    <x v="3"/>
  </r>
  <r>
    <s v="fREADom Trial "/>
    <x v="1"/>
    <s v="Trial I"/>
    <x v="2"/>
    <d v="1899-12-30T18:15:00"/>
    <s v="Friday"/>
    <d v="2020-04-17T00:00:00"/>
    <s v="Trial"/>
    <s v="Grade 4"/>
    <s v="Mahavir Institute of Education &amp; Research"/>
    <n v="911100221045"/>
    <s v="s2m_test_20046@tests2m.com"/>
    <s v="17-04-2020 18:15:00"/>
    <s v="Present"/>
    <x v="8"/>
    <e v="#N/A"/>
    <n v="0"/>
    <x v="3"/>
  </r>
  <r>
    <s v="fREADom Trial "/>
    <x v="1"/>
    <s v="Trial II"/>
    <x v="2"/>
    <d v="1899-12-30T18:15:00"/>
    <s v="Friday"/>
    <d v="2020-04-17T00:00:00"/>
    <s v="Trial"/>
    <s v="Grade 4"/>
    <s v="Delhi public school"/>
    <n v="911100221279"/>
    <s v="s2m_test_20279@tests2m.com"/>
    <s v="17-04-2020 18:15:00"/>
    <s v="Absent"/>
    <x v="11"/>
    <e v="#N/A"/>
    <n v="0"/>
    <x v="3"/>
  </r>
  <r>
    <s v="fREADom Trial "/>
    <x v="1"/>
    <s v="Trial II"/>
    <x v="2"/>
    <d v="1899-12-30T18:15:00"/>
    <s v="Friday"/>
    <d v="2020-04-17T00:00:00"/>
    <s v="Trial"/>
    <s v="Grade 4"/>
    <s v="B.D.M.I."/>
    <n v="911100221102"/>
    <s v="s2m_test_20319@tests2m.com"/>
    <s v="17-04-2020 18:15:00"/>
    <s v="Present"/>
    <x v="11"/>
    <e v="#N/A"/>
    <n v="0"/>
    <x v="3"/>
  </r>
  <r>
    <s v="fREADom Trial Class "/>
    <x v="0"/>
    <s v="Trial I"/>
    <x v="2"/>
    <d v="1899-12-30T18:15:00"/>
    <s v="Friday"/>
    <d v="2020-04-17T00:00:00"/>
    <s v="Trial"/>
    <s v="Grade 1"/>
    <s v="kulachi hansraj ashok vihar"/>
    <n v="911100221059"/>
    <s v="s2m_test_20060@tests2m.com"/>
    <s v="17-04-2020 18:15:00"/>
    <s v="Present"/>
    <x v="15"/>
    <e v="#N/A"/>
    <n v="0"/>
    <x v="8"/>
  </r>
  <r>
    <s v="fREADom Trial "/>
    <x v="0"/>
    <s v="Trial II"/>
    <x v="2"/>
    <d v="1899-12-30T18:15:00"/>
    <s v="Friday"/>
    <d v="2020-04-17T00:00:00"/>
    <s v="Trial"/>
    <s v="Grade 2"/>
    <s v="Delhi public school"/>
    <n v="911100221317"/>
    <s v="s2m_test_20318@tests2m.com"/>
    <s v="17-04-2020 18:15:00"/>
    <m/>
    <x v="7"/>
    <e v="#N/A"/>
    <n v="0"/>
    <x v="5"/>
  </r>
  <r>
    <s v="fREADom Trial "/>
    <x v="1"/>
    <s v="Trial II"/>
    <x v="2"/>
    <d v="1899-12-30T18:15:00"/>
    <s v="Friday"/>
    <d v="2020-04-17T00:00:00"/>
    <s v="Trial"/>
    <s v="Grade 4"/>
    <s v="Braintree international school"/>
    <n v="911100221315"/>
    <s v="s2m_test_20316@tests2m.com"/>
    <s v="17-04-2020 18:15:00"/>
    <s v="Absent"/>
    <x v="11"/>
    <e v="#N/A"/>
    <n v="0"/>
    <x v="3"/>
  </r>
  <r>
    <s v="fREADom Trial "/>
    <x v="1"/>
    <s v="Trial II"/>
    <x v="2"/>
    <d v="1899-12-30T18:15:00"/>
    <s v="Friday"/>
    <d v="2020-04-17T00:00:00"/>
    <s v="Duplicate - Trial"/>
    <s v="Grade 4"/>
    <s v="Sachin anand"/>
    <n v="911100221095"/>
    <s v="s2m_test_20097@tests2m.com"/>
    <s v="17-04-2020 18:15:00"/>
    <s v="Present"/>
    <x v="11"/>
    <e v="#N/A"/>
    <n v="0"/>
    <x v="3"/>
  </r>
  <r>
    <s v="fREADom Trial "/>
    <x v="0"/>
    <s v="Trial II"/>
    <x v="2"/>
    <d v="1899-12-30T18:15:00"/>
    <s v="Friday"/>
    <d v="2020-04-17T00:00:00"/>
    <s v="Trial"/>
    <s v="Grade 4"/>
    <s v="NSN matriculation higher secondary school"/>
    <n v="911100221313"/>
    <s v="s2m_test_20314@tests2m.com"/>
    <s v="17-04-2020 18:15:00"/>
    <m/>
    <x v="7"/>
    <e v="#N/A"/>
    <n v="0"/>
    <x v="5"/>
  </r>
  <r>
    <s v="fREADom Trial "/>
    <x v="1"/>
    <s v="Trial II"/>
    <x v="2"/>
    <d v="1899-12-30T18:15:00"/>
    <s v="Friday"/>
    <d v="2020-04-17T00:00:00"/>
    <s v="Trial"/>
    <s v="Grade 4"/>
    <s v="The schram academy"/>
    <n v="911100221311"/>
    <s v="s2m_test_20312@tests2m.com"/>
    <s v="17-04-2020 18:15:00"/>
    <s v="Absent"/>
    <x v="11"/>
    <e v="#N/A"/>
    <n v="0"/>
    <x v="3"/>
  </r>
  <r>
    <s v="fREADom Trial "/>
    <x v="1"/>
    <s v="Trial II"/>
    <x v="2"/>
    <d v="1899-12-30T18:15:00"/>
    <s v="Friday"/>
    <d v="2020-04-17T00:00:00"/>
    <s v="Trial"/>
    <s v="Grade 3"/>
    <s v="Sri Aurbindo international school"/>
    <n v="911100221293"/>
    <s v="s2m_test_20293@tests2m.com"/>
    <s v="17-04-2020 18:15:00"/>
    <s v="Present"/>
    <x v="11"/>
    <e v="#N/A"/>
    <n v="0"/>
    <x v="3"/>
  </r>
  <r>
    <s v="fREADom Trial Class "/>
    <x v="0"/>
    <s v="Trial I"/>
    <x v="2"/>
    <d v="1899-12-30T18:15:00"/>
    <s v="Friday"/>
    <d v="2020-04-17T00:00:00"/>
    <s v="Trial"/>
    <s v="Grade 1"/>
    <s v="Vidya Global School"/>
    <n v="911100222617"/>
    <s v="s2m_test_21632@tests2m.com"/>
    <s v="17-04-2020 18:15:00"/>
    <s v="Absent"/>
    <x v="15"/>
    <e v="#N/A"/>
    <n v="0"/>
    <x v="8"/>
  </r>
  <r>
    <s v="fREADom Trial "/>
    <x v="0"/>
    <s v="Trial II"/>
    <x v="2"/>
    <d v="1899-12-30T18:15:00"/>
    <s v="Friday"/>
    <d v="2020-04-17T00:00:00"/>
    <s v="Trial"/>
    <s v="Grade 4"/>
    <s v="Kampala niketan"/>
    <n v="911100221285"/>
    <s v="s2m_test_20285@tests2m.com"/>
    <s v="17-04-2020 18:15:00"/>
    <s v="Present"/>
    <x v="7"/>
    <e v="#N/A"/>
    <n v="0"/>
    <x v="5"/>
  </r>
  <r>
    <s v="fREADom Trial "/>
    <x v="1"/>
    <s v="Trial III"/>
    <x v="2"/>
    <d v="1899-12-30T18:15:00"/>
    <s v="Friday"/>
    <d v="2020-04-17T00:00:00"/>
    <s v="Trial"/>
    <s v="Grade 4"/>
    <s v="dps"/>
    <n v="911100222618"/>
    <s v="s2m_test_21633@tests2m.com"/>
    <s v="17-04-2020 18:15:00"/>
    <s v="Present"/>
    <x v="1"/>
    <e v="#N/A"/>
    <n v="0"/>
    <x v="4"/>
  </r>
  <r>
    <s v="fREADom Trial "/>
    <x v="1"/>
    <s v="Trial III"/>
    <x v="2"/>
    <d v="1899-12-30T18:15:00"/>
    <s v="Friday"/>
    <d v="2020-04-17T00:00:00"/>
    <s v="Trial"/>
    <s v="Grade 4"/>
    <s v="Kle international school"/>
    <n v="911100221145"/>
    <s v="s2m_test_20146@tests2m.com"/>
    <s v="17-04-2020 18:15:00"/>
    <s v="Absent"/>
    <x v="1"/>
    <e v="#N/A"/>
    <n v="0"/>
    <x v="4"/>
  </r>
  <r>
    <s v="fREADom Trial "/>
    <x v="1"/>
    <s v="Trial II"/>
    <x v="2"/>
    <d v="1899-12-30T18:15:00"/>
    <s v="Friday"/>
    <d v="2020-04-17T00:00:00"/>
    <s v="Trial"/>
    <s v="Grade 4"/>
    <s v="S.S.MODY VIDYA VIHAR JHUNJHUNU"/>
    <n v="911100221283"/>
    <s v="s2m_test_20283@tests2m.com"/>
    <s v="17-04-2020 18:15:00"/>
    <s v="Absent"/>
    <x v="11"/>
    <e v="#N/A"/>
    <n v="0"/>
    <x v="3"/>
  </r>
  <r>
    <s v="fREADom Trial Class "/>
    <x v="0"/>
    <s v="Trial I"/>
    <x v="2"/>
    <d v="1899-12-30T18:15:00"/>
    <s v="Friday"/>
    <d v="2020-04-17T00:00:00"/>
    <s v="Duplicate - Trial"/>
    <s v="Grade 2"/>
    <s v="SSRVM, Agartala"/>
    <n v="911100221020"/>
    <s v="s2m_test_20021@tests2m.com"/>
    <s v="17-04-2020 18:15:00"/>
    <s v="Present"/>
    <x v="15"/>
    <e v="#N/A"/>
    <n v="0"/>
    <x v="8"/>
  </r>
  <r>
    <s v="fREADom Trial Class "/>
    <x v="0"/>
    <s v="Trial I"/>
    <x v="2"/>
    <d v="1899-12-30T18:15:00"/>
    <s v="Friday"/>
    <d v="2020-04-17T00:00:00"/>
    <s v="Trial"/>
    <s v="Grade 2"/>
    <s v="SKPS"/>
    <n v="911100221028"/>
    <s v="s2m_test_20029@tests2m.com"/>
    <s v="17-04-2020 18:15:00"/>
    <s v="Present"/>
    <x v="15"/>
    <e v="#N/A"/>
    <n v="0"/>
    <x v="8"/>
  </r>
  <r>
    <s v="fREADom Trial Class "/>
    <x v="0"/>
    <s v="Trial I"/>
    <x v="2"/>
    <d v="1899-12-30T18:15:00"/>
    <s v="Friday"/>
    <d v="2020-04-17T00:00:00"/>
    <s v="Trial"/>
    <s v="Grade 2"/>
    <s v="DPS megacity"/>
    <n v="911100221048"/>
    <s v="s2m_test_20049@tests2m.com"/>
    <s v="17-04-2020 18:15:00"/>
    <s v="Present"/>
    <x v="15"/>
    <e v="#N/A"/>
    <n v="0"/>
    <x v="8"/>
  </r>
  <r>
    <s v="fREADom Trial "/>
    <x v="1"/>
    <s v="Trial II"/>
    <x v="2"/>
    <d v="1899-12-30T18:15:00"/>
    <s v="Friday"/>
    <d v="2020-04-17T00:00:00"/>
    <s v="Trial"/>
    <s v="Grade 3"/>
    <s v="SSRVM Bangalore south"/>
    <n v="911100221265"/>
    <s v="s2m_test_20265@tests2m.com"/>
    <s v="17-04-2020 18:15:00"/>
    <s v="Present"/>
    <x v="11"/>
    <n v="1999"/>
    <n v="1"/>
    <x v="3"/>
  </r>
  <r>
    <s v="fREADom Trial "/>
    <x v="1"/>
    <s v="Trial III"/>
    <x v="2"/>
    <d v="1899-12-30T18:15:00"/>
    <s v="Friday"/>
    <d v="2020-04-17T00:00:00"/>
    <s v="Trial"/>
    <s v="Grade 3"/>
    <s v="Krishnamal ramasubbaiyer school"/>
    <n v="911100222619"/>
    <s v="s2m_test_21634@tests2m.com"/>
    <s v="17-04-2020 18:15:00"/>
    <s v="Absent"/>
    <x v="1"/>
    <e v="#N/A"/>
    <n v="0"/>
    <x v="4"/>
  </r>
  <r>
    <s v="fREADom Trial "/>
    <x v="1"/>
    <s v="Trial III"/>
    <x v="2"/>
    <d v="1899-12-30T18:15:00"/>
    <s v="Friday"/>
    <d v="2020-04-17T00:00:00"/>
    <s v="Trial"/>
    <s v="Grade 3"/>
    <s v="The Shriram Universal School"/>
    <n v="911100222620"/>
    <s v="s2m_test_21635@tests2m.com"/>
    <s v="17-04-2020 18:15:00"/>
    <s v="Present"/>
    <x v="1"/>
    <e v="#N/A"/>
    <n v="0"/>
    <x v="4"/>
  </r>
  <r>
    <s v="fREADom Trial "/>
    <x v="0"/>
    <s v="Trial II"/>
    <x v="2"/>
    <d v="1899-12-30T18:15:00"/>
    <s v="Friday"/>
    <d v="2020-04-17T00:00:00"/>
    <s v="Trial"/>
    <s v="Grade 1"/>
    <s v="Edify"/>
    <n v="911100221259"/>
    <s v="s2m_test_20259@tests2m.com"/>
    <s v="17-04-2020 18:15:00"/>
    <s v="Present"/>
    <x v="7"/>
    <e v="#N/A"/>
    <n v="0"/>
    <x v="5"/>
  </r>
  <r>
    <s v="fREADom Trial Class "/>
    <x v="0"/>
    <s v="Trial I"/>
    <x v="2"/>
    <d v="1899-12-30T18:15:00"/>
    <s v="Friday"/>
    <d v="2020-04-17T00:00:00"/>
    <s v="Trial"/>
    <s v="Grade 2"/>
    <s v="Dps"/>
    <n v="911100221052"/>
    <s v="s2m_test_20053@tests2m.com"/>
    <s v="17-04-2020 18:15:00"/>
    <s v="Present"/>
    <x v="15"/>
    <e v="#N/A"/>
    <n v="0"/>
    <x v="8"/>
  </r>
  <r>
    <s v="fREADom Trial "/>
    <x v="0"/>
    <s v="Trial II"/>
    <x v="2"/>
    <d v="1899-12-30T18:15:00"/>
    <s v="Friday"/>
    <d v="2020-04-17T00:00:00"/>
    <s v="Trial"/>
    <s v="Grade 2"/>
    <s v="K. L. Maruthamani"/>
    <n v="911100221268"/>
    <s v="s2m_test_20268@tests2m.com"/>
    <s v="17-04-2020 18:15:00"/>
    <s v="Present"/>
    <x v="7"/>
    <e v="#N/A"/>
    <n v="0"/>
    <x v="5"/>
  </r>
  <r>
    <s v="fREADom Trial "/>
    <x v="1"/>
    <s v="Trial III"/>
    <x v="2"/>
    <d v="1899-12-30T18:15:00"/>
    <s v="Friday"/>
    <d v="2020-04-17T00:00:00"/>
    <s v="Trial"/>
    <s v="Grade 3"/>
    <s v="Sri Venkateshwar International School"/>
    <n v="911100222621"/>
    <s v="s2m_test_21636@tests2m.com"/>
    <s v="17-04-2020 18:15:00"/>
    <s v="Present"/>
    <x v="1"/>
    <e v="#N/A"/>
    <n v="0"/>
    <x v="4"/>
  </r>
  <r>
    <s v="fREADom Trial "/>
    <x v="0"/>
    <s v="Trial II"/>
    <x v="2"/>
    <d v="1899-12-30T18:15:00"/>
    <s v="Friday"/>
    <d v="2020-04-17T00:00:00"/>
    <s v="Trial"/>
    <s v="Grade 2"/>
    <s v="SRM public school"/>
    <n v="911100221257"/>
    <s v="s2m_test_20257@tests2m.com"/>
    <s v="17-04-2020 18:15:00"/>
    <s v="Present"/>
    <x v="7"/>
    <e v="#N/A"/>
    <n v="0"/>
    <x v="5"/>
  </r>
  <r>
    <s v="fREADom Trial "/>
    <x v="0"/>
    <s v="Trial II"/>
    <x v="2"/>
    <d v="1899-12-30T18:15:00"/>
    <s v="Friday"/>
    <d v="2020-04-17T00:00:00"/>
    <s v="Trial"/>
    <s v="Grade 2"/>
    <s v="Manjushree public"/>
    <n v="911100221253"/>
    <s v="s2m_test_20254@tests2m.com"/>
    <s v="17-04-2020 18:15:00"/>
    <s v="Absent"/>
    <x v="7"/>
    <e v="#N/A"/>
    <n v="0"/>
    <x v="5"/>
  </r>
  <r>
    <s v="fREADom Trial "/>
    <x v="1"/>
    <s v="Trial III"/>
    <x v="2"/>
    <d v="1899-12-30T18:15:00"/>
    <s v="Friday"/>
    <d v="2020-04-17T00:00:00"/>
    <s v="Trial"/>
    <s v="Grade 4"/>
    <s v="Khms"/>
    <n v="911100222622"/>
    <s v="s2m_test_21637@tests2m.com"/>
    <s v="17-04-2020 18:15:00"/>
    <s v="Present"/>
    <x v="1"/>
    <e v="#N/A"/>
    <n v="0"/>
    <x v="4"/>
  </r>
  <r>
    <s v="fREADom Trial "/>
    <x v="1"/>
    <s v="Trial II"/>
    <x v="2"/>
    <d v="1899-12-30T18:15:00"/>
    <s v="Friday"/>
    <d v="2020-04-17T00:00:00"/>
    <s v="Trial"/>
    <s v="Grade 4"/>
    <s v="DPS"/>
    <n v="911100221244"/>
    <s v="s2m_test_20245@tests2m.com"/>
    <s v="17-04-2020 18:15:00"/>
    <s v="Present"/>
    <x v="11"/>
    <e v="#N/A"/>
    <n v="0"/>
    <x v="3"/>
  </r>
  <r>
    <s v="fREADom Trial "/>
    <x v="0"/>
    <s v="Trial II"/>
    <x v="2"/>
    <d v="1899-12-30T18:15:00"/>
    <s v="Friday"/>
    <d v="2020-04-17T00:00:00"/>
    <s v="Trial"/>
    <s v="Grade 2"/>
    <s v="DPS PANVEL"/>
    <n v="911100221240"/>
    <s v="s2m_test_20241@tests2m.com"/>
    <s v="17-04-2020 18:15:00"/>
    <s v="Present"/>
    <x v="7"/>
    <e v="#N/A"/>
    <n v="0"/>
    <x v="5"/>
  </r>
  <r>
    <s v="fREADom Trial "/>
    <x v="0"/>
    <s v="Trial III"/>
    <x v="2"/>
    <d v="1899-12-30T18:15:00"/>
    <s v="Friday"/>
    <d v="2020-04-17T00:00:00"/>
    <s v="Trial"/>
    <s v="Grade 2"/>
    <s v="Pollocks Intelli School"/>
    <n v="911100221176"/>
    <s v="s2m_test_20177@tests2m.com"/>
    <s v="17-04-2020 18:15:00"/>
    <s v="Present"/>
    <x v="4"/>
    <n v="999"/>
    <n v="1"/>
    <x v="9"/>
  </r>
  <r>
    <s v="fREADom Trial "/>
    <x v="0"/>
    <s v="Trial II"/>
    <x v="2"/>
    <d v="1899-12-30T18:15:00"/>
    <s v="Friday"/>
    <d v="2020-04-17T00:00:00"/>
    <s v="Trial"/>
    <s v="Grade 1"/>
    <s v="Rcis"/>
    <n v="911100221239"/>
    <s v="s2m_test_20240@tests2m.com"/>
    <s v="17-04-2020 18:15:00"/>
    <s v="Present"/>
    <x v="7"/>
    <e v="#N/A"/>
    <n v="0"/>
    <x v="5"/>
  </r>
  <r>
    <s v="fREADom Trial "/>
    <x v="0"/>
    <s v="Trial III"/>
    <x v="2"/>
    <d v="1899-12-30T18:15:00"/>
    <s v="Friday"/>
    <d v="2020-04-17T00:00:00"/>
    <s v="Duplicate - Trial"/>
    <s v="Grade 1"/>
    <s v="Calorx"/>
    <n v="911100221233"/>
    <s v="s2m_test_20234@tests2m.com"/>
    <s v="17-04-2020 18:15:00"/>
    <s v="Present"/>
    <x v="4"/>
    <e v="#N/A"/>
    <n v="0"/>
    <x v="9"/>
  </r>
  <r>
    <s v="fREADom Trial "/>
    <x v="0"/>
    <s v="Trial III"/>
    <x v="2"/>
    <d v="1899-12-30T18:15:00"/>
    <s v="Friday"/>
    <d v="2020-04-17T00:00:00"/>
    <s v="Trial"/>
    <s v="Grade 2"/>
    <s v="The maple tree"/>
    <n v="911100221232"/>
    <s v="s2m_test_20233@tests2m.com"/>
    <s v="17-04-2020 18:15:00"/>
    <s v="Absent"/>
    <x v="4"/>
    <e v="#N/A"/>
    <n v="0"/>
    <x v="9"/>
  </r>
  <r>
    <s v="fREADom Trial "/>
    <x v="0"/>
    <s v="Trial III"/>
    <x v="2"/>
    <d v="1899-12-30T18:15:00"/>
    <s v="Friday"/>
    <d v="2020-04-17T00:00:00"/>
    <s v="Trial"/>
    <s v="Grade 1"/>
    <s v="Sri Sankara Senior Secondary School"/>
    <n v="911100222623"/>
    <s v="s2m_test_21638@tests2m.com"/>
    <s v="17-04-2020 18:15:00"/>
    <s v="Absent"/>
    <x v="4"/>
    <n v="1999"/>
    <n v="1"/>
    <x v="9"/>
  </r>
  <r>
    <s v="fREADom Trial "/>
    <x v="0"/>
    <s v="Trial III"/>
    <x v="2"/>
    <d v="1899-12-30T18:15:00"/>
    <s v="Friday"/>
    <d v="2020-04-17T00:00:00"/>
    <s v="Trial"/>
    <s v="Grade 2"/>
    <s v="KLE English Medium School"/>
    <n v="911100222624"/>
    <s v="s2m_test_21639@tests2m.com"/>
    <s v="17-04-2020 18:15:00"/>
    <s v="Present"/>
    <x v="4"/>
    <e v="#N/A"/>
    <n v="0"/>
    <x v="9"/>
  </r>
  <r>
    <s v="fREADom Trial "/>
    <x v="0"/>
    <s v="Trial III"/>
    <x v="2"/>
    <d v="1899-12-30T18:15:00"/>
    <s v="Friday"/>
    <d v="2020-04-17T00:00:00"/>
    <s v="Trial"/>
    <s v="Grade 1"/>
    <s v="Dse"/>
    <n v="911100222625"/>
    <s v="s2m_test_21640@tests2m.com"/>
    <s v="17-04-2020 18:15:00"/>
    <s v="Absent"/>
    <x v="4"/>
    <e v="#N/A"/>
    <n v="0"/>
    <x v="9"/>
  </r>
  <r>
    <s v="fREADom Trial "/>
    <x v="0"/>
    <s v="Trial III"/>
    <x v="2"/>
    <d v="1899-12-30T18:15:00"/>
    <s v="Friday"/>
    <d v="2020-04-17T00:00:00"/>
    <s v="Trial"/>
    <s v="Grade 1"/>
    <s v="NSN memorial"/>
    <n v="911100221227"/>
    <s v="s2m_test_20228@tests2m.com"/>
    <s v="17-04-2020 18:15:00"/>
    <s v="Present"/>
    <x v="4"/>
    <e v="#N/A"/>
    <n v="0"/>
    <x v="9"/>
  </r>
  <r>
    <s v="fREADom Trial "/>
    <x v="0"/>
    <s v="Trial III"/>
    <x v="2"/>
    <d v="1899-12-30T18:15:00"/>
    <s v="Friday"/>
    <d v="2020-04-17T00:00:00"/>
    <s v="Trial"/>
    <s v="Grade 2"/>
    <s v="Army public school s p marg lucknow"/>
    <n v="911100222626"/>
    <s v="s2m_test_21641@tests2m.com"/>
    <s v="17-04-2020 18:15:00"/>
    <s v="Present"/>
    <x v="4"/>
    <e v="#N/A"/>
    <n v="0"/>
    <x v="9"/>
  </r>
  <r>
    <s v="fREADom Trial "/>
    <x v="0"/>
    <s v="Trial III"/>
    <x v="2"/>
    <d v="1899-12-30T18:15:00"/>
    <s v="Friday"/>
    <d v="2020-04-17T00:00:00"/>
    <s v="Duplicate - Trial"/>
    <s v="Grade 1"/>
    <s v="GT VIDHYA MANDIR"/>
    <n v="911100222627"/>
    <s v="s2m_test_21642@tests2m.com"/>
    <s v="17-04-2020 18:15:00"/>
    <s v="Absent"/>
    <x v="4"/>
    <e v="#N/A"/>
    <n v="0"/>
    <x v="9"/>
  </r>
  <r>
    <s v="fREADom Trial "/>
    <x v="1"/>
    <s v="Trial III"/>
    <x v="2"/>
    <d v="1899-12-30T18:15:00"/>
    <s v="Friday"/>
    <d v="2020-04-17T00:00:00"/>
    <s v="Trial"/>
    <s v="Grade 4"/>
    <s v="Foundation academy"/>
    <n v="911100222628"/>
    <s v="s2m_test_21643@tests2m.com"/>
    <s v="17-04-2020 18:15:00"/>
    <s v="Present"/>
    <x v="1"/>
    <e v="#N/A"/>
    <n v="0"/>
    <x v="4"/>
  </r>
  <r>
    <s v="fREADom Trial "/>
    <x v="1"/>
    <s v="Trial III"/>
    <x v="2"/>
    <d v="1899-12-30T18:15:00"/>
    <s v="Friday"/>
    <d v="2020-04-17T00:00:00"/>
    <s v="Trial"/>
    <s v="Grade 4"/>
    <s v="Sri sankara sr sec school"/>
    <n v="911100222629"/>
    <s v="s2m_test_21644@tests2m.com"/>
    <s v="17-04-2020 18:15:00"/>
    <s v="Present"/>
    <x v="1"/>
    <e v="#N/A"/>
    <n v="0"/>
    <x v="4"/>
  </r>
  <r>
    <s v="fREADom Trial "/>
    <x v="1"/>
    <s v="Trial II"/>
    <x v="0"/>
    <d v="1899-12-30T11:15:00"/>
    <s v="Saturday"/>
    <d v="2020-04-18T00:00:00"/>
    <s v="Trial"/>
    <s v="Grade 3"/>
    <s v="DPS MEGACITY"/>
    <n v="911100221327"/>
    <s v="s2m_test_20329@tests2m.com"/>
    <s v="18-04-2020 11:15:00"/>
    <s v="Present"/>
    <x v="2"/>
    <n v="1999"/>
    <n v="1"/>
    <x v="8"/>
  </r>
  <r>
    <s v="fREADom Trial "/>
    <x v="0"/>
    <s v="Trial II"/>
    <x v="0"/>
    <d v="1899-12-30T11:15:00"/>
    <s v="Saturday"/>
    <d v="2020-04-18T00:00:00"/>
    <s v="Duplicate - Trial"/>
    <s v="Grade 1"/>
    <s v="Sunaina"/>
    <n v="911100222623"/>
    <s v="s2m_test_21645@tests2m.com"/>
    <s v="18-04-2020 11:15:00"/>
    <s v="Present"/>
    <x v="13"/>
    <n v="1999"/>
    <n v="1"/>
    <x v="2"/>
  </r>
  <r>
    <s v="fREADom Trial "/>
    <x v="0"/>
    <s v="Trial II"/>
    <x v="0"/>
    <d v="1899-12-30T11:15:00"/>
    <s v="Saturday"/>
    <d v="2020-04-18T00:00:00"/>
    <s v="Trial"/>
    <s v="Grade 2"/>
    <s v="EXPLORICA PREMIUM SCHOOL KARIMNAGAR"/>
    <n v="911100221331"/>
    <s v="s2m_test_20333@tests2m.com"/>
    <s v="18-04-2020 11:15:00"/>
    <s v="Present"/>
    <x v="13"/>
    <e v="#N/A"/>
    <n v="0"/>
    <x v="2"/>
  </r>
  <r>
    <s v="fREADom Trial "/>
    <x v="1"/>
    <s v="Trial II"/>
    <x v="0"/>
    <d v="1899-12-30T11:15:00"/>
    <s v="Saturday"/>
    <d v="2020-04-18T00:00:00"/>
    <s v="Trial"/>
    <s v="Grade 3"/>
    <s v="Delhi public school megacity kolkata"/>
    <n v="911100221332"/>
    <s v="s2m_test_20334@tests2m.com"/>
    <s v="18-04-2020 11:15:00"/>
    <s v="Present"/>
    <x v="2"/>
    <e v="#N/A"/>
    <n v="0"/>
    <x v="8"/>
  </r>
  <r>
    <s v="fREADom Trial "/>
    <x v="0"/>
    <s v="Trial II"/>
    <x v="0"/>
    <d v="1899-12-30T11:15:00"/>
    <s v="Saturday"/>
    <d v="2020-04-18T00:00:00"/>
    <s v="Trial"/>
    <s v="Grade 3"/>
    <s v="Delhi public school howrah"/>
    <n v="911100221333"/>
    <s v="s2m_test_20335@tests2m.com"/>
    <s v="18-04-2020 11:15:00"/>
    <s v="Present"/>
    <x v="13"/>
    <e v="#N/A"/>
    <n v="0"/>
    <x v="2"/>
  </r>
  <r>
    <s v="fREADom Trial "/>
    <x v="0"/>
    <s v="Trial II"/>
    <x v="0"/>
    <d v="1899-12-30T11:15:00"/>
    <s v="Saturday"/>
    <d v="2020-04-18T00:00:00"/>
    <s v="Trial"/>
    <s v="Grade 4"/>
    <s v="The Shriram Universal School"/>
    <n v="911100221334"/>
    <s v="s2m_test_20336@tests2m.com"/>
    <s v="18-04-2020 11:15:00"/>
    <s v="Present"/>
    <x v="13"/>
    <e v="#N/A"/>
    <n v="0"/>
    <x v="2"/>
  </r>
  <r>
    <s v="fREADom Trial "/>
    <x v="1"/>
    <s v="Trial II"/>
    <x v="0"/>
    <d v="1899-12-30T11:15:00"/>
    <s v="Saturday"/>
    <d v="2020-04-18T00:00:00"/>
    <s v="Trial"/>
    <s v="Grade 3"/>
    <s v="SRM Public School"/>
    <n v="911100221337"/>
    <s v="s2m_test_20339@tests2m.com"/>
    <s v="18-04-2020 11:15:00"/>
    <s v="Absent"/>
    <x v="2"/>
    <e v="#N/A"/>
    <n v="0"/>
    <x v="8"/>
  </r>
  <r>
    <s v="fREADom Trial "/>
    <x v="1"/>
    <s v="Trial II"/>
    <x v="0"/>
    <d v="1899-12-30T11:15:00"/>
    <s v="Saturday"/>
    <d v="2020-04-18T00:00:00"/>
    <s v="Trial"/>
    <s v="Grade 4"/>
    <s v="Kamala Niketan Montessori School"/>
    <n v="911100221338"/>
    <s v="s2m_test_20340@tests2m.com"/>
    <s v="18-04-2020 11:15:00"/>
    <s v="Absent"/>
    <x v="2"/>
    <e v="#N/A"/>
    <n v="0"/>
    <x v="8"/>
  </r>
  <r>
    <s v="fREADom Trial "/>
    <x v="1"/>
    <s v="Trial II"/>
    <x v="0"/>
    <d v="1899-12-30T11:15:00"/>
    <s v="Saturday"/>
    <d v="2020-04-18T00:00:00"/>
    <s v="Trial"/>
    <s v="Grade 2"/>
    <s v="Kamala niketan montesary school"/>
    <n v="911100221339"/>
    <s v="s2m_test_20341@tests2m.com"/>
    <s v="18-04-2020 11:15:00"/>
    <s v="Absent"/>
    <x v="2"/>
    <e v="#N/A"/>
    <n v="0"/>
    <x v="8"/>
  </r>
  <r>
    <s v="fREADom Trial "/>
    <x v="0"/>
    <s v="Trial II"/>
    <x v="0"/>
    <d v="1899-12-30T11:15:00"/>
    <s v="Saturday"/>
    <d v="2020-04-18T00:00:00"/>
    <s v="Trial"/>
    <s v="Grade 2"/>
    <s v="Sri kumarans children home"/>
    <n v="911100221340"/>
    <s v="s2m_test_20342@tests2m.com"/>
    <s v="18-04-2020 11:15:00"/>
    <s v="Present"/>
    <x v="13"/>
    <e v="#N/A"/>
    <n v="0"/>
    <x v="2"/>
  </r>
  <r>
    <s v="fREADom Trial "/>
    <x v="1"/>
    <s v="Trial II"/>
    <x v="0"/>
    <d v="1899-12-30T11:15:00"/>
    <s v="Saturday"/>
    <d v="2020-04-18T00:00:00"/>
    <s v="Trial"/>
    <s v="Grade 3"/>
    <s v="DPS Megacity kolkatta"/>
    <n v="911100221341"/>
    <s v="s2m_test_20343@tests2m.com"/>
    <s v="18-04-2020 11:15:00"/>
    <s v="Absent"/>
    <x v="2"/>
    <e v="#N/A"/>
    <n v="0"/>
    <x v="8"/>
  </r>
  <r>
    <s v="fREADom Trial "/>
    <x v="1"/>
    <s v="Trial II"/>
    <x v="0"/>
    <d v="1899-12-30T11:15:00"/>
    <s v="Saturday"/>
    <d v="2020-04-18T00:00:00"/>
    <s v="Trial"/>
    <s v="Grade 3"/>
    <s v="Sri Chaitanya school"/>
    <n v="911100221345"/>
    <s v="s2m_test_20347@tests2m.com"/>
    <s v="18-04-2020 11:15:00"/>
    <s v="Absent"/>
    <x v="2"/>
    <e v="#N/A"/>
    <n v="0"/>
    <x v="8"/>
  </r>
  <r>
    <s v="fREADom Trial "/>
    <x v="1"/>
    <s v="Trial II"/>
    <x v="0"/>
    <d v="1899-12-30T11:15:00"/>
    <s v="Saturday"/>
    <d v="2020-04-18T00:00:00"/>
    <s v="Trial"/>
    <s v="Grade 4"/>
    <s v="Indus Valley World School"/>
    <n v="911100221346"/>
    <s v="s2m_test_20348@tests2m.com"/>
    <s v="18-04-2020 11:15:00"/>
    <s v="Present"/>
    <x v="2"/>
    <n v="1999"/>
    <n v="1"/>
    <x v="8"/>
  </r>
  <r>
    <s v="fREADom Trial "/>
    <x v="0"/>
    <s v="Trial II"/>
    <x v="0"/>
    <d v="1899-12-30T11:15:00"/>
    <s v="Saturday"/>
    <d v="2020-04-18T00:00:00"/>
    <s v="Trial"/>
    <s v="Grade 1"/>
    <s v="Saint's Paul's School Rajkot"/>
    <n v="911100221348"/>
    <s v="s2m_test_20350@tests2m.com"/>
    <s v="18-04-2020 11:15:00"/>
    <s v="Present"/>
    <x v="13"/>
    <e v="#N/A"/>
    <n v="0"/>
    <x v="2"/>
  </r>
  <r>
    <s v="fREADom Trial Class "/>
    <x v="0"/>
    <s v="Trial I"/>
    <x v="0"/>
    <d v="1899-12-30T11:15:00"/>
    <s v="Saturday"/>
    <d v="2020-04-18T00:00:00"/>
    <s v="Trial"/>
    <s v="Grade 1"/>
    <s v="SBOA school and junior college"/>
    <n v="911100221024"/>
    <s v="s2m_test_20025@tests2m.com"/>
    <s v="18-04-2020 11:15:00"/>
    <m/>
    <x v="16"/>
    <e v="#N/A"/>
    <n v="0"/>
    <x v="10"/>
  </r>
  <r>
    <s v="fREADom Trial "/>
    <x v="1"/>
    <s v="Trial I"/>
    <x v="0"/>
    <d v="1899-12-30T11:15:00"/>
    <s v="Saturday"/>
    <d v="2020-04-18T00:00:00"/>
    <s v="Trial"/>
    <s v="Grade 3"/>
    <s v="S.B.O.A SCHOOL AND JUNIOR COLLEGE"/>
    <n v="911100221026"/>
    <s v="s2m_test_20027@tests2m.com"/>
    <s v="18-04-2020 11:15:00"/>
    <s v="Absent"/>
    <x v="17"/>
    <e v="#N/A"/>
    <n v="0"/>
    <x v="4"/>
  </r>
  <r>
    <s v="fREADom Trial "/>
    <x v="0"/>
    <s v="Trial II"/>
    <x v="0"/>
    <d v="1899-12-30T11:15:00"/>
    <s v="Saturday"/>
    <d v="2020-04-18T00:00:00"/>
    <s v="Trial"/>
    <s v="Grade 1"/>
    <s v="ST. Peter public school"/>
    <n v="911100221359"/>
    <s v="s2m_test_20362@tests2m.com"/>
    <s v="18-04-2020 11:15:00"/>
    <s v="Absent"/>
    <x v="13"/>
    <e v="#N/A"/>
    <n v="0"/>
    <x v="2"/>
  </r>
  <r>
    <s v="fREADom Trial Class "/>
    <x v="0"/>
    <s v="Trial I"/>
    <x v="0"/>
    <d v="1899-12-30T11:15:00"/>
    <s v="Saturday"/>
    <d v="2020-04-18T00:00:00"/>
    <s v="Trial"/>
    <s v="Grade 2"/>
    <s v="Kampala niketan"/>
    <n v="911100221027"/>
    <s v="s2m_test_20028@tests2m.com"/>
    <s v="18-04-2020 11:15:00"/>
    <m/>
    <x v="16"/>
    <e v="#N/A"/>
    <n v="0"/>
    <x v="10"/>
  </r>
  <r>
    <s v="fREADom Trial "/>
    <x v="0"/>
    <s v="Trial II"/>
    <x v="0"/>
    <d v="1899-12-30T11:15:00"/>
    <s v="Saturday"/>
    <d v="2020-04-18T00:00:00"/>
    <s v="Trial"/>
    <s v="Grade 1"/>
    <s v="The Samhita Academy"/>
    <n v="911100221360"/>
    <s v="s2m_test_20363@tests2m.com"/>
    <s v="18-04-2020 11:15:00"/>
    <s v="Present"/>
    <x v="13"/>
    <n v="1999"/>
    <n v="1"/>
    <x v="2"/>
  </r>
  <r>
    <s v="fREADom Trial Class "/>
    <x v="0"/>
    <s v="Trial I"/>
    <x v="0"/>
    <d v="1899-12-30T11:15:00"/>
    <s v="Saturday"/>
    <d v="2020-04-18T00:00:00"/>
    <s v="Trial"/>
    <s v="Grade 2"/>
    <s v="Nsn memorial school"/>
    <n v="911100221030"/>
    <s v="s2m_test_20031@tests2m.com"/>
    <s v="18-04-2020 11:15:00"/>
    <m/>
    <x v="16"/>
    <e v="#N/A"/>
    <n v="0"/>
    <x v="10"/>
  </r>
  <r>
    <s v="fREADom Trial "/>
    <x v="0"/>
    <s v="Trial II"/>
    <x v="0"/>
    <d v="1899-12-30T11:15:00"/>
    <s v="Saturday"/>
    <d v="2020-04-18T00:00:00"/>
    <s v="Trial"/>
    <s v="Grade 3"/>
    <s v="Shree ram universal"/>
    <n v="911100221362"/>
    <s v="s2m_test_20365@tests2m.com"/>
    <s v="18-04-2020 11:15:00"/>
    <s v="Cancelled"/>
    <x v="13"/>
    <e v="#N/A"/>
    <n v="0"/>
    <x v="2"/>
  </r>
  <r>
    <s v="fREADom Trial "/>
    <x v="0"/>
    <s v="Trial II"/>
    <x v="0"/>
    <d v="1899-12-30T11:15:00"/>
    <s v="Saturday"/>
    <d v="2020-04-18T00:00:00"/>
    <s v="Trial"/>
    <s v="Grade 2"/>
    <s v="Dr. C. L. Metha Sishya Omr school"/>
    <n v="911100221363"/>
    <s v="s2m_test_20366@tests2m.com"/>
    <s v="18-04-2020 11:15:00"/>
    <s v="Present"/>
    <x v="13"/>
    <e v="#N/A"/>
    <n v="0"/>
    <x v="2"/>
  </r>
  <r>
    <s v="fREADom Trial "/>
    <x v="1"/>
    <s v="Trial I"/>
    <x v="0"/>
    <d v="1899-12-30T11:15:00"/>
    <s v="Saturday"/>
    <d v="2020-04-18T00:00:00"/>
    <s v="Trial"/>
    <s v="Grade 3"/>
    <s v="Kamala niketan Montessori school"/>
    <n v="911100221037"/>
    <s v="s2m_test_21646@tests2m.com"/>
    <s v="18-04-2020 11:15:00"/>
    <s v="Present"/>
    <x v="17"/>
    <e v="#N/A"/>
    <n v="0"/>
    <x v="4"/>
  </r>
  <r>
    <s v="fREADom Trial "/>
    <x v="1"/>
    <s v="Trial I"/>
    <x v="0"/>
    <d v="1899-12-30T11:15:00"/>
    <s v="Saturday"/>
    <d v="2020-04-18T00:00:00"/>
    <s v="Trial"/>
    <s v="Grade 3"/>
    <s v="The cross word school"/>
    <n v="911100221039"/>
    <s v="s2m_test_20040@tests2m.com"/>
    <s v="18-04-2020 11:15:00"/>
    <s v="Absent"/>
    <x v="17"/>
    <e v="#N/A"/>
    <n v="0"/>
    <x v="4"/>
  </r>
  <r>
    <s v="fREADom Trial Class "/>
    <x v="0"/>
    <s v="Trial I"/>
    <x v="0"/>
    <d v="1899-12-30T11:15:00"/>
    <s v="Saturday"/>
    <d v="2020-04-18T00:00:00"/>
    <s v="Trial"/>
    <s v="Grade 2"/>
    <s v="DWPS Zirakpur"/>
    <n v="911100221046"/>
    <s v="s2m_test_20047@tests2m.com"/>
    <s v="18-04-2020 11:15:00"/>
    <m/>
    <x v="16"/>
    <e v="#N/A"/>
    <n v="0"/>
    <x v="10"/>
  </r>
  <r>
    <s v="fREADom Trial "/>
    <x v="1"/>
    <s v="Trial II"/>
    <x v="0"/>
    <d v="1899-12-30T11:15:00"/>
    <s v="Saturday"/>
    <d v="2020-04-18T00:00:00"/>
    <s v="Duplicate - Trial"/>
    <s v="Grade 3"/>
    <s v="Shree ram universal"/>
    <n v="911100221362"/>
    <s v="s2m_test_20365@tests2m.com"/>
    <s v="18-04-2020 11:15:00"/>
    <s v="Present"/>
    <x v="2"/>
    <e v="#N/A"/>
    <n v="0"/>
    <x v="8"/>
  </r>
  <r>
    <s v="fREADom Trial "/>
    <x v="1"/>
    <s v="Trial I"/>
    <x v="0"/>
    <d v="1899-12-30T11:15:00"/>
    <s v="Saturday"/>
    <d v="2020-04-18T00:00:00"/>
    <s v="Trial"/>
    <s v="Grade 4"/>
    <s v="DSE"/>
    <n v="911100221034"/>
    <s v="s2m_test_20080@tests2m.com"/>
    <s v="18-04-2020 11:15:00"/>
    <s v="Present"/>
    <x v="17"/>
    <e v="#N/A"/>
    <n v="0"/>
    <x v="4"/>
  </r>
  <r>
    <s v="fREADom Trial "/>
    <x v="1"/>
    <s v="Trial I"/>
    <x v="0"/>
    <d v="1899-12-30T11:15:00"/>
    <s v="Saturday"/>
    <d v="2020-04-18T00:00:00"/>
    <s v="Trial"/>
    <s v="Grade 3"/>
    <s v="P s senior secondary school"/>
    <n v="911100221079"/>
    <s v="s2m_test_20081@tests2m.com"/>
    <s v="18-04-2020 11:15:00"/>
    <s v="Present"/>
    <x v="17"/>
    <e v="#N/A"/>
    <n v="0"/>
    <x v="4"/>
  </r>
  <r>
    <s v="fREADom Trial "/>
    <x v="1"/>
    <s v="Trial I"/>
    <x v="0"/>
    <d v="1899-12-30T11:15:00"/>
    <s v="Saturday"/>
    <d v="2020-04-18T00:00:00"/>
    <s v="Duplicate - Trial"/>
    <s v="Grade 4"/>
    <s v="Delhi public school (panvel)"/>
    <n v="911100221076"/>
    <s v="s2m_test_20077@tests2m.com"/>
    <s v="18-04-2020 11:15:00"/>
    <s v="Absent"/>
    <x v="17"/>
    <e v="#N/A"/>
    <n v="0"/>
    <x v="4"/>
  </r>
  <r>
    <s v="fREADom Trial "/>
    <x v="1"/>
    <s v="Trial I"/>
    <x v="0"/>
    <d v="1899-12-30T11:15:00"/>
    <s v="Saturday"/>
    <d v="2020-04-18T00:00:00"/>
    <s v="Trial"/>
    <s v="Grade 3"/>
    <s v="The cross word school"/>
    <n v="911100221078"/>
    <s v="s2m_test_20079@tests2m.com"/>
    <s v="18-04-2020 11:15:00"/>
    <s v="Absent"/>
    <x v="17"/>
    <e v="#N/A"/>
    <n v="0"/>
    <x v="4"/>
  </r>
  <r>
    <s v="fREADom Trial "/>
    <x v="1"/>
    <s v="Trial I"/>
    <x v="0"/>
    <d v="1899-12-30T11:15:00"/>
    <s v="Saturday"/>
    <d v="2020-04-18T00:00:00"/>
    <s v="Duplicate - Trial"/>
    <s v="Grade 3"/>
    <s v="DPS Megacity"/>
    <n v="911100221083"/>
    <s v="s2m_test_20085@tests2m.com"/>
    <s v="18-04-2020 11:15:00"/>
    <s v="Present"/>
    <x v="17"/>
    <e v="#N/A"/>
    <n v="0"/>
    <x v="4"/>
  </r>
  <r>
    <s v="fREADom Trial Class "/>
    <x v="0"/>
    <s v="Trial I"/>
    <x v="0"/>
    <d v="1899-12-30T11:15:00"/>
    <s v="Saturday"/>
    <d v="2020-04-18T00:00:00"/>
    <s v="Trial"/>
    <s v="Grade 2"/>
    <s v="NSN"/>
    <n v="911100221089"/>
    <s v="s2m_test_20091@tests2m.com"/>
    <s v="18-04-2020 11:15:00"/>
    <m/>
    <x v="18"/>
    <n v="1999"/>
    <n v="1"/>
    <x v="2"/>
  </r>
  <r>
    <s v="fREADom Trial "/>
    <x v="1"/>
    <s v="Trial I"/>
    <x v="0"/>
    <d v="1899-12-30T11:15:00"/>
    <s v="Saturday"/>
    <d v="2020-04-18T00:00:00"/>
    <s v="Trial"/>
    <s v="Grade 3"/>
    <s v="Kamala nikedan montessori school"/>
    <n v="911100221094"/>
    <s v="s2m_test_20096@tests2m.com"/>
    <s v="18-04-2020 11:15:00"/>
    <s v="Present"/>
    <x v="17"/>
    <e v="#N/A"/>
    <n v="0"/>
    <x v="4"/>
  </r>
  <r>
    <s v="fREADom Trial "/>
    <x v="0"/>
    <s v="Trial III"/>
    <x v="0"/>
    <d v="1899-12-30T11:15:00"/>
    <s v="Saturday"/>
    <d v="2020-04-18T00:00:00"/>
    <s v="Trial"/>
    <s v="Grade 1"/>
    <s v="The Cambridge International School"/>
    <n v="911100222630"/>
    <s v="s2m_test_21647@tests2m.com"/>
    <s v="18-04-2020 11:15:00"/>
    <s v="Pre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1"/>
    <s v="Mahatma cbse"/>
    <n v="911100222631"/>
    <s v="s2m_test_21648@tests2m.com"/>
    <s v="18-04-2020 11:15:00"/>
    <s v="Pre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2"/>
    <s v="The Shriram Universal School"/>
    <n v="911100222632"/>
    <s v="s2m_test_21649@tests2m.com"/>
    <s v="18-04-2020 11:15:00"/>
    <s v="Ab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1"/>
    <s v="Kamala niketan School"/>
    <n v="911100221271"/>
    <s v="s2m_test_20271@tests2m.com"/>
    <s v="18-04-2020 11:15:00"/>
    <s v="Ab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2"/>
    <s v="TGES Wadi Juniors"/>
    <n v="911100222633"/>
    <s v="s2m_test_21650@tests2m.com"/>
    <s v="18-04-2020 11:15:00"/>
    <s v="Pre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2"/>
    <s v="as suffa grammar school"/>
    <n v="911100221342"/>
    <s v="s2m_test_20344@tests2m.com"/>
    <s v="18-04-2020 11:15:00"/>
    <s v="Cancelled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1"/>
    <s v="Kle english school nippani"/>
    <n v="911100222634"/>
    <s v="s2m_test_21651@tests2m.com"/>
    <s v="18-04-2020 11:15:00"/>
    <s v="Absent"/>
    <x v="19"/>
    <e v="#N/A"/>
    <n v="0"/>
    <x v="5"/>
  </r>
  <r>
    <s v="fREADom Trial "/>
    <x v="0"/>
    <s v="Trial III"/>
    <x v="0"/>
    <d v="1899-12-30T11:15:00"/>
    <s v="Saturday"/>
    <d v="2020-04-18T00:00:00"/>
    <s v="Trial"/>
    <s v="Grade 1"/>
    <s v="secunderabad public school"/>
    <n v="911100222635"/>
    <s v="s2m_test_21652@tests2m.com"/>
    <s v="18-04-2020 11:15:00"/>
    <s v="Present"/>
    <x v="19"/>
    <e v="#N/A"/>
    <n v="0"/>
    <x v="5"/>
  </r>
  <r>
    <s v="fREADom Trial "/>
    <x v="1"/>
    <s v="Trial III"/>
    <x v="0"/>
    <d v="1899-12-30T11:15:00"/>
    <s v="Saturday"/>
    <d v="2020-04-18T00:00:00"/>
    <s v="Trial"/>
    <s v="Grade 4"/>
    <s v="Sri Ram"/>
    <n v="911100222636"/>
    <s v="s2m_test_21653@tests2m.com"/>
    <s v="18-04-2020 11:15:00"/>
    <s v="Ab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3"/>
    <s v="Vidya Vikas Academy"/>
    <n v="911100222637"/>
    <s v="s2m_test_21654@tests2m.com"/>
    <s v="18-04-2020 11:15:00"/>
    <s v="Pre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Chinmaya vidyalaya higer secondary school"/>
    <n v="911100222638"/>
    <s v="s2m_test_21655@tests2m.com"/>
    <s v="18-04-2020 11:15:00"/>
    <s v="Pre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DSE Manikonda"/>
    <n v="911100222639"/>
    <s v="s2m_test_21656@tests2m.com"/>
    <s v="18-04-2020 11:15:00"/>
    <s v="Pre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Jessie Moses"/>
    <n v="911100221433"/>
    <s v="s2m_test_20437@tests2m.com"/>
    <s v="18-04-2020 11:15:00"/>
    <s v="Absent"/>
    <x v="6"/>
    <e v="#N/A"/>
    <n v="0"/>
    <x v="7"/>
  </r>
  <r>
    <s v="fREADom Trial "/>
    <x v="1"/>
    <s v="Trial III"/>
    <x v="0"/>
    <d v="1899-12-30T11:15:00"/>
    <s v="Saturday"/>
    <d v="2020-04-18T00:00:00"/>
    <s v="Duplicate - Trial"/>
    <s v="Grade 3"/>
    <s v="Delhi Public School South"/>
    <n v="911100222640"/>
    <s v="s2m_test_20310@tests2m.com"/>
    <s v="18-04-2020 11:15:00"/>
    <s v="Pre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Mamta.modern.school"/>
    <n v="911100222641"/>
    <s v="s2m_test_21657@tests2m.com"/>
    <s v="18-04-2020 11:15:00"/>
    <s v="Ab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SHRIRAM UNIVERSAL SCHOOl"/>
    <n v="911100222642"/>
    <s v="s2m_test_21658@tests2m.com"/>
    <s v="18-04-2020 11:15:00"/>
    <s v="Absent"/>
    <x v="6"/>
    <e v="#N/A"/>
    <n v="0"/>
    <x v="7"/>
  </r>
  <r>
    <s v="fREADom Trial "/>
    <x v="1"/>
    <s v="Trial III"/>
    <x v="0"/>
    <d v="1899-12-30T11:15:00"/>
    <s v="Saturday"/>
    <d v="2020-04-18T00:00:00"/>
    <s v="Trial"/>
    <s v="Grade 4"/>
    <s v="Sri Sri Academy"/>
    <n v="911100222643"/>
    <s v="s2m_test_21659@tests2m.com"/>
    <s v="18-04-2020 11:15:00"/>
    <s v="Absent"/>
    <x v="6"/>
    <e v="#N/A"/>
    <n v="0"/>
    <x v="7"/>
  </r>
  <r>
    <s v="fREADom Trial Class "/>
    <x v="0"/>
    <s v="Trial I"/>
    <x v="0"/>
    <d v="1899-12-30T11:15:00"/>
    <s v="Saturday"/>
    <d v="2020-04-18T00:00:00"/>
    <s v="Trial"/>
    <s v="Grade 1"/>
    <s v="DAV MATRIC GILL NAGAR"/>
    <n v="911100221071"/>
    <s v="s2m_test_20072@tests2m.com"/>
    <s v="18-04-2020 11:15:00"/>
    <m/>
    <x v="16"/>
    <e v="#N/A"/>
    <n v="0"/>
    <x v="10"/>
  </r>
  <r>
    <s v="fREADom Trial "/>
    <x v="1"/>
    <s v="Trial I"/>
    <x v="0"/>
    <d v="1899-12-30T11:15:00"/>
    <s v="Saturday"/>
    <d v="2020-04-18T00:00:00"/>
    <s v="Trial"/>
    <s v="Grade 4"/>
    <s v="B D Memorial"/>
    <n v="911100221054"/>
    <s v="s2m_test_20055@tests2m.com"/>
    <s v="18-04-2020 11:15:00"/>
    <s v="Present"/>
    <x v="17"/>
    <e v="#N/A"/>
    <n v="0"/>
    <x v="4"/>
  </r>
  <r>
    <s v="fREADom Trial Class "/>
    <x v="0"/>
    <s v="Trial I"/>
    <x v="0"/>
    <d v="1899-12-30T11:15:00"/>
    <s v="Saturday"/>
    <d v="2020-04-18T00:00:00"/>
    <s v="Trial"/>
    <s v="Grade 2"/>
    <s v="The Samhita Academy"/>
    <n v="911100221068"/>
    <s v="s2m_test_20069@tests2m.com"/>
    <s v="18-04-2020 11:15:00"/>
    <m/>
    <x v="16"/>
    <e v="#N/A"/>
    <n v="0"/>
    <x v="10"/>
  </r>
  <r>
    <s v="fREADom Trial "/>
    <x v="1"/>
    <s v="Trial I"/>
    <x v="0"/>
    <d v="1899-12-30T11:15:00"/>
    <s v="Saturday"/>
    <d v="2020-04-18T00:00:00"/>
    <s v="Trial"/>
    <s v="Grade 4"/>
    <s v="KAMALA NIKETAN MONTESSORI SCHOOL"/>
    <n v="911100221074"/>
    <s v="s2m_test_20075@tests2m.com"/>
    <s v="18-04-2020 11:15:00"/>
    <s v="Present"/>
    <x v="17"/>
    <e v="#N/A"/>
    <n v="0"/>
    <x v="4"/>
  </r>
  <r>
    <s v="fREADom Trial "/>
    <x v="0"/>
    <s v="Trial II"/>
    <x v="0"/>
    <d v="1899-12-30T11:15:00"/>
    <s v="Saturday"/>
    <d v="2020-04-18T00:00:00"/>
    <s v="Trial"/>
    <s v="Grade 2"/>
    <s v="Greenwood High School"/>
    <n v="911100221365"/>
    <s v="s2m_test_20368@tests2m.com"/>
    <s v="18-04-2020 11:15:00"/>
    <s v="Cancelled"/>
    <x v="13"/>
    <e v="#N/A"/>
    <n v="0"/>
    <x v="2"/>
  </r>
  <r>
    <s v="fREADom Trial "/>
    <x v="0"/>
    <s v="Trial III"/>
    <x v="0"/>
    <d v="1899-12-30T11:15:00"/>
    <s v="Saturday"/>
    <d v="2020-04-18T00:00:00"/>
    <s v="Trial"/>
    <s v="Grade 1"/>
    <s v="Chinmaya vidyalaya"/>
    <n v="911100222644"/>
    <s v="s2m_test_21660@tests2m.com"/>
    <s v="18-04-2020 11:15:00"/>
    <s v="Absent"/>
    <x v="19"/>
    <e v="#N/A"/>
    <n v="0"/>
    <x v="5"/>
  </r>
  <r>
    <s v="fREADom Trial "/>
    <x v="1"/>
    <s v="Trial II"/>
    <x v="0"/>
    <d v="1899-12-30T11:15:00"/>
    <s v="Saturday"/>
    <d v="2020-04-18T00:00:00"/>
    <s v="Trial"/>
    <s v="Grade 4"/>
    <s v="PS Senior Secondary School"/>
    <n v="911100221371"/>
    <s v="s2m_test_20374@tests2m.com"/>
    <s v="18-04-2020 11:15:00"/>
    <s v="Present"/>
    <x v="2"/>
    <e v="#N/A"/>
    <n v="0"/>
    <x v="8"/>
  </r>
  <r>
    <s v="fREADom Trial "/>
    <x v="1"/>
    <s v="Trial I"/>
    <x v="0"/>
    <d v="1899-12-30T11:15:00"/>
    <s v="Saturday"/>
    <d v="2020-04-18T00:00:00"/>
    <s v="Duplicate - Trial"/>
    <s v="Grade 3"/>
    <s v="Delhi public school (panvel)"/>
    <n v="911100221076"/>
    <s v="s2m_test_20077@tests2m.com"/>
    <s v="18-04-2020 11:15:00"/>
    <s v="Cancelled"/>
    <x v="17"/>
    <e v="#N/A"/>
    <n v="0"/>
    <x v="4"/>
  </r>
  <r>
    <s v="fREADom Trial Class "/>
    <x v="0"/>
    <s v="Trial I"/>
    <x v="0"/>
    <d v="1899-12-30T11:15:00"/>
    <s v="Saturday"/>
    <d v="2020-04-18T00:00:00"/>
    <s v="Trial"/>
    <s v="Grade 1"/>
    <s v="Amrit"/>
    <n v="911100221086"/>
    <s v="s2m_test_21661@tests2m.com"/>
    <s v="18-04-2020 11:15:00"/>
    <m/>
    <x v="16"/>
    <e v="#N/A"/>
    <n v="0"/>
    <x v="10"/>
  </r>
  <r>
    <s v="fREADom Trial "/>
    <x v="0"/>
    <s v="Trial II"/>
    <x v="0"/>
    <d v="1899-12-30T11:15:00"/>
    <s v="Saturday"/>
    <d v="2020-04-18T00:00:00"/>
    <s v="Trial"/>
    <s v="Grade 2"/>
    <s v="The Shriram Universal School"/>
    <n v="911100221366"/>
    <s v="s2m_test_20369@tests2m.com"/>
    <s v="18-04-2020 11:15:00"/>
    <s v="Absent"/>
    <x v="13"/>
    <e v="#N/A"/>
    <n v="0"/>
    <x v="2"/>
  </r>
  <r>
    <s v="fREADom Trial "/>
    <x v="0"/>
    <s v="Trial II"/>
    <x v="1"/>
    <d v="1899-12-30T16:00:00"/>
    <s v="Saturday"/>
    <d v="2020-04-18T00:00:00"/>
    <s v="Duplicate - Trial"/>
    <s v="Grade 2"/>
    <s v="Greenwood High School"/>
    <n v="911100221365"/>
    <s v="s2m_test_20368@tests2m.com"/>
    <s v="18-04-2020 16:00:00"/>
    <s v="Attended"/>
    <x v="19"/>
    <e v="#N/A"/>
    <n v="0"/>
    <x v="2"/>
  </r>
  <r>
    <s v="fREADom Trial Class "/>
    <x v="0"/>
    <s v="Trial I"/>
    <x v="0"/>
    <d v="1899-12-30T11:15:00"/>
    <s v="Saturday"/>
    <d v="2020-04-18T00:00:00"/>
    <s v="Trial"/>
    <s v="Grade 1"/>
    <s v="NA"/>
    <n v="911100221100"/>
    <s v="s2m_test_20102@tests2m.com"/>
    <s v="18-04-2020 11:15:00"/>
    <m/>
    <x v="16"/>
    <e v="#N/A"/>
    <n v="0"/>
    <x v="10"/>
  </r>
  <r>
    <s v="fREADom Trial "/>
    <x v="1"/>
    <s v="Trial III"/>
    <x v="0"/>
    <d v="1899-12-30T11:15:00"/>
    <s v="Saturday"/>
    <d v="2020-04-18T00:00:00"/>
    <s v="Duplicate - Trial"/>
    <s v="Grade 4"/>
    <s v="as suffa grammar school"/>
    <n v="911100221342"/>
    <s v="s2m_test_20344@tests2m.com"/>
    <s v="18-04-2020 11:15:00"/>
    <s v="Present"/>
    <x v="6"/>
    <e v="#N/A"/>
    <n v="0"/>
    <x v="7"/>
  </r>
  <r>
    <s v="fREADom Trial "/>
    <x v="1"/>
    <s v="Trial I"/>
    <x v="1"/>
    <d v="1899-12-30T16:00:00"/>
    <s v="Saturday"/>
    <d v="2020-04-18T00:00:00"/>
    <s v="Trial"/>
    <s v="Grade 4"/>
    <s v="NSN"/>
    <n v="911100221091"/>
    <s v="s2m_test_20093@tests2m.com"/>
    <s v="18-04-2020 16:00:00"/>
    <s v="Present"/>
    <x v="1"/>
    <e v="#N/A"/>
    <n v="0"/>
    <x v="11"/>
  </r>
  <r>
    <s v="fREADom Trial Class "/>
    <x v="0"/>
    <s v="Trial I"/>
    <x v="0"/>
    <d v="1899-12-30T11:15:00"/>
    <s v="Saturday"/>
    <d v="2020-04-18T00:00:00"/>
    <s v="Duplicate - Trial"/>
    <s v="Grade 1"/>
    <s v="Millennium"/>
    <n v="911100221005"/>
    <s v="s2m_test_20006@tests2m.com"/>
    <s v="18-04-2020 11:15:00"/>
    <m/>
    <x v="16"/>
    <e v="#N/A"/>
    <n v="0"/>
    <x v="10"/>
  </r>
  <r>
    <s v="fREADom Trial "/>
    <x v="0"/>
    <s v="Trial III"/>
    <x v="0"/>
    <d v="1899-12-30T11:15:00"/>
    <s v="Saturday"/>
    <d v="2020-04-18T00:00:00"/>
    <s v="Duplicate - Trial"/>
    <s v="Grade 2"/>
    <s v="KLE English Medium School"/>
    <n v="911100222624"/>
    <s v="s2m_test_21639@tests2m.com"/>
    <s v="18-04-2020 11:15:00"/>
    <s v="Absent"/>
    <x v="19"/>
    <e v="#N/A"/>
    <n v="0"/>
    <x v="5"/>
  </r>
  <r>
    <s v="fREADom Trial "/>
    <x v="1"/>
    <s v="Trial I"/>
    <x v="1"/>
    <d v="1899-12-30T16:00:00"/>
    <s v="Saturday"/>
    <d v="2020-04-18T00:00:00"/>
    <s v="Duplicate - Trial"/>
    <s v="Grade 3"/>
    <s v="The  cross  word  school"/>
    <n v="911100221078"/>
    <s v="s2m_test_20079@tests2m.com"/>
    <s v="18-04-2020 16:00:00"/>
    <s v="Absent"/>
    <x v="1"/>
    <e v="#N/A"/>
    <n v="0"/>
    <x v="11"/>
  </r>
  <r>
    <s v="fREADom Trial "/>
    <x v="1"/>
    <s v="Trial I"/>
    <x v="1"/>
    <d v="1899-12-30T16:00:00"/>
    <s v="Saturday"/>
    <d v="2020-04-18T00:00:00"/>
    <s v="Trial"/>
    <s v="Grade 4"/>
    <s v="B.D. Memorial"/>
    <n v="911100221350"/>
    <s v="s2m_test_20352@tests2m.com"/>
    <s v="18-04-2020 16:00:00"/>
    <s v="Absent"/>
    <x v="1"/>
    <e v="#N/A"/>
    <n v="0"/>
    <x v="11"/>
  </r>
  <r>
    <s v="fREADom Trial Class "/>
    <x v="0"/>
    <s v="Trial I"/>
    <x v="1"/>
    <d v="1899-12-30T16:00:00"/>
    <s v="Saturday"/>
    <d v="2020-04-18T00:00:00"/>
    <s v="Trial"/>
    <s v="Grade 2"/>
    <s v="Edify"/>
    <n v="911100221351"/>
    <s v="s2m_test_20353@tests2m.com"/>
    <s v="18-04-2020 16:00:00"/>
    <s v="Present"/>
    <x v="11"/>
    <e v="#N/A"/>
    <n v="0"/>
    <x v="9"/>
  </r>
  <r>
    <s v="fREADom Trial Class "/>
    <x v="0"/>
    <s v="Trial I"/>
    <x v="1"/>
    <d v="1899-12-30T16:00:00"/>
    <s v="Saturday"/>
    <d v="2020-04-18T00:00:00"/>
    <s v="Trial"/>
    <s v="Grade 1"/>
    <s v="Vedanta Academy"/>
    <n v="911100221354"/>
    <s v="s2m_test_20356@tests2m.com"/>
    <s v="18-04-2020 16:00:00"/>
    <s v="Present"/>
    <x v="11"/>
    <e v="#N/A"/>
    <n v="0"/>
    <x v="9"/>
  </r>
  <r>
    <s v="fREADom Trial Class "/>
    <x v="0"/>
    <s v="Trial I"/>
    <x v="1"/>
    <d v="1899-12-30T16:00:00"/>
    <s v="Saturday"/>
    <d v="2020-04-18T00:00:00"/>
    <s v="Trial"/>
    <s v="Grade 2"/>
    <s v="Greenwood high school"/>
    <n v="911100221367"/>
    <s v="s2m_test_20370@tests2m.com"/>
    <s v="18-04-2020 16:00:00"/>
    <s v="Present"/>
    <x v="11"/>
    <e v="#N/A"/>
    <n v="0"/>
    <x v="9"/>
  </r>
  <r>
    <s v="fREADom Trial Class "/>
    <x v="0"/>
    <s v="Trial I"/>
    <x v="1"/>
    <d v="1899-12-30T16:00:00"/>
    <s v="Saturday"/>
    <d v="2020-04-18T00:00:00"/>
    <s v="Trial"/>
    <s v="Grade 1"/>
    <s v="Samhita Accademy"/>
    <n v="911100221368"/>
    <s v="s2m_test_20371@tests2m.com"/>
    <s v="18-04-2020 16:00:00"/>
    <s v="Present"/>
    <x v="11"/>
    <e v="#N/A"/>
    <n v="0"/>
    <x v="9"/>
  </r>
  <r>
    <s v="fREADom Trial "/>
    <x v="1"/>
    <s v="Trial I"/>
    <x v="1"/>
    <d v="1899-12-30T16:00:00"/>
    <s v="Saturday"/>
    <d v="2020-04-18T00:00:00"/>
    <s v="Trial"/>
    <s v="Grade 3"/>
    <s v="Delhi Public school Megacity"/>
    <n v="911100221369"/>
    <s v="s2m_test_20372@tests2m.com"/>
    <s v="18-04-2020 16:00:00"/>
    <s v="Absent"/>
    <x v="1"/>
    <e v="#N/A"/>
    <n v="0"/>
    <x v="11"/>
  </r>
  <r>
    <s v="fREADom Trial Class "/>
    <x v="0"/>
    <s v="Trial I"/>
    <x v="1"/>
    <d v="1899-12-30T16:00:00"/>
    <s v="Saturday"/>
    <d v="2020-04-18T00:00:00"/>
    <s v="Trial"/>
    <s v="Grade 2"/>
    <s v="The Shriram Universal School"/>
    <n v="911100221370"/>
    <s v="s2m_test_20373@tests2m.com"/>
    <s v="18-04-2020 16:00:00"/>
    <s v="Present"/>
    <x v="11"/>
    <e v="#N/A"/>
    <n v="0"/>
    <x v="9"/>
  </r>
  <r>
    <s v="fREADom Trial Class "/>
    <x v="0"/>
    <s v="Trial I"/>
    <x v="1"/>
    <d v="1899-12-30T16:00:00"/>
    <s v="Saturday"/>
    <d v="2020-04-18T00:00:00"/>
    <s v="Trial"/>
    <s v="Grade 1"/>
    <s v="Delhi public school"/>
    <n v="911100221372"/>
    <s v="s2m_test_20375@tests2m.com"/>
    <s v="18-04-2020 16:00:00"/>
    <s v="Present"/>
    <x v="11"/>
    <e v="#N/A"/>
    <n v="0"/>
    <x v="9"/>
  </r>
  <r>
    <s v="fREADom Trial "/>
    <x v="1"/>
    <s v="Trial I"/>
    <x v="1"/>
    <d v="1899-12-30T16:00:00"/>
    <s v="Saturday"/>
    <d v="2020-04-18T00:00:00"/>
    <s v="Trial"/>
    <s v="Grade 4"/>
    <s v="K.L.E school savadatti"/>
    <n v="911100221374"/>
    <s v="s2m_test_20377@tests2m.com"/>
    <s v="18-04-2020 16:00:00"/>
    <s v="Present"/>
    <x v="1"/>
    <e v="#N/A"/>
    <n v="0"/>
    <x v="11"/>
  </r>
  <r>
    <s v="fREADom Trial "/>
    <x v="1"/>
    <s v="Trial I"/>
    <x v="2"/>
    <d v="1899-12-30T18:15:00"/>
    <s v="Saturday"/>
    <d v="2020-04-18T00:00:00"/>
    <s v="Duplicate - Trial"/>
    <s v="Grade 4"/>
    <s v="as suffa grammar school"/>
    <n v="911100221342"/>
    <s v="s2m_test_20344@tests2m.com"/>
    <s v="18-04-2020 18:15:00"/>
    <s v="Present"/>
    <x v="8"/>
    <e v="#N/A"/>
    <n v="0"/>
    <x v="4"/>
  </r>
  <r>
    <s v="fREADom Trial "/>
    <x v="1"/>
    <s v="Trial I"/>
    <x v="1"/>
    <d v="1899-12-30T16:00:00"/>
    <s v="Saturday"/>
    <d v="2020-04-18T00:00:00"/>
    <s v="Trial"/>
    <s v="Grade 4"/>
    <s v="PS senior secondary school"/>
    <n v="911100221375"/>
    <s v="s2m_test_20378@tests2m.com"/>
    <s v="18-04-2020 16:00:00"/>
    <s v="Present"/>
    <x v="1"/>
    <e v="#N/A"/>
    <n v="0"/>
    <x v="11"/>
  </r>
  <r>
    <s v="fREADom Trial Class "/>
    <x v="0"/>
    <s v="Trial I"/>
    <x v="1"/>
    <d v="1899-12-30T16:00:00"/>
    <s v="Saturday"/>
    <d v="2020-04-18T00:00:00"/>
    <s v="Trial"/>
    <s v="Grade 1"/>
    <s v="Delhi Public School"/>
    <n v="911100221376"/>
    <s v="s2m_test_20379@tests2m.com"/>
    <s v="18-04-2020 16:00:00"/>
    <s v="Present"/>
    <x v="11"/>
    <e v="#N/A"/>
    <n v="0"/>
    <x v="9"/>
  </r>
  <r>
    <s v="fREADom Trial "/>
    <x v="1"/>
    <s v="Trial I"/>
    <x v="2"/>
    <d v="1899-12-30T18:15:00"/>
    <s v="Saturday"/>
    <d v="2020-04-18T00:00:00"/>
    <s v="Trial"/>
    <s v="Grade 4"/>
    <s v="Greenwood high school"/>
    <n v="911100222645"/>
    <s v="s2m_test_21662@tests2m.com"/>
    <s v="18-04-2020 18:15:00"/>
    <s v="Present"/>
    <x v="8"/>
    <e v="#N/A"/>
    <n v="0"/>
    <x v="4"/>
  </r>
  <r>
    <s v="fREADom Trial "/>
    <x v="1"/>
    <s v="Trial I"/>
    <x v="2"/>
    <d v="1899-12-30T18:15:00"/>
    <s v="Saturday"/>
    <d v="2020-04-18T00:00:00"/>
    <s v="Duplicate - Trial"/>
    <s v="Grade 4"/>
    <s v="The Shriram Millennium School"/>
    <n v="911100222564"/>
    <s v="s2m_test_21577@tests2m.com"/>
    <s v="18-04-2020 18:15:00"/>
    <s v="Absent"/>
    <x v="8"/>
    <e v="#N/A"/>
    <n v="0"/>
    <x v="4"/>
  </r>
  <r>
    <s v="fREADom Trial "/>
    <x v="1"/>
    <s v="Trial I"/>
    <x v="1"/>
    <d v="1899-12-30T16:00:00"/>
    <s v="Saturday"/>
    <d v="2020-04-18T00:00:00"/>
    <s v="Trial"/>
    <s v="Grade 4"/>
    <s v="Sboa"/>
    <n v="911100221381"/>
    <s v="s2m_test_20384@tests2m.com"/>
    <s v="18-04-2020 16:00:00"/>
    <s v="Present"/>
    <x v="1"/>
    <n v="2000"/>
    <n v="1"/>
    <x v="11"/>
  </r>
  <r>
    <s v="fREADom Trial Class "/>
    <x v="0"/>
    <s v="Trial I"/>
    <x v="1"/>
    <d v="1899-12-30T16:00:00"/>
    <s v="Saturday"/>
    <d v="2020-04-18T00:00:00"/>
    <s v="Trial"/>
    <s v="Grade 1"/>
    <s v="Samashti international school"/>
    <n v="911100221382"/>
    <s v="s2m_test_20385@tests2m.com"/>
    <s v="18-04-2020 16:00:00"/>
    <s v="Absent"/>
    <x v="11"/>
    <e v="#N/A"/>
    <n v="0"/>
    <x v="9"/>
  </r>
  <r>
    <s v="fREADom Trial "/>
    <x v="1"/>
    <s v="Trial I"/>
    <x v="1"/>
    <d v="1899-12-30T16:00:00"/>
    <s v="Saturday"/>
    <d v="2020-04-18T00:00:00"/>
    <s v="Trial"/>
    <s v="Grade 3"/>
    <s v="Greenwood High school"/>
    <n v="911100221378"/>
    <s v="s2m_test_20381@tests2m.com"/>
    <s v="18-04-2020 16:00:00"/>
    <s v="Absent"/>
    <x v="1"/>
    <e v="#N/A"/>
    <n v="0"/>
    <x v="11"/>
  </r>
  <r>
    <s v="fREADom Trial Class "/>
    <x v="0"/>
    <s v="Trial I"/>
    <x v="1"/>
    <d v="1899-12-30T16:00:00"/>
    <s v="Saturday"/>
    <d v="2020-04-18T00:00:00"/>
    <s v="Trial"/>
    <s v="Grade 2"/>
    <s v="DPS Howrah"/>
    <n v="911100221383"/>
    <s v="s2m_test_20386@tests2m.com"/>
    <s v="18-04-2020 16:00:00"/>
    <s v="Present"/>
    <x v="11"/>
    <e v="#N/A"/>
    <n v="0"/>
    <x v="9"/>
  </r>
  <r>
    <s v="fREADom Trial "/>
    <x v="1"/>
    <s v="Trial I"/>
    <x v="2"/>
    <d v="1899-12-30T18:15:00"/>
    <s v="Saturday"/>
    <d v="2020-04-18T00:00:00"/>
    <s v="Trial"/>
    <s v="Grade 4"/>
    <s v="sri sri ravisankar vidya mandir"/>
    <n v="911100221133"/>
    <s v="s2m_test_20134@tests2m.com"/>
    <s v="18-04-2020 18:15:00"/>
    <s v="Absent"/>
    <x v="8"/>
    <e v="#N/A"/>
    <n v="0"/>
    <x v="4"/>
  </r>
  <r>
    <s v="fREADom Trial "/>
    <x v="1"/>
    <s v="Trial I"/>
    <x v="1"/>
    <d v="1899-12-30T16:00:00"/>
    <s v="Saturday"/>
    <d v="2020-04-18T00:00:00"/>
    <s v="Trial"/>
    <s v="Grade 3"/>
    <s v="Maple Tree school"/>
    <n v="911100221385"/>
    <s v="s2m_test_20388@tests2m.com"/>
    <s v="18-04-2020 16:00:00"/>
    <s v="Present"/>
    <x v="1"/>
    <e v="#N/A"/>
    <n v="0"/>
    <x v="11"/>
  </r>
  <r>
    <s v="fREADom Trial "/>
    <x v="1"/>
    <s v="Trial I"/>
    <x v="2"/>
    <d v="1899-12-30T18:15:00"/>
    <s v="Saturday"/>
    <d v="2020-04-18T00:00:00"/>
    <s v="Trial"/>
    <s v="Grade 4"/>
    <s v="Disha"/>
    <n v="911100222646"/>
    <s v="s2m_test_21663@tests2m.com"/>
    <s v="18-04-2020 18:15:00"/>
    <s v="Present"/>
    <x v="8"/>
    <e v="#N/A"/>
    <n v="0"/>
    <x v="4"/>
  </r>
  <r>
    <s v="fREADom Trial "/>
    <x v="1"/>
    <s v="Trial I"/>
    <x v="1"/>
    <d v="1899-12-30T16:00:00"/>
    <s v="Saturday"/>
    <d v="2020-04-18T00:00:00"/>
    <s v="Trial"/>
    <s v="Grade 3"/>
    <s v="KLE"/>
    <n v="911100221388"/>
    <s v="s2m_test_20391@tests2m.com"/>
    <s v="18-04-2020 16:00:00"/>
    <s v="Absent"/>
    <x v="1"/>
    <e v="#N/A"/>
    <n v="0"/>
    <x v="11"/>
  </r>
  <r>
    <s v="fREADom Trial Class "/>
    <x v="0"/>
    <s v="Trial I"/>
    <x v="1"/>
    <d v="1899-12-30T16:00:00"/>
    <s v="Saturday"/>
    <d v="2020-04-18T00:00:00"/>
    <s v="Trial"/>
    <s v="Grade 1"/>
    <s v="Sri Vidya Kendra Smart School Bangalore"/>
    <n v="911100221380"/>
    <s v="s2m_test_20383@tests2m.com"/>
    <s v="18-04-2020 16:00:00"/>
    <s v="Present"/>
    <x v="11"/>
    <e v="#N/A"/>
    <n v="0"/>
    <x v="9"/>
  </r>
  <r>
    <s v="fREADom Trial "/>
    <x v="1"/>
    <s v="Trial I"/>
    <x v="2"/>
    <d v="1899-12-30T18:15:00"/>
    <s v="Saturday"/>
    <d v="2020-04-18T00:00:00"/>
    <s v="Trial"/>
    <s v="Grade 4"/>
    <s v="Amrit vidhyalaya"/>
    <n v="911100222647"/>
    <s v="s2m_test_21054@tests2m.com"/>
    <s v="18-04-2020 18:15:00"/>
    <s v="Present"/>
    <x v="8"/>
    <e v="#N/A"/>
    <n v="0"/>
    <x v="4"/>
  </r>
  <r>
    <s v="fREADom Trial "/>
    <x v="0"/>
    <s v="Trial II"/>
    <x v="1"/>
    <d v="1899-12-30T16:00:00"/>
    <s v="Saturday"/>
    <d v="2020-04-18T00:00:00"/>
    <s v="Trial"/>
    <s v="Grade 2"/>
    <s v="Kle international school belgaum"/>
    <n v="911100221389"/>
    <s v="s2m_test_20392@tests2m.com"/>
    <s v="18-04-2020 16:00:00"/>
    <s v="Absent"/>
    <x v="19"/>
    <e v="#N/A"/>
    <n v="0"/>
    <x v="2"/>
  </r>
  <r>
    <s v="fREADom Trial "/>
    <x v="0"/>
    <s v="Trial II"/>
    <x v="1"/>
    <d v="1899-12-30T16:00:00"/>
    <s v="Saturday"/>
    <d v="2020-04-18T00:00:00"/>
    <s v="Trial"/>
    <s v="Grade 1"/>
    <s v="St Peter's high school"/>
    <n v="911100221391"/>
    <s v="s2m_test_20394@tests2m.com"/>
    <s v="18-04-2020 16:00:00"/>
    <s v="Absent"/>
    <x v="19"/>
    <e v="#N/A"/>
    <n v="0"/>
    <x v="2"/>
  </r>
  <r>
    <s v="fREADom Trial "/>
    <x v="1"/>
    <s v="Trial II"/>
    <x v="1"/>
    <d v="1899-12-30T16:00:00"/>
    <s v="Saturday"/>
    <d v="2020-04-18T00:00:00"/>
    <s v="Trial"/>
    <s v="Grade 4"/>
    <s v="Bdmi"/>
    <n v="911100221393"/>
    <s v="s2m_test_20396@tests2m.com"/>
    <s v="18-04-2020 16:00:00"/>
    <s v="Present"/>
    <x v="20"/>
    <e v="#N/A"/>
    <n v="0"/>
    <x v="12"/>
  </r>
  <r>
    <s v="fREADom Trial "/>
    <x v="1"/>
    <s v="Trial II"/>
    <x v="1"/>
    <d v="1899-12-30T16:00:00"/>
    <s v="Saturday"/>
    <d v="2020-04-18T00:00:00"/>
    <s v="Trial"/>
    <s v="Grade 3"/>
    <s v="DPS"/>
    <n v="911100221373"/>
    <s v="s2m_test_20376@tests2m.com"/>
    <s v="18-04-2020 16:00:00"/>
    <s v="Present"/>
    <x v="20"/>
    <n v="1999"/>
    <n v="1"/>
    <x v="12"/>
  </r>
  <r>
    <s v="fREADom Trial "/>
    <x v="1"/>
    <s v="Trial I"/>
    <x v="2"/>
    <d v="1899-12-30T18:15:00"/>
    <s v="Saturday"/>
    <d v="2020-04-18T00:00:00"/>
    <s v="Duplicate - Trial"/>
    <s v="Grade 4"/>
    <s v="K.L.E school Athani"/>
    <n v="911100221066"/>
    <s v="s2m_test_21664@tests2m.com"/>
    <s v="18-04-2020 18:15:00"/>
    <s v="Absent"/>
    <x v="8"/>
    <e v="#N/A"/>
    <n v="0"/>
    <x v="4"/>
  </r>
  <r>
    <s v="fREADom Trial "/>
    <x v="0"/>
    <s v="Trial II"/>
    <x v="1"/>
    <d v="1899-12-30T16:00:00"/>
    <s v="Saturday"/>
    <d v="2020-04-18T00:00:00"/>
    <s v="Trial"/>
    <s v="Grade 1"/>
    <s v="Joy school"/>
    <n v="911100221394"/>
    <s v="s2m_test_20397@tests2m.com"/>
    <s v="18-04-2020 16:00:00"/>
    <s v="Attended"/>
    <x v="19"/>
    <e v="#N/A"/>
    <n v="0"/>
    <x v="2"/>
  </r>
  <r>
    <s v="fREADom Trial "/>
    <x v="1"/>
    <s v="Trial I"/>
    <x v="2"/>
    <d v="1899-12-30T18:15:00"/>
    <s v="Saturday"/>
    <d v="2020-04-18T00:00:00"/>
    <s v="Trial"/>
    <s v="Grade 3"/>
    <s v="KLE"/>
    <n v="911100222648"/>
    <s v="s2m_test_21665@tests2m.com"/>
    <s v="18-04-2020 18:15:00"/>
    <s v="Present"/>
    <x v="8"/>
    <e v="#N/A"/>
    <n v="0"/>
    <x v="4"/>
  </r>
  <r>
    <s v="fREADom Trial "/>
    <x v="1"/>
    <s v="Trial I"/>
    <x v="1"/>
    <d v="1899-12-30T16:00:00"/>
    <s v="Saturday"/>
    <d v="2020-04-18T00:00:00"/>
    <s v="Trial"/>
    <s v="Grade 4"/>
    <s v="Hyderabad public school"/>
    <n v="911100221397"/>
    <s v="s2m_test_20400@tests2m.com"/>
    <s v="18-04-2020 16:00:00"/>
    <s v="Present"/>
    <x v="1"/>
    <e v="#N/A"/>
    <n v="0"/>
    <x v="11"/>
  </r>
  <r>
    <s v="fREADom Trial "/>
    <x v="1"/>
    <s v="Trial I"/>
    <x v="2"/>
    <d v="1899-12-30T18:15:00"/>
    <s v="Saturday"/>
    <d v="2020-04-18T00:00:00"/>
    <s v="Trial"/>
    <s v="Grade 3"/>
    <s v="SJR Public School"/>
    <n v="911100222649"/>
    <s v="s2m_test_21666@tests2m.com"/>
    <s v="18-04-2020 18:15:00"/>
    <s v="Present"/>
    <x v="8"/>
    <e v="#N/A"/>
    <n v="0"/>
    <x v="4"/>
  </r>
  <r>
    <s v="fREADom Trial "/>
    <x v="0"/>
    <s v="Trial II"/>
    <x v="1"/>
    <d v="1899-12-30T16:00:00"/>
    <s v="Saturday"/>
    <d v="2020-04-18T00:00:00"/>
    <s v="Duplicate - Trial"/>
    <s v="Grade 1"/>
    <s v="Hyderabad public school"/>
    <n v="911100221397"/>
    <s v="s2m_test_20400@tests2m.com"/>
    <s v="18-04-2020 16:00:00"/>
    <s v="Attended"/>
    <x v="19"/>
    <e v="#N/A"/>
    <n v="0"/>
    <x v="2"/>
  </r>
  <r>
    <s v="fREADom Trial "/>
    <x v="0"/>
    <s v="Trial II"/>
    <x v="1"/>
    <d v="1899-12-30T16:00:00"/>
    <s v="Saturday"/>
    <d v="2020-04-18T00:00:00"/>
    <s v="Trial"/>
    <s v="Grade 1"/>
    <s v="Navrachna gurukul school"/>
    <n v="911100221399"/>
    <s v="s2m_test_20402@tests2m.com"/>
    <s v="18-04-2020 16:00:00"/>
    <s v="Absent"/>
    <x v="19"/>
    <e v="#N/A"/>
    <n v="0"/>
    <x v="2"/>
  </r>
  <r>
    <s v="fREADom Trial "/>
    <x v="1"/>
    <s v="Trial I"/>
    <x v="2"/>
    <d v="1899-12-30T18:15:00"/>
    <s v="Saturday"/>
    <d v="2020-04-18T00:00:00"/>
    <s v="Trial"/>
    <s v="Grade 4"/>
    <s v="Saint Paul's school"/>
    <n v="911100222650"/>
    <s v="s2m_test_21667@tests2m.com"/>
    <s v="18-04-2020 18:15:00"/>
    <s v="Absent"/>
    <x v="8"/>
    <n v="199"/>
    <n v="0"/>
    <x v="4"/>
  </r>
  <r>
    <s v="fREADom Trial Class "/>
    <x v="0"/>
    <s v="Trial I"/>
    <x v="2"/>
    <d v="1899-12-30T18:15:00"/>
    <s v="Saturday"/>
    <d v="2020-04-18T00:00:00"/>
    <s v="Trial"/>
    <s v="Grade 2"/>
    <s v="School of India"/>
    <n v="911100222651"/>
    <s v="s2m_test_21668@tests2m.com"/>
    <s v="18-04-2020 18:15:00"/>
    <s v="Present"/>
    <x v="21"/>
    <e v="#N/A"/>
    <n v="0"/>
    <x v="2"/>
  </r>
  <r>
    <s v="fREADom Trial Class "/>
    <x v="0"/>
    <s v="Trial I"/>
    <x v="2"/>
    <d v="1899-12-30T18:15:00"/>
    <s v="Saturday"/>
    <d v="2020-04-18T00:00:00"/>
    <s v="Trial"/>
    <s v="Grade 1"/>
    <s v="Mahavir Institute of Education and Research"/>
    <n v="911100222652"/>
    <s v="s2m_test_21669@tests2m.com"/>
    <s v="18-04-2020 18:15:00"/>
    <s v="Present"/>
    <x v="21"/>
    <e v="#N/A"/>
    <n v="0"/>
    <x v="2"/>
  </r>
  <r>
    <s v="fREADom Trial Class "/>
    <x v="0"/>
    <s v="Trial I"/>
    <x v="2"/>
    <d v="1899-12-30T18:15:00"/>
    <s v="Saturday"/>
    <d v="2020-04-18T00:00:00"/>
    <s v="Trial"/>
    <s v="Grade 1"/>
    <s v="THE SHRI RAM UNIVERSAL SCHOOL LUDHIANA"/>
    <n v="911100222653"/>
    <s v="s2m_test_21670@tests2m.com"/>
    <s v="18-04-2020 18:15:00"/>
    <s v="Present"/>
    <x v="21"/>
    <e v="#N/A"/>
    <n v="0"/>
    <x v="2"/>
  </r>
  <r>
    <s v="fREADom Trial "/>
    <x v="0"/>
    <s v="Trial II"/>
    <x v="1"/>
    <d v="1899-12-30T16:00:00"/>
    <s v="Saturday"/>
    <d v="2020-04-18T00:00:00"/>
    <s v="Trial"/>
    <s v="Grade 1"/>
    <s v="Delhi public school"/>
    <n v="911100221403"/>
    <s v="s2m_test_20406@tests2m.com"/>
    <s v="18-04-2020 16:00:00"/>
    <s v="Attended "/>
    <x v="19"/>
    <e v="#N/A"/>
    <n v="0"/>
    <x v="2"/>
  </r>
  <r>
    <s v="fREADom Trial Class "/>
    <x v="0"/>
    <s v="Trial I"/>
    <x v="2"/>
    <d v="1899-12-30T18:15:00"/>
    <s v="Saturday"/>
    <d v="2020-04-18T00:00:00"/>
    <s v="Duplicate - Trial"/>
    <s v="Grade 1"/>
    <s v="orchid montessory"/>
    <n v="911100222654"/>
    <s v="s2m_test_21671@tests2m.com"/>
    <s v="18-04-2020 18:15:00"/>
    <s v="Present"/>
    <x v="21"/>
    <e v="#N/A"/>
    <n v="0"/>
    <x v="2"/>
  </r>
  <r>
    <s v="fREADom Trial "/>
    <x v="1"/>
    <s v="Trial II"/>
    <x v="1"/>
    <d v="1899-12-30T16:00:00"/>
    <s v="Saturday"/>
    <d v="2020-04-18T00:00:00"/>
    <s v="Trial"/>
    <s v="Grade 4"/>
    <s v="Sri Sri Academy"/>
    <n v="911100221404"/>
    <s v="s2m_test_20407@tests2m.com"/>
    <s v="18-04-2020 16:00:00"/>
    <s v="Absent"/>
    <x v="20"/>
    <e v="#N/A"/>
    <n v="0"/>
    <x v="12"/>
  </r>
  <r>
    <s v="fREADom Trial Class "/>
    <x v="0"/>
    <s v="Trial I"/>
    <x v="2"/>
    <d v="1899-12-30T18:15:00"/>
    <s v="Saturday"/>
    <d v="2020-04-18T00:00:00"/>
    <s v="Trial"/>
    <s v="Grade 2"/>
    <s v="The Secunderabad Public school"/>
    <n v="911100222655"/>
    <s v="s2m_test_21672@tests2m.com"/>
    <s v="18-04-2020 18:15:00"/>
    <s v="Present"/>
    <x v="21"/>
    <e v="#N/A"/>
    <n v="0"/>
    <x v="2"/>
  </r>
  <r>
    <s v="fREADom Trial "/>
    <x v="1"/>
    <s v="Trial II"/>
    <x v="1"/>
    <d v="1899-12-30T16:00:00"/>
    <s v="Saturday"/>
    <d v="2020-04-18T00:00:00"/>
    <s v="Trial"/>
    <s v="Grade 3"/>
    <s v="MAHAVIR INSTITUTE OF EDUCATION &amp;RESEARCH"/>
    <n v="911100221407"/>
    <s v="s2m_test_20410@tests2m.com"/>
    <s v="18-04-2020 16:00:00"/>
    <s v="Absent"/>
    <x v="20"/>
    <e v="#N/A"/>
    <n v="0"/>
    <x v="12"/>
  </r>
  <r>
    <s v="fREADom Trial "/>
    <x v="1"/>
    <s v="Trial III"/>
    <x v="1"/>
    <d v="1899-12-30T16:00:00"/>
    <s v="Saturday"/>
    <d v="2020-04-18T00:00:00"/>
    <s v="Trial"/>
    <s v="Grade 4"/>
    <s v="DPS Megacity"/>
    <n v="911100222656"/>
    <s v="s2m_test_21673@tests2m.com"/>
    <s v="18-04-2020 16:00:00"/>
    <s v="Present "/>
    <x v="22"/>
    <e v="#N/A"/>
    <n v="0"/>
    <x v="8"/>
  </r>
  <r>
    <s v="fREADom Trial "/>
    <x v="1"/>
    <s v="Trial III"/>
    <x v="1"/>
    <d v="1899-12-30T16:00:00"/>
    <s v="Saturday"/>
    <d v="2020-04-18T00:00:00"/>
    <s v="Trial"/>
    <s v="Grade 4"/>
    <s v="C M S"/>
    <n v="911100222657"/>
    <s v="s2m_test_21674@tests2m.com"/>
    <s v="18-04-2020 16:00:00"/>
    <s v="Present "/>
    <x v="22"/>
    <e v="#N/A"/>
    <n v="0"/>
    <x v="8"/>
  </r>
  <r>
    <s v="fREADom Trial "/>
    <x v="0"/>
    <s v="Trial III"/>
    <x v="1"/>
    <d v="1899-12-30T16:00:00"/>
    <s v="Saturday"/>
    <d v="2020-04-18T00:00:00"/>
    <s v="Trial"/>
    <s v="Grade 2"/>
    <s v="Vidhya Sagar global school"/>
    <n v="911100222658"/>
    <s v="s2m_test_21675@tests2m.com"/>
    <s v="18-04-2020 16:00:00"/>
    <s v="Absent"/>
    <x v="4"/>
    <e v="#N/A"/>
    <n v="0"/>
    <x v="7"/>
  </r>
  <r>
    <s v="fREADom Trial "/>
    <x v="0"/>
    <s v="Trial II"/>
    <x v="1"/>
    <d v="1899-12-30T16:00:00"/>
    <s v="Saturday"/>
    <d v="2020-04-18T00:00:00"/>
    <s v="Trial"/>
    <s v="Grade 2"/>
    <s v="Aarti dhawal"/>
    <n v="911100221410"/>
    <s v="s2m_test_20413@tests2m.com"/>
    <s v="18-04-2020 16:00:00"/>
    <s v="Attended"/>
    <x v="19"/>
    <e v="#N/A"/>
    <n v="0"/>
    <x v="2"/>
  </r>
  <r>
    <s v="fREADom Trial "/>
    <x v="1"/>
    <s v="Trial II"/>
    <x v="1"/>
    <d v="1899-12-30T16:00:00"/>
    <s v="Saturday"/>
    <d v="2020-04-18T00:00:00"/>
    <s v="Trial"/>
    <s v="Grade 4"/>
    <s v="Dps Hyderabad"/>
    <n v="911100221408"/>
    <s v="s2m_test_20411@tests2m.com"/>
    <s v="18-04-2020 16:00:00"/>
    <s v="Present"/>
    <x v="20"/>
    <e v="#N/A"/>
    <n v="0"/>
    <x v="12"/>
  </r>
  <r>
    <s v="fREADom Trial "/>
    <x v="0"/>
    <s v="Trial III"/>
    <x v="1"/>
    <d v="1899-12-30T16:00:00"/>
    <s v="Saturday"/>
    <d v="2020-04-18T00:00:00"/>
    <s v="Trial"/>
    <s v="Grade 1"/>
    <s v="Dps Jamnagar"/>
    <n v="911100222659"/>
    <s v="s2m_test_21676@tests2m.com"/>
    <s v="18-04-2020 16:00:00"/>
    <s v="Present"/>
    <x v="4"/>
    <e v="#N/A"/>
    <n v="0"/>
    <x v="7"/>
  </r>
  <r>
    <s v="fREADom Trial "/>
    <x v="1"/>
    <s v="Trial II"/>
    <x v="1"/>
    <d v="1899-12-30T16:00:00"/>
    <s v="Saturday"/>
    <d v="2020-04-18T00:00:00"/>
    <s v="Trial"/>
    <s v="Grade 4"/>
    <s v="DPS e City Bangalore"/>
    <n v="911100221411"/>
    <s v="s2m_test_20414@tests2m.com"/>
    <s v="18-04-2020 16:00:00"/>
    <s v="Present"/>
    <x v="20"/>
    <n v="1999"/>
    <n v="1"/>
    <x v="12"/>
  </r>
  <r>
    <s v="fREADom Trial "/>
    <x v="0"/>
    <s v="Trial III"/>
    <x v="1"/>
    <d v="1899-12-30T16:00:00"/>
    <s v="Saturday"/>
    <d v="2020-04-18T00:00:00"/>
    <s v="Trial"/>
    <s v="Grade 2"/>
    <s v="Chinmaya vidyalaya senior secondary school"/>
    <n v="911100222660"/>
    <s v="s2m_test_21677@tests2m.com"/>
    <s v="18-04-2020 16:00:00"/>
    <s v="Present"/>
    <x v="4"/>
    <e v="#N/A"/>
    <n v="0"/>
    <x v="7"/>
  </r>
  <r>
    <s v="fREADom Trial "/>
    <x v="0"/>
    <s v="Trial II"/>
    <x v="1"/>
    <d v="1899-12-30T16:00:00"/>
    <s v="Saturday"/>
    <d v="2020-04-18T00:00:00"/>
    <s v="Trial"/>
    <s v="Grade 1"/>
    <s v="DPS north Bangalore"/>
    <n v="911100221412"/>
    <s v="s2m_test_20415@tests2m.com"/>
    <s v="18-04-2020 16:00:00"/>
    <s v="Attended"/>
    <x v="19"/>
    <e v="#N/A"/>
    <n v="0"/>
    <x v="2"/>
  </r>
  <r>
    <s v="fREADom Trial "/>
    <x v="0"/>
    <s v="Trial III"/>
    <x v="1"/>
    <d v="1899-12-30T16:00:00"/>
    <s v="Saturday"/>
    <d v="2020-04-18T00:00:00"/>
    <s v="Trial"/>
    <s v="Grade 2"/>
    <s v="BVBARRS"/>
    <n v="911100221413"/>
    <s v="s2m_test_20416@tests2m.com"/>
    <s v="18-04-2020 16:00:00"/>
    <s v="Present"/>
    <x v="4"/>
    <n v="1999"/>
    <n v="1"/>
    <x v="7"/>
  </r>
  <r>
    <s v="fREADom Trial "/>
    <x v="1"/>
    <s v="Trial II"/>
    <x v="1"/>
    <d v="1899-12-30T16:00:00"/>
    <s v="Saturday"/>
    <d v="2020-04-18T00:00:00"/>
    <s v="Trial"/>
    <s v="Grade 4"/>
    <s v="Mayank"/>
    <n v="911100221415"/>
    <s v="s2m_test_20418@tests2m.com"/>
    <s v="18-04-2020 16:00:00"/>
    <s v="Absent"/>
    <x v="20"/>
    <e v="#N/A"/>
    <n v="0"/>
    <x v="12"/>
  </r>
  <r>
    <s v="fREADom Trial "/>
    <x v="1"/>
    <s v="Trial III"/>
    <x v="1"/>
    <d v="1899-12-30T16:00:00"/>
    <s v="Saturday"/>
    <d v="2020-04-18T00:00:00"/>
    <s v="Trial"/>
    <s v="Grade 4"/>
    <s v="The Samhita acamedy"/>
    <n v="911100222661"/>
    <s v="s2m_test_21678@tests2m.com"/>
    <s v="18-04-2020 16:00:00"/>
    <s v="Absent "/>
    <x v="22"/>
    <e v="#N/A"/>
    <n v="0"/>
    <x v="8"/>
  </r>
  <r>
    <s v="fREADom Trial "/>
    <x v="1"/>
    <s v="Trial III"/>
    <x v="1"/>
    <d v="1899-12-30T16:00:00"/>
    <s v="Saturday"/>
    <d v="2020-04-18T00:00:00"/>
    <s v="Trial"/>
    <s v="Grade 3"/>
    <s v="Bawa lalwani public school kapurthala"/>
    <n v="911100222662"/>
    <s v="s2m_test_21679@tests2m.com"/>
    <s v="18-04-2020 16:00:00"/>
    <s v="Present "/>
    <x v="22"/>
    <e v="#N/A"/>
    <n v="0"/>
    <x v="8"/>
  </r>
  <r>
    <s v="fREADom Trial "/>
    <x v="0"/>
    <s v="Trial III"/>
    <x v="1"/>
    <d v="1899-12-30T16:00:00"/>
    <s v="Saturday"/>
    <d v="2020-04-18T00:00:00"/>
    <s v="Trial"/>
    <s v="Grade 2"/>
    <s v="The samhitha academy"/>
    <n v="911100222663"/>
    <s v="s2m_test_21680@tests2m.com"/>
    <s v="18-04-2020 16:00:00"/>
    <s v="Absent "/>
    <x v="4"/>
    <e v="#N/A"/>
    <n v="0"/>
    <x v="7"/>
  </r>
  <r>
    <s v="fREADom Trial "/>
    <x v="0"/>
    <s v="Trial III"/>
    <x v="1"/>
    <d v="1899-12-30T16:00:00"/>
    <s v="Saturday"/>
    <d v="2020-04-18T00:00:00"/>
    <s v="Trial"/>
    <s v="Grade 1"/>
    <s v="Samashti International School"/>
    <n v="911100221418"/>
    <s v="s2m_test_20421@tests2m.com"/>
    <s v="18-04-2020 16:00:00"/>
    <s v="Present"/>
    <x v="4"/>
    <e v="#N/A"/>
    <n v="0"/>
    <x v="7"/>
  </r>
  <r>
    <s v="fREADom Trial "/>
    <x v="1"/>
    <s v="Trial II"/>
    <x v="1"/>
    <d v="1899-12-30T16:00:00"/>
    <s v="Saturday"/>
    <d v="2020-04-18T00:00:00"/>
    <s v="Duplicate - Trial"/>
    <s v="Grade 4"/>
    <s v="Sri Sri Academy"/>
    <n v="911100222643"/>
    <s v="s2m_test_21659@tests2m.com"/>
    <s v="18-04-2020 16:00:00"/>
    <s v="Present"/>
    <x v="20"/>
    <e v="#N/A"/>
    <n v="0"/>
    <x v="12"/>
  </r>
  <r>
    <s v="fREADom Trial "/>
    <x v="1"/>
    <s v="Trial II"/>
    <x v="1"/>
    <d v="1899-12-30T16:00:00"/>
    <s v="Saturday"/>
    <d v="2020-04-18T00:00:00"/>
    <s v="Trial"/>
    <s v="Grade 3"/>
    <s v="Delhi public school"/>
    <n v="911100221606"/>
    <s v="s2m_test_20610@tests2m.com"/>
    <s v="18-04-2020 16:00:00"/>
    <s v="Absent"/>
    <x v="20"/>
    <e v="#N/A"/>
    <n v="0"/>
    <x v="12"/>
  </r>
  <r>
    <s v="fREADom Trial "/>
    <x v="1"/>
    <s v="Trial II"/>
    <x v="1"/>
    <d v="1899-12-30T16:00:00"/>
    <s v="Saturday"/>
    <d v="2020-04-18T00:00:00"/>
    <s v="Trial"/>
    <s v="Grade 3"/>
    <s v="Delhi World School"/>
    <n v="911100221593"/>
    <s v="s2m_test_20597@tests2m.com"/>
    <s v="18-04-2020 16:00:00"/>
    <s v="Absent"/>
    <x v="20"/>
    <e v="#N/A"/>
    <n v="0"/>
    <x v="12"/>
  </r>
  <r>
    <s v="fREADom Trial "/>
    <x v="1"/>
    <s v="Trial I"/>
    <x v="1"/>
    <d v="1899-12-30T16:00:00"/>
    <s v="Saturday"/>
    <d v="2020-04-18T00:00:00"/>
    <s v="Trial"/>
    <s v="Grade 4"/>
    <s v="Parvathy, s anugrahaa international school"/>
    <n v="911100221591"/>
    <s v="s2m_test_20595@tests2m.com"/>
    <s v="18-04-2020 16:00:00"/>
    <s v="Present"/>
    <x v="1"/>
    <e v="#N/A"/>
    <n v="0"/>
    <x v="11"/>
  </r>
  <r>
    <s v="fREADom Trial "/>
    <x v="1"/>
    <s v="Trial III"/>
    <x v="1"/>
    <d v="1899-12-30T16:00:00"/>
    <s v="Saturday"/>
    <d v="2020-04-18T00:00:00"/>
    <s v="Trial"/>
    <s v="Grade 3"/>
    <s v="Aakash"/>
    <n v="911100222664"/>
    <s v="s2m_test_21681@tests2m.com"/>
    <s v="18-04-2020 16:00:00"/>
    <s v="Absent "/>
    <x v="22"/>
    <e v="#N/A"/>
    <n v="0"/>
    <x v="8"/>
  </r>
  <r>
    <s v="fREADom Trial "/>
    <x v="0"/>
    <s v="Trial III"/>
    <x v="1"/>
    <d v="1899-12-30T16:00:00"/>
    <s v="Saturday"/>
    <d v="2020-04-18T00:00:00"/>
    <s v="Duplicate - Trial"/>
    <s v="Grade 1"/>
    <s v="SIES PRIMARY HIGH SCHOOL MATUNGA, Mumbai"/>
    <n v="911100222665"/>
    <s v="s2m_test_21682@tests2m.com"/>
    <s v="18-04-2020 16:00:00"/>
    <s v="Present"/>
    <x v="4"/>
    <n v="999"/>
    <n v="1"/>
    <x v="7"/>
  </r>
  <r>
    <s v="fREADom Trial "/>
    <x v="1"/>
    <s v="Trial III"/>
    <x v="1"/>
    <d v="1899-12-30T16:00:00"/>
    <s v="Saturday"/>
    <d v="2020-04-18T00:00:00"/>
    <s v="Trial"/>
    <s v="Grade 4"/>
    <s v="School of India"/>
    <n v="911100221589"/>
    <s v="s2m_test_20593@tests2m.com"/>
    <s v="18-04-2020 16:00:00"/>
    <s v="Present "/>
    <x v="22"/>
    <e v="#N/A"/>
    <n v="0"/>
    <x v="8"/>
  </r>
  <r>
    <s v="fREADom Trial "/>
    <x v="0"/>
    <s v="Trial III"/>
    <x v="1"/>
    <d v="1899-12-30T16:00:00"/>
    <s v="Saturday"/>
    <d v="2020-04-18T00:00:00"/>
    <s v="Trial"/>
    <s v="Grade 2"/>
    <s v="samashti internatinal school"/>
    <n v="911100222666"/>
    <s v="s2m_test_21683@tests2m.com"/>
    <s v="18-04-2020 16:00:00"/>
    <s v="Present"/>
    <x v="4"/>
    <e v="#N/A"/>
    <n v="0"/>
    <x v="7"/>
  </r>
  <r>
    <s v="fREADom Trial "/>
    <x v="1"/>
    <s v="Trial III"/>
    <x v="1"/>
    <d v="1899-12-30T16:00:00"/>
    <s v="Saturday"/>
    <d v="2020-04-18T00:00:00"/>
    <s v="Trial"/>
    <s v="Grade 4"/>
    <s v="Rankers school"/>
    <n v="911100221587"/>
    <s v="s2m_test_20591@tests2m.com"/>
    <s v="18-04-2020 16:00:00"/>
    <s v="Present "/>
    <x v="22"/>
    <e v="#N/A"/>
    <n v="0"/>
    <x v="8"/>
  </r>
  <r>
    <s v="fREADom Trial "/>
    <x v="1"/>
    <s v="Trial III"/>
    <x v="1"/>
    <d v="1899-12-30T16:00:00"/>
    <s v="Saturday"/>
    <d v="2020-04-18T00:00:00"/>
    <s v="Trial"/>
    <s v="Grade 4"/>
    <s v="Excel global school"/>
    <n v="911100221430"/>
    <s v="s2m_test_20583@tests2m.com"/>
    <s v="18-04-2020 16:00:00"/>
    <s v="Present "/>
    <x v="22"/>
    <e v="#N/A"/>
    <n v="0"/>
    <x v="8"/>
  </r>
  <r>
    <s v="fREADom Trial "/>
    <x v="0"/>
    <s v="Trial III"/>
    <x v="1"/>
    <d v="1899-12-30T16:00:00"/>
    <s v="Saturday"/>
    <d v="2020-04-18T00:00:00"/>
    <s v="Trial"/>
    <s v="Grade 2"/>
    <s v="As suffa Grammer school"/>
    <n v="911100222667"/>
    <s v="s2m_test_21684@tests2m.com"/>
    <s v="18-04-2020 16:00:00"/>
    <s v="Absent "/>
    <x v="4"/>
    <e v="#N/A"/>
    <n v="0"/>
    <x v="7"/>
  </r>
  <r>
    <s v="fREADom Trial "/>
    <x v="1"/>
    <s v="Trial III"/>
    <x v="1"/>
    <d v="1899-12-30T16:00:00"/>
    <s v="Saturday"/>
    <d v="2020-04-18T00:00:00"/>
    <s v="Trial"/>
    <s v="Grade 3"/>
    <s v="Delhi public schools"/>
    <n v="911100221561"/>
    <s v="s2m_test_20565@tests2m.com"/>
    <s v="18-04-2020 16:00:00"/>
    <s v="Present "/>
    <x v="22"/>
    <e v="#N/A"/>
    <n v="0"/>
    <x v="8"/>
  </r>
  <r>
    <s v="fREADom Trial "/>
    <x v="1"/>
    <s v="Trial III"/>
    <x v="1"/>
    <d v="1899-12-30T16:00:00"/>
    <s v="Saturday"/>
    <d v="2020-04-18T00:00:00"/>
    <s v="Trial"/>
    <s v="Grade 4"/>
    <s v="Maple Tree School"/>
    <n v="911100221551"/>
    <s v="s2m_test_20555@tests2m.com"/>
    <s v="18-04-2020 16:00:00"/>
    <s v="Present "/>
    <x v="22"/>
    <e v="#N/A"/>
    <n v="0"/>
    <x v="8"/>
  </r>
  <r>
    <s v="fREADom Trial Class "/>
    <x v="0"/>
    <s v="Trial I"/>
    <x v="1"/>
    <d v="1899-12-30T16:00:00"/>
    <s v="Saturday"/>
    <d v="2020-04-18T00:00:00"/>
    <s v="Trial"/>
    <s v="Grade 1"/>
    <s v="NA"/>
    <n v="911100222609"/>
    <s v="s2m_test_21685@tests2m.com"/>
    <s v="18-04-2020 16:00:00"/>
    <s v="Present "/>
    <x v="11"/>
    <e v="#N/A"/>
    <n v="0"/>
    <x v="9"/>
  </r>
  <r>
    <s v="fREADom Trial "/>
    <x v="1"/>
    <s v="Trial II"/>
    <x v="1"/>
    <d v="1899-12-30T16:00:00"/>
    <s v="Saturday"/>
    <d v="2020-04-18T00:00:00"/>
    <s v="Trial"/>
    <s v="Grade 3"/>
    <s v="Suchitra Academy"/>
    <n v="911100221426"/>
    <s v="s2m_test_20430@tests2m.com"/>
    <s v="18-04-2020 16:00:00"/>
    <s v="Present"/>
    <x v="20"/>
    <n v="1999"/>
    <n v="1"/>
    <x v="12"/>
  </r>
  <r>
    <s v="fREADom Trial "/>
    <x v="1"/>
    <s v="Trial III"/>
    <x v="1"/>
    <d v="1899-12-30T16:00:00"/>
    <s v="Saturday"/>
    <d v="2020-04-18T00:00:00"/>
    <s v="Trial"/>
    <s v="Grade 3"/>
    <s v="Sbioajc"/>
    <n v="911100221438"/>
    <s v="s2m_test_20442@tests2m.com"/>
    <s v="18-04-2020 16:00:00"/>
    <m/>
    <x v="22"/>
    <e v="#N/A"/>
    <n v="0"/>
    <x v="8"/>
  </r>
  <r>
    <s v="fREADom Trial "/>
    <x v="1"/>
    <s v="Trial II"/>
    <x v="1"/>
    <d v="1899-12-30T16:00:00"/>
    <s v="Saturday"/>
    <d v="2020-04-18T00:00:00"/>
    <s v="Trial"/>
    <s v="Grade 4"/>
    <s v="Excel global school"/>
    <n v="911100221430"/>
    <s v="s2m_test_20434@tests2m.com"/>
    <s v="18-04-2020 16:00:00"/>
    <s v="Absent"/>
    <x v="20"/>
    <e v="#N/A"/>
    <n v="0"/>
    <x v="12"/>
  </r>
  <r>
    <s v="fREADom Trial Class "/>
    <x v="0"/>
    <s v="Trial I"/>
    <x v="2"/>
    <d v="1899-12-30T18:15:00"/>
    <s v="Saturday"/>
    <d v="2020-04-18T00:00:00"/>
    <s v="Trial"/>
    <s v="Grade 2"/>
    <s v="DPS south"/>
    <n v="911100222668"/>
    <s v="s2m_test_21686@tests2m.com"/>
    <s v="18-04-2020 18:15:00"/>
    <s v="Present"/>
    <x v="21"/>
    <e v="#N/A"/>
    <n v="0"/>
    <x v="2"/>
  </r>
  <r>
    <s v="fREADom Trial "/>
    <x v="1"/>
    <s v="Trial III"/>
    <x v="1"/>
    <d v="1899-12-30T16:00:00"/>
    <s v="Saturday"/>
    <d v="2020-04-18T00:00:00"/>
    <s v="Trial"/>
    <s v="Grade 4"/>
    <s v="Kamalaniketan Montessori school"/>
    <n v="911100221159"/>
    <s v="s2m_test_20160@tests2m.com"/>
    <s v="18-04-2020 16:00:00"/>
    <m/>
    <x v="22"/>
    <e v="#N/A"/>
    <n v="0"/>
    <x v="8"/>
  </r>
  <r>
    <s v="fREADom Trial Class "/>
    <x v="0"/>
    <s v="Trial I"/>
    <x v="2"/>
    <d v="1899-12-30T18:15:00"/>
    <s v="Saturday"/>
    <d v="2020-04-18T00:00:00"/>
    <s v="Trial"/>
    <s v="Grade 1"/>
    <s v="Krishnamal  ramasubbayier"/>
    <n v="911100221504"/>
    <s v="s2m_test_20508@tests2m.com"/>
    <s v="18-04-2020 18:15:00"/>
    <s v="Present"/>
    <x v="21"/>
    <e v="#N/A"/>
    <n v="0"/>
    <x v="2"/>
  </r>
  <r>
    <s v="fREADom Trial "/>
    <x v="1"/>
    <s v="Trial II"/>
    <x v="2"/>
    <d v="1899-12-30T18:15:00"/>
    <s v="Saturday"/>
    <d v="2020-04-18T00:00:00"/>
    <s v="Trial"/>
    <s v="Grade 4"/>
    <s v="Royal Concorde international school"/>
    <n v="911100222669"/>
    <s v="s2m_test_21687@tests2m.com"/>
    <s v="18-04-2020 18:15:00"/>
    <s v="Present"/>
    <x v="1"/>
    <e v="#N/A"/>
    <n v="0"/>
    <x v="13"/>
  </r>
  <r>
    <s v="fREADom Trial Class "/>
    <x v="0"/>
    <s v="Trial I"/>
    <x v="2"/>
    <d v="1899-12-30T18:15:00"/>
    <s v="Saturday"/>
    <d v="2020-04-18T00:00:00"/>
    <s v="Trial"/>
    <s v="Grade 1"/>
    <s v="Kps kadma"/>
    <n v="911100222670"/>
    <s v="s2m_test_21688@tests2m.com"/>
    <s v="18-04-2020 18:15:00"/>
    <s v="Present"/>
    <x v="21"/>
    <e v="#N/A"/>
    <n v="0"/>
    <x v="2"/>
  </r>
  <r>
    <s v="fREADom Trial "/>
    <x v="1"/>
    <s v="Trial III"/>
    <x v="1"/>
    <d v="1899-12-30T16:00:00"/>
    <s v="Saturday"/>
    <d v="2020-04-18T00:00:00"/>
    <s v="Trial"/>
    <s v="Grade 4"/>
    <s v="St.pauls school"/>
    <n v="911100221441"/>
    <s v="s2m_test_20445@tests2m.com"/>
    <s v="18-04-2020 16:00:00"/>
    <m/>
    <x v="22"/>
    <e v="#N/A"/>
    <n v="0"/>
    <x v="8"/>
  </r>
  <r>
    <s v="fREADom Trial Class "/>
    <x v="0"/>
    <s v="Trial I"/>
    <x v="2"/>
    <d v="1899-12-30T18:15:00"/>
    <s v="Saturday"/>
    <d v="2020-04-18T00:00:00"/>
    <s v="Trial"/>
    <s v="Grade 1"/>
    <s v="Harvest International School"/>
    <n v="911100222671"/>
    <s v="s2m_test_21689@tests2m.com"/>
    <s v="18-04-2020 18:15:00"/>
    <s v="Present"/>
    <x v="21"/>
    <e v="#N/A"/>
    <n v="0"/>
    <x v="2"/>
  </r>
  <r>
    <s v="fREADom Trial Class "/>
    <x v="0"/>
    <s v="Trial I"/>
    <x v="2"/>
    <d v="1899-12-30T18:15:00"/>
    <s v="Saturday"/>
    <d v="2020-04-18T00:00:00"/>
    <s v="Duplicate - Trial"/>
    <s v="Grade 1"/>
    <s v="NSN"/>
    <n v="911100221089"/>
    <s v="s2m_test_20091@tests2m.com"/>
    <s v="18-04-2020 18:15:00"/>
    <s v="Present"/>
    <x v="21"/>
    <n v="1999"/>
    <n v="1"/>
    <x v="2"/>
  </r>
  <r>
    <s v="fREADom Trial "/>
    <x v="0"/>
    <s v="Trial III"/>
    <x v="2"/>
    <d v="1899-12-30T18:15:00"/>
    <s v="Saturday"/>
    <d v="2020-04-18T00:00:00"/>
    <s v="Trial"/>
    <s v="Grade 2"/>
    <s v="Indus valley world school"/>
    <n v="911100221425"/>
    <s v="s2m_test_20429@tests2m.com"/>
    <s v="18-04-2020 18:15:00"/>
    <s v="Present"/>
    <x v="4"/>
    <e v="#N/A"/>
    <n v="0"/>
    <x v="0"/>
  </r>
  <r>
    <s v="fREADom Trial "/>
    <x v="1"/>
    <s v="Trial II"/>
    <x v="1"/>
    <d v="1899-12-30T16:00:00"/>
    <s v="Saturday"/>
    <d v="2020-04-18T00:00:00"/>
    <s v="Trial"/>
    <s v="Grade 4"/>
    <s v="The Shri Ram Universal School"/>
    <n v="911100221432"/>
    <s v="s2m_test_20436@tests2m.com"/>
    <s v="18-04-2020 16:00:00"/>
    <s v="Present"/>
    <x v="20"/>
    <e v="#N/A"/>
    <n v="0"/>
    <x v="12"/>
  </r>
  <r>
    <s v="fREADom Trial "/>
    <x v="1"/>
    <s v="Trial II"/>
    <x v="2"/>
    <d v="1899-12-30T18:15:00"/>
    <s v="Saturday"/>
    <d v="2020-04-18T00:00:00"/>
    <s v="Trial"/>
    <s v="Grade 3"/>
    <s v="KLE English   Medium  School"/>
    <n v="911100221633"/>
    <s v="s2m_test_20639@tests2m.com"/>
    <s v="18-04-2020 18:15:00"/>
    <s v="Present"/>
    <x v="1"/>
    <e v="#N/A"/>
    <n v="0"/>
    <x v="13"/>
  </r>
  <r>
    <s v="fREADom Trial "/>
    <x v="0"/>
    <s v="Trial III"/>
    <x v="2"/>
    <d v="1899-12-30T18:15:00"/>
    <s v="Saturday"/>
    <d v="2020-04-18T00:00:00"/>
    <s v="Trial"/>
    <s v="Grade 2"/>
    <s v="Harvest International School"/>
    <n v="911100221462"/>
    <s v="s2m_test_20466@tests2m.com"/>
    <s v="18-04-2020 18:15:00"/>
    <s v="Absent"/>
    <x v="4"/>
    <n v="1999"/>
    <n v="1"/>
    <x v="0"/>
  </r>
  <r>
    <s v="fREADom Trial "/>
    <x v="1"/>
    <s v="Trial II"/>
    <x v="2"/>
    <d v="1899-12-30T18:15:00"/>
    <s v="Saturday"/>
    <d v="2020-04-18T00:00:00"/>
    <s v="Trial"/>
    <s v="Grade 4"/>
    <s v="cms"/>
    <n v="911100221284"/>
    <s v="s2m_test_20284@tests2m.com"/>
    <s v="18-04-2020 18:15:00"/>
    <s v="Absent"/>
    <x v="1"/>
    <e v="#N/A"/>
    <n v="0"/>
    <x v="13"/>
  </r>
  <r>
    <s v="fREADom Trial "/>
    <x v="1"/>
    <s v="Trial II"/>
    <x v="2"/>
    <d v="1899-12-30T18:15:00"/>
    <s v="Saturday"/>
    <d v="2020-04-18T00:00:00"/>
    <s v="Trial"/>
    <s v="Grade 4"/>
    <s v="DSE"/>
    <n v="911100222672"/>
    <s v="s2m_test_21690@tests2m.com"/>
    <s v="18-04-2020 18:15:00"/>
    <s v="Present"/>
    <x v="1"/>
    <e v="#N/A"/>
    <n v="0"/>
    <x v="13"/>
  </r>
  <r>
    <s v="fREADom Trial "/>
    <x v="1"/>
    <s v="Trial II"/>
    <x v="2"/>
    <d v="1899-12-30T18:15:00"/>
    <s v="Saturday"/>
    <d v="2020-04-18T00:00:00"/>
    <s v="Duplicate - Trial"/>
    <s v="Grade 3"/>
    <s v="The Gurukul foundation school"/>
    <n v="911100222664"/>
    <s v="s2m_test_21681@tests2m.com"/>
    <s v="18-04-2020 18:15:00"/>
    <s v="Absent"/>
    <x v="1"/>
    <e v="#N/A"/>
    <n v="0"/>
    <x v="13"/>
  </r>
  <r>
    <s v="fREADom Trial "/>
    <x v="1"/>
    <s v="Trial III"/>
    <x v="2"/>
    <d v="1899-12-30T18:15:00"/>
    <s v="Saturday"/>
    <d v="2020-04-18T00:00:00"/>
    <s v="Trial"/>
    <s v="Grade 3"/>
    <s v="Mahatma school akkama building (CBSE)"/>
    <n v="911100221434"/>
    <s v="s2m_test_20438@tests2m.com"/>
    <s v="18-04-2020 18:15:00"/>
    <s v="Present"/>
    <x v="14"/>
    <n v="1999"/>
    <n v="1"/>
    <x v="2"/>
  </r>
  <r>
    <s v="fREADom Trial "/>
    <x v="1"/>
    <s v="Trial III"/>
    <x v="2"/>
    <d v="1899-12-30T18:15:00"/>
    <s v="Saturday"/>
    <d v="2020-04-18T00:00:00"/>
    <s v="Trial"/>
    <s v="Grade 4"/>
    <s v="Royal Concorde international school"/>
    <n v="911100221440"/>
    <s v="s2m_test_20444@tests2m.com"/>
    <s v="18-04-2020 18:15:00"/>
    <s v="Present"/>
    <x v="14"/>
    <e v="#N/A"/>
    <n v="0"/>
    <x v="2"/>
  </r>
  <r>
    <s v="fREADom Trial "/>
    <x v="0"/>
    <s v="Trial III"/>
    <x v="2"/>
    <d v="1899-12-30T18:15:00"/>
    <s v="Saturday"/>
    <d v="2020-04-18T00:00:00"/>
    <s v="Trial"/>
    <s v="Grade 2"/>
    <s v="SBOA junior college"/>
    <n v="911100221435"/>
    <s v="s2m_test_20439@tests2m.com"/>
    <s v="18-04-2020 18:15:00"/>
    <s v="Absent"/>
    <x v="4"/>
    <e v="#N/A"/>
    <n v="0"/>
    <x v="0"/>
  </r>
  <r>
    <s v="fREADom Trial "/>
    <x v="0"/>
    <s v="Trial III"/>
    <x v="2"/>
    <d v="1899-12-30T18:15:00"/>
    <s v="Saturday"/>
    <d v="2020-04-18T00:00:00"/>
    <s v="Trial"/>
    <s v="Grade 1"/>
    <s v="Akshar"/>
    <n v="911100221443"/>
    <s v="s2m_test_20447@tests2m.com"/>
    <s v="18-04-2020 18:15:00"/>
    <s v="Present"/>
    <x v="4"/>
    <e v="#N/A"/>
    <n v="0"/>
    <x v="0"/>
  </r>
  <r>
    <s v="fREADom Trial "/>
    <x v="0"/>
    <s v="Trial III"/>
    <x v="2"/>
    <d v="1899-12-30T18:15:00"/>
    <s v="Saturday"/>
    <d v="2020-04-18T00:00:00"/>
    <s v="Trial"/>
    <s v="Grade 1"/>
    <s v="Gitanjali Devshala"/>
    <n v="911100221456"/>
    <s v="s2m_test_20460@tests2m.com"/>
    <s v="18-04-2020 18:15:00"/>
    <s v="Present"/>
    <x v="4"/>
    <e v="#N/A"/>
    <n v="0"/>
    <x v="0"/>
  </r>
  <r>
    <s v="fREADom Trial "/>
    <x v="0"/>
    <s v="Trial III"/>
    <x v="2"/>
    <d v="1899-12-30T18:15:00"/>
    <s v="Saturday"/>
    <d v="2020-04-18T00:00:00"/>
    <s v="Duplicate - Trial"/>
    <s v="Grade 2"/>
    <s v="SBOA JC"/>
    <n v="911100221433"/>
    <s v="s2m_test_20437@tests2m.com"/>
    <s v="18-04-2020 18:15:00"/>
    <s v="Present"/>
    <x v="4"/>
    <e v="#N/A"/>
    <n v="0"/>
    <x v="0"/>
  </r>
  <r>
    <s v="fREADom Trial "/>
    <x v="1"/>
    <s v="Trial II"/>
    <x v="2"/>
    <d v="1899-12-30T18:15:00"/>
    <s v="Saturday"/>
    <d v="2020-04-18T00:00:00"/>
    <s v="Trial"/>
    <s v="Grade 4"/>
    <s v="SRM public school"/>
    <n v="911100222673"/>
    <s v="s2m_test_21691@tests2m.com"/>
    <s v="18-04-2020 18:15:00"/>
    <s v="Present"/>
    <x v="1"/>
    <e v="#N/A"/>
    <n v="0"/>
    <x v="13"/>
  </r>
  <r>
    <s v="fREADom Trial "/>
    <x v="1"/>
    <s v="Trial III"/>
    <x v="2"/>
    <d v="1899-12-30T18:15:00"/>
    <s v="Saturday"/>
    <d v="2020-04-18T00:00:00"/>
    <s v="Trial"/>
    <s v="Grade 4"/>
    <s v="B. D. Memorial"/>
    <n v="911100221458"/>
    <s v="s2m_test_20462@tests2m.com"/>
    <s v="18-04-2020 18:15:00"/>
    <s v="Present"/>
    <x v="14"/>
    <e v="#N/A"/>
    <n v="0"/>
    <x v="2"/>
  </r>
  <r>
    <s v="fREADom Trial "/>
    <x v="0"/>
    <s v="Trial III"/>
    <x v="2"/>
    <d v="1899-12-30T18:15:00"/>
    <s v="Saturday"/>
    <d v="2020-04-18T00:00:00"/>
    <s v="Trial"/>
    <s v="Grade 2"/>
    <s v="Delhi public school"/>
    <n v="911100221452"/>
    <s v="s2m_test_20456@tests2m.com"/>
    <s v="18-04-2020 18:15:00"/>
    <s v="Present"/>
    <x v="4"/>
    <e v="#N/A"/>
    <n v="0"/>
    <x v="0"/>
  </r>
  <r>
    <s v="fREADom Trial "/>
    <x v="1"/>
    <s v="Trial II"/>
    <x v="2"/>
    <d v="1899-12-30T18:15:00"/>
    <s v="Saturday"/>
    <d v="2020-04-18T00:00:00"/>
    <s v="Trial"/>
    <s v="Grade 4"/>
    <s v="Transcend school"/>
    <n v="911100222674"/>
    <s v="s2m_test_21692@tests2m.com"/>
    <s v="18-04-2020 18:15:00"/>
    <s v="Absent"/>
    <x v="1"/>
    <e v="#N/A"/>
    <n v="0"/>
    <x v="13"/>
  </r>
  <r>
    <s v="fREADom Trial "/>
    <x v="1"/>
    <s v="Trial III"/>
    <x v="2"/>
    <d v="1899-12-30T18:15:00"/>
    <s v="Saturday"/>
    <d v="2020-04-18T00:00:00"/>
    <s v="Trial"/>
    <s v="Grade 4"/>
    <s v="DPS Megacity Kolkata"/>
    <n v="911100221461"/>
    <s v="s2m_test_20465@tests2m.com"/>
    <s v="18-04-2020 18:15:00"/>
    <s v="Present"/>
    <x v="14"/>
    <e v="#N/A"/>
    <n v="0"/>
    <x v="2"/>
  </r>
  <r>
    <s v="fREADom Trial "/>
    <x v="1"/>
    <s v="Trial III"/>
    <x v="2"/>
    <d v="1899-12-30T18:15:00"/>
    <s v="Saturday"/>
    <d v="2020-04-18T00:00:00"/>
    <s v="Trial"/>
    <s v="Grade 4"/>
    <s v="Saffron Public School"/>
    <n v="911100221444"/>
    <s v="s2m_test_20448@tests2m.com"/>
    <s v="18-04-2020 18:15:00"/>
    <s v="Present"/>
    <x v="14"/>
    <e v="#N/A"/>
    <n v="0"/>
    <x v="2"/>
  </r>
  <r>
    <s v="fREADom Trial "/>
    <x v="1"/>
    <s v="Trial II"/>
    <x v="2"/>
    <d v="1899-12-30T18:15:00"/>
    <s v="Saturday"/>
    <d v="2020-04-18T00:00:00"/>
    <s v="Trial"/>
    <s v="Grade 3"/>
    <s v="Rankers school"/>
    <n v="911100222675"/>
    <s v="s2m_test_21693@tests2m.com"/>
    <s v="18-04-2020 18:15:00"/>
    <s v="Present"/>
    <x v="1"/>
    <e v="#N/A"/>
    <n v="0"/>
    <x v="13"/>
  </r>
  <r>
    <s v="fREADom Trial "/>
    <x v="0"/>
    <s v="Trial III"/>
    <x v="2"/>
    <d v="1899-12-30T18:15:00"/>
    <s v="Saturday"/>
    <d v="2020-04-18T00:00:00"/>
    <s v="Trial"/>
    <s v="Grade 1"/>
    <s v="GTA Vidhya mandir"/>
    <n v="911100221457"/>
    <s v="s2m_test_20461@tests2m.com"/>
    <s v="18-04-2020 18:15:00"/>
    <s v="Present"/>
    <x v="4"/>
    <e v="#N/A"/>
    <n v="0"/>
    <x v="0"/>
  </r>
  <r>
    <s v="fREADom Trial "/>
    <x v="0"/>
    <s v="Trial III"/>
    <x v="2"/>
    <d v="1899-12-30T18:15:00"/>
    <s v="Saturday"/>
    <d v="2020-04-18T00:00:00"/>
    <s v="Trial"/>
    <s v="Grade 2"/>
    <s v="Delhi public school"/>
    <n v="911100221424"/>
    <s v="s2m_test_20428@tests2m.com"/>
    <s v="18-04-2020 18:15:00"/>
    <s v="Present"/>
    <x v="4"/>
    <e v="#N/A"/>
    <n v="0"/>
    <x v="0"/>
  </r>
  <r>
    <s v="fREADom Trial "/>
    <x v="1"/>
    <s v="Trial II"/>
    <x v="2"/>
    <d v="1899-12-30T18:15:00"/>
    <s v="Saturday"/>
    <d v="2020-04-18T00:00:00"/>
    <s v="Trial"/>
    <s v="Grade 4"/>
    <s v="APS delhi cantt"/>
    <n v="911100222676"/>
    <s v="s2m_test_21694@tests2m.com"/>
    <s v="18-04-2020 18:15:00"/>
    <s v="Present"/>
    <x v="1"/>
    <e v="#N/A"/>
    <n v="0"/>
    <x v="13"/>
  </r>
  <r>
    <s v="fREADom Trial "/>
    <x v="0"/>
    <s v="Trial III"/>
    <x v="2"/>
    <d v="1899-12-30T18:15:00"/>
    <s v="Saturday"/>
    <d v="2020-04-18T00:00:00"/>
    <s v="Trial"/>
    <s v="Grade 2"/>
    <s v="Greenwood high school"/>
    <n v="911100221453"/>
    <s v="s2m_test_20457@tests2m.com"/>
    <s v="18-04-2020 18:15:00"/>
    <s v="Present"/>
    <x v="4"/>
    <e v="#N/A"/>
    <n v="0"/>
    <x v="0"/>
  </r>
  <r>
    <s v="fREADom Trial "/>
    <x v="1"/>
    <s v="Trial II"/>
    <x v="2"/>
    <d v="1899-12-30T18:15:00"/>
    <s v="Saturday"/>
    <d v="2020-04-18T00:00:00"/>
    <s v="Duplicate - Trial"/>
    <s v="Grade 4"/>
    <s v="Mamta.modern.school"/>
    <n v="911100222641"/>
    <s v="s2m_test_21657@tests2m.com"/>
    <s v="18-04-2020 18:15:00"/>
    <s v="Absent"/>
    <x v="1"/>
    <e v="#N/A"/>
    <n v="0"/>
    <x v="13"/>
  </r>
  <r>
    <s v="fREADom Trial "/>
    <x v="1"/>
    <s v="Trial III"/>
    <x v="2"/>
    <d v="1899-12-30T18:15:00"/>
    <s v="Saturday"/>
    <d v="2020-04-18T00:00:00"/>
    <s v="Trial"/>
    <s v="Grade 4"/>
    <s v="Calorx public school"/>
    <n v="911100221468"/>
    <s v="s2m_test_20472@tests2m.com"/>
    <s v="18-04-2020 18:15:00"/>
    <s v="Present"/>
    <x v="14"/>
    <e v="#N/A"/>
    <n v="0"/>
    <x v="2"/>
  </r>
  <r>
    <s v="fREADom Trial "/>
    <x v="1"/>
    <s v="Trial III"/>
    <x v="2"/>
    <d v="1899-12-30T18:15:00"/>
    <s v="Saturday"/>
    <d v="2020-04-18T00:00:00"/>
    <s v="Trial"/>
    <s v="Grade 4"/>
    <s v="SRV Public School"/>
    <n v="911100221470"/>
    <s v="s2m_test_20474@tests2m.com"/>
    <s v="18-04-2020 18:15:00"/>
    <s v="Absent"/>
    <x v="14"/>
    <e v="#N/A"/>
    <n v="0"/>
    <x v="2"/>
  </r>
  <r>
    <s v="fREADom Trial "/>
    <x v="1"/>
    <s v="Trial III"/>
    <x v="2"/>
    <d v="1899-12-30T18:15:00"/>
    <s v="Saturday"/>
    <d v="2020-04-18T00:00:00"/>
    <s v="Trial"/>
    <s v="Grade 3"/>
    <s v="Tges wadi"/>
    <n v="911100221476"/>
    <s v="s2m_test_20480@tests2m.com"/>
    <s v="18-04-2020 18:15:00"/>
    <s v="Present"/>
    <x v="14"/>
    <e v="#N/A"/>
    <n v="0"/>
    <x v="2"/>
  </r>
  <r>
    <s v="fREADom Trial "/>
    <x v="0"/>
    <s v="Trial II"/>
    <x v="2"/>
    <d v="1899-12-30T18:15:00"/>
    <s v="Saturday"/>
    <d v="2020-04-18T00:00:00"/>
    <s v="Trial"/>
    <s v="Grade 2"/>
    <s v="TNA"/>
    <n v="911100221220"/>
    <s v="s2m_test_20222@tests2m.com"/>
    <s v="18-04-2020 18:15:00"/>
    <s v="Absent"/>
    <x v="7"/>
    <e v="#N/A"/>
    <n v="0"/>
    <x v="5"/>
  </r>
  <r>
    <s v="fREADom Trial "/>
    <x v="0"/>
    <s v="Trial II"/>
    <x v="2"/>
    <d v="1899-12-30T18:15:00"/>
    <s v="Saturday"/>
    <d v="2020-04-18T00:00:00"/>
    <s v="Trial"/>
    <s v="Grade 2"/>
    <s v="Techno India"/>
    <n v="911100221204"/>
    <s v="s2m_test_20206@tests2m.com"/>
    <s v="18-04-2020 18:15:00"/>
    <s v="Present"/>
    <x v="7"/>
    <e v="#N/A"/>
    <n v="0"/>
    <x v="5"/>
  </r>
  <r>
    <s v="fREADom Trial "/>
    <x v="1"/>
    <s v="Trial III"/>
    <x v="2"/>
    <d v="1899-12-30T18:15:00"/>
    <s v="Saturday"/>
    <d v="2020-04-18T00:00:00"/>
    <s v="Trial"/>
    <s v="Grade 2"/>
    <s v="Kamala Niketan Montessori School(CBSE)"/>
    <n v="911100221110"/>
    <s v="s2m_test_20111@tests2m.com"/>
    <s v="18-04-2020 18:15:00"/>
    <s v="Present"/>
    <x v="14"/>
    <e v="#N/A"/>
    <n v="0"/>
    <x v="2"/>
  </r>
  <r>
    <s v="fREADom Trial "/>
    <x v="1"/>
    <s v="Trial I"/>
    <x v="2"/>
    <d v="1899-12-30T18:15:00"/>
    <s v="Saturday"/>
    <d v="2020-04-18T00:00:00"/>
    <s v="Trial"/>
    <s v="Grade 3"/>
    <s v="Kle school saundatti"/>
    <n v="911100221640"/>
    <s v="s2m_test_20646@tests2m.com"/>
    <s v="18-04-2020 18:15:00"/>
    <s v="Absent"/>
    <x v="8"/>
    <e v="#N/A"/>
    <n v="0"/>
    <x v="4"/>
  </r>
  <r>
    <s v="fREADom Trial "/>
    <x v="1"/>
    <s v="Trial III"/>
    <x v="2"/>
    <d v="1899-12-30T18:15:00"/>
    <s v="Saturday"/>
    <d v="2020-04-18T00:00:00"/>
    <s v="Trial"/>
    <s v="Grade 4"/>
    <s v="Greenwood High school"/>
    <n v="911100221478"/>
    <s v="s2m_test_20482@tests2m.com"/>
    <s v="18-04-2020 18:15:00"/>
    <s v="Present"/>
    <x v="14"/>
    <n v="1999"/>
    <n v="1"/>
    <x v="2"/>
  </r>
  <r>
    <s v="fREADom Trial "/>
    <x v="0"/>
    <s v="Trial II"/>
    <x v="2"/>
    <d v="1899-12-30T18:15:00"/>
    <s v="Saturday"/>
    <d v="2020-04-18T00:00:00"/>
    <s v="Trial"/>
    <s v="Grade 2"/>
    <s v="Harvest International school"/>
    <n v="911100221180"/>
    <s v="s2m_test_20181@tests2m.com"/>
    <s v="18-04-2020 18:15:00"/>
    <s v="Present"/>
    <x v="7"/>
    <n v="1999"/>
    <n v="1"/>
    <x v="5"/>
  </r>
  <r>
    <s v="fREADom Trial "/>
    <x v="0"/>
    <s v="Trial II"/>
    <x v="2"/>
    <d v="1899-12-30T18:15:00"/>
    <s v="Saturday"/>
    <d v="2020-04-18T00:00:00"/>
    <s v="Trial"/>
    <s v="Grade 2"/>
    <s v="clorex public school ghatlodiya"/>
    <n v="911100221195"/>
    <s v="s2m_test_20196@tests2m.com"/>
    <s v="18-04-2020 18:15:00"/>
    <s v="Present"/>
    <x v="7"/>
    <e v="#N/A"/>
    <n v="0"/>
    <x v="5"/>
  </r>
  <r>
    <s v="fREADom Trial "/>
    <x v="1"/>
    <s v="Trial I"/>
    <x v="2"/>
    <d v="1899-12-30T18:15:00"/>
    <s v="Saturday"/>
    <d v="2020-04-18T00:00:00"/>
    <s v="Trial"/>
    <s v="Grade 4"/>
    <s v="K. L.  E. English medium school"/>
    <n v="911100222677"/>
    <s v="s2m_test_21695@tests2m.com"/>
    <s v="18-04-2020 18:15:00"/>
    <s v=":Present"/>
    <x v="8"/>
    <e v="#N/A"/>
    <n v="0"/>
    <x v="4"/>
  </r>
  <r>
    <s v="fREADom Trial "/>
    <x v="0"/>
    <s v="Trial II"/>
    <x v="2"/>
    <d v="1899-12-30T18:15:00"/>
    <s v="Saturday"/>
    <d v="2020-04-18T00:00:00"/>
    <s v="Trial"/>
    <s v="Grade 1"/>
    <s v="Kamala niketan Montessori school"/>
    <n v="911100221221"/>
    <s v="s2m_test_20223@tests2m.com"/>
    <s v="18-04-2020 18:15:00"/>
    <s v="Present"/>
    <x v="7"/>
    <e v="#N/A"/>
    <n v="0"/>
    <x v="5"/>
  </r>
  <r>
    <s v="fREADom Trial "/>
    <x v="0"/>
    <s v="Trial II"/>
    <x v="2"/>
    <d v="1899-12-30T18:15:00"/>
    <s v="Saturday"/>
    <d v="2020-04-18T00:00:00"/>
    <s v="Trial"/>
    <s v="Grade 2"/>
    <s v="Calorx public school"/>
    <n v="911100221201"/>
    <s v="s2m_test_20203@tests2m.com"/>
    <s v="18-04-2020 18:15:00"/>
    <s v="Absent"/>
    <x v="7"/>
    <e v="#N/A"/>
    <n v="0"/>
    <x v="5"/>
  </r>
  <r>
    <s v="fREADom Trial "/>
    <x v="0"/>
    <s v="Trial II"/>
    <x v="2"/>
    <d v="1899-12-30T18:15:00"/>
    <s v="Saturday"/>
    <d v="2020-04-18T00:00:00"/>
    <s v="Trial"/>
    <s v="Grade 2"/>
    <s v="CCA"/>
    <n v="911100221213"/>
    <s v="s2m_test_20215@tests2m.com"/>
    <s v="18-04-2020 18:15:00"/>
    <s v="Preset"/>
    <x v="7"/>
    <e v="#N/A"/>
    <n v="0"/>
    <x v="5"/>
  </r>
  <r>
    <s v="fREADom Trial "/>
    <x v="0"/>
    <s v="Trial III"/>
    <x v="0"/>
    <d v="1899-12-30T11:15:00"/>
    <s v="Sunday"/>
    <d v="2020-04-19T00:00:00"/>
    <s v="Trial"/>
    <s v="Grade 2"/>
    <s v="RFSMM, Lodhivali"/>
    <n v="911100221109"/>
    <s v="s2m_test_20110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2"/>
    <s v="D.A.V BHEL  SCHOOL  RANIPET"/>
    <n v="911100221115"/>
    <s v="s2m_test_20116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1"/>
    <s v="SSRVM"/>
    <n v="911100221116"/>
    <s v="s2m_test_20117@tests2m.com"/>
    <s v="19-04-2020 11:15:00"/>
    <m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1"/>
    <s v="Kumarans"/>
    <n v="911100221122"/>
    <s v="s2m_test_20123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Duplicate - Trial"/>
    <s v="Grade 1"/>
    <s v="Kle english medium school solapur"/>
    <n v="911100221132"/>
    <s v="s2m_test_20133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1"/>
    <s v="gitanjali devshala"/>
    <n v="911100221139"/>
    <s v="s2m_test_20140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1"/>
    <s v="NSN MATRICULATION  HIGHER SECONDARY SCHOOL CHROMEPET"/>
    <n v="911100221149"/>
    <s v="s2m_test_20150@tests2m.com"/>
    <s v="19-04-2020 11:15:00"/>
    <m/>
    <x v="19"/>
    <e v="#N/A"/>
    <n v="0"/>
    <x v="6"/>
  </r>
  <r>
    <s v="fREADom Trial "/>
    <x v="0"/>
    <s v="Trial III"/>
    <x v="0"/>
    <d v="1899-12-30T11:15:00"/>
    <s v="Sunday"/>
    <d v="2020-04-19T00:00:00"/>
    <s v="Trial"/>
    <s v="Grade 1"/>
    <s v="NSN Matric Higher secondary school"/>
    <n v="911100221152"/>
    <s v="s2m_test_20153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Duplicate - Trial"/>
    <s v="Grade 1"/>
    <s v="Army primary school"/>
    <n v="911100221154"/>
    <s v="s2m_test_20155@tests2m.com"/>
    <s v="19-04-2020 11:15:00"/>
    <s v="Present"/>
    <x v="19"/>
    <e v="#N/A"/>
    <n v="0"/>
    <x v="6"/>
  </r>
  <r>
    <s v="fREADom Trial "/>
    <x v="0"/>
    <s v="Trial III"/>
    <x v="0"/>
    <d v="1899-12-30T11:15:00"/>
    <s v="Sunday"/>
    <d v="2020-04-19T00:00:00"/>
    <s v="Duplicate - Trial"/>
    <s v="Grade 2"/>
    <s v="Kerela public school gamharia"/>
    <n v="911100221164"/>
    <s v="s2m_test_20165@tests2m.com"/>
    <s v="19-04-2020 11:15:00"/>
    <s v="Present"/>
    <x v="19"/>
    <e v="#N/A"/>
    <n v="0"/>
    <x v="6"/>
  </r>
  <r>
    <s v="fREADom Trial Class "/>
    <x v="0"/>
    <s v="Trial I"/>
    <x v="0"/>
    <d v="1899-12-30T11:15:00"/>
    <s v="Sunday"/>
    <d v="2020-04-19T00:00:00"/>
    <s v="Trial"/>
    <s v="Grade 1"/>
    <s v="Don Bosco"/>
    <n v="911100221179"/>
    <s v="s2m_test_20180@tests2m.com"/>
    <s v="19-04-2020 11:15:00"/>
    <s v="Present"/>
    <x v="9"/>
    <e v="#N/A"/>
    <n v="0"/>
    <x v="5"/>
  </r>
  <r>
    <s v="fREADom Trial Class "/>
    <x v="0"/>
    <s v="Trial I"/>
    <x v="0"/>
    <d v="1899-12-30T11:15:00"/>
    <s v="Sunday"/>
    <d v="2020-04-19T00:00:00"/>
    <s v="Trial"/>
    <s v="Grade 1"/>
    <s v="St. Paul's school Rajkot"/>
    <n v="911100221171"/>
    <s v="s2m_test_20172@tests2m.com"/>
    <s v="19-04-2020 11:15:00"/>
    <s v="Cancelled"/>
    <x v="9"/>
    <e v="#N/A"/>
    <n v="0"/>
    <x v="5"/>
  </r>
  <r>
    <s v="fREADom Trial Class "/>
    <x v="0"/>
    <s v="Trial I"/>
    <x v="0"/>
    <d v="1899-12-30T11:15:00"/>
    <s v="Sunday"/>
    <d v="2020-04-19T00:00:00"/>
    <s v="Duplicate - Trial"/>
    <s v="Grade 2"/>
    <s v="DPS Megacity"/>
    <n v="911100221173"/>
    <s v="s2m_test_20174@tests2m.com"/>
    <s v="19-04-2020 11:15:00"/>
    <s v="Present"/>
    <x v="9"/>
    <e v="#N/A"/>
    <n v="0"/>
    <x v="5"/>
  </r>
  <r>
    <s v="fREADom Trial Class "/>
    <x v="0"/>
    <s v="Trial I"/>
    <x v="0"/>
    <d v="1899-12-30T11:15:00"/>
    <s v="Sunday"/>
    <d v="2020-04-19T00:00:00"/>
    <s v="Trial"/>
    <s v="Grade 2"/>
    <s v="SSRVM"/>
    <n v="911100221187"/>
    <s v="s2m_test_20188@tests2m.com"/>
    <s v="19-04-2020 11:15:00"/>
    <s v="Present"/>
    <x v="9"/>
    <e v="#N/A"/>
    <n v="0"/>
    <x v="5"/>
  </r>
  <r>
    <s v="fREADom Trial Class "/>
    <x v="0"/>
    <s v="Trial I"/>
    <x v="0"/>
    <d v="1899-12-30T11:15:00"/>
    <s v="Sunday"/>
    <d v="2020-04-19T00:00:00"/>
    <s v="Trial"/>
    <s v="Grade 1"/>
    <s v="Uppal Rankers Techno School"/>
    <n v="911100221189"/>
    <s v="s2m_test_20190@tests2m.com"/>
    <s v="19-04-2020 11:15:00"/>
    <s v="Absent"/>
    <x v="9"/>
    <e v="#N/A"/>
    <n v="0"/>
    <x v="5"/>
  </r>
  <r>
    <s v="fREADom Trial Class "/>
    <x v="0"/>
    <s v="Trial I"/>
    <x v="0"/>
    <d v="1899-12-30T11:15:00"/>
    <s v="Sunday"/>
    <d v="2020-04-19T00:00:00"/>
    <s v="Trial"/>
    <s v="Grade 1"/>
    <s v="Asian Christian high school"/>
    <n v="911100221190"/>
    <s v="s2m_test_20191@tests2m.com"/>
    <s v="19-04-2020 11:15:00"/>
    <s v="Present"/>
    <x v="9"/>
    <e v="#N/A"/>
    <n v="0"/>
    <x v="5"/>
  </r>
  <r>
    <s v="fREADom Trial "/>
    <x v="1"/>
    <s v="Trial I"/>
    <x v="0"/>
    <d v="1899-12-30T11:15:00"/>
    <s v="Sunday"/>
    <d v="2020-04-19T00:00:00"/>
    <s v="Trial"/>
    <s v="Grade 4"/>
    <s v="KNMS"/>
    <n v="911100222678"/>
    <s v="s2m_test_21696@tests2m.com"/>
    <s v="19-04-2020 11:15:00"/>
    <s v="Absent"/>
    <x v="17"/>
    <e v="#N/A"/>
    <n v="0"/>
    <x v="4"/>
  </r>
  <r>
    <s v="fREADom Trial Class "/>
    <x v="0"/>
    <s v="Trial I"/>
    <x v="0"/>
    <d v="1899-12-30T11:15:00"/>
    <s v="Sunday"/>
    <d v="2020-04-19T00:00:00"/>
    <s v="Trial"/>
    <s v="Grade 2"/>
    <s v="The mapple tree school"/>
    <n v="911100221235"/>
    <s v="s2m_test_20236@tests2m.com"/>
    <s v="19-04-2020 11:15:00"/>
    <s v="Present"/>
    <x v="9"/>
    <e v="#N/A"/>
    <n v="0"/>
    <x v="5"/>
  </r>
  <r>
    <s v="fREADom Trial Class "/>
    <x v="0"/>
    <s v="Trial I"/>
    <x v="0"/>
    <d v="1899-12-30T11:15:00"/>
    <s v="Sunday"/>
    <d v="2020-04-19T00:00:00"/>
    <s v="Trial"/>
    <s v="Grade 1"/>
    <s v="Ssrvm"/>
    <n v="911100221247"/>
    <s v="s2m_test_20248@tests2m.com"/>
    <s v="19-04-2020 11:15:00"/>
    <s v="Present"/>
    <x v="9"/>
    <e v="#N/A"/>
    <n v="0"/>
    <x v="5"/>
  </r>
  <r>
    <s v="fREADom Trial "/>
    <x v="1"/>
    <s v="Trial I"/>
    <x v="0"/>
    <d v="1899-12-30T11:15:00"/>
    <s v="Sunday"/>
    <d v="2020-04-19T00:00:00"/>
    <s v="Trial"/>
    <s v="Grade 3"/>
    <s v="Greenwood high school"/>
    <n v="911100222679"/>
    <s v="s2m_test_21697@tests2m.com"/>
    <s v="19-04-2020 11:15:00"/>
    <s v="Present"/>
    <x v="17"/>
    <e v="#N/A"/>
    <n v="0"/>
    <x v="4"/>
  </r>
  <r>
    <s v="fREADom Trial "/>
    <x v="1"/>
    <s v="Trial I"/>
    <x v="0"/>
    <d v="1899-12-30T11:15:00"/>
    <s v="Sunday"/>
    <d v="2020-04-19T00:00:00"/>
    <s v="Trial"/>
    <s v="Grade 4"/>
    <s v="K.L.E society English medium school nipani"/>
    <n v="911100222680"/>
    <s v="s2m_test_21698@tests2m.com"/>
    <s v="19-04-2020 11:15:00"/>
    <s v="Present"/>
    <x v="17"/>
    <e v="#N/A"/>
    <n v="0"/>
    <x v="4"/>
  </r>
  <r>
    <s v="fREADom Trial Class "/>
    <x v="0"/>
    <s v="Trial I"/>
    <x v="0"/>
    <d v="1899-12-30T11:15:00"/>
    <s v="Sunday"/>
    <d v="2020-04-19T00:00:00"/>
    <s v="Duplicate - Trial"/>
    <s v="Grade 2"/>
    <s v="Harvest International School"/>
    <n v="911100221462"/>
    <s v="s2m_test_20466@tests2m.com"/>
    <s v="19-04-2020 11:15:00"/>
    <s v="Present"/>
    <x v="9"/>
    <n v="1999"/>
    <n v="1"/>
    <x v="5"/>
  </r>
  <r>
    <s v="fREADom Trial "/>
    <x v="1"/>
    <s v="Trial I"/>
    <x v="0"/>
    <d v="1899-12-30T11:15:00"/>
    <s v="Sunday"/>
    <d v="2020-04-19T00:00:00"/>
    <s v="Duplicate - Trial"/>
    <s v="Grade 4"/>
    <s v="Excel global school"/>
    <n v="911100221430"/>
    <s v="s2m_test_20434@tests2m.com"/>
    <s v="19-04-2020 11:15:00"/>
    <s v="Absent"/>
    <x v="17"/>
    <e v="#N/A"/>
    <n v="0"/>
    <x v="4"/>
  </r>
  <r>
    <s v="fREADom Trial "/>
    <x v="1"/>
    <s v="Trial I"/>
    <x v="0"/>
    <d v="1899-12-30T11:15:00"/>
    <s v="Sunday"/>
    <d v="2020-04-19T00:00:00"/>
    <s v="Duplicate - Trial"/>
    <s v="Grade 4"/>
    <s v="School of india"/>
    <n v="911100221589"/>
    <s v="s2m_test_20593@tests2m.com"/>
    <s v="19-04-2020 11:15:00"/>
    <s v="Cancelled"/>
    <x v="17"/>
    <e v="#N/A"/>
    <n v="0"/>
    <x v="4"/>
  </r>
  <r>
    <s v="fREADom Trial "/>
    <x v="1"/>
    <s v="Trial I"/>
    <x v="0"/>
    <d v="1899-12-30T11:15:00"/>
    <s v="Sunday"/>
    <d v="2020-04-19T00:00:00"/>
    <s v="Duplicate - Trial"/>
    <s v="Grade 3"/>
    <s v="Kle school saundatti"/>
    <n v="911100221640"/>
    <s v="s2m_test_20646@tests2m.com"/>
    <s v="19-04-2020 11:15:00"/>
    <s v="Absent"/>
    <x v="17"/>
    <e v="#N/A"/>
    <n v="0"/>
    <x v="4"/>
  </r>
  <r>
    <s v="fREADom Trial "/>
    <x v="1"/>
    <s v="Trial I"/>
    <x v="0"/>
    <d v="1899-12-30T11:15:00"/>
    <s v="Sunday"/>
    <d v="2020-04-19T00:00:00"/>
    <s v="Trial"/>
    <s v="Grade 3"/>
    <s v="P.S.Senior Secondary School"/>
    <n v="911100222681"/>
    <s v="s2m_test_21699@tests2m.com"/>
    <s v="19-04-2020 11:15:00"/>
    <s v="Present"/>
    <x v="17"/>
    <e v="#N/A"/>
    <n v="0"/>
    <x v="4"/>
  </r>
  <r>
    <s v="fREADom Trial "/>
    <x v="1"/>
    <s v="Trial I"/>
    <x v="0"/>
    <d v="1899-12-30T11:15:00"/>
    <s v="Sunday"/>
    <d v="2020-04-19T00:00:00"/>
    <s v="Duplicate - Trial"/>
    <s v="Grade 4"/>
    <s v="Greenwood High school"/>
    <n v="911100221478"/>
    <s v="s2m_test_20482@tests2m.com"/>
    <s v="19-04-2020 11:15:00"/>
    <s v="Absent"/>
    <x v="17"/>
    <n v="1999"/>
    <n v="1"/>
    <x v="4"/>
  </r>
  <r>
    <s v="fREADom Trial "/>
    <x v="1"/>
    <s v="Trial I"/>
    <x v="0"/>
    <d v="1899-12-30T11:15:00"/>
    <s v="Sunday"/>
    <d v="2020-04-19T00:00:00"/>
    <s v="Trial"/>
    <s v="Grade 4"/>
    <s v="K L E English Medium School,  Manjunath Nagar,  Hubballi"/>
    <n v="911100222682"/>
    <s v="s2m_test_21700@tests2m.com"/>
    <s v="19-04-2020 11:15:00"/>
    <s v="Absent"/>
    <x v="17"/>
    <e v="#N/A"/>
    <n v="0"/>
    <x v="4"/>
  </r>
  <r>
    <s v="fREADom Trial "/>
    <x v="1"/>
    <s v="Trial I"/>
    <x v="0"/>
    <d v="1899-12-30T11:15:00"/>
    <s v="Sunday"/>
    <d v="2020-04-19T00:00:00"/>
    <s v="Trial"/>
    <s v="Grade 3"/>
    <s v="DPS"/>
    <n v="911100222683"/>
    <s v="s2m_test_21701@tests2m.com"/>
    <s v="19-04-2020 11:15:00"/>
    <s v="Present"/>
    <x v="17"/>
    <e v="#N/A"/>
    <n v="0"/>
    <x v="4"/>
  </r>
  <r>
    <s v="fREADom Trial "/>
    <x v="1"/>
    <s v="Trial I"/>
    <x v="0"/>
    <d v="1899-12-30T11:15:00"/>
    <s v="Sunday"/>
    <d v="2020-04-19T00:00:00"/>
    <s v="Duplicate - Trial"/>
    <s v="Grade 3"/>
    <s v="DPS MEGACITY KOLKATA"/>
    <n v="911100222684"/>
    <s v="s2m_test_21702@tests2m.com"/>
    <s v="19-04-2020 11:15:00"/>
    <s v="Present"/>
    <x v="17"/>
    <e v="#N/A"/>
    <n v="0"/>
    <x v="4"/>
  </r>
  <r>
    <s v="fREADom Trial "/>
    <x v="1"/>
    <s v="Trial I"/>
    <x v="0"/>
    <d v="1899-12-30T11:15:00"/>
    <s v="Sunday"/>
    <d v="2020-04-19T00:00:00"/>
    <s v="Trial"/>
    <s v="Grade 3"/>
    <s v="Chinmaya Vidyalaya"/>
    <n v="911100222685"/>
    <s v="s2m_test_21703@tests2m.com"/>
    <s v="19-04-2020 11:15:00"/>
    <s v="Absent"/>
    <x v="17"/>
    <e v="#N/A"/>
    <n v="0"/>
    <x v="4"/>
  </r>
  <r>
    <s v="fREADom Trial "/>
    <x v="1"/>
    <s v="Trial II"/>
    <x v="0"/>
    <d v="1899-12-30T11:15:00"/>
    <s v="Sunday"/>
    <d v="2020-04-19T00:00:00"/>
    <s v="Trial"/>
    <s v="Grade 3"/>
    <s v="Ravindra Bharati global school"/>
    <n v="911100221665"/>
    <s v="s2m_test_20674@tests2m.com"/>
    <s v="19-04-2020 11:15:00"/>
    <s v="Pre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3"/>
    <s v="Delhi Public School,Megacity"/>
    <n v="911100221663"/>
    <s v="s2m_test_20672@tests2m.com"/>
    <s v="19-04-2020 11:15:00"/>
    <s v="Cancelled"/>
    <x v="1"/>
    <e v="#N/A"/>
    <n v="0"/>
    <x v="3"/>
  </r>
  <r>
    <s v="fREADom Trial "/>
    <x v="1"/>
    <s v="Trial II"/>
    <x v="0"/>
    <d v="1899-12-30T11:15:00"/>
    <s v="Sunday"/>
    <d v="2020-04-19T00:00:00"/>
    <s v="Duplicate - Trial"/>
    <s v="Grade 3"/>
    <s v="Delhi Public School,Megacity"/>
    <n v="911100221663"/>
    <s v="s2m_test_20672@tests2m.com"/>
    <s v="19-04-2020 11:15:00"/>
    <s v="Pre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3"/>
    <s v="Braintree International School"/>
    <n v="911100221657"/>
    <s v="s2m_test_20665@tests2m.com"/>
    <s v="19-04-2020 11:15:00"/>
    <s v="Ab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3"/>
    <s v="DPS MEGACITY"/>
    <n v="911100221656"/>
    <s v="s2m_test_20664@tests2m.com"/>
    <s v="19-04-2020 11:15:00"/>
    <s v="Present"/>
    <x v="1"/>
    <n v="1999"/>
    <n v="1"/>
    <x v="3"/>
  </r>
  <r>
    <s v="fREADom Trial "/>
    <x v="1"/>
    <s v="Trial II"/>
    <x v="0"/>
    <d v="1899-12-30T11:15:00"/>
    <s v="Sunday"/>
    <d v="2020-04-19T00:00:00"/>
    <s v="Duplicate - Trial"/>
    <s v="Grade 3"/>
    <s v="Delhi public school"/>
    <n v="911100221606"/>
    <s v="s2m_test_20610@tests2m.com"/>
    <s v="19-04-2020 11:15:00"/>
    <s v="Pre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4"/>
    <s v="Shree Ram Welfare Society High School"/>
    <n v="911100221525"/>
    <s v="s2m_test_20529@tests2m.com"/>
    <s v="19-04-2020 11:15:00"/>
    <s v="Ab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4"/>
    <s v="   manjusri public school"/>
    <n v="911100221648"/>
    <s v="s2m_test_20655@tests2m.com"/>
    <s v="19-04-2020 11:15:00"/>
    <s v="Pre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4"/>
    <s v="Saint Paul School"/>
    <n v="911100221647"/>
    <s v="s2m_test_20654@tests2m.com"/>
    <s v="19-04-2020 11:15:00"/>
    <s v="Absent"/>
    <x v="1"/>
    <e v="#N/A"/>
    <n v="0"/>
    <x v="3"/>
  </r>
  <r>
    <s v="fREADom Trial "/>
    <x v="1"/>
    <s v="Trial II"/>
    <x v="0"/>
    <d v="1899-12-30T11:15:00"/>
    <s v="Sunday"/>
    <d v="2020-04-19T00:00:00"/>
    <s v="Trial"/>
    <s v="Grade 4"/>
    <s v="Jodhamal public school"/>
    <n v="911100221646"/>
    <s v="s2m_test_20653@tests2m.com"/>
    <s v="19-04-2020 11:15:00"/>
    <s v="Cancelled"/>
    <x v="1"/>
    <e v="#N/A"/>
    <n v="0"/>
    <x v="3"/>
  </r>
  <r>
    <s v="fREADom Trial "/>
    <x v="0"/>
    <s v="Trial II"/>
    <x v="0"/>
    <d v="1899-12-30T11:15:00"/>
    <s v="Sunday"/>
    <d v="2020-04-19T00:00:00"/>
    <s v="Trial"/>
    <s v="Grade 1"/>
    <s v="St. Peter's high school"/>
    <n v="911100221667"/>
    <s v="s2m_test_20676@tests2m.com"/>
    <s v="19-04-2020 11:15:00"/>
    <s v="Ab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2"/>
    <s v="Kamala Nikethan Montessori School"/>
    <n v="911100221666"/>
    <s v="s2m_test_20675@tests2m.com"/>
    <s v="19-04-2020 11:15:00"/>
    <s v="Ab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1"/>
    <s v="vijay kids krishnagiri"/>
    <n v="911100221662"/>
    <s v="s2m_test_20671@tests2m.com"/>
    <s v="19-04-2020 11:15:00"/>
    <s v="Ab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1"/>
    <s v="Kothari International School"/>
    <n v="911100222686"/>
    <s v="s2m_test_21704@tests2m.com"/>
    <s v="19-04-2020 11:15:00"/>
    <s v="Cancelled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2"/>
    <s v="SSRVM Bangalore South"/>
    <n v="911100222687"/>
    <s v="s2m_test_21705@tests2m.com"/>
    <s v="19-04-2020 11:15:00"/>
    <s v="Pre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1"/>
    <s v="The schram academy"/>
    <n v="911100222688"/>
    <s v="s2m_test_21706@tests2m.com"/>
    <s v="19-04-2020 11:15:00"/>
    <s v="Ab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1"/>
    <s v="D P S megacity"/>
    <n v="911100221556"/>
    <s v="s2m_test_20667@tests2m.com"/>
    <s v="19-04-2020 11:15:00"/>
    <s v="Present"/>
    <x v="13"/>
    <e v="#N/A"/>
    <n v="0"/>
    <x v="2"/>
  </r>
  <r>
    <s v="fREADom Trial "/>
    <x v="0"/>
    <s v="Trial II"/>
    <x v="0"/>
    <d v="1899-12-30T11:15:00"/>
    <s v="Sunday"/>
    <d v="2020-04-19T00:00:00"/>
    <s v="Duplicate - Trial"/>
    <s v="Grade 2"/>
    <s v="Jindal mount litera zee school"/>
    <n v="911100222689"/>
    <s v="s2m_test_21707@tests2m.com"/>
    <s v="19-04-2020 11:15:00"/>
    <s v="Present"/>
    <x v="13"/>
    <e v="#N/A"/>
    <n v="0"/>
    <x v="2"/>
  </r>
  <r>
    <s v="fREADom Trial "/>
    <x v="0"/>
    <s v="Trial II"/>
    <x v="0"/>
    <d v="1899-12-30T11:15:00"/>
    <s v="Sunday"/>
    <d v="2020-04-19T00:00:00"/>
    <s v="Trial"/>
    <s v="Grade 1"/>
    <s v="Kamala niketan Montessori school's"/>
    <n v="911100221243"/>
    <s v="s2m_test_20651@tests2m.com"/>
    <s v="19-04-2020 11:15:00"/>
    <s v="Present"/>
    <x v="13"/>
    <e v="#N/A"/>
    <n v="0"/>
    <x v="2"/>
  </r>
  <r>
    <s v="fREADom Trial Class "/>
    <x v="0"/>
    <s v="Trial I"/>
    <x v="0"/>
    <d v="1899-12-30T11:15:00"/>
    <s v="Sunday"/>
    <d v="2020-04-19T00:00:00"/>
    <s v="Duplicate - Trial"/>
    <s v="Grade 1"/>
    <s v="Sri kumarans children home"/>
    <n v="911100221340"/>
    <s v="s2m_test_20342@tests2m.com"/>
    <s v="19-04-2020 11:15:00"/>
    <s v="Present"/>
    <x v="9"/>
    <e v="#N/A"/>
    <n v="0"/>
    <x v="5"/>
  </r>
  <r>
    <s v="fREADom Trial Class "/>
    <x v="0"/>
    <s v="Trial I"/>
    <x v="0"/>
    <d v="1899-12-30T11:15:00"/>
    <s v="Sunday"/>
    <d v="2020-04-19T00:00:00"/>
    <s v="Duplicate - Trial"/>
    <s v="Grade 2"/>
    <s v="Secunderabad public school"/>
    <n v="911100222579"/>
    <s v="s2m_test_21592@tests2m.com"/>
    <s v="19-04-2020 11:15:00"/>
    <s v="Present"/>
    <x v="9"/>
    <n v="1999"/>
    <n v="1"/>
    <x v="5"/>
  </r>
  <r>
    <s v="fREADom Trial "/>
    <x v="0"/>
    <s v="Trial II"/>
    <x v="0"/>
    <d v="1899-12-30T11:15:00"/>
    <s v="Sunday"/>
    <d v="2020-04-19T00:00:00"/>
    <s v="Duplicate - Trial"/>
    <s v="Grade 2"/>
    <s v="Nsn memorial school"/>
    <n v="911100221030"/>
    <s v="s2m_test_20031@tests2m.com"/>
    <s v="19-04-2020 11:15:00"/>
    <s v="Absent"/>
    <x v="13"/>
    <e v="#N/A"/>
    <n v="0"/>
    <x v="2"/>
  </r>
  <r>
    <s v="fREADom Trial "/>
    <x v="0"/>
    <s v="Trial II"/>
    <x v="0"/>
    <d v="1899-12-30T11:15:00"/>
    <s v="Sunday"/>
    <d v="2020-04-19T00:00:00"/>
    <s v="Duplicate - Trial"/>
    <s v="Grade 2"/>
    <s v="DWPS Zirakpur"/>
    <n v="911100221046"/>
    <s v="s2m_test_20047@tests2m.com"/>
    <s v="19-04-2020 11:15:00"/>
    <s v="Present"/>
    <x v="13"/>
    <e v="#N/A"/>
    <n v="0"/>
    <x v="2"/>
  </r>
  <r>
    <s v="fREADom Trial "/>
    <x v="0"/>
    <s v="Trial II"/>
    <x v="0"/>
    <d v="1899-12-30T11:15:00"/>
    <s v="Sunday"/>
    <d v="2020-04-19T00:00:00"/>
    <s v="Duplicate - Trial"/>
    <s v="Grade 2"/>
    <s v="NSN"/>
    <n v="911100221089"/>
    <s v="s2m_test_20091@tests2m.com"/>
    <s v="19-04-2020 11:15:00"/>
    <s v="Present"/>
    <x v="13"/>
    <n v="1999"/>
    <n v="1"/>
    <x v="2"/>
  </r>
  <r>
    <s v="fREADom Trial "/>
    <x v="0"/>
    <s v="Trial III"/>
    <x v="0"/>
    <d v="1899-12-30T11:15:00"/>
    <s v="Sunday"/>
    <d v="2020-04-19T00:00:00"/>
    <s v="Duplicate - Trial"/>
    <s v="Grade 2"/>
    <s v="The Samhita Academy"/>
    <n v="911100221068"/>
    <s v="s2m_test_20069@tests2m.com"/>
    <s v="19-04-2020 11:15:00"/>
    <s v="Present"/>
    <x v="19"/>
    <e v="#N/A"/>
    <n v="0"/>
    <x v="6"/>
  </r>
  <r>
    <s v="fREADom Trial "/>
    <x v="1"/>
    <s v="Trial II"/>
    <x v="0"/>
    <d v="1899-12-30T11:15:00"/>
    <s v="Sunday"/>
    <d v="2020-04-19T00:00:00"/>
    <s v="Trial"/>
    <s v="Grade 3"/>
    <s v="NA"/>
    <n v="911100222690"/>
    <s v="s2m_test_21708@tests2m.com"/>
    <s v="19-04-2020 11:15:00"/>
    <s v="Present"/>
    <x v="1"/>
    <e v="#N/A"/>
    <n v="0"/>
    <x v="3"/>
  </r>
  <r>
    <s v="fREADom Trial "/>
    <x v="1"/>
    <s v="Trial I"/>
    <x v="0"/>
    <d v="1899-12-30T11:15:00"/>
    <s v="Sunday"/>
    <d v="2020-04-19T00:00:00"/>
    <s v="Trial"/>
    <s v="Grade 3"/>
    <s v="N s n matric Hr sec school"/>
    <n v="911100221674"/>
    <s v="s2m_test_20683@tests2m.com"/>
    <s v="19-04-2020 11:15:00"/>
    <s v="Present"/>
    <x v="17"/>
    <e v="#N/A"/>
    <n v="0"/>
    <x v="4"/>
  </r>
  <r>
    <s v="fREADom Trial "/>
    <x v="0"/>
    <s v="Trial II"/>
    <x v="0"/>
    <d v="1899-12-30T11:15:00"/>
    <s v="Sunday"/>
    <d v="2020-04-19T00:00:00"/>
    <s v="Trial"/>
    <s v="Grade 1"/>
    <s v="Delhi public school Electronic City"/>
    <n v="911100221669"/>
    <s v="s2m_test_20678@tests2m.com"/>
    <s v="19-04-2020 11:15:00"/>
    <s v="Absent"/>
    <x v="13"/>
    <e v="#N/A"/>
    <n v="0"/>
    <x v="2"/>
  </r>
  <r>
    <s v="fREADom Trial "/>
    <x v="1"/>
    <s v="Trial II"/>
    <x v="0"/>
    <d v="1899-12-30T11:15:00"/>
    <s v="Sunday"/>
    <d v="2020-04-19T00:00:00"/>
    <s v="Trial"/>
    <s v="Grade 3"/>
    <s v="Kamala niketan school"/>
    <n v="911100221671"/>
    <s v="s2m_test_20680@tests2m.com"/>
    <s v="19-04-2020 11:15:00"/>
    <s v="Absent"/>
    <x v="1"/>
    <e v="#N/A"/>
    <n v="0"/>
    <x v="3"/>
  </r>
  <r>
    <s v="fREADom Trial "/>
    <x v="1"/>
    <s v="Trial III"/>
    <x v="0"/>
    <d v="1899-12-30T11:15:00"/>
    <s v="Sunday"/>
    <d v="2020-04-19T00:00:00"/>
    <s v="Trial"/>
    <s v="Grade 3"/>
    <s v="Sri Aurabindo International School"/>
    <n v="911100221111"/>
    <s v="s2m_test_20112@tests2m.com"/>
    <s v="19-04-2020 11:15:00"/>
    <s v="Present"/>
    <x v="6"/>
    <n v="1999"/>
    <n v="1"/>
    <x v="14"/>
  </r>
  <r>
    <s v="fREADom Trial "/>
    <x v="1"/>
    <s v="Trial III"/>
    <x v="0"/>
    <d v="1899-12-30T11:15:00"/>
    <s v="Sunday"/>
    <d v="2020-04-19T00:00:00"/>
    <s v="Trial"/>
    <s v="Grade 4"/>
    <s v="Braintree international school"/>
    <n v="911100221121"/>
    <s v="s2m_test_20122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Trial"/>
    <s v="Grade 4"/>
    <s v="B D Memorial"/>
    <n v="911100221128"/>
    <s v="s2m_test_20129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Trial"/>
    <s v="Grade 3"/>
    <s v="Al BUROOJ INTERNATIONAL SCHOOL"/>
    <n v="911100221129"/>
    <s v="s2m_test_20130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Duplicate - Trial"/>
    <s v="Grade 4"/>
    <s v="Army Public School Delhi Cantt"/>
    <n v="911100221004"/>
    <s v="s2m_test_20005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Trial"/>
    <s v="Grade 3"/>
    <s v="N S N Memorial School"/>
    <n v="911100221138"/>
    <s v="s2m_test_20139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Trial"/>
    <s v="Grade 4"/>
    <s v="Kamala Niketan Montessori School"/>
    <n v="911100221141"/>
    <s v="s2m_test_20142@tests2m.com"/>
    <s v="19-04-2020 11:15:00"/>
    <s v="Present"/>
    <x v="6"/>
    <n v="1999"/>
    <n v="1"/>
    <x v="14"/>
  </r>
  <r>
    <s v="fREADom Trial "/>
    <x v="1"/>
    <s v="Trial III"/>
    <x v="0"/>
    <d v="1899-12-30T11:15:00"/>
    <s v="Sunday"/>
    <d v="2020-04-19T00:00:00"/>
    <s v="Trial"/>
    <s v="Grade 3"/>
    <s v="Sanskriti The School"/>
    <n v="911100221143"/>
    <s v="s2m_test_20144@tests2m.com"/>
    <s v="19-04-2020 11:15:00"/>
    <s v="Present"/>
    <x v="6"/>
    <e v="#N/A"/>
    <n v="0"/>
    <x v="14"/>
  </r>
  <r>
    <s v="fREADom Trial "/>
    <x v="1"/>
    <s v="Trial III"/>
    <x v="0"/>
    <d v="1899-12-30T11:15:00"/>
    <s v="Sunday"/>
    <d v="2020-04-19T00:00:00"/>
    <s v="Trial"/>
    <s v="Grade 4"/>
    <s v="Chinmaya Vidyalaya Virugambakkam"/>
    <n v="911100221144"/>
    <s v="s2m_test_20145@tests2m.com"/>
    <s v="19-04-2020 11:15:00"/>
    <s v="Present"/>
    <x v="6"/>
    <n v="1999"/>
    <n v="1"/>
    <x v="14"/>
  </r>
  <r>
    <s v="fREADom Trial "/>
    <x v="1"/>
    <s v="Trial III"/>
    <x v="0"/>
    <d v="1899-12-30T11:15:00"/>
    <s v="Sunday"/>
    <d v="2020-04-19T00:00:00"/>
    <s v="Trial"/>
    <s v="Grade 3"/>
    <s v="APS Delhi Cantt"/>
    <n v="911100221489"/>
    <s v="s2m_test_20493@tests2m.com"/>
    <s v="19-04-2020 11:15:00"/>
    <s v="Absent"/>
    <x v="6"/>
    <e v="#N/A"/>
    <n v="0"/>
    <x v="14"/>
  </r>
  <r>
    <s v="fREADom Trial Class "/>
    <x v="0"/>
    <s v="Trial I"/>
    <x v="2"/>
    <d v="1899-12-30T18:15:00"/>
    <s v="Sunday"/>
    <d v="2020-04-19T00:00:00"/>
    <s v="Duplicate - Trial"/>
    <s v="Grade 1"/>
    <s v="St. Paul's school Rajkot"/>
    <n v="911100221171"/>
    <s v="s2m_test_20172@tests2m.com"/>
    <s v="19-04-2020 18:15:00"/>
    <s v="Absent "/>
    <x v="21"/>
    <e v="#N/A"/>
    <n v="0"/>
    <x v="2"/>
  </r>
  <r>
    <s v="fREADom Trial Class "/>
    <x v="0"/>
    <s v="Trial I"/>
    <x v="1"/>
    <d v="1899-12-30T16:00:00"/>
    <s v="Sunday"/>
    <d v="2020-04-19T00:00:00"/>
    <s v="Trial"/>
    <s v="Grade 2"/>
    <s v="Sri Kumarans children's home"/>
    <n v="911100221097"/>
    <s v="s2m_test_20099@tests2m.com"/>
    <s v="19-04-2020 16:00:00"/>
    <s v="Present"/>
    <x v="11"/>
    <e v="#N/A"/>
    <n v="0"/>
    <x v="5"/>
  </r>
  <r>
    <s v="fREADom Trial Class "/>
    <x v="0"/>
    <s v="Trial I"/>
    <x v="1"/>
    <d v="1899-12-30T16:00:00"/>
    <s v="Sunday"/>
    <d v="2020-04-19T00:00:00"/>
    <s v="Trial"/>
    <s v="Grade 2"/>
    <s v="SBIOA School Trichy"/>
    <n v="911100221108"/>
    <s v="s2m_test_20108@tests2m.com"/>
    <s v="19-04-2020 16:00:00"/>
    <s v="Present"/>
    <x v="11"/>
    <e v="#N/A"/>
    <n v="0"/>
    <x v="5"/>
  </r>
  <r>
    <s v="fREADom Trial Class "/>
    <x v="0"/>
    <s v="Trial I"/>
    <x v="1"/>
    <d v="1899-12-30T16:00:00"/>
    <s v="Sunday"/>
    <d v="2020-04-19T00:00:00"/>
    <s v="Trial"/>
    <s v="Grade 2"/>
    <s v="NSN MEMORIAL SCHOOL"/>
    <n v="911100221117"/>
    <s v="s2m_test_20118@tests2m.com"/>
    <s v="19-04-2020 16:00:00"/>
    <s v="Present"/>
    <x v="11"/>
    <e v="#N/A"/>
    <n v="0"/>
    <x v="5"/>
  </r>
  <r>
    <s v="fREADom Trial Class "/>
    <x v="0"/>
    <s v="Trial I"/>
    <x v="1"/>
    <d v="1899-12-30T16:00:00"/>
    <s v="Sunday"/>
    <d v="2020-04-19T00:00:00"/>
    <s v="Duplicate - Trial"/>
    <s v="Grade 2"/>
    <s v="Kamala Niketan Montessori School"/>
    <n v="911100221110"/>
    <s v="s2m_test_20111@tests2m.com"/>
    <s v="19-04-2020 16:00:00"/>
    <s v="Absent"/>
    <x v="11"/>
    <e v="#N/A"/>
    <n v="0"/>
    <x v="5"/>
  </r>
  <r>
    <s v="fREADom Trial Class "/>
    <x v="0"/>
    <s v="Trial I"/>
    <x v="1"/>
    <d v="1899-12-30T16:00:00"/>
    <s v="Sunday"/>
    <d v="2020-04-19T00:00:00"/>
    <s v="Trial"/>
    <s v="Grade 1"/>
    <s v="Angel Global school"/>
    <n v="911100221127"/>
    <s v="s2m_test_20128@tests2m.com"/>
    <s v="19-04-2020 16:00:00"/>
    <s v="Present"/>
    <x v="11"/>
    <n v="1999"/>
    <n v="1"/>
    <x v="5"/>
  </r>
  <r>
    <s v="fREADom Trial Class "/>
    <x v="0"/>
    <s v="Trial I"/>
    <x v="1"/>
    <d v="1899-12-30T16:00:00"/>
    <s v="Sunday"/>
    <d v="2020-04-19T00:00:00"/>
    <s v="Trial"/>
    <s v="Grade 2"/>
    <s v="Bharatiya Vidya Bhavan's Atmakuri Rama Rao School"/>
    <n v="911100221137"/>
    <s v="s2m_test_20138@tests2m.com"/>
    <s v="19-04-2020 16:00:00"/>
    <s v="Present"/>
    <x v="11"/>
    <e v="#N/A"/>
    <n v="0"/>
    <x v="5"/>
  </r>
  <r>
    <s v="fREADom Trial "/>
    <x v="1"/>
    <s v="Trial I"/>
    <x v="1"/>
    <d v="1899-12-30T16:00:00"/>
    <s v="Sunday"/>
    <d v="2020-04-19T00:00:00"/>
    <s v="Trial"/>
    <s v="Grade 4"/>
    <s v="INGRAHAM INSTITUTE ENGLISH school"/>
    <n v="911100222691"/>
    <s v="s2m_test_21709@tests2m.com"/>
    <s v="19-04-2020 16:00:00"/>
    <s v="Absent"/>
    <x v="1"/>
    <e v="#N/A"/>
    <n v="0"/>
    <x v="4"/>
  </r>
  <r>
    <s v="fREADom Trial Class "/>
    <x v="0"/>
    <s v="Trial I"/>
    <x v="1"/>
    <d v="1899-12-30T16:00:00"/>
    <s v="Sunday"/>
    <d v="2020-04-19T00:00:00"/>
    <s v="Trial"/>
    <s v="Grade 1"/>
    <s v="SSRVM"/>
    <n v="911100221140"/>
    <s v="s2m_test_20141@tests2m.com"/>
    <s v="19-04-2020 16:00:00"/>
    <s v="Present"/>
    <x v="11"/>
    <e v="#N/A"/>
    <n v="0"/>
    <x v="5"/>
  </r>
  <r>
    <s v="fREADom Trial Class "/>
    <x v="0"/>
    <s v="Trial I"/>
    <x v="1"/>
    <d v="1899-12-30T16:00:00"/>
    <s v="Sunday"/>
    <d v="2020-04-19T00:00:00"/>
    <s v="Trial"/>
    <s v="Grade 2"/>
    <s v="MAHATMA  CBSE"/>
    <n v="911100221065"/>
    <s v="s2m_test_20066@tests2m.com"/>
    <s v="19-04-2020 16:00:00"/>
    <s v="Absent"/>
    <x v="11"/>
    <e v="#N/A"/>
    <n v="0"/>
    <x v="5"/>
  </r>
  <r>
    <s v="fREADom Trial Class "/>
    <x v="0"/>
    <s v="Trial I"/>
    <x v="1"/>
    <d v="1899-12-30T16:00:00"/>
    <s v="Sunday"/>
    <d v="2020-04-19T00:00:00"/>
    <s v="Duplicate - Trial"/>
    <s v="Grade 1"/>
    <s v="St pauls school, rajkot"/>
    <n v="911100221146"/>
    <s v="s2m_test_20147@tests2m.com"/>
    <s v="19-04-2020 16:00:00"/>
    <s v="Present"/>
    <x v="11"/>
    <e v="#N/A"/>
    <n v="0"/>
    <x v="5"/>
  </r>
  <r>
    <s v="fREADom Trial "/>
    <x v="1"/>
    <s v="Trial I"/>
    <x v="1"/>
    <d v="1899-12-30T16:00:00"/>
    <s v="Sunday"/>
    <d v="2020-04-19T00:00:00"/>
    <s v="Trial"/>
    <s v="Grade 4"/>
    <s v="Ingraham institute English school"/>
    <n v="911100222692"/>
    <s v="s2m_test_21710@tests2m.com"/>
    <s v="19-04-2020 16:00:00"/>
    <s v="Present"/>
    <x v="1"/>
    <e v="#N/A"/>
    <n v="0"/>
    <x v="4"/>
  </r>
  <r>
    <s v="fREADom Trial Class "/>
    <x v="0"/>
    <s v="Trial I"/>
    <x v="1"/>
    <d v="1899-12-30T16:00:00"/>
    <s v="Sunday"/>
    <d v="2020-04-19T00:00:00"/>
    <s v="Duplicate - Trial"/>
    <s v="Grade 2"/>
    <s v="Pollocks Intelli School"/>
    <n v="911100221176"/>
    <s v="s2m_test_20177@tests2m.com"/>
    <s v="19-04-2020 16:00:00"/>
    <s v="Present"/>
    <x v="11"/>
    <n v="999"/>
    <n v="1"/>
    <x v="5"/>
  </r>
  <r>
    <s v="fREADom Trial "/>
    <x v="1"/>
    <s v="Trial I"/>
    <x v="1"/>
    <d v="1899-12-30T16:00:00"/>
    <s v="Sunday"/>
    <d v="2020-04-19T00:00:00"/>
    <s v="Trial"/>
    <s v="Grade 3"/>
    <s v="Kamala Niketan Montessori school"/>
    <n v="911100222693"/>
    <s v="s2m_test_21711@tests2m.com"/>
    <s v="19-04-2020 16:00:00"/>
    <s v="Absent"/>
    <x v="1"/>
    <e v="#N/A"/>
    <n v="0"/>
    <x v="4"/>
  </r>
  <r>
    <s v="fREADom Trial "/>
    <x v="0"/>
    <s v="Trial II"/>
    <x v="1"/>
    <d v="1899-12-30T16:00:00"/>
    <s v="Sunday"/>
    <d v="2020-04-19T00:00:00"/>
    <s v="Trial"/>
    <s v="Grade 1"/>
    <s v="Kerla Public School"/>
    <n v="911100221196"/>
    <s v="s2m_test_20197@tests2m.com"/>
    <s v="19-04-2020 16:00:00"/>
    <s v="Present"/>
    <x v="19"/>
    <e v="#N/A"/>
    <n v="0"/>
    <x v="2"/>
  </r>
  <r>
    <s v="fREADom Trial "/>
    <x v="0"/>
    <s v="Trial II"/>
    <x v="1"/>
    <d v="1899-12-30T16:00:00"/>
    <s v="Sunday"/>
    <d v="2020-04-19T00:00:00"/>
    <s v="Trial"/>
    <s v="Grade 2"/>
    <s v="Sri Aurobindo international School"/>
    <n v="911100221266"/>
    <s v="s2m_test_20266@tests2m.com"/>
    <s v="19-04-2020 16:00:00"/>
    <s v="Present"/>
    <x v="19"/>
    <e v="#N/A"/>
    <n v="0"/>
    <x v="2"/>
  </r>
  <r>
    <s v="fREADom Trial "/>
    <x v="0"/>
    <s v="Trial II"/>
    <x v="1"/>
    <d v="1899-12-30T16:00:00"/>
    <s v="Sunday"/>
    <d v="2020-04-19T00:00:00"/>
    <s v="Trial"/>
    <s v="Grade 1"/>
    <s v="NSN memorial senior secondary"/>
    <n v="911100221314"/>
    <s v="s2m_test_20315@tests2m.com"/>
    <s v="19-04-2020 16:00:00"/>
    <s v="Present"/>
    <x v="19"/>
    <e v="#N/A"/>
    <n v="0"/>
    <x v="2"/>
  </r>
  <r>
    <s v="fREADom Trial "/>
    <x v="0"/>
    <s v="Trial II"/>
    <x v="1"/>
    <d v="1899-12-30T16:00:00"/>
    <s v="Sunday"/>
    <d v="2020-04-19T00:00:00"/>
    <s v="Trial"/>
    <s v="Grade 2"/>
    <s v="Kidzee"/>
    <n v="911100221325"/>
    <s v="s2m_test_20327@tests2m.com"/>
    <s v="19-04-2020 16:00:00"/>
    <s v="Present"/>
    <x v="19"/>
    <e v="#N/A"/>
    <n v="0"/>
    <x v="2"/>
  </r>
  <r>
    <s v="fREADom Trial "/>
    <x v="1"/>
    <s v="Trial I"/>
    <x v="1"/>
    <d v="1899-12-30T16:00:00"/>
    <s v="Sunday"/>
    <d v="2020-04-19T00:00:00"/>
    <s v="Trial"/>
    <s v="Grade 3"/>
    <s v="Amrit vidyalaya"/>
    <n v="911100222694"/>
    <s v="s2m_test_21712@tests2m.com"/>
    <s v="19-04-2020 16:00:00"/>
    <s v="Present"/>
    <x v="1"/>
    <e v="#N/A"/>
    <n v="0"/>
    <x v="4"/>
  </r>
  <r>
    <s v="fREADom Trial "/>
    <x v="1"/>
    <s v="Trial I"/>
    <x v="1"/>
    <d v="1899-12-30T16:00:00"/>
    <s v="Sunday"/>
    <d v="2020-04-19T00:00:00"/>
    <s v="Trial"/>
    <s v="Grade 3"/>
    <s v="Amrit vidhyalay"/>
    <n v="911100222695"/>
    <s v="s2m_test_21713@tests2m.com"/>
    <s v="19-04-2020 16:00:00"/>
    <s v="Present"/>
    <x v="1"/>
    <e v="#N/A"/>
    <n v="0"/>
    <x v="4"/>
  </r>
  <r>
    <s v="fREADom Trial "/>
    <x v="0"/>
    <s v="Trial II"/>
    <x v="1"/>
    <d v="1899-12-30T16:00:00"/>
    <s v="Sunday"/>
    <d v="2020-04-19T00:00:00"/>
    <s v="Trial"/>
    <s v="Grade 2"/>
    <s v="DPS south"/>
    <n v="911100221387"/>
    <s v="s2m_test_20390@tests2m.com"/>
    <s v="19-04-2020 16:00:00"/>
    <s v="Present"/>
    <x v="19"/>
    <e v="#N/A"/>
    <n v="0"/>
    <x v="2"/>
  </r>
  <r>
    <s v="fREADom Trial "/>
    <x v="0"/>
    <s v="Trial II"/>
    <x v="1"/>
    <d v="1899-12-30T16:00:00"/>
    <s v="Sunday"/>
    <d v="2020-04-19T00:00:00"/>
    <s v="Trial"/>
    <s v="Grade 2"/>
    <s v="Alpha CBSE"/>
    <n v="911100221398"/>
    <s v="s2m_test_20401@tests2m.com"/>
    <s v="19-04-2020 16:00:00"/>
    <s v="Present"/>
    <x v="19"/>
    <e v="#N/A"/>
    <n v="0"/>
    <x v="2"/>
  </r>
  <r>
    <s v="fREADom Trial "/>
    <x v="1"/>
    <s v="Trial I"/>
    <x v="1"/>
    <d v="1899-12-30T16:00:00"/>
    <s v="Sunday"/>
    <d v="2020-04-19T00:00:00"/>
    <s v="Trial"/>
    <s v="Grade 3"/>
    <s v="Delhi public school"/>
    <n v="911100222696"/>
    <s v="s2m_test_21714@tests2m.com"/>
    <s v="19-04-2020 16:00:00"/>
    <s v="Present"/>
    <x v="1"/>
    <e v="#N/A"/>
    <n v="0"/>
    <x v="4"/>
  </r>
  <r>
    <s v="fREADom Trial "/>
    <x v="0"/>
    <s v="Trial II"/>
    <x v="1"/>
    <d v="1899-12-30T16:00:00"/>
    <s v="Sunday"/>
    <d v="2020-04-19T00:00:00"/>
    <s v="Trial"/>
    <s v="Grade 2"/>
    <s v="Kamalaniketan montossari school"/>
    <n v="911100221409"/>
    <s v="s2m_test_20412@tests2m.com"/>
    <s v="19-04-2020 16:00:00"/>
    <s v="Absent"/>
    <x v="19"/>
    <e v="#N/A"/>
    <n v="0"/>
    <x v="2"/>
  </r>
  <r>
    <s v="fREADom Trial "/>
    <x v="0"/>
    <s v="Trial II"/>
    <x v="1"/>
    <d v="1899-12-30T16:00:00"/>
    <s v="Sunday"/>
    <d v="2020-04-19T00:00:00"/>
    <s v="Duplicate - Trial"/>
    <s v="Grade 2"/>
    <s v="Alpha CBSE"/>
    <n v="911100221398"/>
    <s v="s2m_test_20401@tests2m.com"/>
    <s v="19-04-2020 16:00:00"/>
    <s v="Absent"/>
    <x v="19"/>
    <e v="#N/A"/>
    <n v="0"/>
    <x v="2"/>
  </r>
  <r>
    <s v="fREADom Trial "/>
    <x v="1"/>
    <s v="Trial I"/>
    <x v="1"/>
    <d v="1899-12-30T16:00:00"/>
    <s v="Sunday"/>
    <d v="2020-04-19T00:00:00"/>
    <s v="Trial"/>
    <s v="Grade 3"/>
    <s v="B.D.M.International"/>
    <n v="911100222697"/>
    <s v="s2m_test_21715@tests2m.com"/>
    <s v="19-04-2020 16:00:00"/>
    <s v="Absent"/>
    <x v="1"/>
    <e v="#N/A"/>
    <n v="0"/>
    <x v="4"/>
  </r>
  <r>
    <s v="fREADom Trial "/>
    <x v="0"/>
    <s v="Trial II"/>
    <x v="1"/>
    <d v="1899-12-30T16:00:00"/>
    <s v="Sunday"/>
    <d v="2020-04-19T00:00:00"/>
    <s v="Trial"/>
    <s v="Grade 2"/>
    <s v="The shriram universal  school palava"/>
    <n v="911100221436"/>
    <s v="s2m_test_20440@tests2m.com"/>
    <s v="19-04-2020 16:00:00"/>
    <s v="Absent"/>
    <x v="19"/>
    <e v="#N/A"/>
    <n v="0"/>
    <x v="2"/>
  </r>
  <r>
    <s v="fREADom Trial "/>
    <x v="0"/>
    <s v="Trial II"/>
    <x v="1"/>
    <d v="1899-12-30T16:00:00"/>
    <s v="Sunday"/>
    <d v="2020-04-19T00:00:00"/>
    <s v="Trial"/>
    <s v="Grade 1"/>
    <s v="Amrit Vidyalaya"/>
    <n v="911100221445"/>
    <s v="s2m_test_20449@tests2m.com"/>
    <s v="19-04-2020 16:00:00"/>
    <s v="Present"/>
    <x v="19"/>
    <e v="#N/A"/>
    <n v="0"/>
    <x v="2"/>
  </r>
  <r>
    <s v="fREADom Trial "/>
    <x v="1"/>
    <s v="Trial I"/>
    <x v="1"/>
    <d v="1899-12-30T16:00:00"/>
    <s v="Sunday"/>
    <d v="2020-04-19T00:00:00"/>
    <s v="Trial"/>
    <s v="Grade 3"/>
    <s v="Delhi Public School, Hyderabad"/>
    <n v="911100222698"/>
    <s v="s2m_test_21716@tests2m.com"/>
    <s v="19-04-2020 16:00:00"/>
    <s v="Present"/>
    <x v="1"/>
    <e v="#N/A"/>
    <n v="0"/>
    <x v="4"/>
  </r>
  <r>
    <s v="fREADom Trial "/>
    <x v="0"/>
    <s v="Trial II"/>
    <x v="1"/>
    <d v="1899-12-30T16:00:00"/>
    <s v="Sunday"/>
    <d v="2020-04-19T00:00:00"/>
    <s v="Trial"/>
    <s v="Grade 2"/>
    <s v="Amrit Vidyalay"/>
    <n v="911100221446"/>
    <s v="s2m_test_20450@tests2m.com"/>
    <s v="19-04-2020 16:00:00"/>
    <s v="Absent"/>
    <x v="19"/>
    <e v="#N/A"/>
    <n v="0"/>
    <x v="2"/>
  </r>
  <r>
    <s v="fREADom Trial "/>
    <x v="1"/>
    <s v="Trial I"/>
    <x v="1"/>
    <d v="1899-12-30T16:00:00"/>
    <s v="Sunday"/>
    <d v="2020-04-19T00:00:00"/>
    <s v="Trial"/>
    <s v="Grade 3"/>
    <s v="Sri Sankara"/>
    <n v="911100222699"/>
    <s v="s2m_test_21717@tests2m.com"/>
    <s v="19-04-2020 16:00:00"/>
    <s v="Cancelled"/>
    <x v="1"/>
    <e v="#N/A"/>
    <n v="0"/>
    <x v="4"/>
  </r>
  <r>
    <s v="fREADom Trial "/>
    <x v="0"/>
    <s v="Trial III"/>
    <x v="1"/>
    <d v="1899-12-30T16:00:00"/>
    <s v="Sunday"/>
    <d v="2020-04-19T00:00:00"/>
    <s v="Trial"/>
    <s v="Grade 1"/>
    <s v="DPS North Bengaluru"/>
    <n v="911100221447"/>
    <s v="s2m_test_20451@tests2m.com"/>
    <s v="19-04-2020 16:00:00"/>
    <s v="Present"/>
    <x v="3"/>
    <e v="#N/A"/>
    <n v="0"/>
    <x v="5"/>
  </r>
  <r>
    <s v="fREADom Trial "/>
    <x v="1"/>
    <s v="Trial III"/>
    <x v="1"/>
    <d v="1899-12-30T16:00:00"/>
    <s v="Sunday"/>
    <d v="2020-04-19T00:00:00"/>
    <s v="Trial"/>
    <s v="Grade 3"/>
    <s v="SBOA School &amp; Junior College"/>
    <n v="911100221451"/>
    <s v="s2m_test_20455@tests2m.com"/>
    <s v="19-04-2020 16:00:00"/>
    <s v="Present"/>
    <x v="20"/>
    <n v="1999"/>
    <n v="1"/>
    <x v="1"/>
  </r>
  <r>
    <s v="fREADom Trial "/>
    <x v="1"/>
    <s v="Trial I"/>
    <x v="1"/>
    <d v="1899-12-30T16:00:00"/>
    <s v="Sunday"/>
    <d v="2020-04-19T00:00:00"/>
    <s v="Trial"/>
    <s v="Grade 4"/>
    <s v="Delhi public school Megacity  kolkata"/>
    <n v="911100222700"/>
    <s v="s2m_test_21718@tests2m.com"/>
    <s v="19-04-2020 16:00:00"/>
    <s v="Present"/>
    <x v="1"/>
    <e v="#N/A"/>
    <n v="0"/>
    <x v="4"/>
  </r>
  <r>
    <s v="fREADom Trial "/>
    <x v="1"/>
    <s v="Trial III"/>
    <x v="1"/>
    <d v="1899-12-30T16:00:00"/>
    <s v="Sunday"/>
    <d v="2020-04-19T00:00:00"/>
    <s v="Trial"/>
    <s v="Grade 4"/>
    <s v="B.D.MEMORIAL"/>
    <n v="911100221464"/>
    <s v="s2m_test_20468@tests2m.com"/>
    <s v="19-04-2020 16:00:00"/>
    <s v="Absent"/>
    <x v="20"/>
    <e v="#N/A"/>
    <n v="0"/>
    <x v="1"/>
  </r>
  <r>
    <s v="fREADom Trial "/>
    <x v="1"/>
    <s v="Trial I"/>
    <x v="1"/>
    <d v="1899-12-30T16:00:00"/>
    <s v="Sunday"/>
    <d v="2020-04-19T00:00:00"/>
    <s v="Trial"/>
    <s v="Grade 4"/>
    <s v="Samhita Academy"/>
    <n v="911100222701"/>
    <s v="s2m_test_21719@tests2m.com"/>
    <s v="19-04-2020 16:00:00"/>
    <s v="Present"/>
    <x v="1"/>
    <e v="#N/A"/>
    <n v="0"/>
    <x v="4"/>
  </r>
  <r>
    <s v="fREADom Trial "/>
    <x v="1"/>
    <s v="Trial III"/>
    <x v="1"/>
    <d v="1899-12-30T16:00:00"/>
    <s v="Sunday"/>
    <d v="2020-04-19T00:00:00"/>
    <s v="Trial"/>
    <s v="Grade 4"/>
    <s v="Royale concord international school"/>
    <n v="911100221465"/>
    <s v="s2m_test_20469@tests2m.com"/>
    <s v="19-04-2020 16:00:00"/>
    <s v="Absent"/>
    <x v="20"/>
    <e v="#N/A"/>
    <n v="0"/>
    <x v="1"/>
  </r>
  <r>
    <s v="fREADom Trial "/>
    <x v="1"/>
    <s v="Trial III"/>
    <x v="1"/>
    <d v="1899-12-30T16:00:00"/>
    <s v="Sunday"/>
    <d v="2020-04-19T00:00:00"/>
    <s v="Trial"/>
    <s v="Grade 4"/>
    <s v="ACHS"/>
    <n v="911100221493"/>
    <s v="s2m_test_20497@tests2m.com"/>
    <s v="19-04-2020 16:00:00"/>
    <s v="Present"/>
    <x v="20"/>
    <e v="#N/A"/>
    <n v="0"/>
    <x v="1"/>
  </r>
  <r>
    <s v="fREADom Trial "/>
    <x v="1"/>
    <s v="Trial I"/>
    <x v="1"/>
    <d v="1899-12-30T16:00:00"/>
    <s v="Sunday"/>
    <d v="2020-04-19T00:00:00"/>
    <s v="Trial"/>
    <s v="Grade 3"/>
    <s v="Sanskriti the school"/>
    <n v="911100222702"/>
    <s v="s2m_test_21720@tests2m.com"/>
    <s v="19-04-2020 16:00:00"/>
    <s v="Present"/>
    <x v="1"/>
    <e v="#N/A"/>
    <n v="0"/>
    <x v="4"/>
  </r>
  <r>
    <s v="fREADom Trial "/>
    <x v="1"/>
    <s v="Trial II"/>
    <x v="1"/>
    <d v="1899-12-30T16:00:00"/>
    <s v="Sunday"/>
    <d v="2020-04-19T00:00:00"/>
    <s v="Trial"/>
    <s v="Grade 4"/>
    <s v="Kamala niketan Montessori school"/>
    <n v="911100221658"/>
    <s v="s2m_test_20666@tests2m.com"/>
    <s v="19-04-2020 16:00:00"/>
    <s v="Present"/>
    <x v="21"/>
    <e v="#N/A"/>
    <n v="0"/>
    <x v="12"/>
  </r>
  <r>
    <s v="fREADom Trial "/>
    <x v="1"/>
    <s v="Trial III"/>
    <x v="1"/>
    <d v="1899-12-30T16:00:00"/>
    <s v="Sunday"/>
    <d v="2020-04-19T00:00:00"/>
    <s v="Trial"/>
    <s v="Grade 4"/>
    <s v="BDMI"/>
    <n v="911100221497"/>
    <s v="s2m_test_20501@tests2m.com"/>
    <s v="19-04-2020 16:00:00"/>
    <s v="Present"/>
    <x v="20"/>
    <e v="#N/A"/>
    <n v="0"/>
    <x v="1"/>
  </r>
  <r>
    <s v="fREADom Trial "/>
    <x v="1"/>
    <s v="Trial II"/>
    <x v="1"/>
    <d v="1899-12-30T16:00:00"/>
    <s v="Sunday"/>
    <d v="2020-04-19T00:00:00"/>
    <s v="Trial"/>
    <s v="Grade 4"/>
    <s v="dps"/>
    <n v="911100222703"/>
    <s v="s2m_test_21721@tests2m.com"/>
    <s v="19-04-2020 16:00:00"/>
    <s v="Present"/>
    <x v="21"/>
    <e v="#N/A"/>
    <n v="0"/>
    <x v="12"/>
  </r>
  <r>
    <s v="fREADom Trial "/>
    <x v="1"/>
    <s v="Trial II"/>
    <x v="1"/>
    <d v="1899-12-30T16:00:00"/>
    <s v="Sunday"/>
    <d v="2020-04-19T00:00:00"/>
    <s v="Trial"/>
    <s v="Grade 4"/>
    <s v="kamala niketan Montessori school"/>
    <n v="911100221584"/>
    <s v="s2m_test_20588@tests2m.com"/>
    <s v="19-04-2020 16:00:00"/>
    <s v="Absent"/>
    <x v="21"/>
    <e v="#N/A"/>
    <n v="0"/>
    <x v="12"/>
  </r>
  <r>
    <s v="fREADom Trial "/>
    <x v="1"/>
    <s v="Trial II"/>
    <x v="1"/>
    <d v="1899-12-30T16:00:00"/>
    <s v="Sunday"/>
    <d v="2020-04-19T00:00:00"/>
    <s v="Trial"/>
    <s v="Grade 4"/>
    <s v="KLE"/>
    <n v="911100221678"/>
    <s v="s2m_test_20688@tests2m.com"/>
    <s v="19-04-2020 16:00:00"/>
    <s v="Present"/>
    <x v="21"/>
    <e v="#N/A"/>
    <n v="0"/>
    <x v="12"/>
  </r>
  <r>
    <s v="fREADom Trial "/>
    <x v="1"/>
    <s v="Trial III"/>
    <x v="1"/>
    <d v="1899-12-30T16:00:00"/>
    <s v="Sunday"/>
    <d v="2020-04-19T00:00:00"/>
    <s v="Duplicate - Trial"/>
    <s v="Grade 4"/>
    <s v="St Paul's School"/>
    <n v="911100221441"/>
    <s v="s2m_test_20445@tests2m.com"/>
    <s v="19-04-2020 16:00:00"/>
    <s v="Present"/>
    <x v="20"/>
    <e v="#N/A"/>
    <n v="0"/>
    <x v="1"/>
  </r>
  <r>
    <s v="fREADom Trial "/>
    <x v="1"/>
    <s v="Trial II"/>
    <x v="1"/>
    <d v="1899-12-30T16:00:00"/>
    <s v="Sunday"/>
    <d v="2020-04-19T00:00:00"/>
    <s v="Trial"/>
    <s v="Grade 4"/>
    <s v="K.L.E School ankali"/>
    <n v="911100221151"/>
    <s v="s2m_test_20687@tests2m.com"/>
    <s v="19-04-2020 16:00:00"/>
    <s v="Present"/>
    <x v="21"/>
    <e v="#N/A"/>
    <n v="0"/>
    <x v="12"/>
  </r>
  <r>
    <s v="fREADom Trial "/>
    <x v="1"/>
    <s v="Trial II"/>
    <x v="1"/>
    <d v="1899-12-30T16:00:00"/>
    <s v="Sunday"/>
    <d v="2020-04-19T00:00:00"/>
    <s v="Trial"/>
    <s v="Grade 4"/>
    <s v="Kamala Niketan Montessori school"/>
    <n v="911100221676"/>
    <s v="s2m_test_20685@tests2m.com"/>
    <s v="19-04-2020 16:00:00"/>
    <s v="Present"/>
    <x v="21"/>
    <e v="#N/A"/>
    <n v="0"/>
    <x v="12"/>
  </r>
  <r>
    <s v="fREADom Trial "/>
    <x v="1"/>
    <s v="Trial III"/>
    <x v="1"/>
    <d v="1899-12-30T16:00:00"/>
    <s v="Sunday"/>
    <d v="2020-04-19T00:00:00"/>
    <s v="Duplicate - Trial"/>
    <s v="Grade 4"/>
    <s v="KLE Society's School ankali"/>
    <n v="911100221151"/>
    <s v="s2m_test_20687@tests2m.com"/>
    <s v="19-04-2020 16:00:00"/>
    <s v="Absent"/>
    <x v="20"/>
    <e v="#N/A"/>
    <n v="0"/>
    <x v="1"/>
  </r>
  <r>
    <s v="fREADom Trial "/>
    <x v="1"/>
    <s v="Trial III"/>
    <x v="1"/>
    <d v="1899-12-30T16:00:00"/>
    <s v="Sunday"/>
    <d v="2020-04-19T00:00:00"/>
    <s v="Trial"/>
    <s v="Grade 4"/>
    <s v="KLE society. School. Saundatti"/>
    <n v="911100221099"/>
    <s v="s2m_test_21722@tests2m.com"/>
    <s v="19-04-2020 16:00:00"/>
    <s v="Absent"/>
    <x v="20"/>
    <e v="#N/A"/>
    <n v="0"/>
    <x v="1"/>
  </r>
  <r>
    <s v="fREADom Trial "/>
    <x v="1"/>
    <s v="Trial III"/>
    <x v="1"/>
    <d v="1899-12-30T16:00:00"/>
    <s v="Sunday"/>
    <d v="2020-04-19T00:00:00"/>
    <s v="Trial"/>
    <s v="Grade 4"/>
    <s v="Heritage"/>
    <n v="911100221093"/>
    <s v="s2m_test_20095@tests2m.com"/>
    <s v="19-04-2020 16:00:00"/>
    <s v="Present"/>
    <x v="20"/>
    <e v="#N/A"/>
    <n v="0"/>
    <x v="1"/>
  </r>
  <r>
    <s v="fREADom Trial "/>
    <x v="1"/>
    <s v="Trial III"/>
    <x v="1"/>
    <d v="1899-12-30T16:00:00"/>
    <s v="Sunday"/>
    <d v="2020-04-19T00:00:00"/>
    <s v="Trial"/>
    <s v="Grade 3"/>
    <s v="Kamala Niketan Montessori"/>
    <n v="911100221092"/>
    <s v="s2m_test_20094@tests2m.com"/>
    <s v="19-04-2020 16:00:00"/>
    <s v="Present"/>
    <x v="20"/>
    <e v="#N/A"/>
    <n v="0"/>
    <x v="1"/>
  </r>
  <r>
    <s v="fREADom Trial "/>
    <x v="1"/>
    <s v="Trial II"/>
    <x v="1"/>
    <d v="1899-12-30T16:00:00"/>
    <s v="Sunday"/>
    <d v="2020-04-19T00:00:00"/>
    <s v="Trial"/>
    <s v="Grade 3"/>
    <s v="Braintree International School"/>
    <n v="911100221623"/>
    <s v="s2m_test_20626@tests2m.com"/>
    <s v="19-04-2020 16:00:00"/>
    <s v="Absent"/>
    <x v="21"/>
    <e v="#N/A"/>
    <n v="0"/>
    <x v="12"/>
  </r>
  <r>
    <s v="fREADom Trial "/>
    <x v="1"/>
    <s v="Trial II"/>
    <x v="1"/>
    <d v="1899-12-30T16:00:00"/>
    <s v="Sunday"/>
    <d v="2020-04-19T00:00:00"/>
    <s v="Trial"/>
    <s v="Grade 4"/>
    <s v="Mahavir institute of education and research"/>
    <n v="911100221655"/>
    <s v="s2m_test_20663@tests2m.com"/>
    <s v="19-04-2020 16:00:00"/>
    <s v="Present"/>
    <x v="21"/>
    <e v="#N/A"/>
    <n v="0"/>
    <x v="12"/>
  </r>
  <r>
    <s v="fREADom Trial "/>
    <x v="1"/>
    <s v="Trial II"/>
    <x v="1"/>
    <d v="1899-12-30T16:00:00"/>
    <s v="Sunday"/>
    <d v="2020-04-19T00:00:00"/>
    <s v="Trial"/>
    <s v="Grade 4"/>
    <s v="DPS MEGACITY"/>
    <n v="911100221651"/>
    <s v="s2m_test_20658@tests2m.com"/>
    <s v="19-04-2020 16:00:00"/>
    <s v="Present"/>
    <x v="21"/>
    <n v="1999"/>
    <n v="1"/>
    <x v="12"/>
  </r>
  <r>
    <s v="fREADom Trial "/>
    <x v="1"/>
    <s v="Trial II"/>
    <x v="1"/>
    <d v="1899-12-30T16:00:00"/>
    <s v="Sunday"/>
    <d v="2020-04-19T00:00:00"/>
    <s v="Trial"/>
    <s v="Grade 3"/>
    <s v="dps"/>
    <n v="911100221501"/>
    <s v="s2m_test_20648@tests2m.com"/>
    <s v="19-04-2020 16:00:00"/>
    <s v="Present"/>
    <x v="21"/>
    <e v="#N/A"/>
    <n v="0"/>
    <x v="12"/>
  </r>
  <r>
    <s v="fREADom Trial "/>
    <x v="0"/>
    <s v="Trial III"/>
    <x v="1"/>
    <d v="1899-12-30T16:00:00"/>
    <s v="Sunday"/>
    <d v="2020-04-19T00:00:00"/>
    <s v="Trial"/>
    <s v="Grade 1"/>
    <s v="Sowdambika"/>
    <n v="911100222704"/>
    <s v="s2m_test_21723@tests2m.com"/>
    <s v="19-04-2020 16:00:00"/>
    <s v="Ab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Shri Ram Foundation"/>
    <n v="911100222705"/>
    <s v="s2m_test_21724@tests2m.com"/>
    <s v="19-04-2020 16:00:00"/>
    <s v="Pre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NSN MATRICULATION SCHOOL, CHITLAPAKKAM"/>
    <n v="911100222706"/>
    <s v="s2m_test_21725@tests2m.com"/>
    <s v="19-04-2020 16:00:00"/>
    <s v="Pre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KLE School GADAG"/>
    <n v="911100221679"/>
    <s v="s2m_test_20689@tests2m.com"/>
    <s v="19-04-2020 16:00:00"/>
    <s v="Ab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Kerala Public School"/>
    <n v="911100221251"/>
    <s v="s2m_test_20252@tests2m.com"/>
    <s v="19-04-2020 16:00:00"/>
    <s v="Pre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2"/>
    <s v="GTA VIDYA MANDIR"/>
    <n v="911100221467"/>
    <s v="s2m_test_20471@tests2m.com"/>
    <s v="19-04-2020 16:00:00"/>
    <s v="Pre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Shri ram global school Delhi west"/>
    <n v="911100221479"/>
    <s v="s2m_test_20483@tests2m.com"/>
    <s v="19-04-2020 16:00:00"/>
    <s v="Ab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Techno India Group Public School"/>
    <n v="911100221488"/>
    <s v="s2m_test_20492@tests2m.com"/>
    <s v="19-04-2020 16:00:00"/>
    <s v="Present"/>
    <x v="3"/>
    <e v="#N/A"/>
    <n v="0"/>
    <x v="5"/>
  </r>
  <r>
    <s v="fREADom Trial "/>
    <x v="0"/>
    <s v="Trial III"/>
    <x v="1"/>
    <d v="1899-12-30T16:00:00"/>
    <s v="Sunday"/>
    <d v="2020-04-19T00:00:00"/>
    <s v="Trial"/>
    <s v="Grade 1"/>
    <s v="Little Angel"/>
    <n v="911100221502"/>
    <s v="s2m_test_20506@tests2m.com"/>
    <s v="19-04-2020 16:00:00"/>
    <s v="Present"/>
    <x v="3"/>
    <e v="#N/A"/>
    <n v="0"/>
    <x v="5"/>
  </r>
  <r>
    <s v="fREADom Trial "/>
    <x v="1"/>
    <s v="Trial I"/>
    <x v="2"/>
    <d v="1899-12-30T18:15:00"/>
    <s v="Sunday"/>
    <d v="2020-04-19T00:00:00"/>
    <s v="Duplicate - Trial"/>
    <s v="Grade 3"/>
    <s v="Sri Sankara"/>
    <n v="911100222699"/>
    <s v="s2m_test_21717@tests2m.com"/>
    <s v="19-04-2020 18:15:00"/>
    <m/>
    <x v="4"/>
    <e v="#N/A"/>
    <n v="0"/>
    <x v="7"/>
  </r>
  <r>
    <s v="fREADom Trial "/>
    <x v="1"/>
    <s v="Trial I"/>
    <x v="2"/>
    <d v="1899-12-30T18:15:00"/>
    <s v="Sunday"/>
    <d v="2020-04-19T00:00:00"/>
    <s v="Trial"/>
    <s v="Grade 3"/>
    <s v="KLE's"/>
    <n v="911100222707"/>
    <s v="s2m_test_21726@tests2m.com"/>
    <s v="19-04-2020 18:15:00"/>
    <m/>
    <x v="4"/>
    <e v="#N/A"/>
    <n v="0"/>
    <x v="7"/>
  </r>
  <r>
    <s v="fREADom Trial "/>
    <x v="1"/>
    <s v="Trial I"/>
    <x v="2"/>
    <d v="1899-12-30T18:15:00"/>
    <s v="Sunday"/>
    <d v="2020-04-19T00:00:00"/>
    <s v="Trial"/>
    <s v="Grade 3"/>
    <s v="Birla vidya niketan"/>
    <n v="911100222708"/>
    <s v="s2m_test_21727@tests2m.com"/>
    <s v="19-04-2020 18:15:00"/>
    <s v="Present"/>
    <x v="4"/>
    <e v="#N/A"/>
    <n v="0"/>
    <x v="7"/>
  </r>
  <r>
    <s v="fREADom Trial "/>
    <x v="0"/>
    <s v="Trial III"/>
    <x v="2"/>
    <d v="1899-12-30T18:15:00"/>
    <s v="Sunday"/>
    <d v="2020-04-19T00:00:00"/>
    <s v="Trial"/>
    <s v="Grade 2"/>
    <s v="Kamala Niketan"/>
    <n v="911100221175"/>
    <s v="s2m_test_20176@tests2m.com"/>
    <s v="19-04-2020 18:15:00"/>
    <s v="Present"/>
    <x v="12"/>
    <e v="#N/A"/>
    <n v="0"/>
    <x v="0"/>
  </r>
  <r>
    <s v="fREADom Trial "/>
    <x v="1"/>
    <s v="Trial I"/>
    <x v="2"/>
    <d v="1899-12-30T18:15:00"/>
    <s v="Sunday"/>
    <d v="2020-04-19T00:00:00"/>
    <s v="Trial"/>
    <s v="Grade 3"/>
    <s v="Kothari international school"/>
    <n v="911100222709"/>
    <s v="s2m_test_21728@tests2m.com"/>
    <s v="19-04-2020 18:15:00"/>
    <s v="Absent"/>
    <x v="4"/>
    <e v="#N/A"/>
    <n v="0"/>
    <x v="7"/>
  </r>
  <r>
    <s v="fREADom Trial "/>
    <x v="0"/>
    <s v="Trial III"/>
    <x v="2"/>
    <d v="1899-12-30T18:15:00"/>
    <s v="Sunday"/>
    <d v="2020-04-19T00:00:00"/>
    <s v="Trial"/>
    <s v="Grade 1"/>
    <s v="Suchitra Academy"/>
    <n v="911100221207"/>
    <s v="s2m_test_20209@tests2m.com"/>
    <s v="19-04-2020 18:15:00"/>
    <s v="Present"/>
    <x v="12"/>
    <e v="#N/A"/>
    <n v="0"/>
    <x v="0"/>
  </r>
  <r>
    <s v="fREADom Trial "/>
    <x v="1"/>
    <s v="Trial I"/>
    <x v="2"/>
    <d v="1899-12-30T18:15:00"/>
    <s v="Sunday"/>
    <d v="2020-04-19T00:00:00"/>
    <s v="Trial"/>
    <s v="Grade 4"/>
    <s v="Amrit vidyalaya"/>
    <n v="911100221330"/>
    <s v="s2m_test_21729@tests2m.com"/>
    <s v="19-04-2020 18:15:00"/>
    <s v="Present"/>
    <x v="4"/>
    <e v="#N/A"/>
    <n v="0"/>
    <x v="7"/>
  </r>
  <r>
    <s v="fREADom Trial "/>
    <x v="0"/>
    <s v="Trial III"/>
    <x v="2"/>
    <d v="1899-12-30T18:15:00"/>
    <s v="Sunday"/>
    <d v="2020-04-19T00:00:00"/>
    <s v="Trial"/>
    <s v="Grade 1"/>
    <s v="Nsn matriculation higher secondary school"/>
    <n v="911100221352"/>
    <s v="s2m_test_20354@tests2m.com"/>
    <s v="19-04-2020 18:15:00"/>
    <s v="Absent"/>
    <x v="12"/>
    <e v="#N/A"/>
    <n v="0"/>
    <x v="0"/>
  </r>
  <r>
    <s v="fREADom Trial "/>
    <x v="0"/>
    <s v="Trial III"/>
    <x v="2"/>
    <d v="1899-12-30T18:15:00"/>
    <s v="Sunday"/>
    <d v="2020-04-19T00:00:00"/>
    <s v="Duplicate - Trial"/>
    <s v="Grade 2"/>
    <s v="The crossword school"/>
    <n v="911100221396"/>
    <s v="s2m_test_20399@tests2m.com"/>
    <s v="19-04-2020 18:15:00"/>
    <s v="Present"/>
    <x v="12"/>
    <n v="199"/>
    <n v="0"/>
    <x v="0"/>
  </r>
  <r>
    <s v="fREADom Trial "/>
    <x v="1"/>
    <s v="Trial I"/>
    <x v="2"/>
    <d v="1899-12-30T18:15:00"/>
    <s v="Sunday"/>
    <d v="2020-04-19T00:00:00"/>
    <s v="Trial"/>
    <s v="Grade 3"/>
    <s v="Nunglen Yangzi"/>
    <n v="911100221680"/>
    <s v="s2m_test_20690@tests2m.com"/>
    <s v="19-04-2020 18:15:00"/>
    <s v="Absent"/>
    <x v="4"/>
    <e v="#N/A"/>
    <n v="0"/>
    <x v="7"/>
  </r>
  <r>
    <s v="fREADom Trial "/>
    <x v="1"/>
    <s v="Trial I"/>
    <x v="2"/>
    <d v="1899-12-30T18:15:00"/>
    <s v="Sunday"/>
    <d v="2020-04-19T00:00:00"/>
    <s v="Trial"/>
    <s v="Grade 4"/>
    <s v="BD Memorial"/>
    <n v="911100221670"/>
    <s v="s2m_test_20679@tests2m.com"/>
    <s v="19-04-2020 18:15:00"/>
    <s v="Present"/>
    <x v="4"/>
    <e v="#N/A"/>
    <n v="0"/>
    <x v="7"/>
  </r>
  <r>
    <s v="fREADom Trial "/>
    <x v="1"/>
    <s v="Trial I"/>
    <x v="2"/>
    <d v="1899-12-30T18:15:00"/>
    <s v="Sunday"/>
    <d v="2020-04-19T00:00:00"/>
    <s v="Trial"/>
    <s v="Grade 3"/>
    <s v="Akara world school"/>
    <n v="911100221645"/>
    <s v="s2m_test_20652@tests2m.com"/>
    <s v="19-04-2020 18:15:00"/>
    <s v="Absent"/>
    <x v="4"/>
    <e v="#N/A"/>
    <n v="0"/>
    <x v="7"/>
  </r>
  <r>
    <s v="fREADom Trial "/>
    <x v="1"/>
    <s v="Trial I"/>
    <x v="2"/>
    <d v="1899-12-30T18:15:00"/>
    <s v="Sunday"/>
    <d v="2020-04-19T00:00:00"/>
    <s v="Trial"/>
    <s v="Grade 3"/>
    <s v="DPS "/>
    <n v="911100221642"/>
    <s v="s2m_test_20509@tests2m.com"/>
    <s v="19-04-2020 18:15:00"/>
    <s v="Present"/>
    <x v="4"/>
    <e v="#N/A"/>
    <n v="0"/>
    <x v="7"/>
  </r>
  <r>
    <s v="fREADom Trial "/>
    <x v="1"/>
    <s v="Trial I"/>
    <x v="2"/>
    <d v="1899-12-30T18:15:00"/>
    <s v="Sunday"/>
    <d v="2020-04-19T00:00:00"/>
    <s v="Trial"/>
    <s v="Grade 3"/>
    <s v="The shriram universal school"/>
    <n v="911100221634"/>
    <s v="s2m_test_20640@tests2m.com"/>
    <s v="19-04-2020 18:15:00"/>
    <s v="Present"/>
    <x v="4"/>
    <e v="#N/A"/>
    <n v="0"/>
    <x v="7"/>
  </r>
  <r>
    <s v="fREADom Trial "/>
    <x v="0"/>
    <s v="Trial III"/>
    <x v="2"/>
    <d v="1899-12-30T18:15:00"/>
    <s v="Sunday"/>
    <d v="2020-04-19T00:00:00"/>
    <s v="Trial"/>
    <s v="Grade 1"/>
    <s v="DWPS ZIRAKPUR"/>
    <n v="911100221289"/>
    <s v="s2m_test_20289@tests2m.com"/>
    <s v="19-04-2020 18:15:00"/>
    <s v="Absent"/>
    <x v="12"/>
    <e v="#N/A"/>
    <n v="0"/>
    <x v="0"/>
  </r>
  <r>
    <s v="fREADom Trial "/>
    <x v="0"/>
    <s v="Trial III"/>
    <x v="2"/>
    <d v="1899-12-30T18:15:00"/>
    <s v="Sunday"/>
    <d v="2020-04-19T00:00:00"/>
    <s v="Trial"/>
    <s v="Grade 1"/>
    <s v="Greenwood high school"/>
    <n v="911100221402"/>
    <s v="s2m_test_20405@tests2m.com"/>
    <s v="19-04-2020 18:15:00"/>
    <s v="Present"/>
    <x v="12"/>
    <e v="#N/A"/>
    <n v="0"/>
    <x v="0"/>
  </r>
  <r>
    <s v="fREADom Trial "/>
    <x v="0"/>
    <s v="Trial III"/>
    <x v="2"/>
    <d v="1899-12-30T18:15:00"/>
    <s v="Sunday"/>
    <d v="2020-04-19T00:00:00"/>
    <s v="Trial"/>
    <s v="Grade 2"/>
    <s v="Delhi Public School Hyderabad, India"/>
    <n v="911100221386"/>
    <s v="s2m_test_20389@tests2m.com"/>
    <s v="19-04-2020 18:15:00"/>
    <s v="Present"/>
    <x v="12"/>
    <e v="#N/A"/>
    <n v="0"/>
    <x v="0"/>
  </r>
  <r>
    <s v="fREADom Trial "/>
    <x v="0"/>
    <s v="Trial III"/>
    <x v="2"/>
    <d v="1899-12-30T18:15:00"/>
    <s v="Sunday"/>
    <d v="2020-04-19T00:00:00"/>
    <s v="Trial"/>
    <s v="Grade 1"/>
    <s v="Hello kids"/>
    <n v="911100221406"/>
    <s v="s2m_test_20409@tests2m.com"/>
    <s v="19-04-2020 18:15:00"/>
    <s v="Absent"/>
    <x v="12"/>
    <e v="#N/A"/>
    <n v="0"/>
    <x v="0"/>
  </r>
  <r>
    <s v="fREADom Trial "/>
    <x v="0"/>
    <s v="Trial III"/>
    <x v="2"/>
    <d v="1899-12-30T18:15:00"/>
    <s v="Sunday"/>
    <d v="2020-04-19T00:00:00"/>
    <s v="Trial"/>
    <s v="Grade 1"/>
    <s v="Kamalaniketan"/>
    <n v="911100221414"/>
    <s v="s2m_test_20417@tests2m.com"/>
    <s v="19-04-2020 18:15:00"/>
    <s v="Absent"/>
    <x v="12"/>
    <e v="#N/A"/>
    <n v="0"/>
    <x v="0"/>
  </r>
  <r>
    <s v="fREADom Trial "/>
    <x v="1"/>
    <s v="Trial I"/>
    <x v="2"/>
    <d v="1899-12-30T18:15:00"/>
    <s v="Sunday"/>
    <d v="2020-04-19T00:00:00"/>
    <s v="Trial"/>
    <s v="Grade 4"/>
    <s v="WOI"/>
    <n v="911100221641"/>
    <s v="s2m_test_20647@tests2m.com"/>
    <s v="19-04-2020 18:15:00"/>
    <s v="Present"/>
    <x v="4"/>
    <n v="1999"/>
    <n v="1"/>
    <x v="7"/>
  </r>
  <r>
    <s v="fREADom Trial "/>
    <x v="0"/>
    <s v="Trial III"/>
    <x v="2"/>
    <d v="1899-12-30T18:15:00"/>
    <s v="Sunday"/>
    <d v="2020-04-19T00:00:00"/>
    <s v="Trial"/>
    <s v="Grade 1"/>
    <s v="DPS Bangalore North"/>
    <n v="911100221420"/>
    <s v="s2m_test_20424@tests2m.com"/>
    <s v="19-04-2020 18:15:00"/>
    <s v="Present"/>
    <x v="12"/>
    <e v="#N/A"/>
    <n v="0"/>
    <x v="0"/>
  </r>
  <r>
    <s v="fREADom Trial "/>
    <x v="1"/>
    <s v="Trial I"/>
    <x v="2"/>
    <d v="1899-12-30T18:15:00"/>
    <s v="Sunday"/>
    <d v="2020-04-19T00:00:00"/>
    <s v="Trial"/>
    <s v="Grade 4"/>
    <s v="Aakruthi school"/>
    <n v="911100221637"/>
    <s v="s2m_test_20643@tests2m.com"/>
    <s v="19-04-2020 18:15:00"/>
    <s v="Present"/>
    <x v="4"/>
    <e v="#N/A"/>
    <n v="0"/>
    <x v="7"/>
  </r>
  <r>
    <s v="fREADom Trial Class "/>
    <x v="0"/>
    <s v="Trial I"/>
    <x v="2"/>
    <d v="1899-12-30T18:15:00"/>
    <s v="Sunday"/>
    <d v="2020-04-19T00:00:00"/>
    <s v="Trial"/>
    <s v="Grade 1"/>
    <s v="Dps"/>
    <n v="911100221501"/>
    <s v="s2m_test_20505@tests2m.com"/>
    <s v="19-04-2020 18:15:00"/>
    <s v="Absent 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1"/>
    <s v="delhi public school"/>
    <n v="911100221503"/>
    <s v="s2m_test_20507@tests2m.com"/>
    <s v="19-04-2020 18:15:00"/>
    <s v="Present"/>
    <x v="21"/>
    <n v="1999"/>
    <n v="1"/>
    <x v="2"/>
  </r>
  <r>
    <s v="fREADom Trial "/>
    <x v="1"/>
    <s v="Trial II"/>
    <x v="2"/>
    <d v="1899-12-30T18:15:00"/>
    <s v="Sunday"/>
    <d v="2020-04-19T00:00:00"/>
    <s v="Trial"/>
    <s v="Grade 3"/>
    <s v="K LE school"/>
    <n v="911100221636"/>
    <s v="s2m_test_20642@tests2m.com"/>
    <s v="19-04-2020 18:15:00"/>
    <s v="Absent"/>
    <x v="23"/>
    <e v="#N/A"/>
    <n v="0"/>
    <x v="4"/>
  </r>
  <r>
    <s v="fREADom Trial Class "/>
    <x v="0"/>
    <s v="Trial I"/>
    <x v="2"/>
    <d v="1899-12-30T18:15:00"/>
    <s v="Sunday"/>
    <d v="2020-04-19T00:00:00"/>
    <s v="Trial"/>
    <s v="Grade 1"/>
    <s v="Asian Christian high school"/>
    <n v="911100221536"/>
    <s v="s2m_test_20540@tests2m.com"/>
    <s v="19-04-2020 18:15:00"/>
    <s v="Absent 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2"/>
    <s v="Samashti International School"/>
    <n v="911100221540"/>
    <s v="s2m_test_20544@tests2m.com"/>
    <s v="19-04-2020 18:15:00"/>
    <s v="Absent 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2"/>
    <s v="Sri Aurobindo International School"/>
    <n v="911100221547"/>
    <s v="s2m_test_20551@tests2m.com"/>
    <s v="19-04-2020 18:15:00"/>
    <s v="Present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1"/>
    <s v="AKR"/>
    <n v="911100221555"/>
    <s v="s2m_test_20559@tests2m.com"/>
    <s v="19-04-2020 18:15:00"/>
    <s v="Absent "/>
    <x v="21"/>
    <e v="#N/A"/>
    <n v="0"/>
    <x v="2"/>
  </r>
  <r>
    <s v="fREADom Trial "/>
    <x v="1"/>
    <s v="Trial II"/>
    <x v="2"/>
    <d v="1899-12-30T18:15:00"/>
    <s v="Sunday"/>
    <d v="2020-04-19T00:00:00"/>
    <s v="Trial"/>
    <s v="Grade 4"/>
    <s v="Aakruthi school"/>
    <n v="911100221688"/>
    <s v="s2m_test_21730@tests2m.com"/>
    <s v="19-04-2020 18:15:00"/>
    <s v="Absent"/>
    <x v="23"/>
    <e v="#N/A"/>
    <n v="0"/>
    <x v="4"/>
  </r>
  <r>
    <s v="fREADom Trial Class "/>
    <x v="0"/>
    <s v="Trial I"/>
    <x v="2"/>
    <d v="1899-12-30T18:15:00"/>
    <s v="Sunday"/>
    <d v="2020-04-19T00:00:00"/>
    <s v="Trial"/>
    <s v="Grade 1"/>
    <s v="BDMI"/>
    <n v="911100221571"/>
    <s v="s2m_test_20574@tests2m.com"/>
    <s v="19-04-2020 18:15:00"/>
    <s v="Absent 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1"/>
    <s v="KLE"/>
    <n v="911100221572"/>
    <s v="s2m_test_20575@tests2m.com"/>
    <s v="19-04-2020 18:15:00"/>
    <s v="Absent "/>
    <x v="21"/>
    <e v="#N/A"/>
    <n v="0"/>
    <x v="2"/>
  </r>
  <r>
    <s v="fREADom Trial Class "/>
    <x v="0"/>
    <s v="Trial I"/>
    <x v="2"/>
    <d v="1899-12-30T18:15:00"/>
    <s v="Sunday"/>
    <d v="2020-04-19T00:00:00"/>
    <s v="Trial"/>
    <s v="Grade 1"/>
    <s v="Delhi public school South"/>
    <n v="911100221575"/>
    <s v="s2m_test_20578@tests2m.com"/>
    <s v="19-04-2020 18:15:00"/>
    <s v="Present"/>
    <x v="21"/>
    <e v="#N/A"/>
    <n v="0"/>
    <x v="2"/>
  </r>
  <r>
    <s v="fREADom Trial "/>
    <x v="1"/>
    <s v="Trial II"/>
    <x v="2"/>
    <d v="1899-12-30T18:15:00"/>
    <s v="Sunday"/>
    <d v="2020-04-19T00:00:00"/>
    <s v="Trial"/>
    <s v="Grade 4"/>
    <s v="Sri Kumaranâ€™s children home"/>
    <n v="911100221635"/>
    <s v="s2m_test_20641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4"/>
    <s v="The shriram universal school"/>
    <n v="911100221634"/>
    <s v="s2m_test_21731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3"/>
    <s v="N.S.N. Memorial"/>
    <n v="911100221630"/>
    <s v="s2m_test_20635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4"/>
    <s v="St. Joseph's Anglo Indian Girls HR Sec School"/>
    <n v="911100221627"/>
    <s v="s2m_test_20632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4"/>
    <s v="SBOAJC"/>
    <n v="911100221548"/>
    <s v="s2m_test_20629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4"/>
    <s v="Brian tree international school, Bongaigaon"/>
    <n v="911100221624"/>
    <s v="s2m_test_20627@tests2m.com"/>
    <s v="19-04-2020 18:15:00"/>
    <s v="Pre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4"/>
    <s v="New techno school"/>
    <n v="911100221613"/>
    <s v="s2m_test_20617@tests2m.com"/>
    <s v="19-04-2020 18:15:00"/>
    <s v="Absent"/>
    <x v="23"/>
    <e v="#N/A"/>
    <n v="0"/>
    <x v="4"/>
  </r>
  <r>
    <s v="fREADom Trial "/>
    <x v="1"/>
    <s v="Trial II"/>
    <x v="2"/>
    <d v="1899-12-30T18:15:00"/>
    <s v="Sunday"/>
    <d v="2020-04-19T00:00:00"/>
    <s v="Trial"/>
    <s v="Grade 3"/>
    <s v="SRM public school"/>
    <n v="911100221611"/>
    <s v="s2m_test_20615@tests2m.com"/>
    <s v="19-04-2020 18:15:00"/>
    <s v="Present"/>
    <x v="23"/>
    <e v="#N/A"/>
    <n v="0"/>
    <x v="4"/>
  </r>
  <r>
    <s v="fREADom Trial "/>
    <x v="0"/>
    <s v="Trial III"/>
    <x v="2"/>
    <d v="1899-12-30T18:15:00"/>
    <s v="Sunday"/>
    <d v="2020-04-19T00:00:00"/>
    <s v="Trial"/>
    <s v="Grade 1"/>
    <s v="Delhi public school"/>
    <n v="911100221448"/>
    <s v="s2m_test_20452@tests2m.com"/>
    <s v="19-04-2020 18:15:00"/>
    <s v="Present"/>
    <x v="12"/>
    <e v="#N/A"/>
    <n v="0"/>
    <x v="0"/>
  </r>
  <r>
    <s v="fREADom Trial "/>
    <x v="1"/>
    <s v="Trial III"/>
    <x v="2"/>
    <d v="1899-12-30T18:15:00"/>
    <s v="Sunday"/>
    <d v="2020-04-19T00:00:00"/>
    <s v="Trial"/>
    <s v="Grade 4"/>
    <s v="Bharathiya vidya bhavans atmakuriramarao school"/>
    <n v="911100221537"/>
    <s v="s2m_test_20541@tests2m.com"/>
    <s v="19-04-2020 18:15:00"/>
    <s v="Present"/>
    <x v="14"/>
    <e v="#N/A"/>
    <n v="0"/>
    <x v="1"/>
  </r>
  <r>
    <s v="fREADom Trial "/>
    <x v="0"/>
    <s v="Trial III"/>
    <x v="2"/>
    <d v="1899-12-30T18:15:00"/>
    <s v="Sunday"/>
    <d v="2020-04-19T00:00:00"/>
    <s v="Trial"/>
    <s v="Grade 2"/>
    <s v="TCIS"/>
    <n v="911100221515"/>
    <s v="s2m_test_20519@tests2m.com"/>
    <s v="19-04-2020 18:15:00"/>
    <s v="Absent"/>
    <x v="12"/>
    <e v="#N/A"/>
    <n v="0"/>
    <x v="0"/>
  </r>
  <r>
    <s v="fREADom Trial "/>
    <x v="1"/>
    <s v="Trial III"/>
    <x v="2"/>
    <d v="1899-12-30T18:15:00"/>
    <s v="Sunday"/>
    <d v="2020-04-19T00:00:00"/>
    <s v="Trial"/>
    <s v="Grade 3"/>
    <s v="NSN memorial"/>
    <n v="911100221539"/>
    <s v="s2m_test_20543@tests2m.com"/>
    <s v="19-04-2020 18:15:00"/>
    <s v="Present"/>
    <x v="14"/>
    <e v="#N/A"/>
    <n v="0"/>
    <x v="1"/>
  </r>
  <r>
    <s v="fREADom Trial "/>
    <x v="0"/>
    <s v="Trial III"/>
    <x v="2"/>
    <d v="1899-12-30T18:15:00"/>
    <s v="Sunday"/>
    <d v="2020-04-19T00:00:00"/>
    <s v="Trial"/>
    <s v="Grade 1"/>
    <s v="B.D.M. INTERNATIONAL"/>
    <n v="911100221576"/>
    <s v="s2m_test_20579@tests2m.com"/>
    <s v="19-04-2020 18:15:00"/>
    <s v="Present"/>
    <x v="12"/>
    <e v="#N/A"/>
    <n v="0"/>
    <x v="0"/>
  </r>
  <r>
    <s v="fREADom Trial "/>
    <x v="1"/>
    <s v="Trial III"/>
    <x v="2"/>
    <d v="1899-12-30T18:15:00"/>
    <s v="Sunday"/>
    <d v="2020-04-19T00:00:00"/>
    <s v="Trial"/>
    <s v="Grade 4"/>
    <s v="NSN Matriculation. Hr.sec.school"/>
    <n v="911100221535"/>
    <s v="s2m_test_20539@tests2m.com"/>
    <s v="19-04-2020 18:15:00"/>
    <s v="Absent"/>
    <x v="14"/>
    <e v="#N/A"/>
    <n v="0"/>
    <x v="1"/>
  </r>
  <r>
    <s v="fREADom Trial "/>
    <x v="0"/>
    <s v="Trial III"/>
    <x v="2"/>
    <d v="1899-12-30T18:15:00"/>
    <s v="Sunday"/>
    <d v="2020-04-19T00:00:00"/>
    <s v="Trial"/>
    <s v="Grade 2"/>
    <s v="Bharatiya Vidya Bhavans Atmakuri Rama Rao School"/>
    <n v="911100221579"/>
    <s v="s2m_test_20582@tests2m.com"/>
    <s v="19-04-2020 18:15:00"/>
    <s v="Present"/>
    <x v="12"/>
    <n v="1999"/>
    <n v="1"/>
    <x v="0"/>
  </r>
  <r>
    <s v="fREADom Trial "/>
    <x v="1"/>
    <s v="Trial III"/>
    <x v="2"/>
    <d v="1899-12-30T18:15:00"/>
    <s v="Sunday"/>
    <d v="2020-04-19T00:00:00"/>
    <s v="Trial"/>
    <s v="Grade 4"/>
    <s v="The Millennium School, Amritsar"/>
    <n v="911100221543"/>
    <s v="s2m_test_20547@tests2m.com"/>
    <s v="19-04-2020 18:15:00"/>
    <s v="Present"/>
    <x v="14"/>
    <e v="#N/A"/>
    <n v="0"/>
    <x v="1"/>
  </r>
  <r>
    <s v="fREADom Trial "/>
    <x v="1"/>
    <s v="Trial III"/>
    <x v="2"/>
    <d v="1899-12-30T18:15:00"/>
    <s v="Sunday"/>
    <d v="2020-04-19T00:00:00"/>
    <s v="Trial"/>
    <s v="Grade 4"/>
    <s v="Little star school"/>
    <n v="911100221544"/>
    <s v="s2m_test_20548@tests2m.com"/>
    <s v="19-04-2020 18:15:00"/>
    <s v="Absent"/>
    <x v="14"/>
    <e v="#N/A"/>
    <n v="0"/>
    <x v="1"/>
  </r>
  <r>
    <s v="fREADom Trial "/>
    <x v="1"/>
    <s v="Trial III"/>
    <x v="2"/>
    <d v="1899-12-30T18:15:00"/>
    <s v="Sunday"/>
    <d v="2020-04-19T00:00:00"/>
    <s v="Trial"/>
    <s v="Grade 4"/>
    <s v="Nsn"/>
    <n v="911100221546"/>
    <s v="s2m_test_20550@tests2m.com"/>
    <s v="19-04-2020 18:15:00"/>
    <s v="Absent"/>
    <x v="14"/>
    <e v="#N/A"/>
    <n v="0"/>
    <x v="1"/>
  </r>
  <r>
    <s v="fREADom Trial "/>
    <x v="1"/>
    <s v="Trial III"/>
    <x v="2"/>
    <d v="1899-12-30T18:15:00"/>
    <s v="Sunday"/>
    <d v="2020-04-19T00:00:00"/>
    <s v="Trial"/>
    <s v="Grade 4"/>
    <s v="dps"/>
    <n v="911100221523"/>
    <s v="s2m_test_20527@tests2m.com"/>
    <s v="19-04-2020 18:15:00"/>
    <s v="Present"/>
    <x v="14"/>
    <e v="#N/A"/>
    <n v="0"/>
    <x v="1"/>
  </r>
  <r>
    <s v="fREADom Trial "/>
    <x v="1"/>
    <s v="Trial III"/>
    <x v="2"/>
    <d v="1899-12-30T18:15:00"/>
    <s v="Sunday"/>
    <d v="2020-04-19T00:00:00"/>
    <s v="Trial"/>
    <s v="Grade 3"/>
    <s v="DPS MEGACITY KOLKATA"/>
    <n v="911100221532"/>
    <s v="s2m_test_20536@tests2m.com"/>
    <s v="19-04-2020 18:15:00"/>
    <s v="Present"/>
    <x v="14"/>
    <e v="#N/A"/>
    <n v="0"/>
    <x v="1"/>
  </r>
  <r>
    <s v="fREADom Trial Class "/>
    <x v="0"/>
    <s v="Trial 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11"/>
    <e v="#N/A"/>
    <n v="0"/>
    <x v="1"/>
  </r>
  <r>
    <s v="fREADom Trial Class "/>
    <x v="0"/>
    <s v="Trial 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24"/>
    <e v="#N/A"/>
    <n v="0"/>
    <x v="3"/>
  </r>
  <r>
    <s v="fREADom Trial "/>
    <x v="1"/>
    <s v="Trial 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9"/>
    <e v="#N/A"/>
    <n v="0"/>
    <x v="0"/>
  </r>
  <r>
    <s v="fREADom Trial "/>
    <x v="1"/>
    <s v="Trial 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6"/>
    <e v="#N/A"/>
    <n v="0"/>
    <x v="8"/>
  </r>
  <r>
    <s v="fREADom Trial "/>
    <x v="0"/>
    <s v="Trial I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25"/>
    <e v="#N/A"/>
    <n v="0"/>
    <x v="5"/>
  </r>
  <r>
    <s v="fREADom Trial "/>
    <x v="0"/>
    <s v="Trial I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4"/>
    <e v="#N/A"/>
    <n v="0"/>
    <x v="3"/>
  </r>
  <r>
    <s v="fREADom Trial "/>
    <x v="0"/>
    <s v="Trial II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26"/>
    <e v="#N/A"/>
    <n v="0"/>
    <x v="2"/>
  </r>
  <r>
    <s v="fREADom Trial "/>
    <x v="0"/>
    <s v="Trial II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m/>
    <x v="27"/>
    <e v="#N/A"/>
    <n v="0"/>
    <x v="2"/>
  </r>
  <r>
    <s v="fREADom Trial "/>
    <x v="1"/>
    <s v="Trial I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28"/>
    <e v="#N/A"/>
    <n v="0"/>
    <x v="8"/>
  </r>
  <r>
    <s v="fREADom Trial "/>
    <x v="1"/>
    <s v="Trial I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28"/>
    <e v="#N/A"/>
    <n v="0"/>
    <x v="5"/>
  </r>
  <r>
    <s v="fREADom Trial "/>
    <x v="1"/>
    <s v="Trial II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4"/>
    <e v="#N/A"/>
    <n v="0"/>
    <x v="8"/>
  </r>
  <r>
    <s v="fREADom Trial "/>
    <x v="1"/>
    <s v="Trial II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29"/>
    <e v="#N/A"/>
    <n v="0"/>
    <x v="6"/>
  </r>
  <r>
    <s v="fREADom Trial "/>
    <x v="1"/>
    <s v="Trial III"/>
    <x v="3"/>
    <d v="1899-12-30T11:45:00"/>
    <s v="Monday"/>
    <d v="2020-04-20T00:00:00"/>
    <s v="Trial"/>
    <s v="Grade 4"/>
    <s v="Bhartiya vidhya bhavans atmakuri rama rao"/>
    <n v="911100222711"/>
    <s v="s2m_test_21733@tests2m.com"/>
    <s v="20-04-2020 11:45:00"/>
    <s v="Absent"/>
    <x v="4"/>
    <e v="#N/A"/>
    <n v="0"/>
    <x v="8"/>
  </r>
  <r>
    <s v="fREADom Trial "/>
    <x v="1"/>
    <s v="Trial III"/>
    <x v="3"/>
    <d v="1899-12-30T11:45:00"/>
    <s v="Monday"/>
    <d v="2020-04-20T00:00:00"/>
    <s v="Trial"/>
    <s v="Grade 3"/>
    <s v="St. Paul's School Rajkot"/>
    <n v="911100222712"/>
    <s v="s2m_test_21734@tests2m.com"/>
    <s v="20-04-2020 11:45:00"/>
    <s v="Absent"/>
    <x v="4"/>
    <e v="#N/A"/>
    <n v="0"/>
    <x v="8"/>
  </r>
  <r>
    <s v="fREADom Trial "/>
    <x v="1"/>
    <s v="Trial III"/>
    <x v="3"/>
    <d v="1899-12-30T11:45:00"/>
    <s v="Monday"/>
    <d v="2020-04-20T00:00:00"/>
    <s v="Trial"/>
    <s v="Grade 3"/>
    <s v="Dps"/>
    <n v="911100222713"/>
    <s v="s2m_test_21735@tests2m.com"/>
    <s v="20-04-2020 11:45:00"/>
    <s v="Present"/>
    <x v="4"/>
    <n v="1999"/>
    <n v="1"/>
    <x v="8"/>
  </r>
  <r>
    <s v="fREADom Trial "/>
    <x v="1"/>
    <s v="Trial III"/>
    <x v="3"/>
    <d v="1899-12-30T11:45:00"/>
    <s v="Monday"/>
    <d v="2020-04-20T00:00:00"/>
    <s v="Trial"/>
    <s v="Grade 3"/>
    <s v="VMSSS krishanagiri"/>
    <n v="911100222714"/>
    <s v="s2m_test_21736@tests2m.com"/>
    <s v="20-04-2020 11:45:00"/>
    <s v="Present"/>
    <x v="4"/>
    <e v="#N/A"/>
    <n v="0"/>
    <x v="8"/>
  </r>
  <r>
    <s v="fREADom Trial "/>
    <x v="1"/>
    <s v="Trial III"/>
    <x v="3"/>
    <d v="1899-12-30T11:45:00"/>
    <s v="Monday"/>
    <d v="2020-04-20T00:00:00"/>
    <s v="Trial"/>
    <s v="Grade 3"/>
    <s v="Amrit vidyalaya"/>
    <n v="911100222715"/>
    <s v="s2m_test_21737@tests2m.com"/>
    <s v="20-04-2020 11:45:00"/>
    <s v="Absent"/>
    <x v="4"/>
    <e v="#N/A"/>
    <n v="0"/>
    <x v="8"/>
  </r>
  <r>
    <s v="fREADom Trial "/>
    <x v="1"/>
    <s v="Trial III"/>
    <x v="3"/>
    <d v="1899-12-30T11:45:00"/>
    <s v="Monday"/>
    <d v="2020-04-20T00:00:00"/>
    <s v="Trial"/>
    <s v="Grade 3"/>
    <s v="KLE society. School. Saundatti"/>
    <n v="911100221099"/>
    <s v="s2m_test_20101@tests2m.com"/>
    <s v="20-04-2020 11:45:00"/>
    <s v="Absent"/>
    <x v="4"/>
    <e v="#N/A"/>
    <n v="0"/>
    <x v="8"/>
  </r>
  <r>
    <s v="fREADom Trial "/>
    <x v="1"/>
    <s v="Trial III"/>
    <x v="3"/>
    <d v="1899-12-30T11:45:00"/>
    <s v="Monday"/>
    <d v="2020-04-20T00:00:00"/>
    <s v="Duplicate - Trial"/>
    <s v="Grade 3"/>
    <s v="Kamala Niketan Montessori school"/>
    <n v="911100222693"/>
    <s v="s2m_test_21711@tests2m.com"/>
    <s v="20-04-2020 11:45:00"/>
    <s v="Present"/>
    <x v="4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N.S.N Memorial"/>
    <n v="911100221694"/>
    <s v="s2m_test_20704@tests2m.com"/>
    <s v="20-04-2020 11:45:00"/>
    <s v="Ab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Alburooj international school"/>
    <n v="911100221693"/>
    <s v="s2m_test_20703@tests2m.com"/>
    <s v="20-04-2020 11:45:00"/>
    <s v="Ab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DPS Megacity"/>
    <n v="911100221031"/>
    <s v="s2m_test_20032@tests2m.com"/>
    <s v="20-04-2020 11:45:00"/>
    <s v="Pre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3"/>
    <s v="Kamala niketan Montessori school"/>
    <n v="911100221033"/>
    <s v="s2m_test_20034@tests2m.com"/>
    <s v="20-04-2020 11:45:00"/>
    <s v="Ab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The Orchid School"/>
    <n v="911100221057"/>
    <s v="s2m_test_20058@tests2m.com"/>
    <s v="20-04-2020 11:45:00"/>
    <s v="Pre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Kamala niketan Montessori school"/>
    <n v="911100221060"/>
    <s v="s2m_test_20061@tests2m.com"/>
    <s v="20-04-2020 11:45:00"/>
    <s v="Absent"/>
    <x v="28"/>
    <e v="#N/A"/>
    <n v="0"/>
    <x v="8"/>
  </r>
  <r>
    <s v="fREADom Trial "/>
    <x v="1"/>
    <s v="Trial II"/>
    <x v="3"/>
    <d v="1899-12-30T11:45:00"/>
    <s v="Monday"/>
    <d v="2020-04-20T00:00:00"/>
    <s v="Trial"/>
    <s v="Grade 4"/>
    <s v="Kamala Niketan Montessori School"/>
    <n v="911100221103"/>
    <s v="s2m_test_20105@tests2m.com"/>
    <s v="20-04-2020 11:45:00"/>
    <s v="Absent"/>
    <x v="28"/>
    <e v="#N/A"/>
    <n v="0"/>
    <x v="8"/>
  </r>
  <r>
    <s v="fREADom Trial "/>
    <x v="0"/>
    <s v="Trial III"/>
    <x v="3"/>
    <d v="1899-12-30T11:45:00"/>
    <s v="Monday"/>
    <d v="2020-04-20T00:00:00"/>
    <s v="Trial"/>
    <s v="Grade 1"/>
    <s v="The Banyan"/>
    <n v="911100222716"/>
    <s v="s2m_test_21738@tests2m.com"/>
    <s v="20-04-2020 11:45:00"/>
    <s v="Cancelled"/>
    <x v="26"/>
    <e v="#N/A"/>
    <n v="0"/>
    <x v="2"/>
  </r>
  <r>
    <s v="fREADom Trial "/>
    <x v="1"/>
    <s v="Trial III"/>
    <x v="3"/>
    <d v="1899-12-30T11:45:00"/>
    <s v="Monday"/>
    <d v="2020-04-20T00:00:00"/>
    <s v="Trial"/>
    <s v="Grade 3"/>
    <s v="Sanskriti the schooll"/>
    <n v="911100222717"/>
    <s v="s2m_test_21739@tests2m.com"/>
    <s v="20-04-2020 11:45:00"/>
    <s v="Absent"/>
    <x v="4"/>
    <e v="#N/A"/>
    <n v="0"/>
    <x v="8"/>
  </r>
  <r>
    <s v="fREADom Trial "/>
    <x v="0"/>
    <s v="Trial III"/>
    <x v="3"/>
    <d v="1899-12-30T11:45:00"/>
    <s v="Monday"/>
    <d v="2020-04-20T00:00:00"/>
    <s v="Trial"/>
    <s v="Grade 2"/>
    <s v="Gitanjali Devashala"/>
    <n v="911100222718"/>
    <s v="s2m_test_21740@tests2m.com"/>
    <s v="20-04-2020 11:45:00"/>
    <s v="Pre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1"/>
    <s v="Nsn"/>
    <n v="911100222719"/>
    <s v="s2m_test_21741@tests2m.com"/>
    <s v="20-04-2020 11:45:00"/>
    <s v="Ab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1"/>
    <s v="KNMS"/>
    <n v="911100222720"/>
    <s v="s2m_test_21742@tests2m.com"/>
    <s v="20-04-2020 11:45:00"/>
    <s v="Pre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1"/>
    <s v="Ps senior secondary school"/>
    <n v="911100222721"/>
    <s v="s2m_test_21743@tests2m.com"/>
    <s v="20-04-2020 11:45:00"/>
    <s v="Pre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1"/>
    <s v="GT vidhya mandir"/>
    <n v="911100222722"/>
    <s v="s2m_test_21744@tests2m.com"/>
    <s v="20-04-2020 11:45:00"/>
    <s v="Pre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2"/>
    <s v="Sri kumaran's  children 's  home"/>
    <n v="911100221697"/>
    <s v="s2m_test_20707@tests2m.com"/>
    <s v="20-04-2020 11:45:00"/>
    <s v="Absent"/>
    <x v="26"/>
    <e v="#N/A"/>
    <n v="0"/>
    <x v="2"/>
  </r>
  <r>
    <s v="fREADom Trial "/>
    <x v="0"/>
    <s v="Trial III"/>
    <x v="3"/>
    <d v="1899-12-30T11:45:00"/>
    <s v="Monday"/>
    <d v="2020-04-20T00:00:00"/>
    <s v="Trial"/>
    <s v="Grade 2"/>
    <s v="Al Brooj International School"/>
    <n v="911100221692"/>
    <s v="s2m_test_20702@tests2m.com"/>
    <s v="20-04-2020 11:45:00"/>
    <s v="Present"/>
    <x v="26"/>
    <e v="#N/A"/>
    <n v="0"/>
    <x v="2"/>
  </r>
  <r>
    <s v="fREADom Trial "/>
    <x v="1"/>
    <s v="Trial II"/>
    <x v="3"/>
    <d v="1899-12-30T11:45:00"/>
    <s v="Monday"/>
    <d v="2020-04-20T00:00:00"/>
    <s v="Trial"/>
    <s v="Grade 3"/>
    <s v="NSN Memorial"/>
    <n v="911100221564"/>
    <s v="s2m_test_20568@tests2m.com"/>
    <s v="20-04-2020 11:45:00"/>
    <s v="Present"/>
    <x v="28"/>
    <n v="1999"/>
    <n v="1"/>
    <x v="8"/>
  </r>
  <r>
    <s v="fREADom Trial "/>
    <x v="1"/>
    <s v="Trial I"/>
    <x v="3"/>
    <d v="1899-12-30T11:45:00"/>
    <s v="Monday"/>
    <d v="2020-04-20T00:00:00"/>
    <s v="Trial"/>
    <s v="Grade 3"/>
    <s v="SBOA SCHOOL &amp; JR COLLEGE"/>
    <n v="911100221566"/>
    <s v="s2m_test_20570@tests2m.com"/>
    <s v="20-04-2020 11:45:00"/>
    <s v="Present"/>
    <x v="9"/>
    <n v="1999"/>
    <n v="1"/>
    <x v="0"/>
  </r>
  <r>
    <s v="fREADom Trial Class "/>
    <x v="0"/>
    <s v="Trial I"/>
    <x v="3"/>
    <d v="1899-12-30T11:45:00"/>
    <s v="Monday"/>
    <d v="2020-04-20T00:00:00"/>
    <s v="Trial"/>
    <s v="Grade 1"/>
    <s v="Nsn matriculation chromepet"/>
    <n v="911100221568"/>
    <s v="s2m_test_20572@tests2m.com"/>
    <s v="20-04-2020 11:45:00"/>
    <s v="Present"/>
    <x v="11"/>
    <e v="#N/A"/>
    <n v="0"/>
    <x v="1"/>
  </r>
  <r>
    <s v="fREADom Trial "/>
    <x v="1"/>
    <s v="Trial I"/>
    <x v="3"/>
    <d v="1899-12-30T11:45:00"/>
    <s v="Monday"/>
    <d v="2020-04-20T00:00:00"/>
    <s v="Trial"/>
    <s v="Grade 4"/>
    <s v="Mahadevi Birla World Academy"/>
    <n v="911100221567"/>
    <s v="s2m_test_20571@tests2m.com"/>
    <s v="20-04-2020 11:45:00"/>
    <s v="Present"/>
    <x v="9"/>
    <e v="#N/A"/>
    <n v="0"/>
    <x v="0"/>
  </r>
  <r>
    <s v="fREADom Trial Class "/>
    <x v="0"/>
    <s v="Trial I"/>
    <x v="3"/>
    <d v="1899-12-30T11:45:00"/>
    <s v="Monday"/>
    <d v="2020-04-20T00:00:00"/>
    <s v="Trial"/>
    <s v="Grade 1"/>
    <s v="Al Burooj International School"/>
    <n v="911100221677"/>
    <s v="s2m_test_20686@tests2m.com"/>
    <s v="20-04-2020 11:45:00"/>
    <s v="Present"/>
    <x v="11"/>
    <e v="#N/A"/>
    <n v="0"/>
    <x v="1"/>
  </r>
  <r>
    <s v="fREADom Trial Class "/>
    <x v="0"/>
    <s v="Trial I"/>
    <x v="3"/>
    <d v="1899-12-30T11:45:00"/>
    <s v="Monday"/>
    <d v="2020-04-20T00:00:00"/>
    <s v="Duplicate - Trial"/>
    <s v="Grade 1"/>
    <s v="Delhi public school Electronic City"/>
    <n v="911100221669"/>
    <s v="s2m_test_20678@tests2m.com"/>
    <s v="20-04-2020 11:45:00"/>
    <s v="Absent"/>
    <x v="11"/>
    <e v="#N/A"/>
    <n v="0"/>
    <x v="1"/>
  </r>
  <r>
    <s v="fREADom Trial "/>
    <x v="1"/>
    <s v="Trial I"/>
    <x v="3"/>
    <d v="1899-12-30T11:45:00"/>
    <s v="Monday"/>
    <d v="2020-04-20T00:00:00"/>
    <s v="Duplicate - Trial"/>
    <s v="Grade 3"/>
    <s v="Kamala niketan school"/>
    <n v="911100221671"/>
    <s v="s2m_test_20680@tests2m.com"/>
    <s v="20-04-2020 11:45:00"/>
    <s v="Absent"/>
    <x v="9"/>
    <e v="#N/A"/>
    <n v="0"/>
    <x v="0"/>
  </r>
  <r>
    <s v="fREADom Trial Class "/>
    <x v="0"/>
    <s v="Trial I"/>
    <x v="3"/>
    <d v="1899-12-30T11:45:00"/>
    <s v="Monday"/>
    <d v="2020-04-20T00:00:00"/>
    <s v="Duplicate - Trial"/>
    <s v="Grade 1"/>
    <s v="Lettal angel"/>
    <n v="911100221502"/>
    <s v="s2m_test_20506@tests2m.com"/>
    <s v="20-04-2020 11:45:00"/>
    <s v="Present"/>
    <x v="11"/>
    <e v="#N/A"/>
    <n v="0"/>
    <x v="1"/>
  </r>
  <r>
    <s v="fREADom Trial "/>
    <x v="1"/>
    <s v="Trial I"/>
    <x v="3"/>
    <d v="1899-12-30T11:45:00"/>
    <s v="Monday"/>
    <d v="2020-04-20T00:00:00"/>
    <s v="Trial"/>
    <s v="Grade 3"/>
    <s v="Vandana soni"/>
    <n v="911100221690"/>
    <s v="s2m_test_20700@tests2m.com"/>
    <s v="20-04-2020 11:45:00"/>
    <s v="Present"/>
    <x v="9"/>
    <e v="#N/A"/>
    <n v="0"/>
    <x v="0"/>
  </r>
  <r>
    <s v="fREADom Trial Class "/>
    <x v="0"/>
    <s v="Trial I"/>
    <x v="3"/>
    <d v="1899-12-30T11:45:00"/>
    <s v="Monday"/>
    <d v="2020-04-20T00:00:00"/>
    <s v="Trial"/>
    <s v="Grade 2"/>
    <s v="Edify"/>
    <n v="911100221689"/>
    <s v="s2m_test_20699@tests2m.com"/>
    <s v="20-04-2020 11:45:00"/>
    <s v="Absent"/>
    <x v="11"/>
    <e v="#N/A"/>
    <n v="0"/>
    <x v="1"/>
  </r>
  <r>
    <s v="fREADom Trial Class "/>
    <x v="0"/>
    <s v="Trial I"/>
    <x v="3"/>
    <d v="1899-12-30T11:45:00"/>
    <s v="Monday"/>
    <d v="2020-04-20T00:00:00"/>
    <s v="Duplicate - Trial"/>
    <s v="Grade 2"/>
    <s v="SRV Public School, Trichy"/>
    <n v="911100221470"/>
    <s v="s2m_test_20474@tests2m.com"/>
    <s v="20-04-2020 11:45:00"/>
    <s v="Present"/>
    <x v="11"/>
    <e v="#N/A"/>
    <n v="0"/>
    <x v="1"/>
  </r>
  <r>
    <s v="fREADom Trial "/>
    <x v="1"/>
    <s v="Trial I"/>
    <x v="3"/>
    <d v="1899-12-30T11:45:00"/>
    <s v="Monday"/>
    <d v="2020-04-20T00:00:00"/>
    <s v="Duplicate - Trial"/>
    <s v="Grade 3"/>
    <s v="Braintree International School"/>
    <n v="911100221657"/>
    <s v="s2m_test_20665@tests2m.com"/>
    <s v="20-04-2020 11:45:00"/>
    <s v="Present"/>
    <x v="9"/>
    <e v="#N/A"/>
    <n v="0"/>
    <x v="0"/>
  </r>
  <r>
    <s v="fREADom Trial "/>
    <x v="1"/>
    <s v="Trial I"/>
    <x v="3"/>
    <d v="1899-12-30T11:45:00"/>
    <s v="Monday"/>
    <d v="2020-04-20T00:00:00"/>
    <s v="Trial"/>
    <s v="Grade 4"/>
    <s v="DPS Megacity, kolkata"/>
    <n v="911100221701"/>
    <s v="s2m_test_20711@tests2m.com"/>
    <s v="20-04-2020 11:45:00"/>
    <s v="Absent"/>
    <x v="9"/>
    <e v="#N/A"/>
    <n v="0"/>
    <x v="0"/>
  </r>
  <r>
    <s v="fREADom Trial "/>
    <x v="1"/>
    <s v="Trial I"/>
    <x v="3"/>
    <d v="1899-12-30T11:45:00"/>
    <s v="Monday"/>
    <d v="2020-04-20T00:00:00"/>
    <s v="Trial"/>
    <s v="Grade 4"/>
    <s v="DPS megacity"/>
    <n v="911100221700"/>
    <s v="s2m_test_20710@tests2m.com"/>
    <s v="20-04-2020 11:45:00"/>
    <s v="Present"/>
    <x v="9"/>
    <e v="#N/A"/>
    <n v="0"/>
    <x v="0"/>
  </r>
  <r>
    <s v="fREADom Trial Class "/>
    <x v="0"/>
    <s v="Trial I"/>
    <x v="3"/>
    <d v="1899-12-30T11:45:00"/>
    <s v="Monday"/>
    <d v="2020-04-20T00:00:00"/>
    <s v="Trial"/>
    <s v="Grade 1"/>
    <s v="NSN"/>
    <n v="911100221698"/>
    <s v="s2m_test_20708@tests2m.com"/>
    <s v="20-04-2020 11:45:00"/>
    <s v="Absent"/>
    <x v="11"/>
    <e v="#N/A"/>
    <n v="0"/>
    <x v="1"/>
  </r>
  <r>
    <s v="fREADom Trial Class "/>
    <x v="0"/>
    <s v="Trial I"/>
    <x v="3"/>
    <d v="1899-12-30T11:45:00"/>
    <s v="Monday"/>
    <d v="2020-04-20T00:00:00"/>
    <s v="Duplicate - Trial"/>
    <s v="Grade 2"/>
    <s v="Sri kumaran's  children 's  home"/>
    <n v="911100221697"/>
    <s v="s2m_test_20707@tests2m.com"/>
    <s v="20-04-2020 11:45:00"/>
    <s v="Absent"/>
    <x v="11"/>
    <e v="#N/A"/>
    <n v="0"/>
    <x v="1"/>
  </r>
  <r>
    <s v="fREADom Trial "/>
    <x v="0"/>
    <s v="Trial IV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Cancelled"/>
    <x v="30"/>
    <e v="#N/A"/>
    <n v="0"/>
    <x v="15"/>
  </r>
  <r>
    <s v="fREADom Trial "/>
    <x v="0"/>
    <s v="Trial IV"/>
    <x v="4"/>
    <d v="1899-12-30T18:00:00"/>
    <s v="Monday"/>
    <d v="2020-04-20T00:00:00"/>
    <s v="Duplicate - Trial"/>
    <s v="Senior KG"/>
    <s v="Stones2Milestones"/>
    <n v="911100222710"/>
    <s v="s2m_test_21732@tests2m.com"/>
    <s v="20-04-2020 18:00:00"/>
    <s v="Cancelled"/>
    <x v="30"/>
    <e v="#N/A"/>
    <n v="0"/>
    <x v="15"/>
  </r>
  <r>
    <s v="fREADom Trial "/>
    <x v="1"/>
    <s v="Trial IV"/>
    <x v="3"/>
    <d v="1899-12-30T11:45:00"/>
    <s v="Monday"/>
    <d v="2020-04-20T00:00:00"/>
    <s v="Duplicate - Trial"/>
    <s v="Grade 5"/>
    <s v="Stones2Milestones"/>
    <n v="911100222723"/>
    <s v="s2m_test_21645@tests2m.com"/>
    <s v="20-04-2020 11:45:00"/>
    <s v="Absent"/>
    <x v="31"/>
    <e v="#N/A"/>
    <n v="0"/>
    <x v="5"/>
  </r>
  <r>
    <s v="fREADom Trial "/>
    <x v="1"/>
    <s v="Trial IV"/>
    <x v="4"/>
    <d v="1899-12-30T18:00:00"/>
    <s v="Monday"/>
    <d v="2020-04-20T00:00:00"/>
    <s v="Duplicate - Trial"/>
    <s v="Grade 5"/>
    <s v="Stones2Milestones"/>
    <n v="911100222723"/>
    <s v="s2m_test_21645@tests2m.com"/>
    <s v="20-04-2020 18:00:00"/>
    <s v="Absent"/>
    <x v="15"/>
    <e v="#N/A"/>
    <n v="0"/>
    <x v="12"/>
  </r>
  <r>
    <s v="fREADom Trial "/>
    <x v="1"/>
    <s v="Trial I"/>
    <x v="3"/>
    <d v="1899-12-30T11:45:00"/>
    <s v="Monday"/>
    <d v="2020-04-20T00:00:00"/>
    <s v="Duplicate - Trial"/>
    <s v="Grade 4"/>
    <s v="DPS Megacity, kolkata"/>
    <n v="911100221701"/>
    <s v="s2m_test_20711@tests2m.com"/>
    <s v="20-04-2020 11:45:00"/>
    <s v="Cancelled"/>
    <x v="9"/>
    <e v="#N/A"/>
    <n v="0"/>
    <x v="0"/>
  </r>
  <r>
    <s v="fREADom Trial "/>
    <x v="1"/>
    <s v="Trial IV"/>
    <x v="4"/>
    <d v="1899-12-30T18:00:00"/>
    <s v="Monday"/>
    <d v="2020-04-20T00:00:00"/>
    <s v="Trial"/>
    <s v="Grade 3"/>
    <s v="NSN GROUP OF  SCHOOL S"/>
    <n v="911100221082"/>
    <s v="s2m_test_20084@tests2m.com"/>
    <s v="20-04-2020 18:00:00"/>
    <s v="Present"/>
    <x v="15"/>
    <e v="#N/A"/>
    <n v="0"/>
    <x v="12"/>
  </r>
  <r>
    <s v="fREADom Trial "/>
    <x v="1"/>
    <s v="Trial IV"/>
    <x v="4"/>
    <d v="1899-12-30T18:00:00"/>
    <s v="Monday"/>
    <d v="2020-04-20T00:00:00"/>
    <s v="Trial"/>
    <s v="Grade 3"/>
    <s v="NSN memorial school"/>
    <n v="911100221090"/>
    <s v="s2m_test_20092@tests2m.com"/>
    <s v="20-04-2020 18:00:00"/>
    <s v="Present"/>
    <x v="15"/>
    <e v="#N/A"/>
    <n v="0"/>
    <x v="12"/>
  </r>
  <r>
    <s v="fREADom Trial "/>
    <x v="1"/>
    <s v="Trial IV"/>
    <x v="3"/>
    <d v="1899-12-30T11:45:00"/>
    <s v="Monday"/>
    <d v="2020-04-20T00:00:00"/>
    <s v="Trial"/>
    <s v="Grade 4"/>
    <s v="Kle society school"/>
    <n v="911100221098"/>
    <s v="s2m_test_20100@tests2m.com"/>
    <s v="20-04-2020 11:45:00"/>
    <s v="Absent"/>
    <x v="31"/>
    <e v="#N/A"/>
    <n v="0"/>
    <x v="5"/>
  </r>
  <r>
    <s v="fREADom Trial "/>
    <x v="1"/>
    <s v="Trial II"/>
    <x v="3"/>
    <d v="1899-12-30T11:45:00"/>
    <s v="Monday"/>
    <d v="2020-04-20T00:00:00"/>
    <s v="Trial"/>
    <s v="Grade 4"/>
    <s v="BDM International"/>
    <n v="911100222724"/>
    <s v="s2m_test_21745@tests2m.com"/>
    <s v="20-04-2020 11:45:00"/>
    <s v="Present"/>
    <x v="28"/>
    <e v="#N/A"/>
    <n v="0"/>
    <x v="8"/>
  </r>
  <r>
    <s v="fREADom Trial Class "/>
    <x v="0"/>
    <s v="Trial I"/>
    <x v="3"/>
    <d v="1899-12-30T11:45:00"/>
    <s v="Monday"/>
    <d v="2020-04-20T00:00:00"/>
    <s v="Trial"/>
    <s v="Grade 1"/>
    <s v="Cms"/>
    <n v="911100221702"/>
    <s v="s2m_test_20712@tests2m.com"/>
    <s v="20-04-2020 11:45:00"/>
    <s v="Absent"/>
    <x v="11"/>
    <e v="#N/A"/>
    <n v="0"/>
    <x v="1"/>
  </r>
  <r>
    <s v="fREADom Trial "/>
    <x v="1"/>
    <s v="Trial IV"/>
    <x v="3"/>
    <d v="1899-12-30T11:45:00"/>
    <s v="Monday"/>
    <d v="2020-04-20T00:00:00"/>
    <s v="Duplicate - Trial"/>
    <s v="Grade 4"/>
    <s v="Kamala Niketan Montessori School"/>
    <n v="911100221103"/>
    <s v="s2m_test_20105@tests2m.com"/>
    <s v="20-04-2020 11:45:00"/>
    <s v="Present"/>
    <x v="31"/>
    <e v="#N/A"/>
    <n v="0"/>
    <x v="5"/>
  </r>
  <r>
    <s v="fREADom Trial "/>
    <x v="1"/>
    <s v="Trial IV"/>
    <x v="3"/>
    <d v="1899-12-30T11:45:00"/>
    <s v="Monday"/>
    <d v="2020-04-20T00:00:00"/>
    <s v="Trial"/>
    <s v="Grade 4"/>
    <s v="Delhi Public School Bangalore South"/>
    <n v="911100221104"/>
    <s v="s2m_test_20106@tests2m.com"/>
    <s v="20-04-2020 11:45:00"/>
    <s v="Present"/>
    <x v="31"/>
    <e v="#N/A"/>
    <n v="0"/>
    <x v="5"/>
  </r>
  <r>
    <s v="fREADom Trial Class "/>
    <x v="0"/>
    <s v="Trial I"/>
    <x v="3"/>
    <d v="1899-12-30T11:45:00"/>
    <s v="Monday"/>
    <d v="2020-04-20T00:00:00"/>
    <s v="Trial"/>
    <s v="Grade 2"/>
    <s v="K L E International school"/>
    <n v="911100221704"/>
    <s v="s2m_test_20714@tests2m.com"/>
    <s v="20-04-2020 11:45:00"/>
    <s v="Absent"/>
    <x v="11"/>
    <e v="#N/A"/>
    <n v="0"/>
    <x v="1"/>
  </r>
  <r>
    <s v="fREADom Trial "/>
    <x v="1"/>
    <s v="Trial II"/>
    <x v="3"/>
    <d v="1899-12-30T11:45:00"/>
    <s v="Monday"/>
    <d v="2020-04-20T00:00:00"/>
    <s v="Trial"/>
    <s v="Grade 3"/>
    <s v="Chinmaya Vidyalaya"/>
    <n v="911100222725"/>
    <s v="s2m_test_21746@tests2m.com"/>
    <s v="20-04-2020 11:45:00"/>
    <s v="Present"/>
    <x v="28"/>
    <e v="#N/A"/>
    <n v="0"/>
    <x v="8"/>
  </r>
  <r>
    <s v="fREADom Trial "/>
    <x v="1"/>
    <s v="Trial IV"/>
    <x v="4"/>
    <d v="1899-12-30T18:00:00"/>
    <s v="Monday"/>
    <d v="2020-04-20T00:00:00"/>
    <s v="Duplicate - Trial"/>
    <s v="Grade 3"/>
    <s v="SBIOA School Trichy"/>
    <n v="911100221106"/>
    <s v="s2m_test_20108@tests2m.com"/>
    <s v="20-04-2020 18:00:00"/>
    <s v="Absent"/>
    <x v="15"/>
    <e v="#N/A"/>
    <n v="0"/>
    <x v="12"/>
  </r>
  <r>
    <s v="fREADom Trial "/>
    <x v="1"/>
    <s v="Trial I"/>
    <x v="3"/>
    <d v="1899-12-30T11:45:00"/>
    <s v="Monday"/>
    <d v="2020-04-20T00:00:00"/>
    <s v="Trial"/>
    <s v="Grade 4"/>
    <s v="Manjusri Public School"/>
    <n v="911100221705"/>
    <s v="s2m_test_20715@tests2m.com"/>
    <s v="20-04-2020 11:45:00"/>
    <s v="Present"/>
    <x v="9"/>
    <e v="#N/A"/>
    <n v="0"/>
    <x v="0"/>
  </r>
  <r>
    <s v="fREADom Trial "/>
    <x v="1"/>
    <s v="Trial IV"/>
    <x v="4"/>
    <d v="1899-12-30T18:00:00"/>
    <s v="Monday"/>
    <d v="2020-04-20T00:00:00"/>
    <s v="Trial"/>
    <s v="Grade 4"/>
    <s v="DPS Warangal"/>
    <n v="911100221112"/>
    <s v="s2m_test_20113@tests2m.com"/>
    <s v="20-04-2020 18:00:00"/>
    <s v="Absent"/>
    <x v="15"/>
    <e v="#N/A"/>
    <n v="0"/>
    <x v="12"/>
  </r>
  <r>
    <s v="fREADom Trial "/>
    <x v="1"/>
    <s v="Trial I"/>
    <x v="3"/>
    <d v="1899-12-30T11:45:00"/>
    <s v="Monday"/>
    <d v="2020-04-20T00:00:00"/>
    <s v="Trial"/>
    <s v="Grade 3"/>
    <s v="Mahatma"/>
    <n v="911100221707"/>
    <s v="s2m_test_20717@tests2m.com"/>
    <s v="20-04-2020 11:45:00"/>
    <s v="Absent"/>
    <x v="9"/>
    <e v="#N/A"/>
    <n v="0"/>
    <x v="0"/>
  </r>
  <r>
    <s v="fREADom Trial "/>
    <x v="1"/>
    <s v="Trial IV"/>
    <x v="4"/>
    <d v="1899-12-30T18:00:00"/>
    <s v="Monday"/>
    <d v="2020-04-20T00:00:00"/>
    <s v="Trial"/>
    <s v="Grade 4"/>
    <s v="City Montessori school"/>
    <n v="911100221118"/>
    <s v="s2m_test_20119@tests2m.com"/>
    <s v="20-04-2020 18:00:00"/>
    <s v="Present"/>
    <x v="15"/>
    <e v="#N/A"/>
    <n v="0"/>
    <x v="12"/>
  </r>
  <r>
    <s v="fREADom Trial "/>
    <x v="1"/>
    <s v="Trial IV"/>
    <x v="4"/>
    <d v="1899-12-30T18:00:00"/>
    <s v="Monday"/>
    <d v="2020-04-20T00:00:00"/>
    <s v="Trial"/>
    <s v="Grade 3"/>
    <s v="KLE Society (school)Saundatti"/>
    <n v="911100221150"/>
    <s v="s2m_test_20151@tests2m.com"/>
    <s v="20-04-2020 18:00:00"/>
    <s v="Present"/>
    <x v="15"/>
    <e v="#N/A"/>
    <n v="0"/>
    <x v="12"/>
  </r>
  <r>
    <s v="fREADom Trial "/>
    <x v="1"/>
    <s v="Trial III"/>
    <x v="3"/>
    <d v="1899-12-30T11:45:00"/>
    <s v="Monday"/>
    <d v="2020-04-20T00:00:00"/>
    <s v="Trial"/>
    <s v="Grade 3"/>
    <s v="S.B. O. A"/>
    <n v="911100222726"/>
    <s v="s2m_test_21747@tests2m.com"/>
    <s v="20-04-2020 11:45:00"/>
    <s v="Present"/>
    <x v="4"/>
    <e v="#N/A"/>
    <n v="0"/>
    <x v="8"/>
  </r>
  <r>
    <s v="fREADom Trial "/>
    <x v="1"/>
    <s v="Trial IV"/>
    <x v="3"/>
    <d v="1899-12-30T11:45:00"/>
    <s v="Monday"/>
    <d v="2020-04-20T00:00:00"/>
    <s v="Trial"/>
    <s v="Grade 3"/>
    <s v="Delhi Public School"/>
    <n v="911100221162"/>
    <s v="s2m_test_20163@tests2m.com"/>
    <s v="20-04-2020 11:45:00"/>
    <s v="Present"/>
    <x v="31"/>
    <e v="#N/A"/>
    <n v="0"/>
    <x v="5"/>
  </r>
  <r>
    <s v="fREADom Trial "/>
    <x v="1"/>
    <s v="Trial IV"/>
    <x v="3"/>
    <d v="1899-12-30T11:45:00"/>
    <s v="Monday"/>
    <d v="2020-04-20T00:00:00"/>
    <s v="Trial"/>
    <s v="Grade 4"/>
    <s v="DPS"/>
    <n v="911100221165"/>
    <s v="s2m_test_20166@tests2m.com"/>
    <s v="20-04-2020 11:45:00"/>
    <s v="Present"/>
    <x v="31"/>
    <e v="#N/A"/>
    <n v="0"/>
    <x v="5"/>
  </r>
  <r>
    <s v="fREADom Trial "/>
    <x v="1"/>
    <s v="Trial IV"/>
    <x v="4"/>
    <d v="1899-12-30T18:00:00"/>
    <s v="Monday"/>
    <d v="2020-04-20T00:00:00"/>
    <s v="Trial"/>
    <s v="Grade 4"/>
    <s v="St Columbus"/>
    <n v="911100221182"/>
    <s v="s2m_test_20183@tests2m.com"/>
    <s v="20-04-2020 18:00:00"/>
    <s v="Present"/>
    <x v="15"/>
    <e v="#N/A"/>
    <n v="0"/>
    <x v="12"/>
  </r>
  <r>
    <s v="fREADom Trial "/>
    <x v="1"/>
    <s v="Trial IV"/>
    <x v="3"/>
    <d v="1899-12-30T11:45:00"/>
    <s v="Monday"/>
    <d v="2020-04-20T00:00:00"/>
    <s v="Trial"/>
    <s v="Grade 3"/>
    <s v="Chinmaya Vidyalaya"/>
    <n v="911100221185"/>
    <s v="s2m_test_20186@tests2m.com"/>
    <s v="20-04-2020 11:45:00"/>
    <s v="Present"/>
    <x v="31"/>
    <e v="#N/A"/>
    <n v="0"/>
    <x v="5"/>
  </r>
  <r>
    <s v="fREADom Trial "/>
    <x v="1"/>
    <s v="Trial III"/>
    <x v="3"/>
    <d v="1899-12-30T11:45:00"/>
    <s v="Monday"/>
    <d v="2020-04-20T00:00:00"/>
    <s v="Trial"/>
    <s v="Grade 4"/>
    <s v="NSN Memorial School"/>
    <n v="911100222727"/>
    <s v="s2m_test_21748@tests2m.com"/>
    <s v="20-04-2020 11:45:00"/>
    <s v="Absent"/>
    <x v="4"/>
    <e v="#N/A"/>
    <n v="0"/>
    <x v="8"/>
  </r>
  <r>
    <s v="fREADom Trial "/>
    <x v="0"/>
    <s v="Trial II"/>
    <x v="3"/>
    <d v="1899-12-30T11:45:00"/>
    <s v="Monday"/>
    <d v="2020-04-20T00:00:00"/>
    <s v="Trial"/>
    <s v="Grade 1"/>
    <s v="Edify school Bengaluru Kanakapura main road"/>
    <n v="911100221531"/>
    <s v="s2m_test_20535@tests2m.com"/>
    <s v="20-04-2020 11:45:00"/>
    <s v="Present"/>
    <x v="25"/>
    <e v="#N/A"/>
    <n v="0"/>
    <x v="5"/>
  </r>
  <r>
    <s v="fREADom Trial "/>
    <x v="0"/>
    <s v="Trial III"/>
    <x v="3"/>
    <d v="1899-12-30T11:45:00"/>
    <s v="Monday"/>
    <d v="2020-04-20T00:00:00"/>
    <s v="Trial"/>
    <s v="Grade 1"/>
    <s v="St.Paul's School"/>
    <n v="911100221746"/>
    <s v="s2m_test_20756@tests2m.com"/>
    <s v="20-04-2020 11:45:00"/>
    <s v="Present"/>
    <x v="26"/>
    <e v="#N/A"/>
    <n v="0"/>
    <x v="2"/>
  </r>
  <r>
    <s v="fREADom Trial "/>
    <x v="0"/>
    <s v="Trial II"/>
    <x v="3"/>
    <d v="1899-12-30T11:45:00"/>
    <s v="Monday"/>
    <d v="2020-04-20T00:00:00"/>
    <s v="Trial"/>
    <s v="Grade 2"/>
    <s v="HOLY ANGEL SCHOOL"/>
    <n v="911100221716"/>
    <s v="s2m_test_20726@tests2m.com"/>
    <s v="20-04-2020 11:45:00"/>
    <s v="Absent"/>
    <x v="25"/>
    <e v="#N/A"/>
    <n v="0"/>
    <x v="5"/>
  </r>
  <r>
    <s v="fREADom Trial "/>
    <x v="0"/>
    <s v="Trial III"/>
    <x v="3"/>
    <d v="1899-12-30T11:45:00"/>
    <s v="Monday"/>
    <d v="2020-04-20T00:00:00"/>
    <s v="Trial"/>
    <s v="Grade 2"/>
    <s v="Samishti"/>
    <n v="911100221748"/>
    <s v="s2m_test_20758@tests2m.com"/>
    <s v="20-04-2020 11:45:00"/>
    <s v="Present"/>
    <x v="26"/>
    <e v="#N/A"/>
    <n v="0"/>
    <x v="2"/>
  </r>
  <r>
    <s v="fREADom Trial "/>
    <x v="1"/>
    <s v="Trial I"/>
    <x v="3"/>
    <d v="1899-12-30T11:45:00"/>
    <s v="Monday"/>
    <d v="2020-04-20T00:00:00"/>
    <s v="Duplicate - Trial"/>
    <s v="Grade 4"/>
    <s v="HOLY ANGEL SCHOOL"/>
    <n v="911100222728"/>
    <s v="s2m_test_20726@tests2m.com"/>
    <s v="20-04-2020 11:45:00"/>
    <s v="Present"/>
    <x v="9"/>
    <e v="#N/A"/>
    <n v="0"/>
    <x v="0"/>
  </r>
  <r>
    <s v="fREADom Trial "/>
    <x v="0"/>
    <s v="Trial II"/>
    <x v="3"/>
    <d v="1899-12-30T11:45:00"/>
    <s v="Monday"/>
    <d v="2020-04-20T00:00:00"/>
    <s v="Trial"/>
    <s v="Grade 1"/>
    <s v="Edify school"/>
    <n v="911100221720"/>
    <s v="s2m_test_20730@tests2m.com"/>
    <s v="20-04-2020 11:45:00"/>
    <s v="Present"/>
    <x v="25"/>
    <e v="#N/A"/>
    <n v="0"/>
    <x v="5"/>
  </r>
  <r>
    <s v="fREADom Trial "/>
    <x v="0"/>
    <s v="Trial III"/>
    <x v="3"/>
    <d v="1899-12-30T11:45:00"/>
    <s v="Monday"/>
    <d v="2020-04-20T00:00:00"/>
    <s v="Trial"/>
    <s v="Grade 1"/>
    <s v="sri sri ravishankar vidhya mandir, surat"/>
    <n v="911100221749"/>
    <s v="s2m_test_20759@tests2m.com"/>
    <s v="20-04-2020 11:45:00"/>
    <s v="Present"/>
    <x v="26"/>
    <e v="#N/A"/>
    <n v="0"/>
    <x v="2"/>
  </r>
  <r>
    <s v="fREADom Trial "/>
    <x v="1"/>
    <s v="Trial IV"/>
    <x v="4"/>
    <d v="1899-12-30T18:00:00"/>
    <s v="Monday"/>
    <d v="2020-04-20T00:00:00"/>
    <s v="Trial"/>
    <s v="Grade 3"/>
    <s v="Kohinoor International School"/>
    <n v="911100221588"/>
    <s v="s2m_test_20592@tests2m.com"/>
    <s v="20-04-2020 18:00:00"/>
    <s v="Present"/>
    <x v="15"/>
    <e v="#N/A"/>
    <n v="0"/>
    <x v="12"/>
  </r>
  <r>
    <s v="fREADom Trial "/>
    <x v="0"/>
    <s v="Trial II"/>
    <x v="3"/>
    <d v="1899-12-30T11:45:00"/>
    <s v="Monday"/>
    <d v="2020-04-20T00:00:00"/>
    <s v="Trial"/>
    <s v="Grade 2"/>
    <s v="Gowtham Model School"/>
    <n v="911100221524"/>
    <s v="s2m_test_20528@tests2m.com"/>
    <s v="20-04-2020 11:45:00"/>
    <s v="Absent"/>
    <x v="25"/>
    <n v="999"/>
    <n v="1"/>
    <x v="5"/>
  </r>
  <r>
    <s v="fREADom Trial "/>
    <x v="1"/>
    <s v="Trial IV"/>
    <x v="3"/>
    <d v="1899-12-30T11:45:00"/>
    <s v="Monday"/>
    <d v="2020-04-20T00:00:00"/>
    <s v="Trial"/>
    <s v="Grade 3"/>
    <s v="Narayana"/>
    <n v="911100221594"/>
    <s v="s2m_test_20598@tests2m.com"/>
    <s v="20-04-2020 11:45:00"/>
    <s v="Present"/>
    <x v="31"/>
    <e v="#N/A"/>
    <n v="0"/>
    <x v="5"/>
  </r>
  <r>
    <s v="fREADom Trial "/>
    <x v="0"/>
    <s v="Trial II"/>
    <x v="3"/>
    <d v="1899-12-30T11:45:00"/>
    <s v="Monday"/>
    <d v="2020-04-20T00:00:00"/>
    <s v="Trial"/>
    <s v="Grade 2"/>
    <s v="Dav girls senior secondary school"/>
    <n v="911100221727"/>
    <s v="s2m_test_20737@tests2m.com"/>
    <s v="20-04-2020 11:45:00"/>
    <s v="Present"/>
    <x v="25"/>
    <n v="1999"/>
    <n v="1"/>
    <x v="5"/>
  </r>
  <r>
    <s v="fREADom Trial "/>
    <x v="1"/>
    <s v="Trial IV"/>
    <x v="4"/>
    <d v="1899-12-30T18:00:00"/>
    <s v="Monday"/>
    <d v="2020-04-20T00:00:00"/>
    <s v="Trial"/>
    <s v="Grade 4"/>
    <s v="S.B.O.A  SCHOOL &amp; JUNIOR COLLEGE"/>
    <n v="911100221573"/>
    <s v="s2m_test_20576@tests2m.com"/>
    <s v="20-04-2020 18:00:00"/>
    <s v="Absent"/>
    <x v="15"/>
    <e v="#N/A"/>
    <n v="0"/>
    <x v="12"/>
  </r>
  <r>
    <s v="fREADom Trial "/>
    <x v="1"/>
    <s v="Trial IV"/>
    <x v="4"/>
    <d v="1899-12-30T18:00:00"/>
    <s v="Monday"/>
    <d v="2020-04-20T00:00:00"/>
    <s v="Trial"/>
    <s v="Grade 4"/>
    <s v="Asian Christian High school"/>
    <n v="911100221559"/>
    <s v="s2m_test_20563@tests2m.com"/>
    <s v="20-04-2020 18:00:00"/>
    <s v="Absent"/>
    <x v="15"/>
    <e v="#N/A"/>
    <n v="0"/>
    <x v="12"/>
  </r>
  <r>
    <s v="fREADom Trial "/>
    <x v="1"/>
    <s v="Trial IV"/>
    <x v="3"/>
    <d v="1899-12-30T11:45:00"/>
    <s v="Monday"/>
    <d v="2020-04-20T00:00:00"/>
    <s v="Trial"/>
    <s v="Grade 3"/>
    <s v="DPS South Bengaluru"/>
    <n v="911100221518"/>
    <s v="s2m_test_20522@tests2m.com"/>
    <s v="20-04-2020 11:45:00"/>
    <s v="Present"/>
    <x v="31"/>
    <e v="#N/A"/>
    <n v="0"/>
    <x v="5"/>
  </r>
  <r>
    <s v="fREADom Trial "/>
    <x v="0"/>
    <s v="Trial II"/>
    <x v="3"/>
    <d v="1899-12-30T11:45:00"/>
    <s v="Monday"/>
    <d v="2020-04-20T00:00:00"/>
    <s v="Trial"/>
    <s v="Grade 1"/>
    <s v="Maple tree school"/>
    <n v="911100221734"/>
    <s v="s2m_test_20744@tests2m.com"/>
    <s v="20-04-2020 11:45:00"/>
    <s v="Absent"/>
    <x v="25"/>
    <e v="#N/A"/>
    <n v="0"/>
    <x v="5"/>
  </r>
  <r>
    <s v="fREADom Trial "/>
    <x v="0"/>
    <s v="Trial II"/>
    <x v="3"/>
    <d v="1899-12-30T11:45:00"/>
    <s v="Monday"/>
    <d v="2020-04-20T00:00:00"/>
    <s v="Trial"/>
    <s v="Grade 2"/>
    <s v="DAV Boys Senior Secondary School"/>
    <n v="911100221735"/>
    <s v="s2m_test_20745@tests2m.com"/>
    <s v="20-04-2020 11:45:00"/>
    <s v="Cancelled"/>
    <x v="25"/>
    <e v="#N/A"/>
    <n v="0"/>
    <x v="5"/>
  </r>
  <r>
    <s v="fREADom Trial "/>
    <x v="0"/>
    <s v="Trial II"/>
    <x v="3"/>
    <d v="1899-12-30T11:45:00"/>
    <s v="Monday"/>
    <d v="2020-04-20T00:00:00"/>
    <s v="Trial"/>
    <s v="Grade 2"/>
    <s v="The Gurukul"/>
    <n v="911100221738"/>
    <s v="s2m_test_20748@tests2m.com"/>
    <s v="20-04-2020 11:45:00"/>
    <s v="Absent"/>
    <x v="25"/>
    <e v="#N/A"/>
    <n v="0"/>
    <x v="5"/>
  </r>
  <r>
    <s v="fREADom Trial "/>
    <x v="0"/>
    <s v="Trial II"/>
    <x v="3"/>
    <d v="1899-12-30T11:45:00"/>
    <s v="Monday"/>
    <d v="2020-04-20T00:00:00"/>
    <s v="Trial"/>
    <s v="Grade 2"/>
    <s v="Sri Kumarans"/>
    <n v="911100221753"/>
    <s v="s2m_test_20764@tests2m.com"/>
    <s v="20-04-2020 11:45:00"/>
    <s v="Absent"/>
    <x v="25"/>
    <e v="#N/A"/>
    <n v="0"/>
    <x v="5"/>
  </r>
  <r>
    <s v="fREADom Trial "/>
    <x v="0"/>
    <s v="Trial II"/>
    <x v="3"/>
    <d v="1899-12-30T11:45:00"/>
    <s v="Monday"/>
    <d v="2020-04-20T00:00:00"/>
    <s v="Trial"/>
    <s v="Grade 1"/>
    <s v="CMS"/>
    <n v="911100221513"/>
    <s v="s2m_test_20517@tests2m.com"/>
    <s v="20-04-2020 11:45:00"/>
    <s v="Absent"/>
    <x v="25"/>
    <e v="#N/A"/>
    <n v="0"/>
    <x v="5"/>
  </r>
  <r>
    <s v="fREADom Trial "/>
    <x v="0"/>
    <s v="Trial III"/>
    <x v="4"/>
    <d v="1899-12-30T18:00:00"/>
    <s v="Monday"/>
    <d v="2020-04-20T00:00:00"/>
    <s v="Trial"/>
    <s v="Grade 2"/>
    <s v="KLE school"/>
    <n v="911100221725"/>
    <s v="s2m_test_20735@tests2m.com"/>
    <s v="20-04-2020 18:00:00"/>
    <m/>
    <x v="27"/>
    <e v="#N/A"/>
    <n v="0"/>
    <x v="2"/>
  </r>
  <r>
    <s v="fREADom Trial "/>
    <x v="1"/>
    <s v="Trial I"/>
    <x v="3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11"/>
    <e v="#N/A"/>
    <n v="0"/>
    <x v="4"/>
  </r>
  <r>
    <s v="fREADom Trial "/>
    <x v="1"/>
    <s v="Trial 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32"/>
    <e v="#N/A"/>
    <n v="0"/>
    <x v="12"/>
  </r>
  <r>
    <s v="fREADom Trial "/>
    <x v="0"/>
    <s v="Trial III"/>
    <x v="4"/>
    <d v="1899-12-30T18:00:00"/>
    <s v="Monday"/>
    <d v="2020-04-20T00:00:00"/>
    <s v="Trial"/>
    <s v="Grade 2"/>
    <s v="Sishya"/>
    <n v="911100221485"/>
    <s v="s2m_test_20489@tests2m.com"/>
    <s v="20-04-2020 18:00:00"/>
    <s v="Cancelled"/>
    <x v="27"/>
    <e v="#N/A"/>
    <n v="0"/>
    <x v="2"/>
  </r>
  <r>
    <s v="fREADom Trial Class "/>
    <x v="0"/>
    <s v="Trial I"/>
    <x v="3"/>
    <d v="1899-12-30T11:45:00"/>
    <s v="Tuesday"/>
    <d v="2020-04-21T00:00:00"/>
    <s v="Duplicate - Trial"/>
    <s v="Junior KG"/>
    <s v="Stones2Milestones"/>
    <n v="911100222710"/>
    <s v="s2m_test_21732@tests2m.com"/>
    <s v="21-04-2020 11:45:00"/>
    <s v="Absent"/>
    <x v="26"/>
    <e v="#N/A"/>
    <n v="0"/>
    <x v="5"/>
  </r>
  <r>
    <s v="fREADom Trial Class "/>
    <x v="0"/>
    <s v="Trial I"/>
    <x v="4"/>
    <d v="1899-12-30T18:00:00"/>
    <s v="Tuesday"/>
    <d v="2020-04-21T00:00:00"/>
    <s v="Duplicate - Trial"/>
    <s v="Junior KG"/>
    <s v="Stones2Milestones"/>
    <n v="911100222710"/>
    <s v="s2m_test_21732@tests2m.com"/>
    <s v="21-04-2020 18:00:00"/>
    <s v="Absent"/>
    <x v="33"/>
    <e v="#N/A"/>
    <n v="0"/>
    <x v="9"/>
  </r>
  <r>
    <s v="fREADom Trial "/>
    <x v="0"/>
    <s v="Trial II"/>
    <x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Present"/>
    <x v="27"/>
    <e v="#N/A"/>
    <n v="0"/>
    <x v="1"/>
  </r>
  <r>
    <s v="fREADom Trial "/>
    <x v="0"/>
    <s v="Trial 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34"/>
    <e v="#N/A"/>
    <n v="0"/>
    <x v="6"/>
  </r>
  <r>
    <s v="fREADom Trial "/>
    <x v="1"/>
    <s v="Trial I"/>
    <x v="4"/>
    <d v="1899-12-30T18:00:00"/>
    <s v="Monday"/>
    <d v="2020-04-20T00:00:00"/>
    <s v="Trial"/>
    <s v="Grade 4"/>
    <s v="Kumarns"/>
    <n v="911100221786"/>
    <s v="s2m_test_20798@tests2m.com"/>
    <s v="20-04-2020 18:00:00"/>
    <s v="Absent"/>
    <x v="6"/>
    <e v="#N/A"/>
    <n v="0"/>
    <x v="8"/>
  </r>
  <r>
    <s v="fREADom Trial "/>
    <x v="1"/>
    <s v="Trial 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24"/>
    <e v="#N/A"/>
    <n v="0"/>
    <x v="1"/>
  </r>
  <r>
    <s v="fREADom Trial "/>
    <x v="1"/>
    <s v="Trial I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1"/>
    <e v="#N/A"/>
    <n v="0"/>
    <x v="2"/>
  </r>
  <r>
    <s v="fREADom Trial "/>
    <x v="1"/>
    <s v="Trial I"/>
    <x v="4"/>
    <d v="1899-12-30T18:00:00"/>
    <s v="Monday"/>
    <d v="2020-04-20T00:00:00"/>
    <s v="Trial"/>
    <s v="Grade 3"/>
    <s v="Green wood high school"/>
    <n v="911100221778"/>
    <s v="s2m_test_20790@tests2m.com"/>
    <s v="20-04-2020 18:00:00"/>
    <s v="Present"/>
    <x v="6"/>
    <e v="#N/A"/>
    <n v="0"/>
    <x v="8"/>
  </r>
  <r>
    <s v="fREADom Trial "/>
    <x v="1"/>
    <s v="Trial I"/>
    <x v="4"/>
    <d v="1899-12-30T18:00:00"/>
    <s v="Monday"/>
    <d v="2020-04-20T00:00:00"/>
    <s v="Trial"/>
    <s v="Grade 4"/>
    <s v="Aakruthi techno school"/>
    <n v="911100221777"/>
    <s v="s2m_test_20788@tests2m.com"/>
    <s v="20-04-2020 18:00:00"/>
    <s v="Present"/>
    <x v="6"/>
    <e v="#N/A"/>
    <n v="0"/>
    <x v="8"/>
  </r>
  <r>
    <s v="fREADom Trial "/>
    <x v="1"/>
    <s v="Trial I"/>
    <x v="4"/>
    <d v="1899-12-30T18:00:00"/>
    <s v="Monday"/>
    <d v="2020-04-20T00:00:00"/>
    <s v="Trial"/>
    <s v="Grade 3"/>
    <s v="Sangam school"/>
    <n v="911100221775"/>
    <s v="s2m_test_20786@tests2m.com"/>
    <s v="20-04-2020 18:00:00"/>
    <s v="Present"/>
    <x v="6"/>
    <e v="#N/A"/>
    <n v="0"/>
    <x v="8"/>
  </r>
  <r>
    <s v="fREADom Trial "/>
    <x v="1"/>
    <s v="Trial III"/>
    <x v="3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6"/>
    <e v="#N/A"/>
    <n v="0"/>
    <x v="8"/>
  </r>
  <r>
    <s v="fREADom Trial "/>
    <x v="1"/>
    <s v="Trial I"/>
    <x v="4"/>
    <d v="1899-12-30T18:00:00"/>
    <s v="Monday"/>
    <d v="2020-04-20T00:00:00"/>
    <s v="Trial"/>
    <s v="Grade 4"/>
    <s v="Asian christian high school"/>
    <n v="911100221760"/>
    <s v="s2m_test_20771@tests2m.com"/>
    <s v="20-04-2020 18:00:00"/>
    <s v="Absent"/>
    <x v="6"/>
    <e v="#N/A"/>
    <n v="0"/>
    <x v="8"/>
  </r>
  <r>
    <s v="fREADom Trial "/>
    <x v="1"/>
    <s v="Trial I"/>
    <x v="4"/>
    <d v="1899-12-30T18:00:00"/>
    <s v="Monday"/>
    <d v="2020-04-20T00:00:00"/>
    <s v="Trial"/>
    <s v="Grade 4"/>
    <s v="Scad"/>
    <n v="911100221773"/>
    <s v="s2m_test_20784@tests2m.com"/>
    <s v="20-04-2020 18:00:00"/>
    <s v="Absent"/>
    <x v="6"/>
    <e v="#N/A"/>
    <n v="0"/>
    <x v="8"/>
  </r>
  <r>
    <s v="fREADom Trial "/>
    <x v="0"/>
    <s v="Trial I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32"/>
    <e v="#N/A"/>
    <n v="0"/>
    <x v="7"/>
  </r>
  <r>
    <s v="fREADom Trial "/>
    <x v="1"/>
    <s v="Trial I"/>
    <x v="4"/>
    <d v="1899-12-30T18:00:00"/>
    <s v="Monday"/>
    <d v="2020-04-20T00:00:00"/>
    <s v="Trial"/>
    <s v="Grade 3"/>
    <s v="DPS east"/>
    <n v="911100221770"/>
    <s v="s2m_test_20781@tests2m.com"/>
    <s v="20-04-2020 18:00:00"/>
    <s v="Absent"/>
    <x v="6"/>
    <e v="#N/A"/>
    <n v="0"/>
    <x v="8"/>
  </r>
  <r>
    <s v="fREADom Trial "/>
    <x v="0"/>
    <s v="Trial III"/>
    <x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Cancelled"/>
    <x v="30"/>
    <e v="#N/A"/>
    <n v="0"/>
    <x v="15"/>
  </r>
  <r>
    <s v="fREADom Trial "/>
    <x v="1"/>
    <s v="Trial I"/>
    <x v="4"/>
    <d v="1899-12-30T18:00:00"/>
    <s v="Monday"/>
    <d v="2020-04-20T00:00:00"/>
    <s v="Trial"/>
    <s v="Grade 3"/>
    <s v="City Montessory School"/>
    <n v="911100221758"/>
    <s v="s2m_test_20769@tests2m.com"/>
    <s v="20-04-2020 18:00:00"/>
    <s v="Absent"/>
    <x v="6"/>
    <e v="#N/A"/>
    <n v="0"/>
    <x v="8"/>
  </r>
  <r>
    <s v="fREADom Trial "/>
    <x v="1"/>
    <s v="Trial I"/>
    <x v="4"/>
    <d v="1899-12-30T18:00:00"/>
    <s v="Monday"/>
    <d v="2020-04-20T00:00:00"/>
    <s v="Duplicate - Trial"/>
    <s v="Grade 3"/>
    <s v="N.S.N. Memorial"/>
    <n v="911100221630"/>
    <s v="s2m_test_20635@tests2m.com"/>
    <s v="20-04-2020 18:00:00"/>
    <s v="Cancelled"/>
    <x v="6"/>
    <e v="#N/A"/>
    <n v="0"/>
    <x v="8"/>
  </r>
  <r>
    <s v="fREADom Trial "/>
    <x v="1"/>
    <s v="Trial I"/>
    <x v="4"/>
    <d v="1899-12-30T18:00:00"/>
    <s v="Monday"/>
    <d v="2020-04-20T00:00:00"/>
    <s v="Trial"/>
    <s v="Grade 4"/>
    <s v="Sacred heart sr.sec. school"/>
    <n v="911100221762"/>
    <s v="s2m_test_20773@tests2m.com"/>
    <s v="20-04-2020 18:00:00"/>
    <s v="Absent"/>
    <x v="6"/>
    <e v="#N/A"/>
    <n v="0"/>
    <x v="8"/>
  </r>
  <r>
    <s v="fREADom Trial Class "/>
    <x v="0"/>
    <s v="Trial I"/>
    <x v="4"/>
    <d v="1899-12-30T18:00:00"/>
    <s v="Monday"/>
    <d v="2020-04-20T00:00:00"/>
    <s v="Trial"/>
    <s v="Grade 1"/>
    <s v="SKCH"/>
    <n v="911100221064"/>
    <s v="s2m_test_20065@tests2m.com"/>
    <s v="20-04-2020 18:00:00"/>
    <s v="Absent"/>
    <x v="24"/>
    <e v="#N/A"/>
    <n v="0"/>
    <x v="3"/>
  </r>
  <r>
    <s v="fREADom Trial "/>
    <x v="1"/>
    <s v="Trial III"/>
    <x v="4"/>
    <d v="1899-12-30T18:00:00"/>
    <s v="Monday"/>
    <d v="2020-04-20T00:00:00"/>
    <s v="Trial"/>
    <s v="Grade 4"/>
    <s v="The Crossword School"/>
    <n v="911100221793"/>
    <s v="s2m_test_20806@tests2m.com"/>
    <s v="20-04-2020 18:00:00"/>
    <s v="Absent"/>
    <x v="29"/>
    <e v="#N/A"/>
    <n v="0"/>
    <x v="6"/>
  </r>
  <r>
    <s v="fREADom Trial Class "/>
    <x v="0"/>
    <s v="Trial I"/>
    <x v="3"/>
    <d v="1899-12-30T11:45:00"/>
    <s v="Tuesday"/>
    <d v="2020-04-21T00:00:00"/>
    <s v="Duplicate - Trial"/>
    <s v="Grade 1"/>
    <s v="Sri Sri Ravishankar Vidya Mandir"/>
    <n v="911100222729"/>
    <s v="s2m_test_21749@tests2m.com"/>
    <s v="21-04-2020 11:45:00"/>
    <s v="Present"/>
    <x v="26"/>
    <e v="#N/A"/>
    <n v="0"/>
    <x v="5"/>
  </r>
  <r>
    <s v="fREADom Trial "/>
    <x v="1"/>
    <s v="Trial I"/>
    <x v="4"/>
    <d v="1899-12-30T18:00:00"/>
    <s v="Tuesday"/>
    <d v="2020-04-21T00:00:00"/>
    <s v="Duplicate - Trial"/>
    <s v="Grade 4"/>
    <s v="Sri Sri Ravishankar Vidya Mandir"/>
    <n v="911100222729"/>
    <s v="s2m_test_21749@tests2m.com"/>
    <s v="21-04-2020 18:00:00"/>
    <s v="Present"/>
    <x v="32"/>
    <e v="#N/A"/>
    <n v="0"/>
    <x v="12"/>
  </r>
  <r>
    <s v="fREADom Trial "/>
    <x v="1"/>
    <s v="Trial III"/>
    <x v="4"/>
    <d v="1899-12-30T18:00:00"/>
    <s v="Monday"/>
    <d v="2020-04-20T00:00:00"/>
    <s v="Trial"/>
    <s v="Grade 4"/>
    <s v="Children academy"/>
    <n v="911100222730"/>
    <s v="s2m_test_20801@tests2m.com"/>
    <s v="20-04-2020 18:00:00"/>
    <s v="Absent"/>
    <x v="29"/>
    <e v="#N/A"/>
    <n v="0"/>
    <x v="6"/>
  </r>
  <r>
    <s v="fREADom Trial Class "/>
    <x v="0"/>
    <s v="Trial I"/>
    <x v="4"/>
    <d v="1899-12-30T18:00:00"/>
    <s v="Monday"/>
    <d v="2020-04-20T00:00:00"/>
    <s v="Trial"/>
    <s v="Grade 2"/>
    <s v="Kle international school belgaum"/>
    <n v="911100221188"/>
    <s v="s2m_test_20189@tests2m.com"/>
    <s v="20-04-2020 18:00:00"/>
    <s v="Absent"/>
    <x v="24"/>
    <e v="#N/A"/>
    <n v="0"/>
    <x v="3"/>
  </r>
  <r>
    <s v="fREADom Trial Class "/>
    <x v="0"/>
    <s v="Trial I"/>
    <x v="3"/>
    <d v="1899-12-30T11:45:00"/>
    <s v="Tuesday"/>
    <d v="2020-04-21T00:00:00"/>
    <s v="Trial"/>
    <s v="Grade 2"/>
    <s v="DPS megacity kolkata"/>
    <n v="911100221428"/>
    <s v="s2m_test_20432@tests2m.com"/>
    <s v="21-04-2020 11:45:00"/>
    <s v="Present"/>
    <x v="26"/>
    <e v="#N/A"/>
    <n v="0"/>
    <x v="5"/>
  </r>
  <r>
    <s v="fREADom Trial "/>
    <x v="1"/>
    <s v="Trial III"/>
    <x v="4"/>
    <d v="1899-12-30T18:00:00"/>
    <s v="Monday"/>
    <d v="2020-04-20T00:00:00"/>
    <s v="Trial"/>
    <s v="Grade 4"/>
    <s v="City Montessori school lucknow up"/>
    <n v="911100221785"/>
    <s v="s2m_test_20797@tests2m.com"/>
    <s v="20-04-2020 18:00:00"/>
    <s v="Absent"/>
    <x v="29"/>
    <e v="#N/A"/>
    <n v="0"/>
    <x v="6"/>
  </r>
  <r>
    <s v="fREADom Trial Class "/>
    <x v="0"/>
    <s v="Trial I"/>
    <x v="4"/>
    <d v="1899-12-30T18:00:00"/>
    <s v="Monday"/>
    <d v="2020-04-20T00:00:00"/>
    <s v="Trial"/>
    <s v="Grade 2"/>
    <s v="City montessory school"/>
    <n v="911100221252"/>
    <s v="s2m_test_20253@tests2m.com"/>
    <s v="20-04-2020 18:00:00"/>
    <s v="Absent"/>
    <x v="24"/>
    <e v="#N/A"/>
    <n v="0"/>
    <x v="3"/>
  </r>
  <r>
    <s v="fREADom Trial "/>
    <x v="0"/>
    <s v="Trial III"/>
    <x v="4"/>
    <d v="1899-12-30T18:00:00"/>
    <s v="Monday"/>
    <d v="2020-04-20T00:00:00"/>
    <s v="Trial"/>
    <s v="Grade 2"/>
    <s v="Jyotirmoy Sanyal"/>
    <n v="911100221787"/>
    <s v="s2m_test_20799@tests2m.com"/>
    <s v="20-04-2020 18:00:00"/>
    <m/>
    <x v="27"/>
    <e v="#N/A"/>
    <n v="0"/>
    <x v="2"/>
  </r>
  <r>
    <s v="fREADom Trial Class "/>
    <x v="0"/>
    <s v="Trial I"/>
    <x v="4"/>
    <d v="1899-12-30T18:00:00"/>
    <s v="Monday"/>
    <d v="2020-04-20T00:00:00"/>
    <s v="Trial"/>
    <s v="Grade 2"/>
    <s v="Royale concord international School"/>
    <n v="911100221264"/>
    <s v="s2m_test_20264@tests2m.com"/>
    <s v="20-04-2020 18:00:00"/>
    <s v="Present"/>
    <x v="24"/>
    <e v="#N/A"/>
    <n v="0"/>
    <x v="3"/>
  </r>
  <r>
    <s v="fREADom Trial "/>
    <x v="1"/>
    <s v="Trial III"/>
    <x v="4"/>
    <d v="1899-12-30T18:00:00"/>
    <s v="Monday"/>
    <d v="2020-04-20T00:00:00"/>
    <s v="Trial"/>
    <s v="Grade 4"/>
    <s v="Maps"/>
    <n v="911100221784"/>
    <s v="s2m_test_20796@tests2m.com"/>
    <s v="20-04-2020 18:00:00"/>
    <s v="Absent"/>
    <x v="29"/>
    <e v="#N/A"/>
    <n v="0"/>
    <x v="6"/>
  </r>
  <r>
    <s v="fREADom Trial Class "/>
    <x v="0"/>
    <s v="Trial I"/>
    <x v="3"/>
    <d v="1899-12-30T11:45:00"/>
    <s v="Tuesday"/>
    <d v="2020-04-21T00:00:00"/>
    <s v="Trial"/>
    <s v="Grade 1"/>
    <s v="DPS junior south Bangalore"/>
    <n v="911100221429"/>
    <s v="s2m_test_20433@tests2m.com"/>
    <s v="21-04-2020 11:45:00"/>
    <s v="Present"/>
    <x v="26"/>
    <e v="#N/A"/>
    <n v="0"/>
    <x v="5"/>
  </r>
  <r>
    <s v="fREADom Trial Class "/>
    <x v="0"/>
    <s v="Trial I"/>
    <x v="4"/>
    <d v="1899-12-30T18:00:00"/>
    <s v="Monday"/>
    <d v="2020-04-20T00:00:00"/>
    <s v="Trial"/>
    <s v="Grade 2"/>
    <s v="NSN Mat Hr Sec School"/>
    <n v="911100221300"/>
    <s v="s2m_test_20300@tests2m.com"/>
    <s v="20-04-2020 18:00:00"/>
    <s v="Present"/>
    <x v="24"/>
    <e v="#N/A"/>
    <n v="0"/>
    <x v="3"/>
  </r>
  <r>
    <s v="fREADom Trial "/>
    <x v="1"/>
    <s v="Trial I"/>
    <x v="3"/>
    <d v="1899-12-30T11:45:00"/>
    <s v="Tuesday"/>
    <d v="2020-04-21T00:00:00"/>
    <s v="Trial"/>
    <s v="Grade 4"/>
    <s v="Delhi Public School"/>
    <n v="911100221422"/>
    <s v="s2m_test_20426@tests2m.com"/>
    <s v="21-04-2020 11:45:00"/>
    <s v="Present"/>
    <x v="11"/>
    <e v="#N/A"/>
    <n v="0"/>
    <x v="4"/>
  </r>
  <r>
    <s v="fREADom Trial Class "/>
    <x v="0"/>
    <s v="Trial I"/>
    <x v="4"/>
    <d v="1899-12-30T18:00:00"/>
    <s v="Monday"/>
    <d v="2020-04-20T00:00:00"/>
    <s v="Trial"/>
    <s v="Grade 1"/>
    <s v="Mahatma Montessori"/>
    <n v="911100221328"/>
    <s v="s2m_test_20330@tests2m.com"/>
    <s v="20-04-2020 18:00:00"/>
    <s v="Present"/>
    <x v="24"/>
    <e v="#N/A"/>
    <n v="0"/>
    <x v="3"/>
  </r>
  <r>
    <s v="fREADom Trial "/>
    <x v="0"/>
    <s v="Trial III"/>
    <x v="4"/>
    <d v="1899-12-30T18:00:00"/>
    <s v="Monday"/>
    <d v="2020-04-20T00:00:00"/>
    <s v="Trial"/>
    <s v="Grade 1"/>
    <s v="The Shri Ram Universal School"/>
    <n v="911100221779"/>
    <s v="s2m_test_20791@tests2m.com"/>
    <s v="20-04-2020 18:00:00"/>
    <m/>
    <x v="27"/>
    <e v="#N/A"/>
    <n v="0"/>
    <x v="2"/>
  </r>
  <r>
    <s v="fREADom Trial Class "/>
    <x v="0"/>
    <s v="Trial I"/>
    <x v="4"/>
    <d v="1899-12-30T18:00:00"/>
    <s v="Monday"/>
    <d v="2020-04-20T00:00:00"/>
    <s v="Trial"/>
    <s v="Grade 1"/>
    <s v="Sri aurobindo international school"/>
    <n v="911100221347"/>
    <s v="s2m_test_20349@tests2m.com"/>
    <s v="20-04-2020 18:00:00"/>
    <s v="Absent"/>
    <x v="24"/>
    <e v="#N/A"/>
    <n v="0"/>
    <x v="3"/>
  </r>
  <r>
    <s v="fREADom Trial "/>
    <x v="0"/>
    <s v="Trial III"/>
    <x v="4"/>
    <d v="1899-12-30T18:00:00"/>
    <s v="Monday"/>
    <d v="2020-04-20T00:00:00"/>
    <s v="Trial"/>
    <s v="Grade 2"/>
    <s v="Akshar"/>
    <n v="911100221755"/>
    <s v="s2m_test_20766@tests2m.com"/>
    <s v="20-04-2020 18:00:00"/>
    <m/>
    <x v="27"/>
    <e v="#N/A"/>
    <n v="0"/>
    <x v="2"/>
  </r>
  <r>
    <s v="fREADom Trial "/>
    <x v="0"/>
    <s v="Trial III"/>
    <x v="4"/>
    <d v="1899-12-30T18:00:00"/>
    <s v="Monday"/>
    <d v="2020-04-20T00:00:00"/>
    <s v="Trial"/>
    <s v="Grade 2"/>
    <s v="sri kumarans childrens academy"/>
    <n v="911100221756"/>
    <s v="s2m_test_20767@tests2m.com"/>
    <s v="20-04-2020 18:00:00"/>
    <m/>
    <x v="27"/>
    <e v="#N/A"/>
    <n v="0"/>
    <x v="2"/>
  </r>
  <r>
    <s v="fREADom Trial "/>
    <x v="0"/>
    <s v="Trial III"/>
    <x v="4"/>
    <d v="1899-12-30T18:00:00"/>
    <s v="Monday"/>
    <d v="2020-04-20T00:00:00"/>
    <s v="Trial"/>
    <s v="Grade 1"/>
    <s v="Kamala niketan montessori school"/>
    <n v="911100221757"/>
    <s v="s2m_test_20768@tests2m.com"/>
    <s v="20-04-2020 18:00:00"/>
    <m/>
    <x v="27"/>
    <e v="#N/A"/>
    <n v="0"/>
    <x v="2"/>
  </r>
  <r>
    <s v="fREADom Trial Class "/>
    <x v="0"/>
    <s v="Trial I"/>
    <x v="4"/>
    <d v="1899-12-30T18:00:00"/>
    <s v="Monday"/>
    <d v="2020-04-20T00:00:00"/>
    <s v="Trial"/>
    <s v="Grade 1"/>
    <s v="Delhi world public school"/>
    <n v="911100221437"/>
    <s v="s2m_test_20441@tests2m.com"/>
    <s v="20-04-2020 18:00:00"/>
    <s v="Present"/>
    <x v="24"/>
    <e v="#N/A"/>
    <n v="0"/>
    <x v="3"/>
  </r>
  <r>
    <s v="fREADom Trial "/>
    <x v="1"/>
    <s v="Trial I"/>
    <x v="3"/>
    <d v="1899-12-30T11:45:00"/>
    <s v="Tuesday"/>
    <d v="2020-04-21T00:00:00"/>
    <s v="Trial"/>
    <s v="Grade 4"/>
    <s v="KLE Society English Medium School, Gadag"/>
    <n v="911100221416"/>
    <s v="s2m_test_20419@tests2m.com"/>
    <s v="21-04-2020 11:45:00"/>
    <s v="Absent"/>
    <x v="11"/>
    <e v="#N/A"/>
    <n v="0"/>
    <x v="4"/>
  </r>
  <r>
    <s v="fREADom Trial Class "/>
    <x v="0"/>
    <s v="Trial I"/>
    <x v="4"/>
    <d v="1899-12-30T18:00:00"/>
    <s v="Monday"/>
    <d v="2020-04-20T00:00:00"/>
    <s v="Trial"/>
    <s v="Grade 1"/>
    <s v="Kamala Niketan Montessori School (CBSE)"/>
    <n v="911100221450"/>
    <s v="s2m_test_20454@tests2m.com"/>
    <s v="20-04-2020 18:00:00"/>
    <s v="Present"/>
    <x v="24"/>
    <e v="#N/A"/>
    <n v="0"/>
    <x v="3"/>
  </r>
  <r>
    <s v="fREADom Trial "/>
    <x v="1"/>
    <s v="Trial III"/>
    <x v="4"/>
    <d v="1899-12-30T18:00:00"/>
    <s v="Monday"/>
    <d v="2020-04-20T00:00:00"/>
    <s v="Trial"/>
    <s v="Grade 4"/>
    <s v="Excel Global school"/>
    <n v="911100221430"/>
    <s v="s2m_test_20761@tests2m.com"/>
    <s v="20-04-2020 18:00:00"/>
    <s v="Absent"/>
    <x v="29"/>
    <e v="#N/A"/>
    <n v="0"/>
    <x v="6"/>
  </r>
  <r>
    <s v="fREADom Trial Class "/>
    <x v="0"/>
    <s v="Trial I"/>
    <x v="4"/>
    <d v="1899-12-30T18:00:00"/>
    <s v="Monday"/>
    <d v="2020-04-20T00:00:00"/>
    <s v="Trial"/>
    <s v="Grade 2"/>
    <s v="Al Burooj international school"/>
    <n v="911100221292"/>
    <s v="s2m_test_20292@tests2m.com"/>
    <s v="20-04-2020 18:00:00"/>
    <s v="Absent"/>
    <x v="24"/>
    <e v="#N/A"/>
    <n v="0"/>
    <x v="3"/>
  </r>
  <r>
    <s v="fREADom Trial "/>
    <x v="1"/>
    <s v="Trial III"/>
    <x v="4"/>
    <d v="1899-12-30T18:00:00"/>
    <s v="Monday"/>
    <d v="2020-04-20T00:00:00"/>
    <s v="Trial"/>
    <s v="Grade 3"/>
    <s v="A.M.Jain School"/>
    <n v="911100221752"/>
    <s v="s2m_test_20763@tests2m.com"/>
    <s v="20-04-2020 18:00:00"/>
    <s v="Absent"/>
    <x v="29"/>
    <e v="#N/A"/>
    <n v="0"/>
    <x v="6"/>
  </r>
  <r>
    <s v="fREADom Trial "/>
    <x v="1"/>
    <s v="Trial III"/>
    <x v="4"/>
    <d v="1899-12-30T18:00:00"/>
    <s v="Monday"/>
    <d v="2020-04-20T00:00:00"/>
    <s v="Trial"/>
    <s v="Grade 3"/>
    <s v="A.M.Jain School"/>
    <n v="911100221747"/>
    <s v="s2m_test_20757@tests2m.com"/>
    <s v="20-04-2020 18:00:00"/>
    <s v="Absent"/>
    <x v="29"/>
    <e v="#N/A"/>
    <n v="0"/>
    <x v="6"/>
  </r>
  <r>
    <s v="fREADom Trial "/>
    <x v="0"/>
    <s v="Trial III"/>
    <x v="4"/>
    <d v="1899-12-30T18:00:00"/>
    <s v="Monday"/>
    <d v="2020-04-20T00:00:00"/>
    <s v="Trial"/>
    <s v="Grade 2"/>
    <s v="Delhi Public School Bangalore East"/>
    <n v="911100221745"/>
    <s v="s2m_test_20755@tests2m.com"/>
    <s v="20-04-2020 18:00:00"/>
    <m/>
    <x v="27"/>
    <e v="#N/A"/>
    <n v="0"/>
    <x v="2"/>
  </r>
  <r>
    <s v="fREADom Trial "/>
    <x v="0"/>
    <s v="Trial II"/>
    <x v="4"/>
    <d v="1899-12-30T18:00:00"/>
    <s v="Monday"/>
    <d v="2020-04-20T00:00:00"/>
    <s v="Trial"/>
    <s v="Grade 1"/>
    <s v="Aakruti Techno School"/>
    <n v="911100221454"/>
    <s v="s2m_test_20458@tests2m.com"/>
    <s v="20-04-2020 18:00:00"/>
    <s v="Present"/>
    <x v="4"/>
    <e v="#N/A"/>
    <n v="0"/>
    <x v="3"/>
  </r>
  <r>
    <s v="fREADom Trial "/>
    <x v="0"/>
    <s v="Trial III"/>
    <x v="4"/>
    <d v="1899-12-30T18:00:00"/>
    <s v="Monday"/>
    <d v="2020-04-20T00:00:00"/>
    <s v="Trial"/>
    <s v="Grade 2"/>
    <s v="DPS SOUTH"/>
    <n v="911100221754"/>
    <s v="s2m_test_20765@tests2m.com"/>
    <s v="20-04-2020 18:00:00"/>
    <m/>
    <x v="27"/>
    <e v="#N/A"/>
    <n v="0"/>
    <x v="2"/>
  </r>
  <r>
    <s v="fREADom Trial "/>
    <x v="1"/>
    <s v="Trial III"/>
    <x v="4"/>
    <d v="1899-12-30T18:00:00"/>
    <s v="Monday"/>
    <d v="2020-04-20T00:00:00"/>
    <s v="Trial"/>
    <s v="Grade 4"/>
    <s v="Asian Christian High School"/>
    <n v="911100221743"/>
    <s v="s2m_test_20753@tests2m.com"/>
    <s v="20-04-2020 18:00:00"/>
    <s v="Present"/>
    <x v="29"/>
    <e v="#N/A"/>
    <n v="0"/>
    <x v="6"/>
  </r>
  <r>
    <s v="fREADom Trial "/>
    <x v="0"/>
    <s v="Trial II"/>
    <x v="4"/>
    <d v="1899-12-30T18:00:00"/>
    <s v="Monday"/>
    <d v="2020-04-20T00:00:00"/>
    <s v="Duplicate - Trial"/>
    <s v="Grade 1"/>
    <s v="KLE School GADAG"/>
    <n v="911100221679"/>
    <s v="s2m_test_20689@tests2m.com"/>
    <s v="20-04-2020 18:00:00"/>
    <s v="Absent"/>
    <x v="4"/>
    <e v="#N/A"/>
    <n v="0"/>
    <x v="3"/>
  </r>
  <r>
    <s v="fREADom Trial "/>
    <x v="1"/>
    <s v="Trial III"/>
    <x v="4"/>
    <d v="1899-12-30T18:00:00"/>
    <s v="Monday"/>
    <d v="2020-04-20T00:00:00"/>
    <s v="Trial"/>
    <s v="Grade 4"/>
    <s v="DSE attapur Hyderabad"/>
    <n v="911100221740"/>
    <s v="s2m_test_20750@tests2m.com"/>
    <s v="20-04-2020 18:00:00"/>
    <s v="Present"/>
    <x v="29"/>
    <e v="#N/A"/>
    <n v="0"/>
    <x v="6"/>
  </r>
  <r>
    <s v="fREADom Trial "/>
    <x v="1"/>
    <s v="Trial I"/>
    <x v="3"/>
    <d v="1899-12-30T11:45:00"/>
    <s v="Tuesday"/>
    <d v="2020-04-21T00:00:00"/>
    <s v="Trial"/>
    <s v="Grade 4"/>
    <s v="SEMPS"/>
    <n v="911100221384"/>
    <s v="s2m_test_20387@tests2m.com"/>
    <s v="21-04-2020 11:45:00"/>
    <s v="Present"/>
    <x v="11"/>
    <e v="#N/A"/>
    <n v="0"/>
    <x v="4"/>
  </r>
  <r>
    <s v="fREADom Trial "/>
    <x v="0"/>
    <s v="Trial II"/>
    <x v="4"/>
    <d v="1899-12-30T18:00:00"/>
    <s v="Monday"/>
    <d v="2020-04-20T00:00:00"/>
    <s v="Trial"/>
    <s v="Grade 2"/>
    <s v="Aps golconda"/>
    <n v="911100221477"/>
    <s v="s2m_test_20481@tests2m.com"/>
    <s v="20-04-2020 18:00:00"/>
    <s v="Absent"/>
    <x v="4"/>
    <e v="#N/A"/>
    <n v="0"/>
    <x v="3"/>
  </r>
  <r>
    <s v="fREADom Trial "/>
    <x v="0"/>
    <s v="Trial III"/>
    <x v="4"/>
    <d v="1899-12-30T18:00:00"/>
    <s v="Monday"/>
    <d v="2020-04-20T00:00:00"/>
    <s v="Trial"/>
    <s v="Grade 1"/>
    <s v="Delhi public school"/>
    <n v="911100221783"/>
    <s v="s2m_test_20795@tests2m.com"/>
    <s v="20-04-2020 18:00:00"/>
    <m/>
    <x v="27"/>
    <e v="#N/A"/>
    <n v="0"/>
    <x v="2"/>
  </r>
  <r>
    <s v="fREADom Trial "/>
    <x v="1"/>
    <s v="Trial III"/>
    <x v="4"/>
    <d v="1899-12-30T18:00:00"/>
    <s v="Monday"/>
    <d v="2020-04-20T00:00:00"/>
    <s v="Trial"/>
    <s v="Grade 3"/>
    <s v="City Montessori school"/>
    <n v="911100221766"/>
    <s v="s2m_test_20777@tests2m.com"/>
    <s v="20-04-2020 18:00:00"/>
    <s v="Absent"/>
    <x v="29"/>
    <e v="#N/A"/>
    <n v="0"/>
    <x v="6"/>
  </r>
  <r>
    <s v="fREADom Trial "/>
    <x v="0"/>
    <s v="Trial II"/>
    <x v="4"/>
    <d v="1899-12-30T18:00:00"/>
    <s v="Monday"/>
    <d v="2020-04-20T00:00:00"/>
    <s v="Trial"/>
    <s v="Grade 1"/>
    <s v="KLE"/>
    <n v="911100221484"/>
    <s v="s2m_test_20488@tests2m.com"/>
    <s v="20-04-2020 18:00:00"/>
    <s v="Absent"/>
    <x v="4"/>
    <e v="#N/A"/>
    <n v="0"/>
    <x v="3"/>
  </r>
  <r>
    <s v="fREADom Trial "/>
    <x v="1"/>
    <s v="Trial II"/>
    <x v="4"/>
    <d v="1899-12-30T18:00:00"/>
    <s v="Monday"/>
    <d v="2020-04-20T00:00:00"/>
    <s v="Duplicate - Trial"/>
    <s v="Grade 4"/>
    <s v="Asian christian high school"/>
    <n v="911100221760"/>
    <s v="s2m_test_20771@tests2m.com"/>
    <s v="20-04-2020 18:00:00"/>
    <s v="Absent"/>
    <x v="28"/>
    <e v="#N/A"/>
    <n v="0"/>
    <x v="5"/>
  </r>
  <r>
    <s v="fREADom Trial "/>
    <x v="1"/>
    <s v="Trial II"/>
    <x v="4"/>
    <d v="1899-12-30T18:00:00"/>
    <s v="Monday"/>
    <d v="2020-04-20T00:00:00"/>
    <s v="Trial"/>
    <s v="Grade 3"/>
    <s v="Akshar"/>
    <n v="911100221733"/>
    <s v="s2m_test_20743@tests2m.com"/>
    <s v="20-04-2020 18:00:00"/>
    <s v="Present"/>
    <x v="28"/>
    <e v="#N/A"/>
    <n v="0"/>
    <x v="5"/>
  </r>
  <r>
    <s v="fREADom Trial "/>
    <x v="1"/>
    <s v="Trial II"/>
    <x v="4"/>
    <d v="1899-12-30T18:00:00"/>
    <s v="Monday"/>
    <d v="2020-04-20T00:00:00"/>
    <s v="Trial"/>
    <s v="Grade 4"/>
    <s v="Braintree International school"/>
    <n v="911100221194"/>
    <s v="s2m_test_20195@tests2m.com"/>
    <s v="20-04-2020 18:00:00"/>
    <s v="Present"/>
    <x v="28"/>
    <e v="#N/A"/>
    <n v="0"/>
    <x v="5"/>
  </r>
  <r>
    <s v="fREADom Trial "/>
    <x v="1"/>
    <s v="Trial II"/>
    <x v="4"/>
    <d v="1899-12-30T18:00:00"/>
    <s v="Monday"/>
    <d v="2020-04-20T00:00:00"/>
    <s v="Trial"/>
    <s v="Grade 4"/>
    <s v="Shorya"/>
    <n v="911100221736"/>
    <s v="s2m_test_20746@tests2m.com"/>
    <s v="20-04-2020 18:00:00"/>
    <s v="Present"/>
    <x v="28"/>
    <e v="#N/A"/>
    <n v="0"/>
    <x v="5"/>
  </r>
  <r>
    <s v="fREADom Trial "/>
    <x v="0"/>
    <s v="Trial II"/>
    <x v="4"/>
    <d v="1899-12-30T18:00:00"/>
    <s v="Monday"/>
    <d v="2020-04-20T00:00:00"/>
    <s v="Trial"/>
    <s v="Grade 2"/>
    <s v="Vedanta Academy"/>
    <n v="911100221506"/>
    <s v="s2m_test_20510@tests2m.com"/>
    <s v="20-04-2020 18:00:00"/>
    <s v="Present"/>
    <x v="4"/>
    <n v="1999"/>
    <n v="1"/>
    <x v="3"/>
  </r>
  <r>
    <s v="fREADom Trial "/>
    <x v="1"/>
    <s v="Trial II"/>
    <x v="4"/>
    <d v="1899-12-30T18:00:00"/>
    <s v="Monday"/>
    <d v="2020-04-20T00:00:00"/>
    <s v="Trial"/>
    <s v="Grade 4"/>
    <s v="Delhi public school Bangalore north"/>
    <n v="911100221726"/>
    <s v="s2m_test_20736@tests2m.com"/>
    <s v="20-04-2020 18:00:00"/>
    <s v="Present"/>
    <x v="28"/>
    <e v="#N/A"/>
    <n v="0"/>
    <x v="5"/>
  </r>
  <r>
    <s v="fREADom Trial "/>
    <x v="1"/>
    <s v="Trial II"/>
    <x v="4"/>
    <d v="1899-12-30T18:00:00"/>
    <s v="Monday"/>
    <d v="2020-04-20T00:00:00"/>
    <s v="Trial"/>
    <s v="Grade 4"/>
    <s v="Parvathy's Anugrahaa International School"/>
    <n v="911100221722"/>
    <s v="s2m_test_20732@tests2m.com"/>
    <s v="20-04-2020 18:00:00"/>
    <s v="Present"/>
    <x v="28"/>
    <e v="#N/A"/>
    <n v="0"/>
    <x v="5"/>
  </r>
  <r>
    <s v="fREADom Trial "/>
    <x v="1"/>
    <s v="Trial II"/>
    <x v="4"/>
    <d v="1899-12-30T18:00:00"/>
    <s v="Monday"/>
    <d v="2020-04-20T00:00:00"/>
    <s v="Trial"/>
    <s v="Grade 4"/>
    <s v="Rudraksha Khasnobis"/>
    <n v="911100221719"/>
    <s v="s2m_test_20729@tests2m.com"/>
    <s v="20-04-2020 18:00:00"/>
    <s v="Absent"/>
    <x v="28"/>
    <e v="#N/A"/>
    <n v="0"/>
    <x v="5"/>
  </r>
  <r>
    <s v="fREADom Trial "/>
    <x v="0"/>
    <s v="Trial II"/>
    <x v="4"/>
    <d v="1899-12-30T18:00:00"/>
    <s v="Monday"/>
    <d v="2020-04-20T00:00:00"/>
    <s v="Trial"/>
    <s v="Grade 1"/>
    <s v="kamala niketan"/>
    <n v="911100222731"/>
    <s v="s2m_test_21750@tests2m.com"/>
    <s v="20-04-2020 18:00:00"/>
    <s v="Absent"/>
    <x v="4"/>
    <e v="#N/A"/>
    <n v="0"/>
    <x v="3"/>
  </r>
  <r>
    <s v="fREADom Trial "/>
    <x v="1"/>
    <s v="Trial II"/>
    <x v="4"/>
    <d v="1899-12-30T18:00:00"/>
    <s v="Monday"/>
    <d v="2020-04-20T00:00:00"/>
    <s v="Trial"/>
    <s v="Grade 4"/>
    <s v="Rock wood international school"/>
    <n v="911100221708"/>
    <s v="s2m_test_20718@tests2m.com"/>
    <s v="20-04-2020 18:00:00"/>
    <s v="Absent"/>
    <x v="28"/>
    <e v="#N/A"/>
    <n v="0"/>
    <x v="5"/>
  </r>
  <r>
    <s v="fREADom Trial "/>
    <x v="0"/>
    <s v="Trial II"/>
    <x v="4"/>
    <d v="1899-12-30T18:00:00"/>
    <s v="Monday"/>
    <d v="2020-04-20T00:00:00"/>
    <s v="Trial"/>
    <s v="Grade 1"/>
    <s v="Amrit vidyalaya"/>
    <n v="911100222732"/>
    <s v="s2m_test_21751@tests2m.com"/>
    <s v="20-04-2020 18:00:00"/>
    <s v="Present"/>
    <x v="4"/>
    <e v="#N/A"/>
    <n v="0"/>
    <x v="3"/>
  </r>
  <r>
    <s v="fREADom Trial "/>
    <x v="1"/>
    <s v="Trial II"/>
    <x v="4"/>
    <d v="1899-12-30T18:00:00"/>
    <s v="Monday"/>
    <d v="2020-04-20T00:00:00"/>
    <s v="Trial"/>
    <s v="Grade 3"/>
    <s v="SRM public school"/>
    <n v="911100221706"/>
    <s v="s2m_test_20716@tests2m.com"/>
    <s v="20-04-2020 18:00:00"/>
    <s v="Absent"/>
    <x v="28"/>
    <e v="#N/A"/>
    <n v="0"/>
    <x v="5"/>
  </r>
  <r>
    <s v="fREADom Trial "/>
    <x v="0"/>
    <s v="Trial II"/>
    <x v="4"/>
    <d v="1899-12-30T18:00:00"/>
    <s v="Monday"/>
    <d v="2020-04-20T00:00:00"/>
    <s v="Trial"/>
    <s v="Grade 1"/>
    <s v="SSRVM"/>
    <n v="911100222733"/>
    <s v="s2m_test_21752@tests2m.com"/>
    <s v="20-04-2020 18:00:00"/>
    <s v="Present"/>
    <x v="4"/>
    <n v="1999"/>
    <n v="1"/>
    <x v="3"/>
  </r>
  <r>
    <s v="fREADom Trial "/>
    <x v="1"/>
    <s v="Trial III"/>
    <x v="4"/>
    <d v="1899-12-30T18:00:00"/>
    <s v="Monday"/>
    <d v="2020-04-20T00:00:00"/>
    <s v="Trial"/>
    <s v="Grade 4"/>
    <s v="Amrit vidyalaya"/>
    <n v="911100221796"/>
    <s v="s2m_test_20809@tests2m.com"/>
    <s v="20-04-2020 18:00:00"/>
    <s v="Present"/>
    <x v="29"/>
    <e v="#N/A"/>
    <n v="0"/>
    <x v="6"/>
  </r>
  <r>
    <s v="fREADom Trial "/>
    <x v="1"/>
    <s v="Trial II"/>
    <x v="4"/>
    <d v="1899-12-30T18:00:00"/>
    <s v="Monday"/>
    <d v="2020-04-20T00:00:00"/>
    <s v="Duplicate - Trial"/>
    <s v="Grade 4"/>
    <s v="Asian Christian High School"/>
    <n v="911100221743"/>
    <s v="s2m_test_20753@tests2m.com"/>
    <s v="20-04-2020 18:00:00"/>
    <s v="Absent"/>
    <x v="28"/>
    <e v="#N/A"/>
    <n v="0"/>
    <x v="5"/>
  </r>
  <r>
    <s v="fREADom Trial "/>
    <x v="0"/>
    <s v="Trial II"/>
    <x v="4"/>
    <d v="1899-12-30T18:00:00"/>
    <s v="Monday"/>
    <d v="2020-04-20T00:00:00"/>
    <s v="Trial"/>
    <s v="Grade 2"/>
    <s v="Delhi Public School"/>
    <n v="911100221527"/>
    <s v="s2m_test_20531@tests2m.com"/>
    <s v="20-04-2020 18:00:00"/>
    <s v="Present"/>
    <x v="4"/>
    <n v="1999"/>
    <n v="1"/>
    <x v="3"/>
  </r>
  <r>
    <s v="fREADom Trial "/>
    <x v="0"/>
    <s v="Trial II"/>
    <x v="4"/>
    <d v="1899-12-30T18:00:00"/>
    <s v="Monday"/>
    <d v="2020-04-20T00:00:00"/>
    <s v="Trial"/>
    <s v="Grade 2"/>
    <s v="srm public school"/>
    <n v="911100221744"/>
    <s v="s2m_test_20754@tests2m.com"/>
    <s v="20-04-2020 18:00:00"/>
    <s v="Present"/>
    <x v="4"/>
    <e v="#N/A"/>
    <n v="0"/>
    <x v="3"/>
  </r>
  <r>
    <s v="fREADom Trial "/>
    <x v="0"/>
    <s v="Trial III"/>
    <x v="4"/>
    <d v="1899-12-30T18:00:00"/>
    <s v="Monday"/>
    <d v="2020-04-20T00:00:00"/>
    <s v="Trial"/>
    <s v="Grade 2"/>
    <s v="k l e English medium school savadatti"/>
    <n v="911100221797"/>
    <s v="s2m_test_20810@tests2m.com"/>
    <s v="20-04-2020 18:00:00"/>
    <m/>
    <x v="27"/>
    <e v="#N/A"/>
    <n v="0"/>
    <x v="2"/>
  </r>
  <r>
    <s v="fREADom Trial "/>
    <x v="1"/>
    <s v="Trial I"/>
    <x v="3"/>
    <d v="1899-12-30T11:45:00"/>
    <s v="Tuesday"/>
    <d v="2020-04-21T00:00:00"/>
    <s v="Trial"/>
    <s v="Grade 4"/>
    <s v="Rajmata krishna kumari"/>
    <n v="911100222734"/>
    <s v="s2m_test_21753@tests2m.com"/>
    <s v="21-04-2020 11:45:00"/>
    <s v="Present"/>
    <x v="11"/>
    <n v="1999"/>
    <n v="1"/>
    <x v="4"/>
  </r>
  <r>
    <s v="fREADom Trial "/>
    <x v="1"/>
    <s v="Trial I"/>
    <x v="3"/>
    <d v="1899-12-30T11:45:00"/>
    <s v="Tuesday"/>
    <d v="2020-04-21T00:00:00"/>
    <s v="Trial"/>
    <s v="Grade 3"/>
    <s v="anjun0201@gmail.com"/>
    <n v="911100222735"/>
    <s v="s2m_test_21754@tests2m.com"/>
    <s v="21-04-2020 11:45:00"/>
    <s v="Present"/>
    <x v="11"/>
    <e v="#N/A"/>
    <n v="0"/>
    <x v="4"/>
  </r>
  <r>
    <s v="fREADom Trial "/>
    <x v="1"/>
    <s v="Trial I"/>
    <x v="3"/>
    <d v="1899-12-30T11:45:00"/>
    <s v="Tuesday"/>
    <d v="2020-04-21T00:00:00"/>
    <s v="Trial"/>
    <s v="Grade 4"/>
    <s v="Delhi public school Bangalore North"/>
    <n v="911100221699"/>
    <s v="s2m_test_20709@tests2m.com"/>
    <s v="21-04-2020 11:45:00"/>
    <s v="Present"/>
    <x v="11"/>
    <e v="#N/A"/>
    <n v="0"/>
    <x v="4"/>
  </r>
  <r>
    <s v="fREADom Trial "/>
    <x v="1"/>
    <s v="Trial I"/>
    <x v="3"/>
    <d v="1899-12-30T11:45:00"/>
    <s v="Tuesday"/>
    <d v="2020-04-21T00:00:00"/>
    <s v="Trial"/>
    <s v="Grade 4"/>
    <s v="As suffa  grammar school"/>
    <n v="911100222736"/>
    <s v="s2m_test_21755@tests2m.com"/>
    <s v="21-04-2020 11:45:00"/>
    <s v="Present"/>
    <x v="11"/>
    <e v="#N/A"/>
    <n v="0"/>
    <x v="4"/>
  </r>
  <r>
    <s v="fREADom Trial "/>
    <x v="1"/>
    <s v="Trial I"/>
    <x v="3"/>
    <d v="1899-12-30T11:45:00"/>
    <s v="Tuesday"/>
    <d v="2020-04-21T00:00:00"/>
    <s v="Duplicate - Trial"/>
    <s v="Grade 3"/>
    <s v="SSRVM"/>
    <n v="911100222737"/>
    <s v="s2m_test_21756@tests2m.com"/>
    <s v="21-04-2020 11:45:00"/>
    <s v="Present"/>
    <x v="11"/>
    <e v="#N/A"/>
    <n v="0"/>
    <x v="4"/>
  </r>
  <r>
    <s v="fREADom Trial "/>
    <x v="1"/>
    <s v="Trial I"/>
    <x v="3"/>
    <d v="1899-12-30T11:45:00"/>
    <s v="Tuesday"/>
    <d v="2020-04-21T00:00:00"/>
    <s v="Trial"/>
    <s v="Grade 3"/>
    <s v="SHIKSHA SAGAR HIGH SCHOOL"/>
    <n v="911100222738"/>
    <s v="s2m_test_21757@tests2m.com"/>
    <s v="21-04-2020 11:45:00"/>
    <s v="Present"/>
    <x v="11"/>
    <e v="#N/A"/>
    <n v="0"/>
    <x v="4"/>
  </r>
  <r>
    <s v="fREADom Trial "/>
    <x v="1"/>
    <s v="Trial I"/>
    <x v="3"/>
    <d v="1899-12-30T11:45:00"/>
    <s v="Tuesday"/>
    <d v="2020-04-21T00:00:00"/>
    <s v="Trial"/>
    <s v="Grade 3"/>
    <s v="Chinmaya vidyalaya senior secondary school"/>
    <n v="911100222739"/>
    <s v="s2m_test_21758@tests2m.com"/>
    <s v="21-04-2020 11:45:00"/>
    <s v="Present"/>
    <x v="11"/>
    <e v="#N/A"/>
    <n v="0"/>
    <x v="4"/>
  </r>
  <r>
    <s v="fREADom Trial "/>
    <x v="0"/>
    <s v="Trial III"/>
    <x v="3"/>
    <d v="1899-12-30T11:45:00"/>
    <s v="Tuesday"/>
    <d v="2020-04-21T00:00:00"/>
    <s v="Trial"/>
    <s v="Grade 2"/>
    <s v="Kerala Public School"/>
    <n v="911100222740"/>
    <s v="s2m_test_21759@tests2m.com"/>
    <s v="21-04-2020 11:45:00"/>
    <s v="Ab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2"/>
    <s v="Nsn memorial senior sec school"/>
    <n v="911100222741"/>
    <s v="s2m_test_21760@tests2m.com"/>
    <s v="21-04-2020 11:45:00"/>
    <s v="Pre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1"/>
    <s v="The shri ram universal school jammu"/>
    <n v="911100221807"/>
    <s v="s2m_test_20819@tests2m.com"/>
    <s v="21-04-2020 11:45:00"/>
    <s v="Ab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1"/>
    <s v="Delhi World Public School"/>
    <n v="911100221806"/>
    <s v="s2m_test_20818@tests2m.com"/>
    <s v="21-04-2020 11:45:00"/>
    <s v="Pre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2"/>
    <s v="Pssenioursecondaryschool"/>
    <n v="911100221800"/>
    <s v="s2m_test_20812@tests2m.com"/>
    <s v="21-04-2020 11:45:00"/>
    <s v="Ab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2"/>
    <s v="Kulachi hansraj model school"/>
    <n v="911100221795"/>
    <s v="s2m_test_20808@tests2m.com"/>
    <s v="21-04-2020 11:45:00"/>
    <s v="Pre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1"/>
    <s v="hajira06@gmail.com"/>
    <n v="911100221794"/>
    <s v="s2m_test_20807@tests2m.com"/>
    <s v="21-04-2020 11:45:00"/>
    <s v="Ab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1"/>
    <s v="NSN matriculation hr sec school"/>
    <n v="911100221819"/>
    <s v="s2m_test_20831@tests2m.com"/>
    <s v="21-04-2020 11:45:00"/>
    <s v="Ab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1"/>
    <s v="Shri ram universi"/>
    <n v="911100221813"/>
    <s v="s2m_test_20825@tests2m.com"/>
    <s v="21-04-2020 11:45:00"/>
    <s v="Present"/>
    <x v="32"/>
    <e v="#N/A"/>
    <n v="0"/>
    <x v="7"/>
  </r>
  <r>
    <s v="fREADom Trial "/>
    <x v="0"/>
    <s v="Trial III"/>
    <x v="3"/>
    <d v="1899-12-30T11:45:00"/>
    <s v="Tuesday"/>
    <d v="2020-04-21T00:00:00"/>
    <s v="Trial"/>
    <s v="Grade 2"/>
    <s v="APS DELHI CANTT"/>
    <n v="911100221810"/>
    <s v="s2m_test_20822@tests2m.com"/>
    <s v="21-04-2020 11:45:00"/>
    <s v="Absent"/>
    <x v="32"/>
    <e v="#N/A"/>
    <n v="0"/>
    <x v="7"/>
  </r>
  <r>
    <s v="fREADom Trial Class "/>
    <x v="0"/>
    <s v="Trial I"/>
    <x v="3"/>
    <d v="1899-12-30T11:45:00"/>
    <s v="Tuesday"/>
    <d v="2020-04-21T00:00:00"/>
    <s v="Trial"/>
    <s v="Grade 2"/>
    <s v="City Montessori school"/>
    <n v="911100221803"/>
    <s v="s2m_test_20815@tests2m.com"/>
    <s v="21-04-2020 11:45:00"/>
    <s v="Absent"/>
    <x v="26"/>
    <e v="#N/A"/>
    <n v="0"/>
    <x v="5"/>
  </r>
  <r>
    <s v="fREADom Trial "/>
    <x v="1"/>
    <s v="Trial II"/>
    <x v="3"/>
    <d v="1899-12-30T11:45:00"/>
    <s v="Tuesday"/>
    <d v="2020-04-21T00:00:00"/>
    <s v="Trial"/>
    <s v="Grade 3"/>
    <s v="Kamala Niketan Montessori School"/>
    <n v="911100221799"/>
    <s v="s2m_test_20811@tests2m.com"/>
    <s v="21-04-2020 11:45:00"/>
    <s v="Present"/>
    <x v="24"/>
    <e v="#N/A"/>
    <n v="0"/>
    <x v="1"/>
  </r>
  <r>
    <s v="fREADom Trial "/>
    <x v="1"/>
    <s v="Trial II"/>
    <x v="3"/>
    <d v="1899-12-30T11:45:00"/>
    <s v="Tuesday"/>
    <d v="2020-04-21T00:00:00"/>
    <s v="Trial"/>
    <s v="Grade 4"/>
    <s v="BANYAN INTERNATIONAL SCHOOL"/>
    <n v="911100221814"/>
    <s v="s2m_test_20826@tests2m.com"/>
    <s v="21-04-2020 11:45:00"/>
    <s v="Cancelled"/>
    <x v="24"/>
    <e v="#N/A"/>
    <n v="0"/>
    <x v="1"/>
  </r>
  <r>
    <s v="fREADom Trial "/>
    <x v="1"/>
    <s v="Trial II"/>
    <x v="3"/>
    <d v="1899-12-30T11:45:00"/>
    <s v="Tuesday"/>
    <d v="2020-04-21T00:00:00"/>
    <s v="Duplicate - Trial"/>
    <s v="Grade 4"/>
    <s v="K. L. E English medium school Savadatti"/>
    <n v="911100221798"/>
    <s v="s2m_test_20810@tests2m.com"/>
    <s v="21-04-2020 11:45:00"/>
    <s v="Absent"/>
    <x v="24"/>
    <e v="#N/A"/>
    <n v="0"/>
    <x v="1"/>
  </r>
  <r>
    <s v="fREADom Trial "/>
    <x v="1"/>
    <s v="Trial II"/>
    <x v="3"/>
    <d v="1899-12-30T11:45:00"/>
    <s v="Tuesday"/>
    <d v="2020-04-21T00:00:00"/>
    <s v="Trial"/>
    <s v="Grade 4"/>
    <s v="Amrit vidhyalaya"/>
    <n v="911100221815"/>
    <s v="s2m_test_20827@tests2m.com"/>
    <s v="21-04-2020 11:45:00"/>
    <s v="Present"/>
    <x v="24"/>
    <e v="#N/A"/>
    <n v="0"/>
    <x v="1"/>
  </r>
  <r>
    <s v="fREADom Trial "/>
    <x v="0"/>
    <s v="Trial II"/>
    <x v="3"/>
    <d v="1899-12-30T11:45:00"/>
    <s v="Tuesday"/>
    <d v="2020-04-21T00:00:00"/>
    <s v="Trial"/>
    <s v="Grade 1"/>
    <s v="Rankers school uppal"/>
    <n v="911100221782"/>
    <s v="s2m_test_20794@tests2m.com"/>
    <s v="21-04-2020 11:45:00"/>
    <s v="Absent"/>
    <x v="34"/>
    <e v="#N/A"/>
    <n v="0"/>
    <x v="6"/>
  </r>
  <r>
    <s v="fREADom Trial "/>
    <x v="1"/>
    <s v="Trial II"/>
    <x v="3"/>
    <d v="1899-12-30T11:45:00"/>
    <s v="Tuesday"/>
    <d v="2020-04-21T00:00:00"/>
    <s v="Trial"/>
    <s v="Grade 4"/>
    <s v="Euro School"/>
    <n v="911100221737"/>
    <s v="s2m_test_20747@tests2m.com"/>
    <s v="21-04-2020 11:45:00"/>
    <s v="Absent"/>
    <x v="24"/>
    <e v="#N/A"/>
    <n v="0"/>
    <x v="1"/>
  </r>
  <r>
    <s v="fREADom Trial "/>
    <x v="1"/>
    <s v="Trial II"/>
    <x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Present"/>
    <x v="11"/>
    <e v="#N/A"/>
    <n v="0"/>
    <x v="2"/>
  </r>
  <r>
    <s v="fREADom Trial "/>
    <x v="0"/>
    <s v="Trial II"/>
    <x v="3"/>
    <d v="1899-12-30T11:45:00"/>
    <s v="Tuesday"/>
    <d v="2020-04-21T00:00:00"/>
    <s v="Duplicate - Trial"/>
    <s v="Grade 2"/>
    <s v="Delhi Public School Bangalore East"/>
    <n v="911100221745"/>
    <s v="s2m_test_20755@tests2m.com"/>
    <s v="21-04-2020 11:45:00"/>
    <s v="Present"/>
    <x v="34"/>
    <e v="#N/A"/>
    <n v="0"/>
    <x v="6"/>
  </r>
  <r>
    <s v="fREADom Trial "/>
    <x v="0"/>
    <s v="Trial II"/>
    <x v="3"/>
    <d v="1899-12-30T11:45:00"/>
    <s v="Tuesday"/>
    <d v="2020-04-21T00:00:00"/>
    <s v="Trial"/>
    <s v="Grade 1"/>
    <s v="Rankarsschool"/>
    <n v="911100221821"/>
    <s v="s2m_test_20833@tests2m.com"/>
    <s v="21-04-2020 11:45:00"/>
    <s v="Absent"/>
    <x v="34"/>
    <e v="#N/A"/>
    <n v="0"/>
    <x v="6"/>
  </r>
  <r>
    <s v="fREADom Trial "/>
    <x v="1"/>
    <s v="Trial II"/>
    <x v="3"/>
    <d v="1899-12-30T11:45:00"/>
    <s v="Tuesday"/>
    <d v="2020-04-21T00:00:00"/>
    <s v="Trial"/>
    <s v="Grade 4"/>
    <s v="City Montessori school"/>
    <n v="911100221816"/>
    <s v="s2m_test_20828@tests2m.com"/>
    <s v="21-04-2020 11:45:00"/>
    <s v="Absent"/>
    <x v="24"/>
    <e v="#N/A"/>
    <n v="0"/>
    <x v="1"/>
  </r>
  <r>
    <s v="fREADom Trial "/>
    <x v="1"/>
    <s v="Trial II"/>
    <x v="3"/>
    <d v="1899-12-30T11:45:00"/>
    <s v="Tuesday"/>
    <d v="2020-04-21T00:00:00"/>
    <s v="Trial"/>
    <s v="Grade 4"/>
    <s v="Delhi public school megacity kolkata"/>
    <n v="911100221818"/>
    <s v="s2m_test_20830@tests2m.com"/>
    <s v="21-04-2020 11:45:00"/>
    <s v="Present"/>
    <x v="24"/>
    <e v="#N/A"/>
    <n v="0"/>
    <x v="1"/>
  </r>
  <r>
    <s v="fREADom Trial "/>
    <x v="1"/>
    <s v="Trial II"/>
    <x v="3"/>
    <d v="1899-12-30T11:45:00"/>
    <s v="Tuesday"/>
    <d v="2020-04-21T00:00:00"/>
    <s v="Trial"/>
    <s v="Grade 4"/>
    <s v="Kle English Medium school manjunath nagara"/>
    <n v="911100221822"/>
    <s v="s2m_test_20834@tests2m.com"/>
    <s v="21-04-2020 11:45:00"/>
    <s v="Present"/>
    <x v="24"/>
    <e v="#N/A"/>
    <n v="0"/>
    <x v="1"/>
  </r>
  <r>
    <s v="fREADom Trial "/>
    <x v="1"/>
    <s v="Trial II"/>
    <x v="3"/>
    <d v="1899-12-30T11:45:00"/>
    <s v="Tuesday"/>
    <d v="2020-04-21T00:00:00"/>
    <s v="Trial"/>
    <s v="Grade 3"/>
    <s v="Ananya Singh"/>
    <n v="911100221805"/>
    <s v="s2m_test_20817@tests2m.com"/>
    <s v="21-04-2020 11:45:00"/>
    <s v="Present"/>
    <x v="24"/>
    <e v="#N/A"/>
    <n v="0"/>
    <x v="1"/>
  </r>
  <r>
    <s v="fREADom Trial "/>
    <x v="1"/>
    <s v="Trial III"/>
    <x v="3"/>
    <d v="1899-12-30T11:45:00"/>
    <s v="Tuesday"/>
    <d v="2020-04-21T00:00:00"/>
    <s v="Trial"/>
    <s v="Grade 3"/>
    <s v="Kamaal niketan Montessori school"/>
    <n v="911100221158"/>
    <s v="s2m_test_20159@tests2m.com"/>
    <s v="21-04-2020 11:45:00"/>
    <s v="Present"/>
    <x v="6"/>
    <e v="#N/A"/>
    <n v="0"/>
    <x v="8"/>
  </r>
  <r>
    <s v="fREADom Trial "/>
    <x v="1"/>
    <s v="Trial III"/>
    <x v="3"/>
    <d v="1899-12-30T11:45:00"/>
    <s v="Tuesday"/>
    <d v="2020-04-21T00:00:00"/>
    <s v="Trial"/>
    <s v="Grade 4"/>
    <s v="KNMS"/>
    <n v="911100221157"/>
    <s v="s2m_test_20158@tests2m.com"/>
    <s v="21-04-2020 11:45:00"/>
    <s v="Present"/>
    <x v="6"/>
    <e v="#N/A"/>
    <n v="0"/>
    <x v="8"/>
  </r>
  <r>
    <s v="fREADom Trial "/>
    <x v="1"/>
    <s v="Trial II"/>
    <x v="3"/>
    <d v="1899-12-30T11:45:00"/>
    <s v="Tuesday"/>
    <d v="2020-04-21T00:00:00"/>
    <s v="Trial"/>
    <s v="Grade 4"/>
    <s v="P.s.senior secondary school"/>
    <n v="911100221817"/>
    <s v="s2m_test_20829@tests2m.com"/>
    <s v="21-04-2020 11:45:00"/>
    <s v="Present"/>
    <x v="24"/>
    <n v="3400"/>
    <n v="1"/>
    <x v="1"/>
  </r>
  <r>
    <s v="fREADom Trial "/>
    <x v="1"/>
    <s v="Trial III"/>
    <x v="3"/>
    <d v="1899-12-30T11:45:00"/>
    <s v="Tuesday"/>
    <d v="2020-04-21T00:00:00"/>
    <s v="Duplicate - Trial"/>
    <s v="Grade 4"/>
    <s v="KNMS"/>
    <n v="911100221159"/>
    <s v="s2m_test_20160@tests2m.com"/>
    <s v="21-04-2020 11:45:00"/>
    <s v="Absent"/>
    <x v="6"/>
    <e v="#N/A"/>
    <n v="0"/>
    <x v="8"/>
  </r>
  <r>
    <s v="fREADom Trial "/>
    <x v="1"/>
    <s v="Trial III"/>
    <x v="3"/>
    <d v="1899-12-30T11:45:00"/>
    <s v="Tuesday"/>
    <d v="2020-04-21T00:00:00"/>
    <s v="Trial"/>
    <s v="Grade 4"/>
    <s v="BDMI"/>
    <n v="911100221161"/>
    <s v="s2m_test_20162@tests2m.com"/>
    <s v="21-04-2020 11:45:00"/>
    <s v="Present"/>
    <x v="6"/>
    <e v="#N/A"/>
    <n v="0"/>
    <x v="8"/>
  </r>
  <r>
    <s v="fREADom Trial "/>
    <x v="0"/>
    <s v="Trial II"/>
    <x v="3"/>
    <d v="1899-12-30T11:45:00"/>
    <s v="Tuesday"/>
    <d v="2020-04-21T00:00:00"/>
    <s v="Trial"/>
    <s v="Grade 2"/>
    <s v="BDM International school"/>
    <n v="911100221823"/>
    <s v="s2m_test_20835@tests2m.com"/>
    <s v="21-04-2020 11:45:00"/>
    <s v="Present"/>
    <x v="34"/>
    <e v="#N/A"/>
    <n v="0"/>
    <x v="6"/>
  </r>
  <r>
    <s v="fREADom Trial "/>
    <x v="1"/>
    <s v="Trial III"/>
    <x v="3"/>
    <d v="1899-12-30T11:45:00"/>
    <s v="Tuesday"/>
    <d v="2020-04-21T00:00:00"/>
    <s v="Trial"/>
    <s v="Grade 4"/>
    <s v="Calorx public school"/>
    <n v="911100221166"/>
    <s v="s2m_test_20167@tests2m.com"/>
    <s v="21-04-2020 11:45:00"/>
    <s v="Present"/>
    <x v="6"/>
    <e v="#N/A"/>
    <n v="0"/>
    <x v="8"/>
  </r>
  <r>
    <s v="fREADom Trial "/>
    <x v="1"/>
    <s v="Trial III"/>
    <x v="3"/>
    <d v="1899-12-30T11:45:00"/>
    <s v="Tuesday"/>
    <d v="2020-04-21T00:00:00"/>
    <s v="Trial"/>
    <s v="Grade 3"/>
    <s v="DPS Panvel"/>
    <n v="911100221169"/>
    <s v="s2m_test_20170@tests2m.com"/>
    <s v="21-04-2020 11:45:00"/>
    <s v="Absent"/>
    <x v="6"/>
    <e v="#N/A"/>
    <n v="0"/>
    <x v="8"/>
  </r>
  <r>
    <s v="fREADom Trial "/>
    <x v="1"/>
    <s v="Trial III"/>
    <x v="3"/>
    <d v="1899-12-30T11:45:00"/>
    <s v="Tuesday"/>
    <d v="2020-04-21T00:00:00"/>
    <s v="Trial"/>
    <s v="Grade 3"/>
    <s v="Lalji  Mehrotra lion's school"/>
    <n v="911100221172"/>
    <s v="s2m_test_21761@tests2m.com"/>
    <s v="21-04-2020 11:45:00"/>
    <s v="Present"/>
    <x v="6"/>
    <e v="#N/A"/>
    <n v="0"/>
    <x v="8"/>
  </r>
  <r>
    <s v="fREADom Trial "/>
    <x v="0"/>
    <s v="Trial II"/>
    <x v="3"/>
    <d v="1899-12-30T11:45:00"/>
    <s v="Tuesday"/>
    <d v="2020-04-21T00:00:00"/>
    <s v="Trial"/>
    <s v="Grade 2"/>
    <s v="Rosemary Public  School"/>
    <n v="911100222742"/>
    <s v="s2m_test_20621@tests2m.com"/>
    <s v="21-04-2020 11:45:00"/>
    <s v="Present"/>
    <x v="34"/>
    <e v="#N/A"/>
    <n v="0"/>
    <x v="6"/>
  </r>
  <r>
    <s v="fREADom Trial "/>
    <x v="0"/>
    <s v="Trial II"/>
    <x v="3"/>
    <d v="1899-12-30T11:45:00"/>
    <s v="Tuesday"/>
    <d v="2020-04-21T00:00:00"/>
    <s v="Trial"/>
    <s v="Grade 2"/>
    <s v="Kamala Niketan Montessori School"/>
    <n v="911100221619"/>
    <s v="s2m_test_20622@tests2m.com"/>
    <s v="21-04-2020 11:45:00"/>
    <s v="Present"/>
    <x v="34"/>
    <e v="#N/A"/>
    <n v="0"/>
    <x v="6"/>
  </r>
  <r>
    <s v="fREADom Trial "/>
    <x v="1"/>
    <s v="Trial III"/>
    <x v="3"/>
    <d v="1899-12-30T11:45:00"/>
    <s v="Tuesday"/>
    <d v="2020-04-21T00:00:00"/>
    <s v="Trial"/>
    <s v="Grade 4"/>
    <s v="St Paul Rajkot"/>
    <n v="911100221177"/>
    <s v="s2m_test_20178@tests2m.com"/>
    <s v="21-04-2020 11:45:00"/>
    <s v="Present"/>
    <x v="6"/>
    <e v="#N/A"/>
    <n v="0"/>
    <x v="8"/>
  </r>
  <r>
    <s v="fREADom Trial "/>
    <x v="0"/>
    <s v="Trial II"/>
    <x v="3"/>
    <d v="1899-12-30T11:45:00"/>
    <s v="Tuesday"/>
    <d v="2020-04-21T00:00:00"/>
    <s v="Trial"/>
    <s v="Grade 1"/>
    <s v="Al burooj International School"/>
    <n v="911100221596"/>
    <s v="s2m_test_20600@tests2m.com"/>
    <s v="21-04-2020 11:45:00"/>
    <s v="Present"/>
    <x v="34"/>
    <e v="#N/A"/>
    <n v="0"/>
    <x v="6"/>
  </r>
  <r>
    <s v="fREADom Trial "/>
    <x v="1"/>
    <s v="Trial III"/>
    <x v="3"/>
    <d v="1899-12-30T11:45:00"/>
    <s v="Tuesday"/>
    <d v="2020-04-21T00:00:00"/>
    <s v="Trial"/>
    <s v="Grade 3"/>
    <s v="NA"/>
    <n v="911100221186"/>
    <s v="s2m_test_20187@tests2m.com"/>
    <s v="21-04-2020 11:45:00"/>
    <s v="Present"/>
    <x v="6"/>
    <e v="#N/A"/>
    <n v="0"/>
    <x v="8"/>
  </r>
  <r>
    <s v="fREADom Trial "/>
    <x v="0"/>
    <s v="Trial II"/>
    <x v="3"/>
    <d v="1899-12-30T11:45:00"/>
    <s v="Tuesday"/>
    <d v="2020-04-21T00:00:00"/>
    <s v="Trial"/>
    <s v="Grade 1"/>
    <s v="Mahavir Institute Of Education &amp;Research"/>
    <n v="911100221600"/>
    <s v="s2m_test_20604@tests2m.com"/>
    <s v="21-04-2020 11:45:00"/>
    <s v="Absent"/>
    <x v="34"/>
    <e v="#N/A"/>
    <n v="0"/>
    <x v="6"/>
  </r>
  <r>
    <s v="fREADom Trial "/>
    <x v="0"/>
    <s v="Trial II"/>
    <x v="3"/>
    <d v="1899-12-30T11:45:00"/>
    <s v="Tuesday"/>
    <d v="2020-04-21T00:00:00"/>
    <s v="Trial"/>
    <s v="Grade 2"/>
    <s v="Manav Rachna International school"/>
    <n v="911100221601"/>
    <s v="s2m_test_20605@tests2m.com"/>
    <s v="21-04-2020 11:45:00"/>
    <s v="Present"/>
    <x v="34"/>
    <e v="#N/A"/>
    <n v="0"/>
    <x v="6"/>
  </r>
  <r>
    <s v="fREADom Trial "/>
    <x v="1"/>
    <s v="Trial III"/>
    <x v="3"/>
    <d v="1899-12-30T11:45:00"/>
    <s v="Tuesday"/>
    <d v="2020-04-21T00:00:00"/>
    <s v="Trial"/>
    <s v="Grade 4"/>
    <s v="KlE"/>
    <n v="911100221184"/>
    <s v="s2m_test_20185@tests2m.com"/>
    <s v="21-04-2020 11:45:00"/>
    <s v="Present"/>
    <x v="6"/>
    <e v="#N/A"/>
    <n v="0"/>
    <x v="8"/>
  </r>
  <r>
    <s v="fREADom Trial "/>
    <x v="0"/>
    <s v="Trial II"/>
    <x v="3"/>
    <d v="1899-12-30T11:45:00"/>
    <s v="Tuesday"/>
    <d v="2020-04-21T00:00:00"/>
    <s v="Trial"/>
    <s v="Grade 1"/>
    <s v="Delhi Public School"/>
    <n v="911100221608"/>
    <s v="s2m_test_20612@tests2m.com"/>
    <s v="21-04-2020 11:45:00"/>
    <s v="Absent"/>
    <x v="34"/>
    <e v="#N/A"/>
    <n v="0"/>
    <x v="6"/>
  </r>
  <r>
    <s v="fREADom Trial Class "/>
    <x v="0"/>
    <s v="Trial I"/>
    <x v="3"/>
    <d v="1899-12-30T11:45:00"/>
    <s v="Tuesday"/>
    <d v="2020-04-21T00:00:00"/>
    <s v="Trial"/>
    <s v="Grade 1"/>
    <s v="NSN Memorial"/>
    <n v="911100221262"/>
    <s v="s2m_test_20262@tests2m.com"/>
    <s v="21-04-2020 11:45:00"/>
    <s v="Absent"/>
    <x v="26"/>
    <e v="#N/A"/>
    <n v="0"/>
    <x v="5"/>
  </r>
  <r>
    <s v="fREADom Trial Class "/>
    <x v="0"/>
    <s v="Trial I"/>
    <x v="3"/>
    <d v="1899-12-30T11:45:00"/>
    <s v="Tuesday"/>
    <d v="2020-04-21T00:00:00"/>
    <s v="Trial"/>
    <s v="Grade 1"/>
    <s v="Oberoi International School"/>
    <n v="911100221820"/>
    <s v="s2m_test_20832@tests2m.com"/>
    <s v="21-04-2020 11:45:00"/>
    <s v="Absent"/>
    <x v="26"/>
    <e v="#N/A"/>
    <n v="0"/>
    <x v="5"/>
  </r>
  <r>
    <s v="fREADom Trial "/>
    <x v="1"/>
    <s v="Trial II"/>
    <x v="3"/>
    <d v="1899-12-30T11:45:00"/>
    <s v="Tuesday"/>
    <d v="2020-04-21T00:00:00"/>
    <s v="Trial"/>
    <s v="Grade 3"/>
    <s v="Kamala niketan montessori school(cbse)"/>
    <n v="911100221628"/>
    <s v="s2m_test_20633@tests2m.com"/>
    <s v="21-04-2020 11:45:00"/>
    <s v="Present"/>
    <x v="24"/>
    <e v="#N/A"/>
    <n v="0"/>
    <x v="1"/>
  </r>
  <r>
    <s v="fREADom Trial Class "/>
    <x v="0"/>
    <s v="Trial I"/>
    <x v="3"/>
    <d v="1899-12-30T11:45:00"/>
    <s v="Tuesday"/>
    <d v="2020-04-21T00:00:00"/>
    <s v="Trial"/>
    <s v="Grade 2"/>
    <s v="SRM Public school"/>
    <n v="911100221769"/>
    <s v="s2m_test_20780@tests2m.com"/>
    <s v="21-04-2020 11:45:00"/>
    <s v="Absent"/>
    <x v="26"/>
    <e v="#N/A"/>
    <n v="0"/>
    <x v="5"/>
  </r>
  <r>
    <s v="fREADom Trial Class "/>
    <x v="0"/>
    <s v="Trial I"/>
    <x v="3"/>
    <d v="1899-12-30T11:45:00"/>
    <s v="Tuesday"/>
    <d v="2020-04-21T00:00:00"/>
    <s v="Trial"/>
    <s v="Grade 2"/>
    <s v="Delhi Public School"/>
    <n v="911100221768"/>
    <s v="s2m_test_20779@tests2m.com"/>
    <s v="21-04-2020 11:45:00"/>
    <s v="Present"/>
    <x v="26"/>
    <e v="#N/A"/>
    <n v="0"/>
    <x v="5"/>
  </r>
  <r>
    <s v="fREADom Trial "/>
    <x v="0"/>
    <s v="Trial II"/>
    <x v="4"/>
    <d v="1899-12-30T18:00:00"/>
    <s v="Tuesday"/>
    <d v="2020-04-21T00:00:00"/>
    <s v="Trial"/>
    <s v="Grade 1"/>
    <s v="Vidhya sagar global school"/>
    <n v="911100221830"/>
    <s v="s2m_test_20844@tests2m.com"/>
    <s v="21-04-2020 18:00:00"/>
    <s v="Present"/>
    <x v="27"/>
    <e v="#N/A"/>
    <n v="0"/>
    <x v="1"/>
  </r>
  <r>
    <s v="fREADom Trial "/>
    <x v="1"/>
    <s v="Trial II"/>
    <x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Cancelled"/>
    <x v="11"/>
    <e v="#N/A"/>
    <n v="0"/>
    <x v="2"/>
  </r>
  <r>
    <s v="fREADom Trial "/>
    <x v="0"/>
    <s v="Trial II"/>
    <x v="4"/>
    <d v="1899-12-30T18:00:00"/>
    <s v="Tuesday"/>
    <d v="2020-04-21T00:00:00"/>
    <s v="Trial"/>
    <s v="Grade 2"/>
    <s v="Shri Ram universal School Jammu"/>
    <n v="911100221807"/>
    <s v="s2m_test_20843@tests2m.com"/>
    <s v="21-04-2020 18:00:00"/>
    <s v="Present"/>
    <x v="27"/>
    <e v="#N/A"/>
    <n v="0"/>
    <x v="1"/>
  </r>
  <r>
    <s v="fREADom Trial "/>
    <x v="1"/>
    <s v="Trial I"/>
    <x v="4"/>
    <d v="1899-12-30T18:00:00"/>
    <s v="Tuesday"/>
    <d v="2020-04-21T00:00:00"/>
    <s v="Trial"/>
    <s v="Grade 4"/>
    <s v="BDMI"/>
    <n v="911100221153"/>
    <s v="s2m_test_20154@tests2m.com"/>
    <s v="21-04-2020 18:00:00"/>
    <s v="Present"/>
    <x v="32"/>
    <e v="#N/A"/>
    <n v="0"/>
    <x v="12"/>
  </r>
  <r>
    <s v="fREADom Trial "/>
    <x v="1"/>
    <s v="Trial II"/>
    <x v="4"/>
    <d v="1899-12-30T18:00:00"/>
    <s v="Tuesday"/>
    <d v="2020-04-21T00:00:00"/>
    <s v="Trial"/>
    <s v="Grade 4"/>
    <s v="KLE Society English medium school, Gadag"/>
    <n v="911100222743"/>
    <s v="s2m_test_20839@tests2m.com"/>
    <s v="21-04-2020 18:00:00"/>
    <s v="Absent"/>
    <x v="11"/>
    <e v="#N/A"/>
    <n v="0"/>
    <x v="2"/>
  </r>
  <r>
    <s v="fREADom Trial "/>
    <x v="1"/>
    <s v="Trial I"/>
    <x v="4"/>
    <d v="1899-12-30T18:00:00"/>
    <s v="Tuesday"/>
    <d v="2020-04-21T00:00:00"/>
    <s v="Trial"/>
    <s v="Grade 4"/>
    <s v="NSN Memorial School"/>
    <n v="911100221197"/>
    <s v="s2m_test_20198@tests2m.com"/>
    <s v="21-04-2020 18:00:00"/>
    <s v="Absent"/>
    <x v="32"/>
    <e v="#N/A"/>
    <n v="0"/>
    <x v="12"/>
  </r>
  <r>
    <s v="fREADom Trial "/>
    <x v="0"/>
    <s v="Trial II"/>
    <x v="4"/>
    <d v="1899-12-30T18:00:00"/>
    <s v="Tuesday"/>
    <d v="2020-04-21T00:00:00"/>
    <s v="Trial"/>
    <s v="Grade 2"/>
    <s v="Cms campus-II gomti nagar,lko"/>
    <n v="911100222744"/>
    <s v="s2m_test_20838@tests2m.com"/>
    <s v="21-04-2020 18:00:00"/>
    <s v="Absent"/>
    <x v="27"/>
    <e v="#N/A"/>
    <n v="0"/>
    <x v="1"/>
  </r>
  <r>
    <s v="fREADom Trial "/>
    <x v="1"/>
    <s v="Trial II"/>
    <x v="4"/>
    <d v="1899-12-30T18:00:00"/>
    <s v="Tuesday"/>
    <d v="2020-04-21T00:00:00"/>
    <s v="Trial"/>
    <s v="Grade 4"/>
    <s v="Anandniketan Maninagar"/>
    <n v="911100221824"/>
    <s v="s2m_test_20837@tests2m.com"/>
    <s v="21-04-2020 18:00:00"/>
    <s v="Present"/>
    <x v="11"/>
    <e v="#N/A"/>
    <n v="0"/>
    <x v="2"/>
  </r>
  <r>
    <s v="fREADom Trial "/>
    <x v="1"/>
    <s v="Trial I"/>
    <x v="4"/>
    <d v="1899-12-30T18:00:00"/>
    <s v="Tuesday"/>
    <d v="2020-04-21T00:00:00"/>
    <s v="Trial"/>
    <s v="Grade 4"/>
    <s v="KAMALA NIKETAN MONTESSORI SCHOOL (CBSE)"/>
    <n v="911100221075"/>
    <s v="s2m_test_20199@tests2m.com"/>
    <s v="21-04-2020 18:00:00"/>
    <s v="Absent"/>
    <x v="32"/>
    <e v="#N/A"/>
    <n v="0"/>
    <x v="12"/>
  </r>
  <r>
    <s v="fREADom Trial "/>
    <x v="1"/>
    <s v="Trial I"/>
    <x v="4"/>
    <d v="1899-12-30T18:00:00"/>
    <s v="Tuesday"/>
    <d v="2020-04-21T00:00:00"/>
    <s v="Trial"/>
    <s v="Grade 4"/>
    <s v="Sri Sri Academy"/>
    <n v="911100222745"/>
    <s v="s2m_test_21762@tests2m.com"/>
    <s v="21-04-2020 18:00:00"/>
    <s v="Absent"/>
    <x v="32"/>
    <e v="#N/A"/>
    <n v="0"/>
    <x v="12"/>
  </r>
  <r>
    <s v="fREADom Trial "/>
    <x v="1"/>
    <s v="Trial II"/>
    <x v="4"/>
    <d v="1899-12-30T18:00:00"/>
    <s v="Tuesday"/>
    <d v="2020-04-21T00:00:00"/>
    <s v="Trial"/>
    <s v="Grade 4"/>
    <s v="Maple tree"/>
    <n v="911100221802"/>
    <s v="s2m_test_20814@tests2m.com"/>
    <s v="21-04-2020 18:00:00"/>
    <s v="Present"/>
    <x v="11"/>
    <n v="1999"/>
    <n v="1"/>
    <x v="2"/>
  </r>
  <r>
    <s v="fREADom Trial "/>
    <x v="0"/>
    <s v="Trial II"/>
    <x v="4"/>
    <d v="1899-12-30T18:00:00"/>
    <s v="Tuesday"/>
    <d v="2020-04-21T00:00:00"/>
    <s v="Trial"/>
    <s v="Grade 2"/>
    <s v="Brilliant national school"/>
    <n v="911100221771"/>
    <s v="s2m_test_20782@tests2m.com"/>
    <s v="21-04-2020 18:00:00"/>
    <s v="Absent"/>
    <x v="27"/>
    <e v="#N/A"/>
    <n v="0"/>
    <x v="1"/>
  </r>
  <r>
    <s v="fREADom Trial Class "/>
    <x v="0"/>
    <s v="Trial I"/>
    <x v="4"/>
    <d v="1899-12-30T18:00:00"/>
    <s v="Tuesday"/>
    <d v="2020-04-21T00:00:00"/>
    <s v="Trial"/>
    <s v="Grade 2"/>
    <s v="NA"/>
    <n v="911100222746"/>
    <s v="s2m_test_21763@tests2m.com"/>
    <s v="21-04-2020 18:00:00"/>
    <s v="Absent"/>
    <x v="33"/>
    <e v="#N/A"/>
    <n v="0"/>
    <x v="9"/>
  </r>
  <r>
    <s v="fREADom Trial "/>
    <x v="0"/>
    <s v="Trial II"/>
    <x v="4"/>
    <d v="1899-12-30T18:00:00"/>
    <s v="Tuesday"/>
    <d v="2020-04-21T00:00:00"/>
    <s v="Duplicate - Trial"/>
    <s v="Grade 2"/>
    <s v="Kamala niketan Montessori school"/>
    <n v="911100221584"/>
    <s v="s2m_test_20588@tests2m.com"/>
    <s v="21-04-2020 18:00:00"/>
    <s v="Present"/>
    <x v="27"/>
    <e v="#N/A"/>
    <n v="0"/>
    <x v="1"/>
  </r>
  <r>
    <s v="fREADom Trial "/>
    <x v="1"/>
    <s v="Trial I"/>
    <x v="4"/>
    <d v="1899-12-30T18:00:00"/>
    <s v="Tuesday"/>
    <d v="2020-04-21T00:00:00"/>
    <s v="Trial"/>
    <s v="Grade 4"/>
    <s v="Indus Valley World School"/>
    <n v="911100221203"/>
    <s v="s2m_test_20205@tests2m.com"/>
    <s v="21-04-2020 18:00:00"/>
    <s v="Present"/>
    <x v="32"/>
    <e v="#N/A"/>
    <n v="0"/>
    <x v="12"/>
  </r>
  <r>
    <s v="fREADom Trial "/>
    <x v="1"/>
    <s v="Trial I"/>
    <x v="4"/>
    <d v="1899-12-30T18:00:00"/>
    <s v="Tuesday"/>
    <d v="2020-04-21T00:00:00"/>
    <s v="Trial"/>
    <s v="Grade 4"/>
    <s v="Lml school"/>
    <n v="911100221205"/>
    <s v="s2m_test_20207@tests2m.com"/>
    <s v="21-04-2020 18:00:00"/>
    <s v="Present"/>
    <x v="32"/>
    <e v="#N/A"/>
    <n v="0"/>
    <x v="12"/>
  </r>
  <r>
    <s v="fREADom Trial "/>
    <x v="0"/>
    <s v="Trial II"/>
    <x v="4"/>
    <d v="1899-12-30T18:00:00"/>
    <s v="Tuesday"/>
    <d v="2020-04-21T00:00:00"/>
    <s v="Duplicate - Trial"/>
    <s v="Grade 2"/>
    <s v="Delhi Public School"/>
    <n v="911100221768"/>
    <s v="s2m_test_20779@tests2m.com"/>
    <s v="21-04-2020 18:00:00"/>
    <s v="Absent"/>
    <x v="27"/>
    <e v="#N/A"/>
    <n v="0"/>
    <x v="1"/>
  </r>
  <r>
    <s v="fREADom Trial "/>
    <x v="1"/>
    <s v="Trial I"/>
    <x v="4"/>
    <d v="1899-12-30T18:00:00"/>
    <s v="Tuesday"/>
    <d v="2020-04-21T00:00:00"/>
    <s v="Trial"/>
    <s v="Grade 3"/>
    <s v="NSN matriculation higher secondary school"/>
    <n v="911100221206"/>
    <s v="s2m_test_20208@tests2m.com"/>
    <s v="21-04-2020 18:00:00"/>
    <s v="Present"/>
    <x v="32"/>
    <e v="#N/A"/>
    <n v="0"/>
    <x v="12"/>
  </r>
  <r>
    <s v="fREADom Trial "/>
    <x v="1"/>
    <s v="Trial II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5"/>
    <e v="#N/A"/>
    <n v="0"/>
    <x v="16"/>
  </r>
  <r>
    <s v="fREADom Trial "/>
    <x v="0"/>
    <s v="Trial II"/>
    <x v="4"/>
    <d v="1899-12-30T18:00:00"/>
    <s v="Tuesday"/>
    <d v="2020-04-21T00:00:00"/>
    <s v="Trial"/>
    <s v="Grade 2"/>
    <s v="Kamala Niketan Montessori school"/>
    <n v="911100221730"/>
    <s v="s2m_test_20740@tests2m.com"/>
    <s v="21-04-2020 18:00:00"/>
    <s v="Present"/>
    <x v="27"/>
    <n v="1999"/>
    <n v="1"/>
    <x v="1"/>
  </r>
  <r>
    <s v="fREADom Trial Class "/>
    <x v="0"/>
    <s v="Trial I"/>
    <x v="4"/>
    <d v="1899-12-30T18:00:00"/>
    <s v="Tuesday"/>
    <d v="2020-04-21T00:00:00"/>
    <s v="Duplicate - Trial"/>
    <s v="Grade 1"/>
    <s v="Delhi public school North Bangalore"/>
    <n v="911100221224"/>
    <s v="s2m_test_20226@tests2m.com"/>
    <s v="21-04-2020 18:00:00"/>
    <s v="Present"/>
    <x v="33"/>
    <e v="#N/A"/>
    <n v="0"/>
    <x v="9"/>
  </r>
  <r>
    <s v="fREADom Trial "/>
    <x v="1"/>
    <s v="Trial II"/>
    <x v="4"/>
    <d v="1899-12-30T18:00:00"/>
    <s v="Tuesday"/>
    <d v="2020-04-21T00:00:00"/>
    <s v="Trial"/>
    <s v="Grade 4"/>
    <s v="Aakruthi school nagol"/>
    <n v="911100221688"/>
    <s v="s2m_test_20698@tests2m.com"/>
    <s v="21-04-2020 18:00:00"/>
    <s v="Present"/>
    <x v="11"/>
    <e v="#N/A"/>
    <n v="0"/>
    <x v="2"/>
  </r>
  <r>
    <s v="fREADom Trial Class "/>
    <x v="0"/>
    <s v="Trial I"/>
    <x v="4"/>
    <d v="1899-12-30T18:00:00"/>
    <s v="Tuesday"/>
    <d v="2020-04-21T00:00:00"/>
    <s v="Trial"/>
    <s v="Grade 2"/>
    <s v="NA"/>
    <n v="911100222747"/>
    <s v="s2m_test_21764@tests2m.com"/>
    <s v="21-04-2020 18:00:00"/>
    <s v="Present"/>
    <x v="33"/>
    <e v="#N/A"/>
    <n v="0"/>
    <x v="9"/>
  </r>
  <r>
    <s v="fREADom Trial "/>
    <x v="0"/>
    <s v="Trial II"/>
    <x v="4"/>
    <d v="1899-12-30T18:00:00"/>
    <s v="Tuesday"/>
    <d v="2020-04-21T00:00:00"/>
    <s v="Trial"/>
    <s v="Grade 1"/>
    <s v="Dps"/>
    <n v="911100221731"/>
    <s v="s2m_test_20741@tests2m.com"/>
    <s v="21-04-2020 18:00:00"/>
    <s v="Present"/>
    <x v="27"/>
    <e v="#N/A"/>
    <n v="0"/>
    <x v="1"/>
  </r>
  <r>
    <s v="fREADom Trial Class "/>
    <x v="0"/>
    <s v="Trial I"/>
    <x v="4"/>
    <d v="1899-12-30T18:00:00"/>
    <s v="Tuesday"/>
    <d v="2020-04-21T00:00:00"/>
    <s v="Trial"/>
    <s v="Grade 2"/>
    <s v="Brilliant National school"/>
    <n v="911100221675"/>
    <s v="s2m_test_20684@tests2m.com"/>
    <s v="21-04-2020 18:00:00"/>
    <s v="Present"/>
    <x v="33"/>
    <e v="#N/A"/>
    <n v="0"/>
    <x v="9"/>
  </r>
  <r>
    <s v="fREADom Trial Class "/>
    <x v="0"/>
    <s v="Trial I"/>
    <x v="4"/>
    <d v="1899-12-30T18:00:00"/>
    <s v="Tuesday"/>
    <d v="2020-04-21T00:00:00"/>
    <s v="Trial"/>
    <s v="Grade 1"/>
    <s v="The Galaxy school"/>
    <n v="911100221673"/>
    <s v="s2m_test_20682@tests2m.com"/>
    <s v="21-04-2020 18:00:00"/>
    <s v="Present"/>
    <x v="33"/>
    <e v="#N/A"/>
    <n v="0"/>
    <x v="9"/>
  </r>
  <r>
    <s v="fREADom Trial "/>
    <x v="1"/>
    <s v="Trial II"/>
    <x v="4"/>
    <d v="1899-12-30T18:00:00"/>
    <s v="Tuesday"/>
    <d v="2020-04-21T00:00:00"/>
    <s v="Trial"/>
    <s v="Grade 4"/>
    <s v="Rankers techno school"/>
    <n v="911100221695"/>
    <s v="s2m_test_20705@tests2m.com"/>
    <s v="21-04-2020 18:00:00"/>
    <s v="Absent"/>
    <x v="11"/>
    <e v="#N/A"/>
    <n v="0"/>
    <x v="2"/>
  </r>
  <r>
    <s v="fREADom Trial Class "/>
    <x v="0"/>
    <s v="Trial I"/>
    <x v="4"/>
    <d v="1899-12-30T18:00:00"/>
    <s v="Tuesday"/>
    <d v="2020-04-21T00:00:00"/>
    <s v="Trial"/>
    <s v="Grade 2"/>
    <s v="Kerala Public School gamharia"/>
    <n v="911100221682"/>
    <s v="s2m_test_21765@tests2m.com"/>
    <s v="21-04-2020 18:00:00"/>
    <s v="Present"/>
    <x v="33"/>
    <e v="#N/A"/>
    <n v="0"/>
    <x v="9"/>
  </r>
  <r>
    <s v="fREADom Trial "/>
    <x v="1"/>
    <s v="Trial II"/>
    <x v="4"/>
    <d v="1899-12-30T18:00:00"/>
    <s v="Tuesday"/>
    <d v="2020-04-21T00:00:00"/>
    <s v="Trial"/>
    <s v="Grade 3"/>
    <s v="Rishit Roy"/>
    <n v="911100221211"/>
    <s v="s2m_test_20213@tests2m.com"/>
    <s v="21-04-2020 18:00:00"/>
    <s v="Absent"/>
    <x v="11"/>
    <e v="#N/A"/>
    <n v="0"/>
    <x v="2"/>
  </r>
  <r>
    <s v="fREADom Trial "/>
    <x v="1"/>
    <s v="Trial II"/>
    <x v="4"/>
    <d v="1899-12-30T18:00:00"/>
    <s v="Tuesday"/>
    <d v="2020-04-21T00:00:00"/>
    <s v="Trial"/>
    <s v="Grade 4"/>
    <s v="Army public school jodhpur"/>
    <n v="911100221217"/>
    <s v="s2m_test_20219@tests2m.com"/>
    <s v="21-04-2020 18:00:00"/>
    <s v="Absent"/>
    <x v="11"/>
    <e v="#N/A"/>
    <n v="0"/>
    <x v="2"/>
  </r>
  <r>
    <s v="fREADom Trial Class "/>
    <x v="0"/>
    <s v="Trial I"/>
    <x v="4"/>
    <d v="1899-12-30T18:00:00"/>
    <s v="Tuesday"/>
    <d v="2020-04-21T00:00:00"/>
    <s v="Trial"/>
    <s v="Grade 2"/>
    <s v="NA"/>
    <n v="911100222748"/>
    <s v="s2m_test_21766@tests2m.com"/>
    <s v="21-04-2020 18:00:00"/>
    <s v="Present"/>
    <x v="33"/>
    <e v="#N/A"/>
    <n v="0"/>
    <x v="9"/>
  </r>
  <r>
    <s v="fREADom Trial Class "/>
    <x v="0"/>
    <s v="Trial I"/>
    <x v="4"/>
    <d v="1899-12-30T18:00:00"/>
    <s v="Tuesday"/>
    <d v="2020-04-21T00:00:00"/>
    <s v="Trial"/>
    <s v="Grade 1"/>
    <s v="NA"/>
    <n v="911100222749"/>
    <s v="s2m_test_21767@tests2m.com"/>
    <s v="21-04-2020 18:00:00"/>
    <s v="Present"/>
    <x v="33"/>
    <e v="#N/A"/>
    <n v="0"/>
    <x v="9"/>
  </r>
  <r>
    <s v="fREADom Trial "/>
    <x v="1"/>
    <s v="Trial III"/>
    <x v="4"/>
    <d v="1899-12-30T18:00:00"/>
    <s v="Tuesday"/>
    <d v="2020-04-21T00:00:00"/>
    <s v="Trial"/>
    <s v="Grade 4"/>
    <s v="Knms"/>
    <n v="911100221691"/>
    <s v="s2m_test_20701@tests2m.com"/>
    <s v="21-04-2020 18:00:00"/>
    <s v="Ab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4"/>
    <s v="Indus Valley World School"/>
    <n v="911100221212"/>
    <s v="s2m_test_20214@tests2m.com"/>
    <s v="21-04-2020 18:00:00"/>
    <s v="Present"/>
    <x v="15"/>
    <e v="#N/A"/>
    <n v="0"/>
    <x v="16"/>
  </r>
  <r>
    <s v="fREADom Trial "/>
    <x v="0"/>
    <s v="Trial II"/>
    <x v="4"/>
    <d v="1899-12-30T18:00:00"/>
    <s v="Tuesday"/>
    <d v="2020-04-21T00:00:00"/>
    <s v="Trial"/>
    <s v="Grade 1"/>
    <s v="Sri Kumarans childrenâ€™s home"/>
    <n v="911100221498"/>
    <s v="s2m_test_20502@tests2m.com"/>
    <s v="21-04-2020 18:00:00"/>
    <s v="Present"/>
    <x v="27"/>
    <e v="#N/A"/>
    <n v="0"/>
    <x v="1"/>
  </r>
  <r>
    <s v="fREADom Trial "/>
    <x v="1"/>
    <s v="Trial III"/>
    <x v="4"/>
    <d v="1899-12-30T18:00:00"/>
    <s v="Tuesday"/>
    <d v="2020-04-21T00:00:00"/>
    <s v="Trial"/>
    <s v="Grade 3"/>
    <s v="NSN Matriculation"/>
    <n v="911100221804"/>
    <s v="s2m_test_20816@tests2m.com"/>
    <s v="21-04-2020 18:00:00"/>
    <s v="Present"/>
    <x v="15"/>
    <e v="#N/A"/>
    <n v="0"/>
    <x v="16"/>
  </r>
  <r>
    <s v="fREADom Trial "/>
    <x v="0"/>
    <s v="Trial II"/>
    <x v="4"/>
    <d v="1899-12-30T18:00:00"/>
    <s v="Tuesday"/>
    <d v="2020-04-21T00:00:00"/>
    <s v="Trial"/>
    <s v="Grade 1"/>
    <s v="St Paul School Rajkot"/>
    <n v="911100221582"/>
    <s v="s2m_test_20586@tests2m.com"/>
    <s v="21-04-2020 18:00:00"/>
    <s v="Present"/>
    <x v="27"/>
    <e v="#N/A"/>
    <n v="0"/>
    <x v="1"/>
  </r>
  <r>
    <s v="fREADom Trial "/>
    <x v="1"/>
    <s v="Trial III"/>
    <x v="4"/>
    <d v="1899-12-30T18:00:00"/>
    <s v="Tuesday"/>
    <d v="2020-04-21T00:00:00"/>
    <s v="Trial"/>
    <s v="Grade 4"/>
    <s v="DPS Megacity"/>
    <n v="911100222750"/>
    <s v="s2m_test_21768@tests2m.com"/>
    <s v="21-04-2020 18:00:00"/>
    <s v="Pre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3"/>
    <s v="Holy Angel"/>
    <n v="911100221631"/>
    <s v="s2m_test_20637@tests2m.com"/>
    <s v="21-04-2020 18:00:00"/>
    <s v="Ab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3"/>
    <s v="SBOA Chennai"/>
    <n v="911100222751"/>
    <s v="s2m_test_21769@tests2m.com"/>
    <s v="21-04-2020 18:00:00"/>
    <s v="Ab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4"/>
    <s v="KNMS"/>
    <n v="911100221353"/>
    <s v="s2m_test_20355@tests2m.com"/>
    <s v="21-04-2020 18:00:00"/>
    <s v="Pre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3"/>
    <s v="Vedanta Academy"/>
    <n v="911100222752"/>
    <s v="s2m_test_21770@tests2m.com"/>
    <s v="21-04-2020 18:00:00"/>
    <s v="Pre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3"/>
    <s v="SBOA, Chennai"/>
    <n v="911100222753"/>
    <s v="s2m_test_21771@tests2m.com"/>
    <s v="21-04-2020 18:00:00"/>
    <s v="Absent"/>
    <x v="15"/>
    <e v="#N/A"/>
    <n v="0"/>
    <x v="16"/>
  </r>
  <r>
    <s v="fREADom Trial "/>
    <x v="1"/>
    <s v="Trial III"/>
    <x v="4"/>
    <d v="1899-12-30T18:00:00"/>
    <s v="Tuesday"/>
    <d v="2020-04-21T00:00:00"/>
    <s v="Trial"/>
    <s v="Grade 3"/>
    <s v="kamalaniketan montessori school"/>
    <n v="911100221558"/>
    <s v="s2m_test_20562@tests2m.com"/>
    <s v="21-04-2020 18:00:00"/>
    <s v="Present"/>
    <x v="15"/>
    <e v="#N/A"/>
    <n v="0"/>
    <x v="16"/>
  </r>
  <r>
    <s v="fREADom Trial Class "/>
    <x v="0"/>
    <s v="Trial I"/>
    <x v="4"/>
    <d v="1899-12-30T18:00:00"/>
    <s v="Tuesday"/>
    <d v="2020-04-21T00:00:00"/>
    <s v="Trial"/>
    <s v="Grade 2"/>
    <s v="NA"/>
    <n v="911100222754"/>
    <s v="s2m_test_21772@tests2m.com"/>
    <s v="21-04-2020 18:00:00"/>
    <s v="Present"/>
    <x v="33"/>
    <e v="#N/A"/>
    <n v="0"/>
    <x v="9"/>
  </r>
  <r>
    <s v="fREADom Trial Class "/>
    <x v="0"/>
    <s v="Trial I"/>
    <x v="4"/>
    <d v="1899-12-30T18:00:00"/>
    <s v="Tuesday"/>
    <d v="2020-04-21T00:00:00"/>
    <s v="Trial"/>
    <s v="Grade 2"/>
    <s v="NA"/>
    <n v="911100222755"/>
    <s v="s2m_test_21773@tests2m.com"/>
    <s v="21-04-2020 18:00:00"/>
    <s v="Present"/>
    <x v="33"/>
    <n v="1999"/>
    <n v="1"/>
    <x v="9"/>
  </r>
  <r>
    <s v="fREADom Trial "/>
    <x v="1"/>
    <s v="Trial I"/>
    <x v="4"/>
    <d v="1899-12-30T18:00:00"/>
    <s v="Tuesday"/>
    <d v="2020-04-21T00:00:00"/>
    <s v="Trial"/>
    <s v="Grade 4"/>
    <s v="Foundation Academy IIT campus Bihta Patna"/>
    <n v="911100221193"/>
    <s v="s2m_test_20194@tests2m.com"/>
    <s v="21-04-2020 18:00:00"/>
    <s v="Absent"/>
    <x v="32"/>
    <e v="#N/A"/>
    <n v="0"/>
    <x v="12"/>
  </r>
  <r>
    <s v="fREADom Trial "/>
    <x v="1"/>
    <s v="Trial II"/>
    <x v="4"/>
    <d v="1899-12-30T18:00:00"/>
    <s v="Tuesday"/>
    <d v="2020-04-21T00:00:00"/>
    <s v="Trial"/>
    <s v="Grade 3"/>
    <s v="TSUS SAMBA"/>
    <n v="911100221811"/>
    <s v="s2m_test_20823@tests2m.com"/>
    <s v="21-04-2020 18:00:00"/>
    <s v="Absent"/>
    <x v="11"/>
    <e v="#N/A"/>
    <n v="0"/>
    <x v="2"/>
  </r>
  <r>
    <s v="fREADom Trial "/>
    <x v="1"/>
    <s v="Trial I"/>
    <x v="4"/>
    <d v="1899-12-30T18:00:00"/>
    <s v="Tuesday"/>
    <d v="2020-04-21T00:00:00"/>
    <s v="Trial"/>
    <s v="Grade 4"/>
    <s v="Kerala public  school, kadma, JSR"/>
    <n v="911100221199"/>
    <s v="s2m_test_20201@tests2m.com"/>
    <s v="21-04-2020 18:00:00"/>
    <s v="Absent"/>
    <x v="32"/>
    <e v="#N/A"/>
    <n v="0"/>
    <x v="12"/>
  </r>
  <r>
    <s v="fREADom Trial "/>
    <x v="1"/>
    <s v="Trial II"/>
    <x v="3"/>
    <d v="1899-12-30T11:45:00"/>
    <s v="Wednesday"/>
    <d v="2020-04-22T00:00:00"/>
    <s v="Trial"/>
    <s v="Grade 3"/>
    <s v="N. S. N Matriculation higher sec school"/>
    <n v="911100221214"/>
    <s v="s2m_test_20216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3"/>
    <s v="Swarnit Srivastava"/>
    <n v="911100221215"/>
    <s v="s2m_test_20217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3"/>
    <s v="Kamala niketan school"/>
    <n v="911100221219"/>
    <s v="s2m_test_20221@tests2m.com"/>
    <s v="22-04-2020 11:45:00"/>
    <s v="Pre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4"/>
    <s v="City Montessori School"/>
    <n v="911100221222"/>
    <s v="s2m_test_20224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3"/>
    <s v="NSN Memorial Senior Secondary School"/>
    <n v="911100221229"/>
    <s v="s2m_test_20230@tests2m.com"/>
    <s v="22-04-2020 11:45:00"/>
    <s v="Pre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4"/>
    <s v="DPS"/>
    <n v="911100221238"/>
    <s v="s2m_test_20239@tests2m.com"/>
    <s v="22-04-2020 11:45:00"/>
    <s v="Pre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3"/>
    <s v="DDPS"/>
    <n v="911100221245"/>
    <s v="s2m_test_20246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4"/>
    <s v="Foundation Academy"/>
    <n v="911100221249"/>
    <s v="s2m_test_20250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Duplicate - Trial"/>
    <s v="Grade 4"/>
    <s v="NSN Memorial School"/>
    <n v="911100221255"/>
    <s v="s2m_test_20139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4"/>
    <s v="St manuâ€™s convent school"/>
    <n v="911100221319"/>
    <s v="s2m_test_20321@tests2m.com"/>
    <s v="22-04-2020 11:45:00"/>
    <s v="Absent"/>
    <x v="31"/>
    <e v="#N/A"/>
    <n v="0"/>
    <x v="9"/>
  </r>
  <r>
    <s v="fREADom Trial "/>
    <x v="1"/>
    <s v="Trial II"/>
    <x v="3"/>
    <d v="1899-12-30T11:45:00"/>
    <s v="Wednesday"/>
    <d v="2020-04-22T00:00:00"/>
    <s v="Trial"/>
    <s v="Grade 4"/>
    <s v="D Delhi public school Jamnagar"/>
    <n v="911100221070"/>
    <s v="s2m_test_20071@tests2m.com"/>
    <s v="22-04-2020 11:45:00"/>
    <s v="Present"/>
    <x v="31"/>
    <e v="#N/A"/>
    <n v="0"/>
    <x v="9"/>
  </r>
  <r>
    <s v="fREADom Trial "/>
    <x v="0"/>
    <s v="Trial III"/>
    <x v="3"/>
    <d v="1899-12-30T11:45:00"/>
    <s v="Wednesday"/>
    <d v="2020-04-22T00:00:00"/>
    <s v="Trial"/>
    <s v="Grade 2"/>
    <s v="Lps"/>
    <n v="911100221879"/>
    <s v="s2m_test_20902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Delhi public school"/>
    <n v="911100221890"/>
    <s v="s2m_test_20905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NA"/>
    <n v="911100221883"/>
    <s v="s2m_test_20897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KLE"/>
    <n v="911100221882"/>
    <s v="s2m_test_20896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1"/>
    <s v="S.B.O.A School &amp; Junior College"/>
    <n v="911100221878"/>
    <s v="s2m_test_20892@tests2m.com"/>
    <s v="22-04-2020 11:45:00"/>
    <s v="Pre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1"/>
    <s v="City Montessori school"/>
    <n v="911100221869"/>
    <s v="s2m_test_20883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Delhi public school"/>
    <n v="911100221866"/>
    <s v="s2m_test_20880@tests2m.com"/>
    <s v="22-04-2020 11:45:00"/>
    <s v="Pre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Skchp"/>
    <n v="911100221857"/>
    <s v="s2m_test_20871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Delhi public school south"/>
    <n v="911100221851"/>
    <s v="s2m_test_20865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1"/>
    <s v="Cross word"/>
    <n v="911100221841"/>
    <s v="s2m_test_20855@tests2m.com"/>
    <s v="22-04-2020 11:45:00"/>
    <s v="Absent"/>
    <x v="24"/>
    <e v="#N/A"/>
    <n v="0"/>
    <x v="1"/>
  </r>
  <r>
    <s v="fREADom Trial "/>
    <x v="0"/>
    <s v="Trial III"/>
    <x v="3"/>
    <d v="1899-12-30T11:45:00"/>
    <s v="Wednesday"/>
    <d v="2020-04-22T00:00:00"/>
    <s v="Trial"/>
    <s v="Grade 2"/>
    <s v="Delhi public school"/>
    <n v="911100221834"/>
    <s v="s2m_test_20848@tests2m.com"/>
    <s v="22-04-2020 11:45:00"/>
    <s v="Absent"/>
    <x v="24"/>
    <e v="#N/A"/>
    <n v="0"/>
    <x v="1"/>
  </r>
  <r>
    <s v="fREADom Trial Class "/>
    <x v="0"/>
    <s v="Trial I"/>
    <x v="3"/>
    <d v="1899-12-30T11:45:00"/>
    <s v="Wednesday"/>
    <d v="2020-04-22T00:00:00"/>
    <s v="Trial"/>
    <s v="Grade 1"/>
    <s v="DPS Panvel"/>
    <n v="911100221891"/>
    <s v="s2m_test_20906@tests2m.com"/>
    <s v="22-04-2020 11:45:00"/>
    <s v="Absent"/>
    <x v="9"/>
    <e v="#N/A"/>
    <n v="0"/>
    <x v="1"/>
  </r>
  <r>
    <s v="fREADom Trial "/>
    <x v="0"/>
    <s v="Trial II"/>
    <x v="3"/>
    <d v="1899-12-30T11:45:00"/>
    <s v="Wednesday"/>
    <d v="2020-04-22T00:00:00"/>
    <s v="Trial"/>
    <s v="Grade 1"/>
    <s v="DAV BHEL SCHOOL"/>
    <n v="911100221899"/>
    <s v="s2m_test_20913@tests2m.com"/>
    <s v="22-04-2020 11:45:00"/>
    <s v="Present"/>
    <x v="34"/>
    <e v="#N/A"/>
    <n v="0"/>
    <x v="9"/>
  </r>
  <r>
    <s v="fREADom Trial "/>
    <x v="0"/>
    <s v="Trial II"/>
    <x v="3"/>
    <d v="1899-12-30T11:45:00"/>
    <s v="Wednesday"/>
    <d v="2020-04-22T00:00:00"/>
    <s v="Duplicate - Trial"/>
    <s v="Grade 2"/>
    <s v="Mohit manda"/>
    <n v="911100221894"/>
    <s v="s2m_test_20897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KLE international school"/>
    <n v="911100221888"/>
    <s v="s2m_test_20903@tests2m.com"/>
    <s v="22-04-2020 11:45:00"/>
    <s v="Pre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Sri Sri Ravishankar Vidhyamandir"/>
    <n v="911100221881"/>
    <s v="s2m_test_20895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NSN"/>
    <n v="911100221897"/>
    <s v="s2m_test_20911@tests2m.com"/>
    <s v="22-04-2020 11:45:00"/>
    <s v="Pre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2"/>
    <s v="The Shri ram universal school"/>
    <n v="911100221874"/>
    <s v="s2m_test_20888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2"/>
    <s v="Delhi public school"/>
    <n v="911100221872"/>
    <s v="s2m_test_20886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2"/>
    <s v="NA"/>
    <n v="911100221870"/>
    <s v="s2m_test_21774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Sri Sri ravishanker vidyamandir"/>
    <n v="911100221860"/>
    <s v="s2m_test_20874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Sri Sri ravishankar vidya mandir"/>
    <n v="911100221901"/>
    <s v="s2m_test_20915@tests2m.com"/>
    <s v="22-04-2020 11:45:00"/>
    <s v="Absent"/>
    <x v="34"/>
    <e v="#N/A"/>
    <n v="0"/>
    <x v="9"/>
  </r>
  <r>
    <s v="fREADom Trial "/>
    <x v="0"/>
    <s v="Trial II"/>
    <x v="3"/>
    <d v="1899-12-30T11:45:00"/>
    <s v="Wednesday"/>
    <d v="2020-04-22T00:00:00"/>
    <s v="Trial"/>
    <s v="Grade 1"/>
    <s v="DPS Panvel"/>
    <n v="911100221859"/>
    <s v="s2m_test_20873@tests2m.com"/>
    <s v="22-04-2020 11:45:00"/>
    <s v="Absent"/>
    <x v="34"/>
    <e v="#N/A"/>
    <n v="0"/>
    <x v="9"/>
  </r>
  <r>
    <s v="fREADom Trial Class "/>
    <x v="0"/>
    <s v="Trial I"/>
    <x v="3"/>
    <d v="1899-12-30T11:45:00"/>
    <s v="Wednesday"/>
    <d v="2020-04-22T00:00:00"/>
    <s v="Trial"/>
    <s v="Grade 1"/>
    <s v="Keshave"/>
    <n v="911100221902"/>
    <s v="s2m_test_20916@tests2m.com"/>
    <s v="22-04-2020 11:45:00"/>
    <s v="Absent"/>
    <x v="9"/>
    <e v="#N/A"/>
    <n v="0"/>
    <x v="1"/>
  </r>
  <r>
    <s v="fREADom Trial "/>
    <x v="1"/>
    <s v="Trial III"/>
    <x v="3"/>
    <d v="1899-12-30T11:45:00"/>
    <s v="Wednesday"/>
    <d v="2020-04-22T00:00:00"/>
    <s v="Trial"/>
    <s v="Grade 3"/>
    <s v="Delhi public school"/>
    <n v="911100221843"/>
    <s v="s2m_test_20857@tests2m.com"/>
    <s v="22-04-2020 11:45:00"/>
    <s v="Pre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3"/>
    <s v="Mahatma school"/>
    <n v="911100221845"/>
    <s v="s2m_test_20859@tests2m.com"/>
    <s v="22-04-2020 11:45:00"/>
    <s v="Pre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4"/>
    <s v="SSRVM"/>
    <n v="911100221847"/>
    <s v="s2m_test_20861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4"/>
    <s v="Samashti international school"/>
    <n v="911100221853"/>
    <s v="s2m_test_20867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3"/>
    <s v="AAKRUTHI TECHNO SCHOOL"/>
    <n v="911100221905"/>
    <s v="s2m_test_20919@tests2m.com"/>
    <s v="22-04-2020 11:45:00"/>
    <s v="Pre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4"/>
    <s v="SBOA school and junior college"/>
    <n v="911100221864"/>
    <s v="s2m_test_20878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3"/>
    <s v="Army Public School Golconda Hyderabad"/>
    <n v="911100221871"/>
    <s v="s2m_test_20885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3"/>
    <s v="Vijay millanium school"/>
    <n v="911100221900"/>
    <s v="s2m_test_20914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4"/>
    <s v="M b w a"/>
    <n v="911100221873"/>
    <s v="s2m_test_20887@tests2m.com"/>
    <s v="22-04-2020 11:45:00"/>
    <s v="Ab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4"/>
    <s v="K L E Society School Gadag"/>
    <n v="911100221875"/>
    <s v="s2m_test_20889@tests2m.com"/>
    <s v="22-04-2020 11:45:00"/>
    <s v="Present"/>
    <x v="35"/>
    <e v="#N/A"/>
    <n v="0"/>
    <x v="8"/>
  </r>
  <r>
    <s v="fREADom Trial "/>
    <x v="1"/>
    <s v="Trial III"/>
    <x v="3"/>
    <d v="1899-12-30T11:45:00"/>
    <s v="Wednesday"/>
    <d v="2020-04-22T00:00:00"/>
    <s v="Trial"/>
    <s v="Grade 3"/>
    <s v="Edify"/>
    <n v="911100221885"/>
    <s v="s2m_test_20899@tests2m.com"/>
    <s v="22-04-2020 11:45:00"/>
    <s v="Absent"/>
    <x v="35"/>
    <e v="#N/A"/>
    <n v="0"/>
    <x v="8"/>
  </r>
  <r>
    <s v="fREADom Trial "/>
    <x v="1"/>
    <s v="Trial I"/>
    <x v="3"/>
    <d v="1899-12-30T11:45:00"/>
    <s v="Wednesday"/>
    <d v="2020-04-22T00:00:00"/>
    <s v="Trial"/>
    <s v="Grade 1"/>
    <s v="Mahatma CBSC"/>
    <n v="911100221876"/>
    <s v="s2m_test_20890@tests2m.com"/>
    <s v="22-04-2020 11:45:00"/>
    <s v="Present"/>
    <x v="4"/>
    <e v="#N/A"/>
    <n v="0"/>
    <x v="2"/>
  </r>
  <r>
    <s v="fREADom Trial "/>
    <x v="1"/>
    <s v="Trial I"/>
    <x v="3"/>
    <d v="1899-12-30T11:45:00"/>
    <s v="Wednesday"/>
    <d v="2020-04-22T00:00:00"/>
    <s v="Trial"/>
    <s v="Grade 3"/>
    <s v="India international School"/>
    <n v="911100221914"/>
    <s v="s2m_test_20928@tests2m.com"/>
    <s v="22-04-2020 11:45:00"/>
    <s v="Present"/>
    <x v="4"/>
    <e v="#N/A"/>
    <n v="0"/>
    <x v="2"/>
  </r>
  <r>
    <s v="fREADom Trial Class "/>
    <x v="0"/>
    <s v="Trial I"/>
    <x v="3"/>
    <d v="1899-12-30T11:45:00"/>
    <s v="Wednesday"/>
    <d v="2020-04-22T00:00:00"/>
    <s v="Trial"/>
    <s v="Grade 1"/>
    <s v="Ssrvm"/>
    <n v="911100221911"/>
    <s v="s2m_test_20925@tests2m.com"/>
    <s v="22-04-2020 11:45:00"/>
    <s v="Absent"/>
    <x v="9"/>
    <e v="#N/A"/>
    <n v="0"/>
    <x v="1"/>
  </r>
  <r>
    <s v="fREADom Trial Class "/>
    <x v="0"/>
    <s v="Trial I"/>
    <x v="3"/>
    <d v="1899-12-30T11:45:00"/>
    <s v="Wednesday"/>
    <d v="2020-04-22T00:00:00"/>
    <s v="Trial"/>
    <s v="Grade 1"/>
    <s v="Sboa"/>
    <n v="911100221907"/>
    <s v="s2m_test_20921@tests2m.com"/>
    <s v="22-04-2020 11:45:00"/>
    <s v="Absent"/>
    <x v="9"/>
    <e v="#N/A"/>
    <n v="0"/>
    <x v="1"/>
  </r>
  <r>
    <s v="fREADom Trial "/>
    <x v="1"/>
    <s v="Trial I"/>
    <x v="3"/>
    <d v="1899-12-30T11:45:00"/>
    <s v="Wednesday"/>
    <d v="2020-04-22T00:00:00"/>
    <s v="Trial"/>
    <s v="Grade 3"/>
    <s v="APS Golconda Hyderabad"/>
    <n v="911100221912"/>
    <s v="s2m_test_20926@tests2m.com"/>
    <s v="22-04-2020 11:45:00"/>
    <s v="Present"/>
    <x v="4"/>
    <e v="#N/A"/>
    <n v="0"/>
    <x v="2"/>
  </r>
  <r>
    <s v="fREADom Trial Class "/>
    <x v="0"/>
    <s v="Trial I"/>
    <x v="3"/>
    <d v="1899-12-30T11:45:00"/>
    <s v="Wednesday"/>
    <d v="2020-04-22T00:00:00"/>
    <s v="Trial"/>
    <s v="Grade 1"/>
    <s v="The Cambridge International School"/>
    <n v="911100221906"/>
    <s v="s2m_test_20920@tests2m.com"/>
    <s v="22-04-2020 11:45:00"/>
    <s v="Absent"/>
    <x v="9"/>
    <e v="#N/A"/>
    <n v="0"/>
    <x v="1"/>
  </r>
  <r>
    <s v="fREADom Trial "/>
    <x v="1"/>
    <s v="Trial I"/>
    <x v="3"/>
    <d v="1899-12-30T11:45:00"/>
    <s v="Wednesday"/>
    <d v="2020-04-22T00:00:00"/>
    <s v="Trial"/>
    <s v="Grade 4"/>
    <s v="Sri Aurobindo International School"/>
    <n v="911100221918"/>
    <s v="s2m_test_20932@tests2m.com"/>
    <s v="22-04-2020 11:45:00"/>
    <s v="Present"/>
    <x v="4"/>
    <e v="#N/A"/>
    <n v="0"/>
    <x v="2"/>
  </r>
  <r>
    <s v="fREADom Trial "/>
    <x v="1"/>
    <s v="Trial I"/>
    <x v="3"/>
    <d v="1899-12-30T11:45:00"/>
    <s v="Wednesday"/>
    <d v="2020-04-22T00:00:00"/>
    <s v="Trial"/>
    <s v="Grade 3"/>
    <s v="akara world school"/>
    <n v="911100221919"/>
    <s v="s2m_test_20933@tests2m.com"/>
    <s v="22-04-2020 11:45:00"/>
    <s v="Present"/>
    <x v="4"/>
    <e v="#N/A"/>
    <n v="0"/>
    <x v="2"/>
  </r>
  <r>
    <s v="fREADom Trial Class "/>
    <x v="0"/>
    <s v="Trial I"/>
    <x v="3"/>
    <d v="1899-12-30T11:45:00"/>
    <s v="Wednesday"/>
    <d v="2020-04-22T00:00:00"/>
    <s v="Trial"/>
    <s v="Grade 2"/>
    <s v="P G Garodia School"/>
    <n v="911100221920"/>
    <s v="s2m_test_20934@tests2m.com"/>
    <s v="22-04-2020 11:45:00"/>
    <s v="Present"/>
    <x v="9"/>
    <e v="#N/A"/>
    <n v="0"/>
    <x v="1"/>
  </r>
  <r>
    <s v="fREADom Trial Class "/>
    <x v="0"/>
    <s v="Trial I"/>
    <x v="3"/>
    <d v="1899-12-30T11:45:00"/>
    <s v="Wednesday"/>
    <d v="2020-04-22T00:00:00"/>
    <s v="Trial"/>
    <s v="Grade 1"/>
    <s v="Sadhvi"/>
    <n v="911100222756"/>
    <s v="s2m_test_21775@tests2m.com"/>
    <s v="22-04-2020 11:45:00"/>
    <s v="Present"/>
    <x v="9"/>
    <e v="#N/A"/>
    <n v="0"/>
    <x v="1"/>
  </r>
  <r>
    <s v="fREADom Trial "/>
    <x v="1"/>
    <s v="Trial III"/>
    <x v="4"/>
    <d v="1899-12-30T18:00:00"/>
    <s v="Wednesday"/>
    <d v="2020-04-22T00:00:00"/>
    <s v="Duplicate - Trial"/>
    <s v="Grade 4"/>
    <s v="K L E Society School Gadag"/>
    <n v="911100221875"/>
    <s v="s2m_test_20889@tests2m.com"/>
    <s v="22-04-2020 18:00:00"/>
    <s v="Cancelled"/>
    <x v="26"/>
    <e v="#N/A"/>
    <n v="0"/>
    <x v="5"/>
  </r>
  <r>
    <s v="fREADom Trial Class "/>
    <x v="0"/>
    <s v="Trial I"/>
    <x v="3"/>
    <d v="1899-12-30T11:45:00"/>
    <s v="Wednesday"/>
    <d v="2020-04-22T00:00:00"/>
    <s v="Trial"/>
    <s v="Grade 1"/>
    <s v="Sri Sri Ravi Shankar Vidhyamandir, Surat"/>
    <n v="911100221923"/>
    <s v="s2m_test_20937@tests2m.com"/>
    <s v="22-04-2020 11:45:00"/>
    <s v="Absent"/>
    <x v="9"/>
    <e v="#N/A"/>
    <n v="0"/>
    <x v="1"/>
  </r>
  <r>
    <s v="fREADom Trial "/>
    <x v="1"/>
    <s v="Trial I"/>
    <x v="3"/>
    <d v="1899-12-30T11:45:00"/>
    <s v="Wednesday"/>
    <d v="2020-04-22T00:00:00"/>
    <s v="Duplicate - Trial"/>
    <s v="Grade 3"/>
    <s v="Jack999soni@gmail.com"/>
    <n v="911100221690"/>
    <s v="s2m_test_20700@tests2m.com"/>
    <s v="22-04-2020 11:45:00"/>
    <s v="Present"/>
    <x v="4"/>
    <e v="#N/A"/>
    <n v="0"/>
    <x v="2"/>
  </r>
  <r>
    <s v="fREADom Trial "/>
    <x v="1"/>
    <s v="Trial I"/>
    <x v="3"/>
    <d v="1899-12-30T11:45:00"/>
    <s v="Wednesday"/>
    <d v="2020-04-22T00:00:00"/>
    <s v="Trial"/>
    <s v="Grade 4"/>
    <s v="P. P. SAVANI Cambridge International School"/>
    <n v="911100221924"/>
    <s v="s2m_test_20938@tests2m.com"/>
    <s v="22-04-2020 11:45:00"/>
    <s v="Present"/>
    <x v="4"/>
    <e v="#N/A"/>
    <n v="0"/>
    <x v="2"/>
  </r>
  <r>
    <s v="fREADom Trial Class "/>
    <x v="0"/>
    <s v="Trial I"/>
    <x v="3"/>
    <d v="1899-12-30T11:45:00"/>
    <s v="Wednesday"/>
    <d v="2020-04-22T00:00:00"/>
    <s v="Trial"/>
    <s v="Grade 1"/>
    <s v="Delhi Public school"/>
    <n v="911100221930"/>
    <s v="s2m_test_20943@tests2m.com"/>
    <s v="22-04-2020 11:45:00"/>
    <s v="Present"/>
    <x v="9"/>
    <e v="#N/A"/>
    <n v="0"/>
    <x v="1"/>
  </r>
  <r>
    <s v="fREADom Trial "/>
    <x v="1"/>
    <s v="Trial I"/>
    <x v="3"/>
    <d v="1899-12-30T11:45:00"/>
    <s v="Wednesday"/>
    <d v="2020-04-22T00:00:00"/>
    <s v="Trial"/>
    <s v="Grade 3"/>
    <s v="Srv"/>
    <n v="911100221933"/>
    <s v="s2m_test_20946@tests2m.com"/>
    <s v="22-04-2020 11:45:00"/>
    <s v="Present"/>
    <x v="4"/>
    <e v="#N/A"/>
    <n v="0"/>
    <x v="2"/>
  </r>
  <r>
    <s v="fREADom Trial Class "/>
    <x v="0"/>
    <s v="Trial I"/>
    <x v="3"/>
    <d v="1899-12-30T11:45:00"/>
    <s v="Wednesday"/>
    <d v="2020-04-22T00:00:00"/>
    <s v="Trial"/>
    <s v="Grade 2"/>
    <s v="Delhi public school electronics city bangalore 560100"/>
    <n v="911100221937"/>
    <s v="s2m_test_20950@tests2m.com"/>
    <s v="22-04-2020 11:45:00"/>
    <s v="Present"/>
    <x v="9"/>
    <e v="#N/A"/>
    <n v="0"/>
    <x v="1"/>
  </r>
  <r>
    <s v="fREADom Trial Class "/>
    <x v="0"/>
    <s v="Trial I"/>
    <x v="3"/>
    <d v="1899-12-30T11:45:00"/>
    <s v="Wednesday"/>
    <d v="2020-04-22T00:00:00"/>
    <s v="Trial"/>
    <s v="Grade 1"/>
    <s v="velammal bodhi campus theni"/>
    <n v="911100221939"/>
    <s v="s2m_test_20952@tests2m.com"/>
    <s v="22-04-2020 11:45:00"/>
    <s v="Present"/>
    <x v="9"/>
    <e v="#N/A"/>
    <n v="0"/>
    <x v="1"/>
  </r>
  <r>
    <s v="fREADom Trial "/>
    <x v="1"/>
    <s v="Trial I"/>
    <x v="3"/>
    <d v="1899-12-30T11:45:00"/>
    <s v="Wednesday"/>
    <d v="2020-04-22T00:00:00"/>
    <s v="Trial"/>
    <s v="Grade 3"/>
    <s v="CCA GURGAON"/>
    <n v="911100221945"/>
    <s v="s2m_test_20958@tests2m.com"/>
    <s v="22-04-2020 11:45:00"/>
    <s v="Absent"/>
    <x v="4"/>
    <e v="#N/A"/>
    <n v="0"/>
    <x v="2"/>
  </r>
  <r>
    <s v="fREADom Trial "/>
    <x v="1"/>
    <s v="Trial I"/>
    <x v="3"/>
    <d v="1899-12-30T11:45:00"/>
    <s v="Thursday"/>
    <d v="2020-04-23T00:00:00"/>
    <s v="Duplicate - Trial"/>
    <s v="Grade 3"/>
    <s v="CCA GURGAON"/>
    <n v="911100221945"/>
    <s v="s2m_test_20958@tests2m.com"/>
    <s v="23-04-2020 11:45:00"/>
    <s v="Present"/>
    <x v="9"/>
    <e v="#N/A"/>
    <n v="0"/>
    <x v="0"/>
  </r>
  <r>
    <s v="fREADom Trial Class "/>
    <x v="0"/>
    <s v="Trial I"/>
    <x v="4"/>
    <d v="1899-12-30T18:00:00"/>
    <s v="Wednesday"/>
    <d v="2020-04-22T00:00:00"/>
    <s v="Trial"/>
    <s v="Grade 2"/>
    <s v="Swarnim International School"/>
    <n v="911100222757"/>
    <s v="s2m_test_21776@tests2m.com"/>
    <s v="22-04-2020 18:00:00"/>
    <s v="Ab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2"/>
    <s v="DPS Megacity"/>
    <n v="911100222758"/>
    <s v="s2m_test_21777@tests2m.com"/>
    <s v="22-04-2020 18:00:00"/>
    <s v="Cancelled"/>
    <x v="4"/>
    <e v="#N/A"/>
    <n v="0"/>
    <x v="16"/>
  </r>
  <r>
    <s v="fREADom Trial Class "/>
    <x v="0"/>
    <s v="Trial I"/>
    <x v="4"/>
    <d v="1899-12-30T18:00:00"/>
    <s v="Wednesday"/>
    <d v="2020-04-22T00:00:00"/>
    <s v="Duplicate - Trial"/>
    <s v="Grade 2"/>
    <s v="DPS Megacity"/>
    <n v="911100222758"/>
    <s v="s2m_test_21777@tests2m.com"/>
    <s v="22-04-2020 18:00:00"/>
    <s v="Ab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1"/>
    <s v="DPS Howrah"/>
    <n v="911100222759"/>
    <s v="s2m_test_21778@tests2m.com"/>
    <s v="22-04-2020 18:00:00"/>
    <s v="Pre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1"/>
    <s v="CMS Gomti Nagar"/>
    <n v="911100222760"/>
    <s v="s2m_test_21779@tests2m.com"/>
    <s v="22-04-2020 18:00:00"/>
    <s v="Pre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1"/>
    <s v="Mahatma Montessori School"/>
    <n v="911100222761"/>
    <s v="s2m_test_21780@tests2m.com"/>
    <s v="22-04-2020 18:00:00"/>
    <s v="Ab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2"/>
    <s v="DPS Howrah"/>
    <n v="911100222762"/>
    <s v="s2m_test_21781@tests2m.com"/>
    <s v="22-04-2020 18:00:00"/>
    <s v="Ab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1"/>
    <s v="MWS Barnala"/>
    <n v="911100221625"/>
    <s v="s2m_test_20628@tests2m.com"/>
    <s v="22-04-2020 18:00:00"/>
    <s v="Pre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2"/>
    <s v="Sishya school"/>
    <n v="911100221831"/>
    <s v="s2m_test_20845@tests2m.com"/>
    <s v="22-04-2020 18:00:00"/>
    <s v="Present"/>
    <x v="4"/>
    <e v="#N/A"/>
    <n v="0"/>
    <x v="16"/>
  </r>
  <r>
    <s v="fREADom Trial "/>
    <x v="0"/>
    <s v="Trial III"/>
    <x v="4"/>
    <d v="1899-12-30T18:00:00"/>
    <s v="Wednesday"/>
    <d v="2020-04-22T00:00:00"/>
    <s v="Trial"/>
    <s v="Grade 2"/>
    <s v="Sri Sri Academy"/>
    <n v="911100221892"/>
    <s v="s2m_test_20907@tests2m.com"/>
    <s v="22-04-2020 18:00:00"/>
    <s v="Present"/>
    <x v="27"/>
    <e v="#N/A"/>
    <n v="0"/>
    <x v="1"/>
  </r>
  <r>
    <s v="fREADom Trial "/>
    <x v="1"/>
    <s v="Trial III"/>
    <x v="4"/>
    <d v="1899-12-30T18:00:00"/>
    <s v="Wednesday"/>
    <d v="2020-04-22T00:00:00"/>
    <s v="Duplicate - Trial"/>
    <s v="Grade 3"/>
    <s v="Rishit Roy"/>
    <n v="911100221211"/>
    <s v="s2m_test_20213@tests2m.com"/>
    <s v="22-04-2020 18:00:00"/>
    <s v="Absent"/>
    <x v="26"/>
    <e v="#N/A"/>
    <n v="0"/>
    <x v="5"/>
  </r>
  <r>
    <s v="fREADom Trial "/>
    <x v="1"/>
    <s v="Trial III"/>
    <x v="4"/>
    <d v="1899-12-30T18:00:00"/>
    <s v="Wednesday"/>
    <d v="2020-04-22T00:00:00"/>
    <s v="Trial"/>
    <s v="Grade 3"/>
    <s v="Parvathy's Anugrahaa"/>
    <n v="911100221926"/>
    <s v="s2m_test_20939@tests2m.com"/>
    <s v="22-04-2020 18:00:00"/>
    <s v="Absent"/>
    <x v="26"/>
    <e v="#N/A"/>
    <n v="0"/>
    <x v="5"/>
  </r>
  <r>
    <s v="fREADom Trial "/>
    <x v="1"/>
    <s v="Trial III"/>
    <x v="4"/>
    <d v="1899-12-30T18:00:00"/>
    <s v="Wednesday"/>
    <d v="2020-04-22T00:00:00"/>
    <s v="Trial"/>
    <s v="Grade 1"/>
    <s v="Kumarans"/>
    <n v="911100221928"/>
    <s v="s2m_test_20941@tests2m.com"/>
    <s v="22-04-2020 18:00:00"/>
    <s v="Cancelled"/>
    <x v="26"/>
    <e v="#N/A"/>
    <n v="0"/>
    <x v="5"/>
  </r>
  <r>
    <s v="fREADom Trial "/>
    <x v="1"/>
    <s v="Trial I"/>
    <x v="4"/>
    <d v="1899-12-30T18:00:00"/>
    <s v="Wednesday"/>
    <d v="2020-04-22T00:00:00"/>
    <s v="Trial"/>
    <s v="Grade 3"/>
    <s v="S N K"/>
    <n v="911100221840"/>
    <s v="s2m_test_20854@tests2m.com"/>
    <s v="22-04-2020 18:00:00"/>
    <s v="Cancelled"/>
    <x v="36"/>
    <e v="#N/A"/>
    <n v="0"/>
    <x v="2"/>
  </r>
  <r>
    <s v="fREADom Trial "/>
    <x v="1"/>
    <s v="Trial III"/>
    <x v="4"/>
    <d v="1899-12-30T18:00:00"/>
    <s v="Wednesday"/>
    <d v="2020-04-22T00:00:00"/>
    <s v="Trial"/>
    <s v="Grade 4"/>
    <s v="Dps Dwarka"/>
    <n v="911100221943"/>
    <s v="s2m_test_20956@tests2m.com"/>
    <s v="22-04-2020 18:00:00"/>
    <s v="Absent"/>
    <x v="26"/>
    <e v="#N/A"/>
    <n v="0"/>
    <x v="5"/>
  </r>
  <r>
    <s v="fREADom Trial "/>
    <x v="0"/>
    <s v="Trial II"/>
    <x v="4"/>
    <d v="1899-12-30T18:00:00"/>
    <s v="Wednesday"/>
    <d v="2020-04-22T00:00:00"/>
    <s v="Trial"/>
    <s v="Grade 2"/>
    <s v="City montessory school"/>
    <n v="911100222061"/>
    <s v="s2m_test_21070@tests2m.com"/>
    <s v="22-04-2020 18:00:00"/>
    <s v="Present"/>
    <x v="37"/>
    <e v="#N/A"/>
    <n v="0"/>
    <x v="1"/>
  </r>
  <r>
    <s v="fREADom Trial "/>
    <x v="1"/>
    <s v="Trial III"/>
    <x v="4"/>
    <d v="1899-12-30T18:00:00"/>
    <s v="Wednesday"/>
    <d v="2020-04-22T00:00:00"/>
    <s v="Trial"/>
    <s v="Grade 4"/>
    <s v="New Era Public School"/>
    <n v="911100222062"/>
    <s v="s2m_test_21071@tests2m.com"/>
    <s v="22-04-2020 18:00:00"/>
    <s v="Present"/>
    <x v="26"/>
    <e v="#N/A"/>
    <n v="0"/>
    <x v="5"/>
  </r>
  <r>
    <s v="fREADom Trial "/>
    <x v="0"/>
    <s v="Trial III"/>
    <x v="4"/>
    <d v="1899-12-30T18:00:00"/>
    <s v="Wednesday"/>
    <d v="2020-04-22T00:00:00"/>
    <s v="Trial"/>
    <s v="Grade 1"/>
    <s v="NSN matriculation"/>
    <n v="911100222060"/>
    <s v="s2m_test_21069@tests2m.com"/>
    <s v="22-04-2020 18:00:00"/>
    <s v="Cancelled"/>
    <x v="27"/>
    <e v="#N/A"/>
    <n v="0"/>
    <x v="1"/>
  </r>
  <r>
    <s v="fREADom Trial "/>
    <x v="1"/>
    <s v="Trial III"/>
    <x v="4"/>
    <d v="1899-12-30T18:00:00"/>
    <s v="Wednesday"/>
    <d v="2020-04-22T00:00:00"/>
    <s v="Trial"/>
    <s v="Grade 3"/>
    <s v="Kle School Gadag CBSE"/>
    <n v="911100222059"/>
    <s v="s2m_test_21068@tests2m.com"/>
    <s v="22-04-2020 18:00:00"/>
    <s v="Cancelled"/>
    <x v="26"/>
    <e v="#N/A"/>
    <n v="0"/>
    <x v="5"/>
  </r>
  <r>
    <s v="fREADom Trial "/>
    <x v="0"/>
    <s v="Trial III"/>
    <x v="4"/>
    <d v="1899-12-30T18:00:00"/>
    <s v="Wednesday"/>
    <d v="2020-04-22T00:00:00"/>
    <s v="Trial"/>
    <s v="Grade 1"/>
    <s v="Dps south"/>
    <n v="911100222058"/>
    <s v="s2m_test_21067@tests2m.com"/>
    <s v="22-04-2020 18:00:00"/>
    <s v="Pre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Green wood high schools"/>
    <n v="911100222055"/>
    <s v="s2m_test_21065@tests2m.com"/>
    <s v="22-04-2020 18:00:00"/>
    <s v="Absent"/>
    <x v="27"/>
    <e v="#N/A"/>
    <n v="0"/>
    <x v="1"/>
  </r>
  <r>
    <s v="fREADom Trial "/>
    <x v="1"/>
    <s v="Trial III"/>
    <x v="4"/>
    <d v="1899-12-30T18:00:00"/>
    <s v="Wednesday"/>
    <d v="2020-04-22T00:00:00"/>
    <s v="Trial"/>
    <s v="Grade 4"/>
    <s v="Sri Aurobindo international school"/>
    <n v="911100222054"/>
    <s v="s2m_test_21064@tests2m.com"/>
    <s v="22-04-2020 18:00:00"/>
    <s v="Present"/>
    <x v="26"/>
    <n v="1999"/>
    <n v="1"/>
    <x v="5"/>
  </r>
  <r>
    <s v="fREADom Trial "/>
    <x v="1"/>
    <s v="Trial III"/>
    <x v="4"/>
    <d v="1899-12-30T18:00:00"/>
    <s v="Wednesday"/>
    <d v="2020-04-22T00:00:00"/>
    <s v="Trial"/>
    <s v="Grade 3"/>
    <s v="DPS Bangalore South"/>
    <n v="911100222063"/>
    <s v="s2m_test_21072@tests2m.com"/>
    <s v="22-04-2020 18:00:00"/>
    <s v="Present"/>
    <x v="26"/>
    <e v="#N/A"/>
    <n v="0"/>
    <x v="5"/>
  </r>
  <r>
    <s v="fREADom Trial "/>
    <x v="1"/>
    <s v="Trial III"/>
    <x v="4"/>
    <d v="1899-12-30T18:00:00"/>
    <s v="Wednesday"/>
    <d v="2020-04-22T00:00:00"/>
    <s v="Trial"/>
    <s v="Grade 3"/>
    <s v="Dps Megacity"/>
    <n v="911100222053"/>
    <s v="s2m_test_21063@tests2m.com"/>
    <s v="22-04-2020 18:00:00"/>
    <s v="Cancelled"/>
    <x v="26"/>
    <e v="#N/A"/>
    <n v="0"/>
    <x v="5"/>
  </r>
  <r>
    <s v="fREADom Trial "/>
    <x v="0"/>
    <s v="Trial III"/>
    <x v="4"/>
    <d v="1899-12-30T18:00:00"/>
    <s v="Wednesday"/>
    <d v="2020-04-22T00:00:00"/>
    <s v="Trial"/>
    <s v="Grade 2"/>
    <s v="Mahatma CBSE"/>
    <n v="911100222051"/>
    <s v="s2m_test_21061@tests2m.com"/>
    <s v="22-04-2020 18:00:00"/>
    <s v="Cancelled"/>
    <x v="27"/>
    <e v="#N/A"/>
    <n v="0"/>
    <x v="1"/>
  </r>
  <r>
    <s v="fREADom Trial "/>
    <x v="1"/>
    <s v="Trial III"/>
    <x v="4"/>
    <d v="1899-12-30T18:00:00"/>
    <s v="Wednesday"/>
    <d v="2020-04-22T00:00:00"/>
    <s v="Trial"/>
    <s v="Grade 4"/>
    <s v="Sri Aurobindo International School"/>
    <n v="911100222052"/>
    <s v="s2m_test_21062@tests2m.com"/>
    <s v="22-04-2020 18:00:00"/>
    <s v="Present"/>
    <x v="26"/>
    <e v="#N/A"/>
    <n v="0"/>
    <x v="5"/>
  </r>
  <r>
    <s v="fREADom Trial "/>
    <x v="0"/>
    <s v="Trial III"/>
    <x v="4"/>
    <d v="1899-12-30T18:00:00"/>
    <s v="Wednesday"/>
    <d v="2020-04-22T00:00:00"/>
    <s v="Trial"/>
    <s v="Grade 2"/>
    <s v="Sky World"/>
    <n v="911100222050"/>
    <s v="s2m_test_21060@tests2m.com"/>
    <s v="22-04-2020 18:00:00"/>
    <s v="Present"/>
    <x v="27"/>
    <e v="#N/A"/>
    <n v="0"/>
    <x v="1"/>
  </r>
  <r>
    <s v="fREADom Trial "/>
    <x v="1"/>
    <s v="Trial I"/>
    <x v="4"/>
    <d v="1899-12-30T18:00:00"/>
    <s v="Wednesday"/>
    <d v="2020-04-22T00:00:00"/>
    <s v="Trial"/>
    <s v="Grade 3"/>
    <s v="Delhi Public School"/>
    <n v="911100221935"/>
    <s v="s2m_test_20948@tests2m.com"/>
    <s v="22-04-2020 18:00:00"/>
    <s v="Present"/>
    <x v="36"/>
    <e v="#N/A"/>
    <n v="0"/>
    <x v="2"/>
  </r>
  <r>
    <s v="fREADom Trial "/>
    <x v="1"/>
    <s v="Trial III"/>
    <x v="4"/>
    <d v="1899-12-30T18:00:00"/>
    <s v="Wednesday"/>
    <d v="2020-04-22T00:00:00"/>
    <s v="Trial"/>
    <s v="Grade 3"/>
    <s v="SBOA SCHOOL AND JUNIOR COLLEGE"/>
    <n v="911100222049"/>
    <s v="s2m_test_21059@tests2m.com"/>
    <s v="22-04-2020 18:00:00"/>
    <s v="Absent"/>
    <x v="26"/>
    <e v="#N/A"/>
    <n v="0"/>
    <x v="5"/>
  </r>
  <r>
    <s v="fREADom Trial "/>
    <x v="0"/>
    <s v="Trial III"/>
    <x v="4"/>
    <d v="1899-12-30T18:00:00"/>
    <s v="Wednesday"/>
    <d v="2020-04-22T00:00:00"/>
    <s v="Trial"/>
    <s v="Grade 3"/>
    <s v="Indus Valley World School"/>
    <n v="911100222048"/>
    <s v="s2m_test_21058@tests2m.com"/>
    <s v="22-04-2020 18:00:00"/>
    <s v="Present"/>
    <x v="27"/>
    <e v="#N/A"/>
    <n v="0"/>
    <x v="1"/>
  </r>
  <r>
    <s v="fREADom Trial "/>
    <x v="1"/>
    <s v="Trial III"/>
    <x v="4"/>
    <d v="1899-12-30T18:00:00"/>
    <s v="Wednesday"/>
    <d v="2020-04-22T00:00:00"/>
    <s v="Trial"/>
    <s v="Grade 4"/>
    <s v="Sri sri Ravi Shankar Vidya Mandir"/>
    <n v="911100222064"/>
    <s v="s2m_test_21073@tests2m.com"/>
    <s v="22-04-2020 18:00:00"/>
    <s v="Absent"/>
    <x v="26"/>
    <e v="#N/A"/>
    <n v="0"/>
    <x v="5"/>
  </r>
  <r>
    <s v="fREADom Trial "/>
    <x v="1"/>
    <s v="Trial III"/>
    <x v="4"/>
    <d v="1899-12-30T18:00:00"/>
    <s v="Wednesday"/>
    <d v="2020-04-22T00:00:00"/>
    <s v="Duplicate - Trial"/>
    <s v="Grade 4"/>
    <s v="Amrit Vidhyalaya"/>
    <n v="911100222044"/>
    <s v="s2m_test_21054@tests2m.com"/>
    <s v="22-04-2020 18:00:00"/>
    <s v="Cancelled"/>
    <x v="26"/>
    <e v="#N/A"/>
    <n v="0"/>
    <x v="5"/>
  </r>
  <r>
    <s v="fREADom Trial Class "/>
    <x v="0"/>
    <s v="Trial I"/>
    <x v="4"/>
    <d v="1899-12-30T18:00:00"/>
    <s v="Wednesday"/>
    <d v="2020-04-22T00:00:00"/>
    <s v="Trial"/>
    <s v="Grade 1"/>
    <s v="Srcs"/>
    <n v="911100222043"/>
    <s v="s2m_test_21053@tests2m.com"/>
    <s v="22-04-2020 18:00:00"/>
    <s v="Absent"/>
    <x v="4"/>
    <e v="#N/A"/>
    <n v="0"/>
    <x v="16"/>
  </r>
  <r>
    <s v="fREADom Trial "/>
    <x v="0"/>
    <s v="Trial III"/>
    <x v="4"/>
    <d v="1899-12-30T18:00:00"/>
    <s v="Wednesday"/>
    <d v="2020-04-22T00:00:00"/>
    <s v="Trial"/>
    <s v="Grade 1"/>
    <s v="Ssrvm school"/>
    <n v="911100222042"/>
    <s v="s2m_test_21052@tests2m.com"/>
    <s v="22-04-2020 18:00:00"/>
    <s v="Ab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2"/>
    <s v="Kothari International School"/>
    <n v="911100222037"/>
    <s v="s2m_test_21047@tests2m.com"/>
    <s v="22-04-2020 18:00:00"/>
    <s v="Cancelled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Delhi Public School - North"/>
    <n v="911100222033"/>
    <s v="s2m_test_21043@tests2m.com"/>
    <s v="22-04-2020 18:00:00"/>
    <s v="Present"/>
    <x v="27"/>
    <n v="1999"/>
    <n v="1"/>
    <x v="1"/>
  </r>
  <r>
    <s v="fREADom Trial "/>
    <x v="0"/>
    <s v="Trial III"/>
    <x v="4"/>
    <d v="1899-12-30T18:00:00"/>
    <s v="Wednesday"/>
    <d v="2020-04-22T00:00:00"/>
    <s v="Trial"/>
    <s v="Grade 2"/>
    <s v="St.peter high school"/>
    <n v="911100222028"/>
    <s v="s2m_test_21038@tests2m.com"/>
    <s v="22-04-2020 18:00:00"/>
    <s v="Ab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Krs"/>
    <n v="911100222026"/>
    <s v="s2m_test_21036@tests2m.com"/>
    <s v="22-04-2020 18:00:00"/>
    <s v="Pre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Dpe"/>
    <n v="911100222024"/>
    <s v="s2m_test_21034@tests2m.com"/>
    <s v="22-04-2020 18:00:00"/>
    <s v="Present"/>
    <x v="27"/>
    <e v="#N/A"/>
    <n v="0"/>
    <x v="1"/>
  </r>
  <r>
    <s v="fREADom Trial "/>
    <x v="1"/>
    <s v="Trial I"/>
    <x v="4"/>
    <d v="1899-12-30T18:00:00"/>
    <s v="Wednesday"/>
    <d v="2020-04-22T00:00:00"/>
    <s v="Duplicate - Trial"/>
    <s v="Grade 2"/>
    <s v="St Joseph's "/>
    <n v="911100221916"/>
    <s v="s2m_test_20948@tests2m.com"/>
    <s v="22-04-2020 18:00:00"/>
    <s v="Absent"/>
    <x v="36"/>
    <e v="#N/A"/>
    <n v="0"/>
    <x v="2"/>
  </r>
  <r>
    <s v="fREADom Trial Class "/>
    <x v="0"/>
    <s v="Trial I"/>
    <x v="4"/>
    <d v="1899-12-30T18:00:00"/>
    <s v="Wednesday"/>
    <d v="2020-04-22T00:00:00"/>
    <s v="Trial"/>
    <s v="Grade 1"/>
    <s v="Delhi public school howrah"/>
    <n v="911100221929"/>
    <s v="s2m_test_20942@tests2m.com"/>
    <s v="22-04-2020 18:00:00"/>
    <s v="Present"/>
    <x v="4"/>
    <e v="#N/A"/>
    <n v="0"/>
    <x v="16"/>
  </r>
  <r>
    <s v="fREADom Trial Class "/>
    <x v="0"/>
    <s v="Trial I"/>
    <x v="4"/>
    <d v="1899-12-30T18:00:00"/>
    <s v="Wednesday"/>
    <d v="2020-04-22T00:00:00"/>
    <s v="Trial"/>
    <s v="Grade 2"/>
    <s v="Sacred heart convent school"/>
    <n v="911100221932"/>
    <s v="s2m_test_20945@tests2m.com"/>
    <s v="22-04-2020 18:00:00"/>
    <s v="Present"/>
    <x v="4"/>
    <e v="#N/A"/>
    <n v="0"/>
    <x v="16"/>
  </r>
  <r>
    <s v="fREADom Trial "/>
    <x v="1"/>
    <s v="Trial III"/>
    <x v="4"/>
    <d v="1899-12-30T18:00:00"/>
    <s v="Wednesday"/>
    <d v="2020-04-22T00:00:00"/>
    <s v="Trial"/>
    <s v="Grade 4"/>
    <s v="Sri Aurobindo international school"/>
    <n v="911100222069"/>
    <s v="s2m_test_21078@tests2m.com"/>
    <s v="22-04-2020 18:00:00"/>
    <s v="Present"/>
    <x v="26"/>
    <e v="#N/A"/>
    <n v="0"/>
    <x v="5"/>
  </r>
  <r>
    <s v="fREADom Trial "/>
    <x v="0"/>
    <s v="Trial III"/>
    <x v="4"/>
    <d v="1899-12-30T18:00:00"/>
    <s v="Wednesday"/>
    <d v="2020-04-22T00:00:00"/>
    <s v="Duplicate - Trial"/>
    <s v="Grade 1"/>
    <s v="Kumarans"/>
    <n v="911100221928"/>
    <s v="s2m_test_20941@tests2m.com"/>
    <s v="22-04-2020 18:00:00"/>
    <s v="Present"/>
    <x v="27"/>
    <e v="#N/A"/>
    <n v="0"/>
    <x v="1"/>
  </r>
  <r>
    <s v="fREADom Trial "/>
    <x v="1"/>
    <s v="Trial III"/>
    <x v="4"/>
    <d v="1899-12-30T18:00:00"/>
    <s v="Wednesday"/>
    <d v="2020-04-22T00:00:00"/>
    <s v="Trial"/>
    <s v="Grade 4"/>
    <s v="B.D.M.I"/>
    <n v="911100222067"/>
    <s v="s2m_test_21075@tests2m.com"/>
    <s v="22-04-2020 18:00:00"/>
    <s v="Cancelled"/>
    <x v="26"/>
    <e v="#N/A"/>
    <n v="0"/>
    <x v="5"/>
  </r>
  <r>
    <s v="fREADom Trial "/>
    <x v="1"/>
    <s v="Trial I"/>
    <x v="4"/>
    <d v="1899-12-30T18:00:00"/>
    <s v="Wednesday"/>
    <d v="2020-04-22T00:00:00"/>
    <s v="Duplicate - Trial"/>
    <s v="Grade 2"/>
    <s v="Kle"/>
    <n v="911100221882"/>
    <s v="s2m_test_20896@tests2m.com"/>
    <s v="22-04-2020 18:00:00"/>
    <s v="Absent"/>
    <x v="36"/>
    <e v="#N/A"/>
    <n v="0"/>
    <x v="2"/>
  </r>
  <r>
    <s v="fREADom Trial "/>
    <x v="0"/>
    <s v="Trial II"/>
    <x v="4"/>
    <d v="1899-12-30T18:00:00"/>
    <s v="Wednesday"/>
    <d v="2020-04-22T00:00:00"/>
    <s v="Trial"/>
    <s v="Grade 2"/>
    <s v="N.S.N Matriculation Higher Secondary School"/>
    <n v="911100221946"/>
    <s v="s2m_test_20959@tests2m.com"/>
    <s v="22-04-2020 18:00:00"/>
    <s v="Absent"/>
    <x v="37"/>
    <e v="#N/A"/>
    <n v="0"/>
    <x v="1"/>
  </r>
  <r>
    <s v="fREADom Trial "/>
    <x v="0"/>
    <s v="Trial II"/>
    <x v="4"/>
    <d v="1899-12-30T18:00:00"/>
    <s v="Wednesday"/>
    <d v="2020-04-22T00:00:00"/>
    <s v="Trial"/>
    <s v="Grade 1"/>
    <s v="The Sri Ram Universal School"/>
    <n v="911100221948"/>
    <s v="s2m_test_20961@tests2m.com"/>
    <s v="22-04-2020 18:00:00"/>
    <s v="Present"/>
    <x v="37"/>
    <n v="1999"/>
    <n v="1"/>
    <x v="1"/>
  </r>
  <r>
    <s v="fREADom Trial "/>
    <x v="0"/>
    <s v="Trial II"/>
    <x v="4"/>
    <d v="1899-12-30T18:00:00"/>
    <s v="Wednesday"/>
    <d v="2020-04-22T00:00:00"/>
    <s v="Trial"/>
    <s v="Grade 2"/>
    <s v="Army Public School"/>
    <n v="911100221950"/>
    <s v="s2m_test_20963@tests2m.com"/>
    <s v="22-04-2020 18:00:00"/>
    <s v="Present"/>
    <x v="37"/>
    <e v="#N/A"/>
    <n v="0"/>
    <x v="1"/>
  </r>
  <r>
    <s v="fREADom Trial "/>
    <x v="1"/>
    <s v="Trial I"/>
    <x v="4"/>
    <d v="1899-12-30T18:00:00"/>
    <s v="Wednesday"/>
    <d v="2020-04-22T00:00:00"/>
    <s v="Trial"/>
    <s v="Grade 3"/>
    <s v="City Montessori School"/>
    <n v="911100221953"/>
    <s v="s2m_test_20966@tests2m.com"/>
    <s v="22-04-2020 18:00:00"/>
    <s v="Absent"/>
    <x v="36"/>
    <e v="#N/A"/>
    <n v="0"/>
    <x v="2"/>
  </r>
  <r>
    <s v="fREADom Trial "/>
    <x v="0"/>
    <s v="Trial II"/>
    <x v="4"/>
    <d v="1899-12-30T18:00:00"/>
    <s v="Wednesday"/>
    <d v="2020-04-22T00:00:00"/>
    <s v="Duplicate - Trial"/>
    <s v="Grade 2"/>
    <s v="N.S.N Matriculation Higher Secondary School"/>
    <n v="911100221946"/>
    <s v="s2m_test_20959@tests2m.com"/>
    <s v="22-04-2020 18:00:00"/>
    <s v="Absent"/>
    <x v="37"/>
    <e v="#N/A"/>
    <n v="0"/>
    <x v="1"/>
  </r>
  <r>
    <s v="fREADom Trial "/>
    <x v="0"/>
    <s v="Trial II"/>
    <x v="4"/>
    <d v="1899-12-30T18:00:00"/>
    <s v="Wednesday"/>
    <d v="2020-04-22T00:00:00"/>
    <s v="Trial"/>
    <s v="Grade 2"/>
    <s v="Akshar"/>
    <n v="911100221954"/>
    <s v="s2m_test_20967@tests2m.com"/>
    <s v="22-04-2020 18:00:00"/>
    <s v="Absent"/>
    <x v="37"/>
    <e v="#N/A"/>
    <n v="0"/>
    <x v="1"/>
  </r>
  <r>
    <s v="fREADom Trial "/>
    <x v="0"/>
    <s v="Trial II"/>
    <x v="4"/>
    <d v="1899-12-30T18:00:00"/>
    <s v="Wednesday"/>
    <d v="2020-04-22T00:00:00"/>
    <s v="Trial"/>
    <s v="Grade 1"/>
    <s v="Delhi public school Bangalore south"/>
    <n v="911100221955"/>
    <s v="s2m_test_20968@tests2m.com"/>
    <s v="22-04-2020 18:00:00"/>
    <s v="Absent"/>
    <x v="37"/>
    <e v="#N/A"/>
    <n v="0"/>
    <x v="1"/>
  </r>
  <r>
    <s v="fREADom Trial "/>
    <x v="1"/>
    <s v="Trial I"/>
    <x v="4"/>
    <d v="1899-12-30T18:00:00"/>
    <s v="Wednesday"/>
    <d v="2020-04-22T00:00:00"/>
    <s v="Trial"/>
    <s v="Grade 4"/>
    <s v="B.D.M. International"/>
    <n v="911100221956"/>
    <s v="s2m_test_20969@tests2m.com"/>
    <s v="22-04-2020 18:00:00"/>
    <s v="Present"/>
    <x v="36"/>
    <e v="#N/A"/>
    <n v="0"/>
    <x v="2"/>
  </r>
  <r>
    <s v="fREADom Trial "/>
    <x v="0"/>
    <s v="Trial II"/>
    <x v="4"/>
    <d v="1899-12-30T18:00:00"/>
    <s v="Wednesday"/>
    <d v="2020-04-22T00:00:00"/>
    <s v="Trial"/>
    <s v="Grade 1"/>
    <s v="Aakruthi techno school"/>
    <n v="911100221957"/>
    <s v="s2m_test_20970@tests2m.com"/>
    <s v="22-04-2020 18:00:00"/>
    <s v="Present"/>
    <x v="37"/>
    <e v="#N/A"/>
    <n v="0"/>
    <x v="1"/>
  </r>
  <r>
    <s v="fREADom Trial "/>
    <x v="1"/>
    <s v="Trial I"/>
    <x v="4"/>
    <d v="1899-12-30T18:00:00"/>
    <s v="Wednesday"/>
    <d v="2020-04-22T00:00:00"/>
    <s v="Trial"/>
    <s v="Grade 4"/>
    <s v="Golden Gates"/>
    <n v="911100221958"/>
    <s v="s2m_test_20971@tests2m.com"/>
    <s v="22-04-2020 18:00:00"/>
    <s v="Absent"/>
    <x v="36"/>
    <e v="#N/A"/>
    <n v="0"/>
    <x v="2"/>
  </r>
  <r>
    <s v="fREADom Trial "/>
    <x v="1"/>
    <s v="Trial I"/>
    <x v="4"/>
    <d v="1899-12-30T18:00:00"/>
    <s v="Wednesday"/>
    <d v="2020-04-22T00:00:00"/>
    <s v="Trial"/>
    <s v="Grade 4"/>
    <s v="Jain Public School"/>
    <n v="911100221960"/>
    <s v="s2m_test_20973@tests2m.com"/>
    <s v="22-04-2020 18:00:00"/>
    <s v="Absent"/>
    <x v="36"/>
    <e v="#N/A"/>
    <n v="0"/>
    <x v="2"/>
  </r>
  <r>
    <s v="fREADom Trial "/>
    <x v="1"/>
    <s v="Trial I"/>
    <x v="4"/>
    <d v="1899-12-30T18:00:00"/>
    <s v="Wednesday"/>
    <d v="2020-04-22T00:00:00"/>
    <s v="Duplicate - Trial"/>
    <s v="Grade 4"/>
    <s v=" Golden gates"/>
    <n v="911100222763"/>
    <s v="s2m_test_20971@tests2m.com"/>
    <s v="22-04-2020 18:00:00"/>
    <s v="Absent"/>
    <x v="36"/>
    <e v="#N/A"/>
    <n v="0"/>
    <x v="2"/>
  </r>
  <r>
    <s v="fREADom Trial "/>
    <x v="1"/>
    <s v="Trial I"/>
    <x v="4"/>
    <d v="1899-12-30T18:00:00"/>
    <s v="Wednesday"/>
    <d v="2020-04-22T00:00:00"/>
    <s v="Trial"/>
    <s v="Grade 3"/>
    <s v="Explorica premium ( Paramita school)"/>
    <n v="911100221964"/>
    <s v="s2m_test_20977@tests2m.com"/>
    <s v="22-04-2020 18:00:00"/>
    <s v="Present"/>
    <x v="36"/>
    <e v="#N/A"/>
    <n v="0"/>
    <x v="2"/>
  </r>
  <r>
    <s v="fREADom Trial "/>
    <x v="1"/>
    <s v="Trial I"/>
    <x v="4"/>
    <d v="1899-12-30T18:00:00"/>
    <s v="Wednesday"/>
    <d v="2020-04-22T00:00:00"/>
    <s v="Trial"/>
    <s v="Grade 4"/>
    <s v="Rankers e techno"/>
    <n v="911100221965"/>
    <s v="s2m_test_20978@tests2m.com"/>
    <s v="22-04-2020 18:00:00"/>
    <s v="Present"/>
    <x v="36"/>
    <e v="#N/A"/>
    <n v="0"/>
    <x v="2"/>
  </r>
  <r>
    <s v="fREADom Trial "/>
    <x v="1"/>
    <s v="Trial I"/>
    <x v="4"/>
    <d v="1899-12-30T18:00:00"/>
    <s v="Wednesday"/>
    <d v="2020-04-22T00:00:00"/>
    <s v="Trial"/>
    <s v="Grade 4"/>
    <s v="Kamala Niketan Montessori School"/>
    <n v="911100221968"/>
    <s v="s2m_test_20050@tests2m.com"/>
    <s v="22-04-2020 18:00:00"/>
    <s v="Present"/>
    <x v="36"/>
    <e v="#N/A"/>
    <n v="0"/>
    <x v="2"/>
  </r>
  <r>
    <s v="fREADom Trial "/>
    <x v="1"/>
    <s v="Trial I"/>
    <x v="4"/>
    <d v="1899-12-30T18:00:00"/>
    <s v="Wednesday"/>
    <d v="2020-04-22T00:00:00"/>
    <s v="Trial"/>
    <s v="Grade 4"/>
    <s v="MSB Pune"/>
    <n v="911100221974"/>
    <s v="s2m_test_20986@tests2m.com"/>
    <s v="22-04-2020 18:00:00"/>
    <s v="Absent"/>
    <x v="36"/>
    <e v="#N/A"/>
    <n v="0"/>
    <x v="2"/>
  </r>
  <r>
    <s v="fREADom Trial "/>
    <x v="1"/>
    <s v="Trial II"/>
    <x v="4"/>
    <d v="1899-12-30T18:00:00"/>
    <s v="Wednesday"/>
    <d v="2020-04-22T00:00:00"/>
    <s v="Trial"/>
    <s v="Grade 4"/>
    <s v="Rankers &amp; aakruthi school"/>
    <n v="911100221975"/>
    <s v="s2m_test_20987@tests2m.com"/>
    <s v="22-04-2020 18:00:00"/>
    <s v="Present"/>
    <x v="24"/>
    <e v="#N/A"/>
    <n v="0"/>
    <x v="5"/>
  </r>
  <r>
    <s v="fREADom Trial "/>
    <x v="1"/>
    <s v="Trial II"/>
    <x v="4"/>
    <d v="1899-12-30T18:00:00"/>
    <s v="Wednesday"/>
    <d v="2020-04-22T00:00:00"/>
    <s v="Trial"/>
    <s v="Grade 4"/>
    <s v="Sri aurobido international School"/>
    <n v="911100221976"/>
    <s v="s2m_test_20988@tests2m.com"/>
    <s v="22-04-2020 18:00:00"/>
    <s v="Present"/>
    <x v="24"/>
    <e v="#N/A"/>
    <n v="0"/>
    <x v="5"/>
  </r>
  <r>
    <s v="fREADom Trial "/>
    <x v="1"/>
    <s v="Trial II"/>
    <x v="4"/>
    <d v="1899-12-30T18:00:00"/>
    <s v="Wednesday"/>
    <d v="2020-04-22T00:00:00"/>
    <s v="Trial"/>
    <s v="Grade 3"/>
    <s v="KNMS"/>
    <n v="911100221978"/>
    <s v="s2m_test_20990@tests2m.com"/>
    <s v="22-04-2020 18:00:00"/>
    <s v="Present"/>
    <x v="24"/>
    <e v="#N/A"/>
    <n v="0"/>
    <x v="5"/>
  </r>
  <r>
    <s v="fREADom Trial "/>
    <x v="1"/>
    <s v="Trial II"/>
    <x v="4"/>
    <d v="1899-12-30T18:00:00"/>
    <s v="Wednesday"/>
    <d v="2020-04-22T00:00:00"/>
    <s v="Trial"/>
    <s v="Grade 3"/>
    <s v="Kamala Niketan School"/>
    <n v="911100221979"/>
    <s v="s2m_test_20991@tests2m.com"/>
    <s v="22-04-2020 18:00:00"/>
    <s v="Present"/>
    <x v="24"/>
    <e v="#N/A"/>
    <n v="0"/>
    <x v="5"/>
  </r>
  <r>
    <s v="fREADom Trial "/>
    <x v="0"/>
    <s v="Trial II"/>
    <x v="4"/>
    <d v="1899-12-30T18:00:00"/>
    <s v="Wednesday"/>
    <d v="2020-04-22T00:00:00"/>
    <s v="Trial"/>
    <s v="Grade 1"/>
    <s v="GTAVM"/>
    <n v="911100221855"/>
    <s v="s2m_test_20869@tests2m.com"/>
    <s v="22-04-2020 18:00:00"/>
    <s v="Present"/>
    <x v="37"/>
    <e v="#N/A"/>
    <n v="0"/>
    <x v="1"/>
  </r>
  <r>
    <s v="fREADom Trial "/>
    <x v="1"/>
    <s v="Trial II"/>
    <x v="4"/>
    <d v="1899-12-30T18:00:00"/>
    <s v="Wednesday"/>
    <d v="2020-04-22T00:00:00"/>
    <s v="Trial"/>
    <s v="Grade 4"/>
    <s v="City Montessori school"/>
    <n v="911100221877"/>
    <s v="s2m_test_20891@tests2m.com"/>
    <s v="22-04-2020 18:00:00"/>
    <s v="Present"/>
    <x v="24"/>
    <e v="#N/A"/>
    <n v="0"/>
    <x v="5"/>
  </r>
  <r>
    <s v="fREADom Trial "/>
    <x v="1"/>
    <s v="Trial III"/>
    <x v="4"/>
    <d v="1899-12-30T18:00:00"/>
    <s v="Wednesday"/>
    <d v="2020-04-22T00:00:00"/>
    <s v="Duplicate - Trial"/>
    <s v="Grade 4"/>
    <s v="SBOA SCHOOL AND JUNIOR COLLEGE"/>
    <n v="911100222057"/>
    <s v="s2m_test_21059@tests2m.com"/>
    <s v="22-04-2020 18:00:00"/>
    <s v="Absent"/>
    <x v="26"/>
    <e v="#N/A"/>
    <n v="0"/>
    <x v="5"/>
  </r>
  <r>
    <s v="fREADom Trial "/>
    <x v="1"/>
    <s v="Trial II"/>
    <x v="4"/>
    <d v="1899-12-30T18:00:00"/>
    <s v="Wednesday"/>
    <d v="2020-04-22T00:00:00"/>
    <s v="Trial"/>
    <s v="Grade 3"/>
    <s v="KLE SCHOOL ANKALI"/>
    <n v="911100221880"/>
    <s v="s2m_test_20894@tests2m.com"/>
    <s v="22-04-2020 18:00:00"/>
    <s v="Present"/>
    <x v="24"/>
    <e v="#N/A"/>
    <n v="0"/>
    <x v="5"/>
  </r>
  <r>
    <s v="fREADom Trial "/>
    <x v="0"/>
    <s v="Trial II"/>
    <x v="4"/>
    <d v="1899-12-30T18:00:00"/>
    <s v="Wednesday"/>
    <d v="2020-04-22T00:00:00"/>
    <s v="Trial"/>
    <s v="Grade 1"/>
    <s v="Sri Sri Academy"/>
    <n v="911100221893"/>
    <s v="s2m_test_20908@tests2m.com"/>
    <s v="22-04-2020 18:00:00"/>
    <s v="Present"/>
    <x v="37"/>
    <e v="#N/A"/>
    <n v="0"/>
    <x v="1"/>
  </r>
  <r>
    <s v="fREADom Trial "/>
    <x v="1"/>
    <s v="Trial II"/>
    <x v="4"/>
    <d v="1899-12-30T18:00:00"/>
    <s v="Wednesday"/>
    <d v="2020-04-22T00:00:00"/>
    <s v="Trial"/>
    <s v="Grade 4"/>
    <s v="Delhi Public School- Bangalore South"/>
    <n v="911100221895"/>
    <s v="s2m_test_21782@tests2m.com"/>
    <s v="22-04-2020 18:00:00"/>
    <s v="Present"/>
    <x v="24"/>
    <n v="3400"/>
    <n v="1"/>
    <x v="5"/>
  </r>
  <r>
    <s v="fREADom Trial "/>
    <x v="1"/>
    <s v="Trial III"/>
    <x v="4"/>
    <d v="1899-12-30T18:00:00"/>
    <s v="Wednesday"/>
    <d v="2020-04-22T00:00:00"/>
    <s v="Trial"/>
    <s v="Grade 3"/>
    <s v="Kothari international"/>
    <n v="911100222078"/>
    <s v="s2m_test_21087@tests2m.com"/>
    <s v="22-04-2020 18:00:00"/>
    <s v="Present"/>
    <x v="26"/>
    <e v="#N/A"/>
    <n v="0"/>
    <x v="5"/>
  </r>
  <r>
    <s v="fREADom Trial "/>
    <x v="1"/>
    <s v="Trial III"/>
    <x v="4"/>
    <d v="1899-12-30T18:00:00"/>
    <s v="Wednesday"/>
    <d v="2020-04-22T00:00:00"/>
    <s v="Trial"/>
    <s v="Grade 4"/>
    <s v="The cross word school"/>
    <n v="911100222032"/>
    <s v="s2m_test_21042@tests2m.com"/>
    <s v="22-04-2020 18:00:00"/>
    <s v="Present"/>
    <x v="26"/>
    <e v="#N/A"/>
    <n v="0"/>
    <x v="5"/>
  </r>
  <r>
    <s v="fREADom Trial "/>
    <x v="1"/>
    <s v="Trial III"/>
    <x v="4"/>
    <d v="1899-12-30T18:00:00"/>
    <s v="Wednesday"/>
    <d v="2020-04-22T00:00:00"/>
    <s v="Trial"/>
    <s v="Grade 4"/>
    <s v="Aholong Jessie Anar"/>
    <n v="911100221178"/>
    <s v="s2m_test_20179@tests2m.com"/>
    <s v="22-04-2020 18:00:00"/>
    <s v="Absent"/>
    <x v="26"/>
    <n v="1999"/>
    <n v="1"/>
    <x v="5"/>
  </r>
  <r>
    <s v="fREADom Trial "/>
    <x v="1"/>
    <s v="Trial II"/>
    <x v="4"/>
    <d v="1899-12-30T18:00:00"/>
    <s v="Wednesday"/>
    <d v="2020-04-22T00:00:00"/>
    <s v="Trial"/>
    <s v="Grade 3"/>
    <s v="Sri Kumarans Children Home"/>
    <n v="911100221903"/>
    <s v="s2m_test_20917@tests2m.com"/>
    <s v="22-04-2020 18:00:00"/>
    <s v="Present"/>
    <x v="24"/>
    <e v="#N/A"/>
    <n v="0"/>
    <x v="5"/>
  </r>
  <r>
    <s v="fREADom Trial "/>
    <x v="1"/>
    <s v="Trial II"/>
    <x v="4"/>
    <d v="1899-12-30T18:00:00"/>
    <s v="Wednesday"/>
    <d v="2020-04-22T00:00:00"/>
    <s v="Duplicate - Trial"/>
    <s v="Grade 4"/>
    <s v="Ps senior secondary school"/>
    <n v="911100221817"/>
    <s v="s2m_test_20829@tests2m.com"/>
    <s v="22-04-2020 18:00:00"/>
    <s v="Present"/>
    <x v="24"/>
    <n v="3400"/>
    <n v="1"/>
    <x v="5"/>
  </r>
  <r>
    <s v="fREADom Trial "/>
    <x v="0"/>
    <s v="Trial III"/>
    <x v="4"/>
    <d v="1899-12-30T18:00:00"/>
    <s v="Wednesday"/>
    <d v="2020-04-22T00:00:00"/>
    <s v="Trial"/>
    <s v="Grade 1"/>
    <s v="Paramitha"/>
    <n v="911100222079"/>
    <s v="s2m_test_21088@tests2m.com"/>
    <s v="22-04-2020 18:00:00"/>
    <s v="Absent"/>
    <x v="27"/>
    <e v="#N/A"/>
    <n v="0"/>
    <x v="1"/>
  </r>
  <r>
    <s v="fREADom Trial "/>
    <x v="0"/>
    <s v="Trial II"/>
    <x v="4"/>
    <d v="1899-12-30T18:00:00"/>
    <s v="Wednesday"/>
    <d v="2020-04-22T00:00:00"/>
    <s v="Trial"/>
    <s v="Grade 1"/>
    <s v="KPS Ghamaria"/>
    <n v="911100221940"/>
    <s v="s2m_test_20953@tests2m.com"/>
    <s v="22-04-2020 18:00:00"/>
    <s v="Present"/>
    <x v="3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Delhi Public School"/>
    <n v="911100222071"/>
    <s v="s2m_test_21080@tests2m.com"/>
    <s v="22-04-2020 18:00:00"/>
    <s v="Pre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2"/>
    <s v="Tashi choden"/>
    <n v="911100221343"/>
    <s v="s2m_test_20345@tests2m.com"/>
    <s v="22-04-2020 18:00:00"/>
    <s v="Present"/>
    <x v="27"/>
    <e v="#N/A"/>
    <n v="0"/>
    <x v="1"/>
  </r>
  <r>
    <s v="fREADom Trial "/>
    <x v="0"/>
    <s v="Trial III"/>
    <x v="4"/>
    <d v="1899-12-30T18:00:00"/>
    <s v="Wednesday"/>
    <d v="2020-04-22T00:00:00"/>
    <s v="Trial"/>
    <s v="Grade 1"/>
    <s v="Delhi public school Electronic City"/>
    <n v="911100222074"/>
    <s v="s2m_test_21083@tests2m.com"/>
    <s v="22-04-2020 18:00:00"/>
    <s v="Present"/>
    <x v="27"/>
    <n v="3400"/>
    <n v="1"/>
    <x v="1"/>
  </r>
  <r>
    <s v="fREADom Trial "/>
    <x v="1"/>
    <s v="Trial II"/>
    <x v="4"/>
    <d v="1899-12-30T18:00:00"/>
    <s v="Wednesday"/>
    <d v="2020-04-22T00:00:00"/>
    <s v="Trial"/>
    <s v="Grade 3"/>
    <s v="DPS"/>
    <n v="911100222080"/>
    <s v="s2m_test_21089@tests2m.com"/>
    <s v="22-04-2020 18:00:00"/>
    <s v="Present"/>
    <x v="24"/>
    <n v="1999"/>
    <n v="1"/>
    <x v="5"/>
  </r>
  <r>
    <s v="fREADom Trial "/>
    <x v="0"/>
    <s v="Trial III"/>
    <x v="4"/>
    <d v="1899-12-30T18:00:00"/>
    <s v="Wednesday"/>
    <d v="2020-04-22T00:00:00"/>
    <s v="Trial"/>
    <s v="Grade 2"/>
    <s v="Edify  school"/>
    <n v="911100222070"/>
    <s v="s2m_test_21079@tests2m.com"/>
    <s v="22-04-2020 18:00:00"/>
    <s v="Present"/>
    <x v="27"/>
    <n v="1999"/>
    <n v="1"/>
    <x v="1"/>
  </r>
  <r>
    <s v="fREADom Trial "/>
    <x v="1"/>
    <s v="Trial II"/>
    <x v="4"/>
    <d v="1899-12-30T18:00:00"/>
    <s v="Wednesday"/>
    <d v="2020-04-22T00:00:00"/>
    <s v="Trial"/>
    <s v="Grade 3"/>
    <s v="KLE English Medium School"/>
    <n v="911100222764"/>
    <s v="s2m_test_21783@tests2m.com"/>
    <s v="22-04-2020 18:00:00"/>
    <s v="Present"/>
    <x v="24"/>
    <e v="#N/A"/>
    <n v="0"/>
    <x v="5"/>
  </r>
  <r>
    <s v="fREADom Trial "/>
    <x v="1"/>
    <s v="Trial I"/>
    <x v="3"/>
    <d v="1899-12-30T11:45:00"/>
    <s v="Thursday"/>
    <d v="2020-04-23T00:00:00"/>
    <s v="Trial"/>
    <s v="Grade 4"/>
    <s v="Rankers e techno school"/>
    <n v="911100222765"/>
    <s v="s2m_test_21009@tests2m.com"/>
    <s v="23-04-2020 11:45:00"/>
    <s v="Absent"/>
    <x v="9"/>
    <e v="#N/A"/>
    <n v="0"/>
    <x v="0"/>
  </r>
  <r>
    <s v="fREADom Trial "/>
    <x v="1"/>
    <s v="Trial I"/>
    <x v="3"/>
    <d v="1899-12-30T11:45:00"/>
    <s v="Thursday"/>
    <d v="2020-04-23T00:00:00"/>
    <s v="Trial"/>
    <s v="Grade 3"/>
    <s v="DPS MEGACITY"/>
    <n v="911100222023"/>
    <s v="s2m_test_21033@tests2m.com"/>
    <s v="23-04-2020 11:45:00"/>
    <s v="Present"/>
    <x v="9"/>
    <e v="#N/A"/>
    <n v="0"/>
    <x v="0"/>
  </r>
  <r>
    <s v="fREADom Trial "/>
    <x v="1"/>
    <s v="Trial I"/>
    <x v="3"/>
    <d v="1899-12-30T11:45:00"/>
    <s v="Thursday"/>
    <d v="2020-04-23T00:00:00"/>
    <s v="Trial"/>
    <s v="Grade 3"/>
    <s v="Kle school"/>
    <n v="911100222015"/>
    <s v="s2m_test_21025@tests2m.com"/>
    <s v="23-04-2020 11:45:00"/>
    <s v="Present"/>
    <x v="9"/>
    <e v="#N/A"/>
    <n v="0"/>
    <x v="0"/>
  </r>
  <r>
    <s v="fREADom Trial "/>
    <x v="1"/>
    <s v="Trial I"/>
    <x v="3"/>
    <d v="1899-12-30T11:45:00"/>
    <s v="Thursday"/>
    <d v="2020-04-23T00:00:00"/>
    <s v="Trial"/>
    <s v="Grade 3"/>
    <s v="Amrit Vidhyalaya"/>
    <n v="911100222022"/>
    <s v="s2m_test_21032@tests2m.com"/>
    <s v="23-04-2020 11:45:00"/>
    <s v="Present"/>
    <x v="9"/>
    <e v="#N/A"/>
    <n v="0"/>
    <x v="0"/>
  </r>
  <r>
    <s v="fREADom Trial "/>
    <x v="1"/>
    <s v="Trial I"/>
    <x v="3"/>
    <d v="1899-12-30T11:45:00"/>
    <s v="Thursday"/>
    <d v="2020-04-23T00:00:00"/>
    <s v="Duplicate - Trial"/>
    <s v="Grade 4"/>
    <s v="Explorica premium ( Paramita school)"/>
    <n v="911100221983"/>
    <s v="s2m_test_20977@tests2m.com"/>
    <s v="23-04-2020 11:45:00"/>
    <s v="Present"/>
    <x v="9"/>
    <e v="#N/A"/>
    <n v="0"/>
    <x v="0"/>
  </r>
  <r>
    <s v="fREADom Trial Class "/>
    <x v="0"/>
    <s v="Trial I"/>
    <x v="3"/>
    <d v="1899-12-30T11:45:00"/>
    <s v="Thursday"/>
    <d v="2020-04-23T00:00:00"/>
    <s v="Trial"/>
    <s v="Grade 2"/>
    <s v="Sri Sri Academy"/>
    <n v="911100221991"/>
    <s v="s2m_test_21002@tests2m.com"/>
    <s v="23-04-2020 11:45:00"/>
    <s v="Ab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2"/>
    <s v="SKPS"/>
    <n v="911100221992"/>
    <s v="s2m_test_21003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Duplicate - Trial"/>
    <s v="Grade 1"/>
    <s v="DPS Panvel"/>
    <n v="911100221891"/>
    <s v="s2m_test_20906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1"/>
    <s v="The millennium school"/>
    <n v="911100222003"/>
    <s v="s2m_test_21013@tests2m.com"/>
    <s v="23-04-2020 11:45:00"/>
    <s v="Absent"/>
    <x v="26"/>
    <e v="#N/A"/>
    <n v="0"/>
    <x v="2"/>
  </r>
  <r>
    <s v="fREADom Trial "/>
    <x v="1"/>
    <s v="Trial I"/>
    <x v="3"/>
    <d v="1899-12-30T11:45:00"/>
    <s v="Thursday"/>
    <d v="2020-04-23T00:00:00"/>
    <s v="Trial"/>
    <s v="Grade 4"/>
    <s v="NSN Memorial School"/>
    <n v="911100222007"/>
    <s v="s2m_test_21784@tests2m.com"/>
    <s v="23-04-2020 11:45:00"/>
    <s v="Present"/>
    <x v="9"/>
    <e v="#N/A"/>
    <n v="0"/>
    <x v="0"/>
  </r>
  <r>
    <s v="fREADom Trial Class "/>
    <x v="0"/>
    <s v="Trial I"/>
    <x v="3"/>
    <d v="1899-12-30T11:45:00"/>
    <s v="Thursday"/>
    <d v="2020-04-23T00:00:00"/>
    <s v="Trial"/>
    <s v="Grade 1"/>
    <s v="NSN matriculation higher secondary school"/>
    <n v="911100222096"/>
    <s v="s2m_test_21106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2"/>
    <s v="KIE"/>
    <n v="911100222095"/>
    <s v="s2m_test_21105@tests2m.com"/>
    <s v="23-04-2020 11:45:00"/>
    <s v="Ab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2"/>
    <s v="Kle school manjunath nagar"/>
    <n v="911100222011"/>
    <s v="s2m_test_21021@tests2m.com"/>
    <s v="23-04-2020 11:45:00"/>
    <s v="Pres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1"/>
    <s v="St. Paul School"/>
    <n v="911100221988"/>
    <s v="s2m_test_20999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1"/>
    <s v="Delhi public school - Ecity"/>
    <n v="911100222085"/>
    <s v="s2m_test_21093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1"/>
    <s v="Sri Sri Academy"/>
    <n v="911100222021"/>
    <s v="s2m_test_21098@tests2m.com"/>
    <s v="23-04-2020 11:45:00"/>
    <s v="Present"/>
    <x v="26"/>
    <e v="#N/A"/>
    <n v="0"/>
    <x v="2"/>
  </r>
  <r>
    <s v="fREADom Trial Class "/>
    <x v="0"/>
    <s v="Trial I"/>
    <x v="4"/>
    <d v="1899-12-30T18:00:00"/>
    <s v="Thursday"/>
    <d v="2020-04-23T00:00:00"/>
    <s v="Trial"/>
    <s v="Grade 2"/>
    <s v="Rmk senior  secondary school"/>
    <n v="911100222086"/>
    <s v="s2m_test_21094@tests2m.com"/>
    <s v="23-04-2020 18:00:00"/>
    <m/>
    <x v="4"/>
    <e v="#N/A"/>
    <n v="0"/>
    <x v="9"/>
  </r>
  <r>
    <s v="fREADom Trial Class "/>
    <x v="0"/>
    <s v="Trial I"/>
    <x v="4"/>
    <d v="1899-12-30T18:00:00"/>
    <s v="Thursday"/>
    <d v="2020-04-23T00:00:00"/>
    <s v="Trial"/>
    <s v="Grade 2"/>
    <s v="KRS"/>
    <n v="911100222099"/>
    <s v="s2m_test_21109@tests2m.com"/>
    <s v="23-04-2020 18:00:00"/>
    <m/>
    <x v="4"/>
    <e v="#N/A"/>
    <n v="0"/>
    <x v="9"/>
  </r>
  <r>
    <s v="fREADom Trial "/>
    <x v="1"/>
    <s v="Trial I"/>
    <x v="4"/>
    <d v="1899-12-30T18:00:00"/>
    <s v="Thursday"/>
    <d v="2020-04-23T00:00:00"/>
    <s v="Trial"/>
    <s v="Grade 3"/>
    <s v="Mahavir institute of education and research"/>
    <n v="911100222017"/>
    <s v="s2m_test_21027@tests2m.com"/>
    <s v="23-04-2020 18:00:00"/>
    <s v="Absent"/>
    <x v="36"/>
    <e v="#N/A"/>
    <n v="0"/>
    <x v="9"/>
  </r>
  <r>
    <s v="fREADom Trial "/>
    <x v="1"/>
    <s v="Trial I"/>
    <x v="4"/>
    <d v="1899-12-30T18:00:00"/>
    <s v="Thursday"/>
    <d v="2020-04-23T00:00:00"/>
    <s v="Trial"/>
    <s v="Grade 3"/>
    <s v="SBOAJC"/>
    <n v="911100222018"/>
    <s v="s2m_test_21028@tests2m.com"/>
    <s v="23-04-2020 18:00:00"/>
    <s v="Present"/>
    <x v="36"/>
    <e v="#N/A"/>
    <n v="0"/>
    <x v="9"/>
  </r>
  <r>
    <s v="fREADom Trial "/>
    <x v="1"/>
    <s v="Trial I"/>
    <x v="4"/>
    <d v="1899-12-30T18:00:00"/>
    <s v="Thursday"/>
    <d v="2020-04-23T00:00:00"/>
    <s v="Trial"/>
    <s v="Grade 3"/>
    <s v="Sboa school and jc"/>
    <n v="911100222019"/>
    <s v="s2m_test_21785@tests2m.com"/>
    <s v="23-04-2020 18:00:00"/>
    <s v="Present"/>
    <x v="36"/>
    <e v="#N/A"/>
    <n v="0"/>
    <x v="9"/>
  </r>
  <r>
    <s v="fREADom Trial Class "/>
    <x v="0"/>
    <s v="Trial I"/>
    <x v="3"/>
    <d v="1899-12-30T11:45:00"/>
    <s v="Thursday"/>
    <d v="2020-04-23T00:00:00"/>
    <s v="Trial"/>
    <s v="Grade 2"/>
    <s v="SAIS"/>
    <n v="911100222012"/>
    <s v="s2m_test_21022@tests2m.com"/>
    <s v="23-04-2020 11:45:00"/>
    <s v="Present"/>
    <x v="26"/>
    <n v="3400"/>
    <n v="1"/>
    <x v="2"/>
  </r>
  <r>
    <s v="fREADom Trial Class "/>
    <x v="0"/>
    <s v="Trial I"/>
    <x v="3"/>
    <d v="1899-12-30T11:45:00"/>
    <s v="Thursday"/>
    <d v="2020-04-23T00:00:00"/>
    <s v="Trial"/>
    <s v="Grade 1"/>
    <s v="Vedanta Academy"/>
    <n v="911100222014"/>
    <s v="s2m_test_21024@tests2m.com"/>
    <s v="23-04-2020 11:45:00"/>
    <s v="Present"/>
    <x v="26"/>
    <e v="#N/A"/>
    <n v="0"/>
    <x v="2"/>
  </r>
  <r>
    <s v="fREADom Trial Class "/>
    <x v="0"/>
    <s v="Trial I"/>
    <x v="3"/>
    <d v="1899-12-30T11:45:00"/>
    <s v="Thursday"/>
    <d v="2020-04-23T00:00:00"/>
    <s v="Trial"/>
    <s v="Grade 1"/>
    <s v="Sri Sri Academy"/>
    <n v="911100222020"/>
    <s v="s2m_test_21030@tests2m.com"/>
    <s v="23-04-2020 11:45:00"/>
    <s v="Present"/>
    <x v="26"/>
    <e v="#N/A"/>
    <n v="0"/>
    <x v="2"/>
  </r>
  <r>
    <s v="fREADom Trial "/>
    <x v="1"/>
    <s v="Trial II"/>
    <x v="3"/>
    <d v="1899-12-30T11:45:00"/>
    <s v="Thursday"/>
    <d v="2020-04-23T00:00:00"/>
    <s v="Trial"/>
    <s v="Grade 4"/>
    <s v="Amritvidhiyalay"/>
    <n v="911100222120"/>
    <s v="s2m_test_21131@tests2m.com"/>
    <s v="23-04-2020 11:45:00"/>
    <s v="Absent"/>
    <x v="31"/>
    <e v="#N/A"/>
    <n v="0"/>
    <x v="3"/>
  </r>
  <r>
    <s v="fREADom Trial "/>
    <x v="0"/>
    <s v="Trial II"/>
    <x v="3"/>
    <d v="1899-12-30T11:45:00"/>
    <s v="Thursday"/>
    <d v="2020-04-23T00:00:00"/>
    <s v="Trial"/>
    <s v="Grade 2"/>
    <s v="Millenum world school"/>
    <n v="911100222119"/>
    <s v="s2m_test_21131@tests2m.com"/>
    <s v="23-04-2020 11:45:00"/>
    <s v="Absent"/>
    <x v="34"/>
    <e v="#N/A"/>
    <n v="0"/>
    <x v="1"/>
  </r>
  <r>
    <s v="fREADom Trial "/>
    <x v="0"/>
    <s v="Trial II"/>
    <x v="3"/>
    <d v="1899-12-30T11:45:00"/>
    <s v="Thursday"/>
    <d v="2020-04-23T00:00:00"/>
    <s v="Trial"/>
    <s v="Grade 2"/>
    <s v="Kamala niketan Montessori CBSE school"/>
    <n v="911100221243"/>
    <s v="s2m_test_20244@tests2m.com"/>
    <s v="23-04-2020 11:45:00"/>
    <s v="Absent"/>
    <x v="34"/>
    <e v="#N/A"/>
    <n v="0"/>
    <x v="1"/>
  </r>
  <r>
    <s v="fREADom Trial "/>
    <x v="0"/>
    <s v="Trial II"/>
    <x v="3"/>
    <d v="1899-12-30T11:45:00"/>
    <s v="Thursday"/>
    <d v="2020-04-23T00:00:00"/>
    <s v="Trial"/>
    <s v="Grade 2"/>
    <s v="ABC"/>
    <n v="911100222117"/>
    <s v="s2m_test_21128@tests2m.com"/>
    <s v="23-04-2020 11:45:00"/>
    <s v="Present"/>
    <x v="34"/>
    <e v="#N/A"/>
    <n v="0"/>
    <x v="1"/>
  </r>
  <r>
    <s v="fREADom Trial "/>
    <x v="1"/>
    <s v="Trial II"/>
    <x v="3"/>
    <d v="1899-12-30T11:45:00"/>
    <s v="Thursday"/>
    <d v="2020-04-23T00:00:00"/>
    <s v="Trial"/>
    <s v="Grade 3"/>
    <s v="Sri Sri Ravishankar Vidya Mandir"/>
    <n v="911100222100"/>
    <s v="s2m_test_21110@tests2m.com"/>
    <s v="23-04-2020 11:45:00"/>
    <s v="Present"/>
    <x v="31"/>
    <e v="#N/A"/>
    <n v="0"/>
    <x v="3"/>
  </r>
  <r>
    <s v="fREADom Trial "/>
    <x v="1"/>
    <s v="Trial I"/>
    <x v="3"/>
    <d v="1899-12-30T11:45:00"/>
    <s v="Thursday"/>
    <d v="2020-04-23T00:00:00"/>
    <s v="Trial"/>
    <s v="Grade 4"/>
    <s v="NSN"/>
    <n v="911100222098"/>
    <s v="s2m_test_21108@tests2m.com"/>
    <s v="23-04-2020 11:45:00"/>
    <s v="Present"/>
    <x v="9"/>
    <e v="#N/A"/>
    <n v="0"/>
    <x v="0"/>
  </r>
  <r>
    <s v="fREADom Trial "/>
    <x v="0"/>
    <s v="Trial II"/>
    <x v="3"/>
    <d v="1899-12-30T11:45:00"/>
    <s v="Thursday"/>
    <d v="2020-04-23T00:00:00"/>
    <s v="Trial"/>
    <s v="Grade 2"/>
    <s v="R. E. M"/>
    <n v="911100222113"/>
    <s v="s2m_test_21124@tests2m.com"/>
    <s v="23-04-2020 11:45:00"/>
    <s v="Absent"/>
    <x v="34"/>
    <e v="#N/A"/>
    <n v="0"/>
    <x v="1"/>
  </r>
  <r>
    <s v="fREADom Trial "/>
    <x v="1"/>
    <s v="Trial I"/>
    <x v="3"/>
    <d v="1899-12-30T11:45:00"/>
    <s v="Thursday"/>
    <d v="2020-04-23T00:00:00"/>
    <s v="Trial"/>
    <s v="Grade 4"/>
    <s v="Vijay Millenium School"/>
    <n v="911100222089"/>
    <s v="s2m_test_21097@tests2m.com"/>
    <s v="23-04-2020 11:45:00"/>
    <s v="Present"/>
    <x v="9"/>
    <e v="#N/A"/>
    <n v="0"/>
    <x v="0"/>
  </r>
  <r>
    <s v="fREADom Trial "/>
    <x v="0"/>
    <s v="Trial II"/>
    <x v="3"/>
    <d v="1899-12-30T11:45:00"/>
    <s v="Thursday"/>
    <d v="2020-04-23T00:00:00"/>
    <s v="Trial"/>
    <s v="Grade 1"/>
    <s v="The Vedanta Academy"/>
    <n v="911100222108"/>
    <s v="s2m_test_21119@tests2m.com"/>
    <s v="23-04-2020 11:45:00"/>
    <s v="Present"/>
    <x v="34"/>
    <e v="#N/A"/>
    <n v="0"/>
    <x v="1"/>
  </r>
  <r>
    <s v="fREADom Trial "/>
    <x v="0"/>
    <s v="Trial II"/>
    <x v="3"/>
    <d v="1899-12-30T11:45:00"/>
    <s v="Thursday"/>
    <d v="2020-04-23T00:00:00"/>
    <s v="Trial"/>
    <s v="Grade 1"/>
    <s v="K.L.E  SOCIETY SCHOOL"/>
    <n v="911100222077"/>
    <s v="s2m_test_21086@tests2m.com"/>
    <s v="23-04-2020 11:45:00"/>
    <s v="Present"/>
    <x v="34"/>
    <e v="#N/A"/>
    <n v="0"/>
    <x v="1"/>
  </r>
  <r>
    <s v="fREADom Trial "/>
    <x v="0"/>
    <s v="Trial II"/>
    <x v="3"/>
    <d v="1899-12-30T11:45:00"/>
    <s v="Thursday"/>
    <d v="2020-04-23T00:00:00"/>
    <s v="Trial"/>
    <s v="Grade 1"/>
    <s v="Delhi Public School"/>
    <n v="911100222081"/>
    <s v="s2m_test_21090@tests2m.com"/>
    <s v="23-04-2020 11:45:00"/>
    <s v="Absent"/>
    <x v="34"/>
    <e v="#N/A"/>
    <n v="0"/>
    <x v="1"/>
  </r>
  <r>
    <s v="fREADom Trial "/>
    <x v="1"/>
    <s v="Trial III"/>
    <x v="3"/>
    <d v="1899-12-30T11:45:00"/>
    <s v="Thursday"/>
    <d v="2020-04-23T00:00:00"/>
    <s v="Trial"/>
    <s v="Grade 4"/>
    <s v="Amrit vidyalaya"/>
    <n v="911100222105"/>
    <s v="s2m_test_21116@tests2m.com"/>
    <s v="23-04-2020 11:45:00"/>
    <s v="Cancelled"/>
    <x v="35"/>
    <e v="#N/A"/>
    <n v="0"/>
    <x v="3"/>
  </r>
  <r>
    <s v="fREADom Trial "/>
    <x v="1"/>
    <s v="Trial I"/>
    <x v="3"/>
    <d v="1899-12-30T11:45:00"/>
    <s v="Thursday"/>
    <d v="2020-04-23T00:00:00"/>
    <s v="Trial"/>
    <s v="Grade 3"/>
    <s v="NSN Memorial Senior Secondary School"/>
    <n v="911100222056"/>
    <s v="s2m_test_21066@tests2m.com"/>
    <s v="23-04-2020 11:45:00"/>
    <s v="Absent"/>
    <x v="9"/>
    <e v="#N/A"/>
    <n v="0"/>
    <x v="0"/>
  </r>
  <r>
    <s v="fREADom Trial "/>
    <x v="1"/>
    <s v="Trial II"/>
    <x v="3"/>
    <d v="1899-12-30T11:45:00"/>
    <s v="Thursday"/>
    <d v="2020-04-23T00:00:00"/>
    <s v="Duplicate - Trial"/>
    <s v="Grade 4"/>
    <s v="Mahadevi Birla world academy"/>
    <n v="911100221873"/>
    <s v="s2m_test_20887@tests2m.com"/>
    <s v="23-04-2020 11:45:00"/>
    <s v="Present"/>
    <x v="31"/>
    <e v="#N/A"/>
    <n v="0"/>
    <x v="3"/>
  </r>
  <r>
    <s v="fREADom Trial "/>
    <x v="1"/>
    <s v="Trial III"/>
    <x v="3"/>
    <d v="1899-12-30T11:45:00"/>
    <s v="Thursday"/>
    <d v="2020-04-23T00:00:00"/>
    <s v="Trial"/>
    <s v="Grade 4"/>
    <s v="Duranjaya"/>
    <n v="911100222090"/>
    <s v="s2m_test_21099@tests2m.com"/>
    <s v="23-04-2020 11:45:00"/>
    <s v="Cancelled"/>
    <x v="35"/>
    <e v="#N/A"/>
    <n v="0"/>
    <x v="3"/>
  </r>
  <r>
    <s v="fREADom Trial "/>
    <x v="1"/>
    <s v="Trial II"/>
    <x v="3"/>
    <d v="1899-12-30T11:45:00"/>
    <s v="Thursday"/>
    <d v="2020-04-23T00:00:00"/>
    <s v="Duplicate - Trial"/>
    <s v="Grade 4"/>
    <s v="Duranjaya"/>
    <n v="911100222090"/>
    <s v="s2m_test_21099@tests2m.com"/>
    <s v="23-04-2020 11:45:00"/>
    <s v="Present"/>
    <x v="31"/>
    <e v="#N/A"/>
    <n v="0"/>
    <x v="3"/>
  </r>
  <r>
    <s v="fREADom Trial "/>
    <x v="1"/>
    <s v="Trial II"/>
    <x v="3"/>
    <d v="1899-12-30T11:45:00"/>
    <s v="Thursday"/>
    <d v="2020-04-23T00:00:00"/>
    <s v="Duplicate - Trial"/>
    <s v="Grade 4"/>
    <s v="Amrit vidyalaya"/>
    <n v="911100222105"/>
    <s v="s2m_test_21116@tests2m.com"/>
    <s v="23-04-2020 11:45:00"/>
    <s v="Absent"/>
    <x v="31"/>
    <e v="#N/A"/>
    <n v="0"/>
    <x v="3"/>
  </r>
  <r>
    <s v="fREADom Trial "/>
    <x v="0"/>
    <s v="Trial II"/>
    <x v="3"/>
    <d v="1899-12-30T11:45:00"/>
    <s v="Thursday"/>
    <d v="2020-04-23T00:00:00"/>
    <s v="Trial"/>
    <s v="Grade 2"/>
    <s v="TCIS"/>
    <n v="911100222075"/>
    <s v="s2m_test_21084@tests2m.com"/>
    <s v="23-04-2020 11:45:00"/>
    <s v="Absent"/>
    <x v="34"/>
    <e v="#N/A"/>
    <n v="0"/>
    <x v="1"/>
  </r>
  <r>
    <s v="fREADom Trial "/>
    <x v="1"/>
    <s v="Trial II"/>
    <x v="3"/>
    <d v="1899-12-30T11:45:00"/>
    <s v="Thursday"/>
    <d v="2020-04-23T00:00:00"/>
    <s v="Trial"/>
    <s v="Grade 3"/>
    <s v="Kamala Niketan Montessori school"/>
    <n v="911100222029"/>
    <s v="s2m_test_21039@tests2m.com"/>
    <s v="23-04-2020 11:45:00"/>
    <s v="Present"/>
    <x v="31"/>
    <e v="#N/A"/>
    <n v="0"/>
    <x v="3"/>
  </r>
  <r>
    <s v="fREADom Trial "/>
    <x v="1"/>
    <s v="Trial I"/>
    <x v="3"/>
    <d v="1899-12-30T11:45:00"/>
    <s v="Thursday"/>
    <d v="2020-04-23T00:00:00"/>
    <s v="Trial"/>
    <s v="Grade 3"/>
    <s v="Sri Chaitanya"/>
    <n v="911100222030"/>
    <s v="s2m_test_21040@tests2m.com"/>
    <s v="23-04-2020 11:45:00"/>
    <s v="Present"/>
    <x v="9"/>
    <e v="#N/A"/>
    <n v="0"/>
    <x v="0"/>
  </r>
  <r>
    <s v="fREADom Trial "/>
    <x v="1"/>
    <s v="Trial II"/>
    <x v="3"/>
    <d v="1899-12-30T11:45:00"/>
    <s v="Thursday"/>
    <d v="2020-04-23T00:00:00"/>
    <s v="Duplicate - Trial"/>
    <s v="Grade 4"/>
    <s v="Kamala Niketan Montessori School"/>
    <n v="911100221968"/>
    <s v="s2m_test_20050@tests2m.com"/>
    <s v="23-04-2020 11:45:00"/>
    <s v="Present"/>
    <x v="31"/>
    <e v="#N/A"/>
    <n v="0"/>
    <x v="3"/>
  </r>
  <r>
    <s v="fREADom Trial "/>
    <x v="0"/>
    <s v="Trial II"/>
    <x v="3"/>
    <d v="1899-12-30T11:45:00"/>
    <s v="Thursday"/>
    <d v="2020-04-23T00:00:00"/>
    <s v="Trial"/>
    <s v="Grade 1"/>
    <s v="Sri Sri Academy"/>
    <n v="911100222021"/>
    <s v="s2m_test_21031@tests2m.com"/>
    <s v="23-04-2020 11:45:00"/>
    <s v="Absent"/>
    <x v="34"/>
    <e v="#N/A"/>
    <n v="0"/>
    <x v="1"/>
  </r>
  <r>
    <s v="fREADom Trial "/>
    <x v="1"/>
    <s v="Trial II"/>
    <x v="3"/>
    <d v="1899-12-30T11:45:00"/>
    <s v="Thursday"/>
    <d v="2020-04-23T00:00:00"/>
    <s v="Duplicate - Trial"/>
    <s v="Grade 4"/>
    <s v="Rankers e techno school"/>
    <n v="911100221998"/>
    <s v="s2m_test_21009@tests2m.com"/>
    <s v="23-04-2020 11:45:00"/>
    <s v="Absent"/>
    <x v="31"/>
    <e v="#N/A"/>
    <n v="0"/>
    <x v="3"/>
  </r>
  <r>
    <s v="fREADom Trial "/>
    <x v="0"/>
    <s v="Trial II"/>
    <x v="3"/>
    <d v="1899-12-30T11:45:00"/>
    <s v="Thursday"/>
    <d v="2020-04-23T00:00:00"/>
    <s v="Trial"/>
    <s v="Grade 2"/>
    <s v="K.l.e the byanian"/>
    <n v="911100222109"/>
    <s v="s2m_test_21120@tests2m.com"/>
    <s v="23-04-2020 11:45:00"/>
    <s v="Present"/>
    <x v="34"/>
    <e v="#N/A"/>
    <n v="0"/>
    <x v="1"/>
  </r>
  <r>
    <s v="fREADom Trial "/>
    <x v="0"/>
    <s v="Trial II"/>
    <x v="3"/>
    <d v="1899-12-30T11:45:00"/>
    <s v="Thursday"/>
    <d v="2020-04-23T00:00:00"/>
    <s v="Duplicate - Trial"/>
    <s v="Grade 2"/>
    <s v="Kamala niketan Montessori CBSE school"/>
    <n v="911100222124"/>
    <s v="s2m_test_20651@tests2m.com"/>
    <s v="23-04-2020 11:45:00"/>
    <s v="Present"/>
    <x v="34"/>
    <e v="#N/A"/>
    <n v="0"/>
    <x v="1"/>
  </r>
  <r>
    <s v="fREADom Trial "/>
    <x v="1"/>
    <s v="Trial II"/>
    <x v="3"/>
    <d v="1899-12-30T11:45:00"/>
    <s v="Thursday"/>
    <d v="2020-04-23T00:00:00"/>
    <s v="Trial"/>
    <s v="Grade 3"/>
    <s v="Delhi Public School"/>
    <n v="911100221913"/>
    <s v="s2m_test_20927@tests2m.com"/>
    <s v="23-04-2020 11:45:00"/>
    <s v="Absent"/>
    <x v="31"/>
    <e v="#N/A"/>
    <n v="0"/>
    <x v="3"/>
  </r>
  <r>
    <s v="fREADom Trial "/>
    <x v="1"/>
    <s v="Trial II"/>
    <x v="3"/>
    <d v="1899-12-30T11:45:00"/>
    <s v="Thursday"/>
    <d v="2020-04-23T00:00:00"/>
    <s v="Trial"/>
    <s v="Grade 4"/>
    <s v="School of India"/>
    <n v="911100221842"/>
    <s v="s2m_test_20856@tests2m.com"/>
    <s v="23-04-2020 11:45:00"/>
    <s v="Present"/>
    <x v="31"/>
    <e v="#N/A"/>
    <n v="0"/>
    <x v="3"/>
  </r>
  <r>
    <s v="fREADom Trial "/>
    <x v="1"/>
    <s v="Trial II"/>
    <x v="3"/>
    <d v="1899-12-30T11:45:00"/>
    <s v="Thursday"/>
    <d v="2020-04-23T00:00:00"/>
    <s v="Trial"/>
    <s v="Grade 4"/>
    <s v="Kamala Niketan montessori school"/>
    <n v="911100221316"/>
    <s v="s2m_test_20317@tests2m.com"/>
    <s v="23-04-2020 11:45:00"/>
    <s v="Present"/>
    <x v="31"/>
    <e v="#N/A"/>
    <n v="0"/>
    <x v="3"/>
  </r>
  <r>
    <s v="fREADom Trial "/>
    <x v="1"/>
    <s v="Trial III"/>
    <x v="3"/>
    <d v="1899-12-30T11:45:00"/>
    <s v="Thursday"/>
    <d v="2020-04-23T00:00:00"/>
    <s v="Trial"/>
    <s v="Grade 4"/>
    <s v="De Paul public school"/>
    <n v="911100222127"/>
    <s v="s2m_test_21137@tests2m.com"/>
    <s v="23-04-2020 11:45:00"/>
    <m/>
    <x v="35"/>
    <e v="#N/A"/>
    <n v="0"/>
    <x v="3"/>
  </r>
  <r>
    <s v="fREADom Trial "/>
    <x v="0"/>
    <s v="Trial III"/>
    <x v="3"/>
    <d v="1899-12-30T11:45:00"/>
    <s v="Thursday"/>
    <d v="2020-04-23T00:00:00"/>
    <s v="Trial"/>
    <s v="Grade 2"/>
    <s v="Edify school"/>
    <n v="911100222116"/>
    <s v="s2m_test_21127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1"/>
    <s v="Ssrvm"/>
    <n v="911100222107"/>
    <s v="s2m_test_21118@tests2m.com"/>
    <s v="23-04-2020 11:45:00"/>
    <m/>
    <x v="38"/>
    <e v="#N/A"/>
    <n v="0"/>
    <x v="2"/>
  </r>
  <r>
    <s v="fREADom Trial "/>
    <x v="1"/>
    <s v="Trial III"/>
    <x v="3"/>
    <d v="1899-12-30T11:45:00"/>
    <s v="Thursday"/>
    <d v="2020-04-23T00:00:00"/>
    <s v="Trial"/>
    <s v="Grade 4"/>
    <s v="ARMY PUBLIC  SCHOOL  DELHI  CANTT"/>
    <n v="911100222101"/>
    <s v="s2m_test_21111@tests2m.com"/>
    <s v="23-04-2020 11:45:00"/>
    <m/>
    <x v="35"/>
    <e v="#N/A"/>
    <n v="0"/>
    <x v="3"/>
  </r>
  <r>
    <s v="fREADom Trial "/>
    <x v="1"/>
    <s v="Trial III"/>
    <x v="3"/>
    <d v="1899-12-30T11:45:00"/>
    <s v="Thursday"/>
    <d v="2020-04-23T00:00:00"/>
    <s v="Trial"/>
    <s v="Grade 3"/>
    <s v="Delhi  public  school  south  bangalore"/>
    <n v="911100222087"/>
    <s v="s2m_test_21095@tests2m.com"/>
    <s v="23-04-2020 11:45:00"/>
    <m/>
    <x v="35"/>
    <e v="#N/A"/>
    <n v="0"/>
    <x v="3"/>
  </r>
  <r>
    <s v="fREADom Trial "/>
    <x v="0"/>
    <s v="Trial III"/>
    <x v="3"/>
    <d v="1899-12-30T11:45:00"/>
    <s v="Thursday"/>
    <d v="2020-04-23T00:00:00"/>
    <s v="Trial"/>
    <s v="Grade 1"/>
    <s v="DAV"/>
    <n v="911100221994"/>
    <s v="s2m_test_21005@tests2m.com"/>
    <s v="23-04-2020 11:45:00"/>
    <s v="Present"/>
    <x v="38"/>
    <n v="1999"/>
    <n v="1"/>
    <x v="2"/>
  </r>
  <r>
    <s v="fREADom Trial "/>
    <x v="0"/>
    <s v="Trial III"/>
    <x v="3"/>
    <d v="1899-12-30T11:45:00"/>
    <s v="Thursday"/>
    <d v="2020-04-23T00:00:00"/>
    <s v="Trial"/>
    <s v="Grade 2"/>
    <s v="Lucknow public school"/>
    <n v="911100221879"/>
    <s v="s2m_test_20893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Duplicate - Trial"/>
    <s v="Grade 1"/>
    <s v="Vedanta Academy"/>
    <n v="911100222014"/>
    <s v="s2m_test_21024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1"/>
    <s v="Kamala nikatan"/>
    <n v="911100221863"/>
    <s v="s2m_test_21786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1"/>
    <s v="Greenwoodhighschool"/>
    <n v="911100221649"/>
    <s v="s2m_test_20660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2"/>
    <s v="K L E SOCIETY'S SCHOOL"/>
    <n v="911100221644"/>
    <s v="s2m_test_20650@tests2m.com"/>
    <s v="23-04-2020 11:45:00"/>
    <m/>
    <x v="38"/>
    <e v="#N/A"/>
    <n v="0"/>
    <x v="2"/>
  </r>
  <r>
    <s v="fREADom Trial "/>
    <x v="1"/>
    <s v="Trial III"/>
    <x v="3"/>
    <d v="1899-12-30T11:45:00"/>
    <s v="Thursday"/>
    <d v="2020-04-23T00:00:00"/>
    <s v="Trial"/>
    <s v="Grade 4"/>
    <s v="Sboa school and junior college"/>
    <n v="911100221548"/>
    <s v="s2m_test_20552@tests2m.com"/>
    <s v="23-04-2020 11:45:00"/>
    <m/>
    <x v="35"/>
    <e v="#N/A"/>
    <n v="0"/>
    <x v="3"/>
  </r>
  <r>
    <s v="fREADom Trial "/>
    <x v="1"/>
    <s v="Trial III"/>
    <x v="3"/>
    <d v="1899-12-30T11:45:00"/>
    <s v="Thursday"/>
    <d v="2020-04-23T00:00:00"/>
    <s v="Trial"/>
    <s v="Grade 4"/>
    <s v="Kamala nikten"/>
    <n v="911100221554"/>
    <s v="s2m_test_20558@tests2m.com"/>
    <s v="23-04-2020 11:45:00"/>
    <m/>
    <x v="35"/>
    <e v="#N/A"/>
    <n v="0"/>
    <x v="3"/>
  </r>
  <r>
    <s v="fREADom Trial "/>
    <x v="0"/>
    <s v="Trial III"/>
    <x v="3"/>
    <d v="1899-12-30T11:45:00"/>
    <s v="Thursday"/>
    <d v="2020-04-23T00:00:00"/>
    <s v="Trial"/>
    <s v="Grade 1"/>
    <s v="delhi public school megacity kolkata"/>
    <n v="911100221556"/>
    <s v="s2m_test_20560@tests2m.com"/>
    <s v="23-04-2020 11:45:00"/>
    <s v="Present"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1"/>
    <s v="Dps"/>
    <n v="911100221492"/>
    <s v="s2m_test_20496@tests2m.com"/>
    <s v="23-04-2020 11:45:00"/>
    <m/>
    <x v="38"/>
    <e v="#N/A"/>
    <n v="0"/>
    <x v="2"/>
  </r>
  <r>
    <s v="fREADom Trial "/>
    <x v="0"/>
    <s v="Trial III"/>
    <x v="3"/>
    <d v="1899-12-30T11:45:00"/>
    <s v="Thursday"/>
    <d v="2020-04-23T00:00:00"/>
    <s v="Trial"/>
    <s v="Grade 2"/>
    <s v="Pushpalata vidya mandir school"/>
    <n v="911100221557"/>
    <s v="s2m_test_20561@tests2m.com"/>
    <s v="23-04-2020 11:45:00"/>
    <m/>
    <x v="38"/>
    <e v="#N/A"/>
    <n v="0"/>
    <x v="2"/>
  </r>
  <r>
    <s v="fREADom Trial "/>
    <x v="1"/>
    <s v="Trial III"/>
    <x v="3"/>
    <d v="1899-12-30T11:45:00"/>
    <s v="Thursday"/>
    <d v="2020-04-23T00:00:00"/>
    <s v="Trial"/>
    <s v="Grade 3"/>
    <s v="Kamala Niketan Montessori School (CBSE)"/>
    <n v="911100221581"/>
    <s v="s2m_test_20585@tests2m.com"/>
    <s v="23-04-2020 11:45:00"/>
    <m/>
    <x v="35"/>
    <e v="#N/A"/>
    <n v="0"/>
    <x v="3"/>
  </r>
  <r>
    <s v="fREADom Trial "/>
    <x v="1"/>
    <s v="Trial III"/>
    <x v="3"/>
    <d v="1899-12-30T11:45:00"/>
    <s v="Thursday"/>
    <d v="2020-04-23T00:00:00"/>
    <s v="Trial"/>
    <s v="Grade 3"/>
    <s v="Kamala niketan montessori school"/>
    <n v="911100221607"/>
    <s v="s2m_test_20611@tests2m.com"/>
    <s v="23-04-2020 11:45:00"/>
    <s v="Present"/>
    <x v="35"/>
    <e v="#N/A"/>
    <n v="0"/>
    <x v="3"/>
  </r>
  <r>
    <s v="fREADom Trial "/>
    <x v="1"/>
    <s v="Trial III"/>
    <x v="3"/>
    <d v="1899-12-30T11:45:00"/>
    <s v="Thursday"/>
    <d v="2020-04-23T00:00:00"/>
    <s v="Duplicate - Trial"/>
    <s v="Grade 3"/>
    <s v="kamalaniketan montessori school"/>
    <n v="911100221558"/>
    <s v="s2m_test_20562@tests2m.com"/>
    <s v="23-04-2020 11:45:00"/>
    <m/>
    <x v="35"/>
    <e v="#N/A"/>
    <n v="0"/>
    <x v="3"/>
  </r>
  <r>
    <s v="fREADom Trial "/>
    <x v="1"/>
    <s v="Trial III"/>
    <x v="3"/>
    <d v="1899-12-30T11:45:00"/>
    <s v="Thursday"/>
    <d v="2020-04-23T00:00:00"/>
    <s v="Trial"/>
    <s v="Grade 3"/>
    <s v="Kle school"/>
    <n v="911100222034"/>
    <s v="s2m_test_21044@tests2m.com"/>
    <s v="23-04-2020 11:45:00"/>
    <s v="Present"/>
    <x v="35"/>
    <e v="#N/A"/>
    <n v="0"/>
    <x v="3"/>
  </r>
  <r>
    <s v="fREADom Trial "/>
    <x v="0"/>
    <s v="Trial III"/>
    <x v="4"/>
    <d v="1899-12-30T18:00:00"/>
    <s v="Thursday"/>
    <d v="2020-04-23T00:00:00"/>
    <s v="Trial"/>
    <s v="Grade 2"/>
    <s v="EDIFY School"/>
    <n v="911100222072"/>
    <s v="s2m_test_21081@tests2m.com"/>
    <s v="23-04-2020 18:00:00"/>
    <m/>
    <x v="27"/>
    <e v="#N/A"/>
    <n v="0"/>
    <x v="0"/>
  </r>
  <r>
    <s v="fREADom Trial "/>
    <x v="0"/>
    <s v="Trial II"/>
    <x v="4"/>
    <d v="1899-12-30T18:00:00"/>
    <s v="Thursday"/>
    <d v="2020-04-23T00:00:00"/>
    <s v="Trial"/>
    <s v="Grade 2"/>
    <s v="EDIFY School"/>
    <n v="911100222766"/>
    <s v="s2m_test_21081@tests2m.com"/>
    <s v="23-04-2020 18:00:00"/>
    <s v="Present"/>
    <x v="10"/>
    <e v="#N/A"/>
    <n v="0"/>
    <x v="1"/>
  </r>
  <r>
    <s v="fREADom Trial "/>
    <x v="1"/>
    <s v="Trial I"/>
    <x v="4"/>
    <d v="1899-12-30T18:00:00"/>
    <s v="Thursday"/>
    <d v="2020-04-23T00:00:00"/>
    <s v="Trial"/>
    <s v="Grade 1"/>
    <s v="Kamala niketan montessory school"/>
    <n v="911100222134"/>
    <s v="s2m_test_21144@tests2m.com"/>
    <s v="23-04-2020 18:00:00"/>
    <s v="Present"/>
    <x v="36"/>
    <e v="#N/A"/>
    <n v="0"/>
    <x v="9"/>
  </r>
  <r>
    <s v="fREADom Trial "/>
    <x v="0"/>
    <s v="Trial II"/>
    <x v="4"/>
    <d v="1899-12-30T18:00:00"/>
    <s v="Thursday"/>
    <d v="2020-04-23T00:00:00"/>
    <s v="Trial"/>
    <s v="Grade 2"/>
    <s v="Vedanta academy"/>
    <n v="911100222132"/>
    <s v="s2m_test_21142@tests2m.com"/>
    <s v="23-04-2020 18:00:00"/>
    <s v="Present"/>
    <x v="10"/>
    <e v="#N/A"/>
    <n v="0"/>
    <x v="1"/>
  </r>
  <r>
    <s v="fREADom Trial "/>
    <x v="0"/>
    <s v="Trial II"/>
    <x v="4"/>
    <d v="1899-12-30T18:00:00"/>
    <s v="Thursday"/>
    <d v="2020-04-23T00:00:00"/>
    <s v="Trial"/>
    <s v="Grade 2"/>
    <s v="Krishna mal ramasubbaiyer school"/>
    <n v="911100222129"/>
    <s v="s2m_test_21139@tests2m.com"/>
    <s v="23-04-2020 18:00:00"/>
    <s v="Absent"/>
    <x v="10"/>
    <e v="#N/A"/>
    <n v="0"/>
    <x v="1"/>
  </r>
  <r>
    <s v="fREADom Trial "/>
    <x v="0"/>
    <s v="Trial II"/>
    <x v="4"/>
    <d v="1899-12-30T18:00:00"/>
    <s v="Thursday"/>
    <d v="2020-04-23T00:00:00"/>
    <s v="Trial"/>
    <s v="Grade 2"/>
    <s v="Kamala niketen Montessori School"/>
    <n v="911100222110"/>
    <s v="s2m_test_21121@tests2m.com"/>
    <s v="23-04-2020 18:00:00"/>
    <s v="Present"/>
    <x v="10"/>
    <e v="#N/A"/>
    <n v="0"/>
    <x v="1"/>
  </r>
  <r>
    <s v="fREADom Trial "/>
    <x v="0"/>
    <s v="Trial II"/>
    <x v="4"/>
    <d v="1899-12-30T18:00:00"/>
    <s v="Thursday"/>
    <d v="2020-04-23T00:00:00"/>
    <s v="Trial"/>
    <s v="Grade 1"/>
    <s v="DAV Girls School - Gopalapuram"/>
    <n v="911100222128"/>
    <s v="s2m_test_21138@tests2m.com"/>
    <s v="23-04-2020 18:00:00"/>
    <s v="Present"/>
    <x v="10"/>
    <e v="#N/A"/>
    <n v="0"/>
    <x v="1"/>
  </r>
  <r>
    <s v="fREADom Trial "/>
    <x v="1"/>
    <s v="Trial II"/>
    <x v="4"/>
    <d v="1899-12-30T18:00:00"/>
    <s v="Thursday"/>
    <d v="2020-04-23T00:00:00"/>
    <s v="Trial"/>
    <s v="Grade 4"/>
    <s v="SBOA school and junior college"/>
    <n v="911100222126"/>
    <s v="s2m_test_21136@tests2m.com"/>
    <s v="23-04-2020 18:00:00"/>
    <s v="Present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4"/>
    <s v="St.Joseph of Cluny CBSE."/>
    <n v="911100222125"/>
    <s v="s2m_test_21135@tests2m.com"/>
    <s v="23-04-2020 18:00:00"/>
    <s v="Absent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4"/>
    <s v="Aurobindo international school"/>
    <n v="911100222123"/>
    <s v="s2m_test_21134@tests2m.com"/>
    <s v="23-04-2020 18:00:00"/>
    <s v="Absent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3"/>
    <s v="New Era public school"/>
    <n v="911100222121"/>
    <s v="s2m_test_21132@tests2m.com"/>
    <s v="23-04-2020 18:00:00"/>
    <s v="Present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3"/>
    <s v="Sri Aurobindo international school"/>
    <n v="911100222122"/>
    <s v="s2m_test_21133@tests2m.com"/>
    <s v="23-04-2020 18:00:00"/>
    <s v="Present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4"/>
    <s v="Army Public School Ranchi"/>
    <n v="911100222118"/>
    <s v="s2m_test_21129@tests2m.com"/>
    <s v="23-04-2020 18:00:00"/>
    <s v="Cancelled"/>
    <x v="39"/>
    <e v="#N/A"/>
    <n v="0"/>
    <x v="2"/>
  </r>
  <r>
    <s v="fREADom Trial "/>
    <x v="1"/>
    <s v="Trial II"/>
    <x v="4"/>
    <d v="1899-12-30T18:00:00"/>
    <s v="Thursday"/>
    <d v="2020-04-23T00:00:00"/>
    <s v="Trial"/>
    <s v="Grade 4"/>
    <s v="Taktse International"/>
    <n v="911100222114"/>
    <s v="s2m_test_21125@tests2m.com"/>
    <s v="23-04-2020 18:00:00"/>
    <s v="Present"/>
    <x v="39"/>
    <e v="#N/A"/>
    <n v="0"/>
    <x v="2"/>
  </r>
  <r>
    <s v="fREADom Trial "/>
    <x v="0"/>
    <s v="Trial II"/>
    <x v="4"/>
    <d v="1899-12-30T18:00:00"/>
    <s v="Thursday"/>
    <d v="2020-04-23T00:00:00"/>
    <s v="Trial"/>
    <s v="Grade 2"/>
    <s v="St. Peter's High School"/>
    <n v="911100222112"/>
    <s v="s2m_test_21123@tests2m.com"/>
    <s v="23-04-2020 18:00:00"/>
    <s v="Present"/>
    <x v="10"/>
    <e v="#N/A"/>
    <n v="0"/>
    <x v="1"/>
  </r>
  <r>
    <s v="fREADom Trial "/>
    <x v="1"/>
    <s v="Trial II"/>
    <x v="4"/>
    <d v="1899-12-30T18:00:00"/>
    <s v="Thursday"/>
    <d v="2020-04-23T00:00:00"/>
    <s v="Trial"/>
    <s v="Grade 3"/>
    <s v="Knms"/>
    <n v="911100222094"/>
    <s v="s2m_test_21103@tests2m.com"/>
    <s v="23-04-2020 18:00:00"/>
    <s v="Present"/>
    <x v="39"/>
    <e v="#N/A"/>
    <n v="0"/>
    <x v="2"/>
  </r>
  <r>
    <s v="fREADom Trial "/>
    <x v="0"/>
    <s v="Trial II"/>
    <x v="4"/>
    <d v="1899-12-30T18:00:00"/>
    <s v="Thursday"/>
    <d v="2020-04-23T00:00:00"/>
    <s v="Trial"/>
    <s v="Grade 2"/>
    <s v="Sais"/>
    <n v="911100222104"/>
    <s v="s2m_test_21115@tests2m.com"/>
    <s v="23-04-2020 18:00:00"/>
    <s v="Present"/>
    <x v="10"/>
    <e v="#N/A"/>
    <n v="0"/>
    <x v="1"/>
  </r>
  <r>
    <s v="fREADom Trial "/>
    <x v="0"/>
    <s v="Trial II"/>
    <x v="4"/>
    <d v="1899-12-30T18:00:00"/>
    <s v="Thursday"/>
    <d v="2020-04-23T00:00:00"/>
    <s v="Duplicate - Trial"/>
    <s v="Grade 2"/>
    <s v="K.N.M.S"/>
    <n v="911100222110"/>
    <s v="s2m_test_21121@tests2m.com"/>
    <s v="23-04-2020 18:00:00"/>
    <s v="Duplicate"/>
    <x v="10"/>
    <e v="#N/A"/>
    <n v="0"/>
    <x v="1"/>
  </r>
  <r>
    <s v="fREADom Trial "/>
    <x v="1"/>
    <s v="Trial II"/>
    <x v="4"/>
    <d v="1899-12-30T18:00:00"/>
    <s v="Thursday"/>
    <d v="2020-04-23T00:00:00"/>
    <s v="Trial"/>
    <s v="Grade 4"/>
    <s v="Knms"/>
    <n v="911100222092"/>
    <s v="s2m_test_21101@tests2m.com"/>
    <s v="23-04-2020 18:00:00"/>
    <s v="Cancelled"/>
    <x v="39"/>
    <e v="#N/A"/>
    <n v="0"/>
    <x v="2"/>
  </r>
  <r>
    <s v="fREADom Trial "/>
    <x v="0"/>
    <s v="Trial II"/>
    <x v="4"/>
    <d v="1899-12-30T18:00:00"/>
    <s v="Thursday"/>
    <d v="2020-04-23T00:00:00"/>
    <s v="Trial"/>
    <s v="Grade 2"/>
    <s v="Vijay milenium school"/>
    <n v="911100222083"/>
    <s v="s2m_test_21091@tests2m.com"/>
    <s v="23-04-2020 18:00:00"/>
    <s v="Present"/>
    <x v="10"/>
    <e v="#N/A"/>
    <n v="0"/>
    <x v="1"/>
  </r>
  <r>
    <s v="fREADom Trial "/>
    <x v="0"/>
    <s v="Trial II"/>
    <x v="4"/>
    <d v="1899-12-30T18:00:00"/>
    <s v="Thursday"/>
    <d v="2020-04-23T00:00:00"/>
    <s v="Trial"/>
    <s v="Grade 1"/>
    <s v="Delhi public school"/>
    <n v="911100221839"/>
    <s v="s2m_test_20853@tests2m.com"/>
    <s v="23-04-2020 18:00:00"/>
    <s v="Present"/>
    <x v="10"/>
    <n v="1999"/>
    <n v="1"/>
    <x v="1"/>
  </r>
  <r>
    <s v="fREADom Trial "/>
    <x v="0"/>
    <s v="Trial II"/>
    <x v="4"/>
    <d v="1899-12-30T18:00:00"/>
    <s v="Thursday"/>
    <d v="2020-04-23T00:00:00"/>
    <s v="Trial"/>
    <s v="Grade 2"/>
    <s v="Delhi public school"/>
    <n v="911100221834"/>
    <s v="s2m_test_21076@tests2m.com"/>
    <s v="23-04-2020 18:00:00"/>
    <s v="Absent"/>
    <x v="10"/>
    <e v="#N/A"/>
    <n v="0"/>
    <x v="1"/>
  </r>
  <r>
    <s v="fREADom Trial "/>
    <x v="0"/>
    <s v="Trial II"/>
    <x v="4"/>
    <d v="1899-12-30T18:00:00"/>
    <s v="Thursday"/>
    <d v="2020-04-23T00:00:00"/>
    <s v="Trial"/>
    <s v="Grade 1"/>
    <s v="city Montessori school"/>
    <n v="911100222065"/>
    <s v="s2m_test_21074@tests2m.com"/>
    <s v="23-04-2020 18:00:00"/>
    <s v="Present"/>
    <x v="10"/>
    <e v="#N/A"/>
    <n v="0"/>
    <x v="1"/>
  </r>
  <r>
    <s v="fREADom Trial "/>
    <x v="1"/>
    <s v="Trial II"/>
    <x v="4"/>
    <d v="1899-12-30T18:00:00"/>
    <s v="Thursday"/>
    <d v="2020-04-23T00:00:00"/>
    <s v="Trial"/>
    <s v="Grade 4"/>
    <s v="Delhi public school"/>
    <n v="911100222047"/>
    <s v="s2m_test_21057@tests2m.com"/>
    <s v="23-04-2020 18:00:00"/>
    <s v="Present"/>
    <x v="39"/>
    <e v="#N/A"/>
    <n v="0"/>
    <x v="2"/>
  </r>
  <r>
    <s v="fREADom Trial "/>
    <x v="0"/>
    <s v="Trial II"/>
    <x v="4"/>
    <d v="1899-12-30T18:00:00"/>
    <s v="Thursday"/>
    <d v="2020-04-23T00:00:00"/>
    <s v="Duplicate - Trial"/>
    <s v="Grade 1"/>
    <s v="Delhi public school"/>
    <n v="911100221448"/>
    <s v="s2m_test_20452@tests2m.com"/>
    <s v="23-04-2020 18:00:00"/>
    <s v="Present"/>
    <x v="10"/>
    <e v="#N/A"/>
    <n v="0"/>
    <x v="1"/>
  </r>
  <r>
    <s v="fREADom Trial "/>
    <x v="1"/>
    <s v="Trial I"/>
    <x v="4"/>
    <d v="1899-12-30T18:00:00"/>
    <s v="Thursday"/>
    <d v="2020-04-23T00:00:00"/>
    <s v="Duplicate - Trial"/>
    <s v="Grade 4"/>
    <s v="De Paul public school"/>
    <n v="911100222127"/>
    <s v="s2m_test_21137@tests2m.com"/>
    <s v="23-04-2020 18:00:00"/>
    <s v="Absent"/>
    <x v="36"/>
    <e v="#N/A"/>
    <n v="0"/>
    <x v="9"/>
  </r>
  <r>
    <s v="fREADom Trial Class "/>
    <x v="0"/>
    <s v="Trial I"/>
    <x v="4"/>
    <d v="1899-12-30T18:00:00"/>
    <s v="Thursday"/>
    <d v="2020-04-23T00:00:00"/>
    <s v="Duplicate - Trial"/>
    <s v="Grade 2"/>
    <s v="Edify Bangalore"/>
    <n v="911100222116"/>
    <s v="s2m_test_21127@tests2m.com"/>
    <s v="23-04-2020 18:00:00"/>
    <m/>
    <x v="4"/>
    <e v="#N/A"/>
    <n v="0"/>
    <x v="9"/>
  </r>
  <r>
    <s v="fREADom Trial "/>
    <x v="0"/>
    <s v="Trial II"/>
    <x v="4"/>
    <d v="1899-12-30T18:00:00"/>
    <s v="Thursday"/>
    <d v="2020-04-23T00:00:00"/>
    <s v="Trial"/>
    <s v="Grade 2"/>
    <s v="Maple Tree School"/>
    <n v="911100222041"/>
    <s v="s2m_test_21051@tests2m.com"/>
    <s v="23-04-2020 18:00:00"/>
    <s v="Cancelled"/>
    <x v="10"/>
    <e v="#N/A"/>
    <n v="0"/>
    <x v="1"/>
  </r>
  <r>
    <s v="fREADom Trial "/>
    <x v="1"/>
    <s v="Trial II"/>
    <x v="4"/>
    <d v="1899-12-30T18:00:00"/>
    <s v="Thursday"/>
    <d v="2020-04-23T00:00:00"/>
    <s v="Trial"/>
    <s v="Grade 3"/>
    <s v="Dps megacity"/>
    <n v="911100222035"/>
    <s v="s2m_test_21045@tests2m.com"/>
    <s v="23-04-2020 18:00:00"/>
    <s v="Present"/>
    <x v="39"/>
    <e v="#N/A"/>
    <n v="0"/>
    <x v="2"/>
  </r>
  <r>
    <s v="fREADom Trial "/>
    <x v="1"/>
    <s v="Trial III"/>
    <x v="4"/>
    <d v="1899-12-30T18:00:00"/>
    <s v="Thursday"/>
    <d v="2020-04-23T00:00:00"/>
    <s v="Trial"/>
    <s v="Grade 3"/>
    <s v="Holy Angel"/>
    <n v="911100222009"/>
    <s v="s2m_test_21019@tests2m.com"/>
    <s v="23-04-2020 18:00:00"/>
    <s v="Absent"/>
    <x v="38"/>
    <e v="#N/A"/>
    <n v="0"/>
    <x v="2"/>
  </r>
  <r>
    <s v="fREADom Trial Class "/>
    <x v="0"/>
    <s v="Trial I"/>
    <x v="4"/>
    <d v="1899-12-30T18:00:00"/>
    <s v="Thursday"/>
    <d v="2020-04-23T00:00:00"/>
    <s v="Duplicate - Trial"/>
    <s v="Grade 1"/>
    <s v="SSRVM"/>
    <n v="911100222107"/>
    <s v="s2m_test_21118@tests2m.com"/>
    <s v="23-04-2020 18:00:00"/>
    <m/>
    <x v="4"/>
    <e v="#N/A"/>
    <n v="0"/>
    <x v="9"/>
  </r>
  <r>
    <s v="fREADom Trial Class "/>
    <x v="0"/>
    <s v="Trial I"/>
    <x v="4"/>
    <d v="1899-12-30T18:00:00"/>
    <s v="Thursday"/>
    <d v="2020-04-23T00:00:00"/>
    <s v="Trial"/>
    <s v="Grade 2"/>
    <s v="Lucknow public school"/>
    <n v="911100221879"/>
    <s v="s2m_test_21787@tests2m.com"/>
    <s v="23-04-2020 18:00:00"/>
    <m/>
    <x v="4"/>
    <e v="#N/A"/>
    <n v="0"/>
    <x v="9"/>
  </r>
  <r>
    <s v="fREADom Trial "/>
    <x v="1"/>
    <s v="Trial I"/>
    <x v="4"/>
    <d v="1899-12-30T18:00:00"/>
    <s v="Thursday"/>
    <d v="2020-04-23T00:00:00"/>
    <s v="Duplicate - Trial"/>
    <s v="Grade 4"/>
    <s v="ARMY PUBLIC  SCHOOL  DELHI  CANTT"/>
    <n v="911100222101"/>
    <s v="s2m_test_21111@tests2m.com"/>
    <s v="23-04-2020 18:00:00"/>
    <s v="Absent"/>
    <x v="36"/>
    <e v="#N/A"/>
    <n v="0"/>
    <x v="9"/>
  </r>
  <r>
    <s v="fREADom Trial "/>
    <x v="1"/>
    <s v="Trial I"/>
    <x v="4"/>
    <d v="1899-12-30T18:00:00"/>
    <s v="Thursday"/>
    <d v="2020-04-23T00:00:00"/>
    <s v="Duplicate - Trial"/>
    <s v="Grade 3"/>
    <s v="Delhi  public  school  south  bangalore"/>
    <n v="911100222087"/>
    <s v="s2m_test_21095@tests2m.com"/>
    <s v="23-04-2020 18:00:00"/>
    <s v="Present"/>
    <x v="36"/>
    <e v="#N/A"/>
    <n v="0"/>
    <x v="9"/>
  </r>
  <r>
    <s v="fREADom Trial "/>
    <x v="1"/>
    <s v="Trial III"/>
    <x v="4"/>
    <d v="1899-12-30T18:00:00"/>
    <s v="Thursday"/>
    <d v="2020-04-23T00:00:00"/>
    <s v="Trial"/>
    <s v="Grade 4"/>
    <s v="City Montessori school"/>
    <n v="911100222000"/>
    <s v="s2m_test_21010@tests2m.com"/>
    <s v="23-04-2020 18:00:00"/>
    <s v="Present"/>
    <x v="38"/>
    <e v="#N/A"/>
    <n v="0"/>
    <x v="2"/>
  </r>
  <r>
    <s v="fREADom Trial Class "/>
    <x v="0"/>
    <s v="Trial I"/>
    <x v="4"/>
    <d v="1899-12-30T18:00:00"/>
    <s v="Thursday"/>
    <d v="2020-04-23T00:00:00"/>
    <s v="Duplicate - Trial"/>
    <s v="Grade 1"/>
    <s v="Kamala nikatan"/>
    <n v="911100221863"/>
    <s v="s2m_test_21786@tests2m.com"/>
    <s v="23-04-2020 18:00:00"/>
    <m/>
    <x v="4"/>
    <e v="#N/A"/>
    <n v="0"/>
    <x v="9"/>
  </r>
  <r>
    <s v="fREADom Trial Class "/>
    <x v="0"/>
    <s v="Trial I"/>
    <x v="4"/>
    <d v="1899-12-30T18:00:00"/>
    <s v="Thursday"/>
    <d v="2020-04-23T00:00:00"/>
    <s v="Trial"/>
    <s v="Grade 1"/>
    <s v="Greenwood high school"/>
    <n v="911100221649"/>
    <s v="s2m_test_21788@tests2m.com"/>
    <s v="23-04-2020 18:00:00"/>
    <m/>
    <x v="4"/>
    <e v="#N/A"/>
    <n v="0"/>
    <x v="9"/>
  </r>
  <r>
    <s v="fREADom Trial "/>
    <x v="1"/>
    <s v="Trial III"/>
    <x v="4"/>
    <d v="1899-12-30T18:00:00"/>
    <s v="Thursday"/>
    <d v="2020-04-23T00:00:00"/>
    <s v="Trial"/>
    <s v="Grade 4"/>
    <s v="Al burooj international school"/>
    <n v="911100221996"/>
    <s v="s2m_test_21007@tests2m.com"/>
    <s v="23-04-2020 18:00:00"/>
    <s v="Present"/>
    <x v="38"/>
    <e v="#N/A"/>
    <n v="0"/>
    <x v="2"/>
  </r>
  <r>
    <s v="fREADom Trial "/>
    <x v="1"/>
    <s v="Trial III"/>
    <x v="4"/>
    <d v="1899-12-30T18:00:00"/>
    <s v="Thursday"/>
    <d v="2020-04-23T00:00:00"/>
    <s v="Trial"/>
    <s v="Grade 3"/>
    <s v="KLE English Medium School"/>
    <n v="911100221986"/>
    <s v="s2m_test_20997@tests2m.com"/>
    <s v="23-04-2020 18:00:00"/>
    <s v="Present"/>
    <x v="38"/>
    <e v="#N/A"/>
    <n v="0"/>
    <x v="2"/>
  </r>
  <r>
    <s v="fREADom Trial "/>
    <x v="1"/>
    <s v="Trial III"/>
    <x v="4"/>
    <d v="1899-12-30T18:00:00"/>
    <s v="Thursday"/>
    <d v="2020-04-23T00:00:00"/>
    <s v="Trial"/>
    <s v="Grade 4"/>
    <s v="Manav Rachna International"/>
    <n v="911100221993"/>
    <s v="s2m_test_21004@tests2m.com"/>
    <s v="23-04-2020 18:00:00"/>
    <s v="Cancelled"/>
    <x v="38"/>
    <e v="#N/A"/>
    <n v="0"/>
    <x v="2"/>
  </r>
  <r>
    <s v="fREADom Trial "/>
    <x v="1"/>
    <s v="Trial III"/>
    <x v="4"/>
    <d v="1899-12-30T18:00:00"/>
    <s v="Thursday"/>
    <d v="2020-04-23T00:00:00"/>
    <s v="Trial"/>
    <s v="Grade 4"/>
    <s v="DPS"/>
    <n v="911100221989"/>
    <s v="s2m_test_21000@tests2m.com"/>
    <s v="23-04-2020 18:00:00"/>
    <s v="Present"/>
    <x v="38"/>
    <e v="#N/A"/>
    <n v="0"/>
    <x v="2"/>
  </r>
  <r>
    <s v="fREADom Trial Class "/>
    <x v="0"/>
    <s v="Trial I"/>
    <x v="4"/>
    <d v="1899-12-30T18:00:00"/>
    <s v="Thursday"/>
    <d v="2020-04-23T00:00:00"/>
    <s v="Duplicate - Trial"/>
    <s v="Grade 2"/>
    <s v="K L E SOCIETY'S SCHOOL"/>
    <n v="911100221644"/>
    <s v="s2m_test_20650@tests2m.com"/>
    <s v="23-04-2020 18:00:00"/>
    <m/>
    <x v="4"/>
    <e v="#N/A"/>
    <n v="0"/>
    <x v="9"/>
  </r>
  <r>
    <s v="fREADom Trial "/>
    <x v="1"/>
    <s v="Trial I"/>
    <x v="4"/>
    <d v="1899-12-30T18:00:00"/>
    <s v="Thursday"/>
    <d v="2020-04-23T00:00:00"/>
    <s v="Duplicate - Trial"/>
    <s v="Grade 3"/>
    <s v="Kamala Niketan Montessori School (CBSE)"/>
    <n v="911100221581"/>
    <s v="s2m_test_20585@tests2m.com"/>
    <s v="23-04-2020 18:00:00"/>
    <s v="Present"/>
    <x v="36"/>
    <e v="#N/A"/>
    <n v="0"/>
    <x v="9"/>
  </r>
  <r>
    <s v="fREADom Trial Class "/>
    <x v="0"/>
    <s v="Trial I"/>
    <x v="4"/>
    <d v="1899-12-30T18:00:00"/>
    <s v="Thursday"/>
    <d v="2020-04-23T00:00:00"/>
    <s v="Duplicate - Trial"/>
    <s v="Grade 1"/>
    <s v="Dps"/>
    <n v="911100221492"/>
    <s v="s2m_test_20496@tests2m.com"/>
    <s v="23-04-2020 18:00:00"/>
    <m/>
    <x v="4"/>
    <e v="#N/A"/>
    <n v="0"/>
    <x v="9"/>
  </r>
  <r>
    <s v="fREADom Trial "/>
    <x v="1"/>
    <s v="Trial III"/>
    <x v="4"/>
    <d v="1899-12-30T18:00:00"/>
    <s v="Thursday"/>
    <d v="2020-04-23T00:00:00"/>
    <s v="Trial"/>
    <s v="Grade 4"/>
    <s v="Sri Aurbindo International"/>
    <n v="911100221985"/>
    <s v="s2m_test_20996@tests2m.com"/>
    <s v="23-04-2020 18:00:00"/>
    <s v="Cancelled"/>
    <x v="38"/>
    <e v="#N/A"/>
    <n v="0"/>
    <x v="2"/>
  </r>
  <r>
    <s v="fREADom Trial "/>
    <x v="1"/>
    <s v="Trial III"/>
    <x v="4"/>
    <d v="1899-12-30T18:00:00"/>
    <s v="Thursday"/>
    <d v="2020-04-23T00:00:00"/>
    <s v="Trial"/>
    <s v="Grade 3"/>
    <s v="Greenwood"/>
    <n v="911100221982"/>
    <s v="s2m_test_20994@tests2m.com"/>
    <s v="23-04-2020 18:00:00"/>
    <s v="Absent"/>
    <x v="38"/>
    <e v="#N/A"/>
    <n v="0"/>
    <x v="2"/>
  </r>
  <r>
    <s v="fREADom Trial "/>
    <x v="1"/>
    <s v="Trial III"/>
    <x v="4"/>
    <d v="1899-12-30T18:00:00"/>
    <s v="Thursday"/>
    <d v="2020-04-23T00:00:00"/>
    <s v="Trial"/>
    <s v="Grade 4"/>
    <s v="Kamala niketan"/>
    <n v="911100221947"/>
    <s v="s2m_test_20960@tests2m.com"/>
    <s v="23-04-2020 18:00:00"/>
    <s v="Present"/>
    <x v="38"/>
    <n v="1999"/>
    <n v="1"/>
    <x v="2"/>
  </r>
  <r>
    <s v="fREADom Trial "/>
    <x v="1"/>
    <s v="Trial III"/>
    <x v="4"/>
    <d v="1899-12-30T18:00:00"/>
    <s v="Thursday"/>
    <d v="2020-04-23T00:00:00"/>
    <s v="Duplicate - Trial"/>
    <s v="Grade 3"/>
    <s v="KLE siciety's BK CBSE SCHOOL ANKALI"/>
    <n v="911100221880"/>
    <s v="s2m_test_20894@tests2m.com"/>
    <s v="23-04-2020 18:00:00"/>
    <s v="Present"/>
    <x v="38"/>
    <e v="#N/A"/>
    <n v="0"/>
    <x v="2"/>
  </r>
  <r>
    <s v="fREADom Trial "/>
    <x v="1"/>
    <s v="Trial I"/>
    <x v="4"/>
    <d v="1899-12-30T18:00:00"/>
    <s v="Thursday"/>
    <d v="2020-04-23T00:00:00"/>
    <s v="Trial"/>
    <s v="Grade 4"/>
    <s v="Kamala niketan montessori school"/>
    <n v="911100222088"/>
    <s v="s2m_test_21096@tests2m.com"/>
    <s v="23-04-2020 18:00:00"/>
    <s v="Present"/>
    <x v="36"/>
    <e v="#N/A"/>
    <n v="0"/>
    <x v="9"/>
  </r>
  <r>
    <s v="fREADom Trial "/>
    <x v="1"/>
    <s v="Trial I"/>
    <x v="4"/>
    <d v="1899-12-30T18:00:00"/>
    <s v="Thursday"/>
    <d v="2020-04-23T00:00:00"/>
    <s v="Duplicate - Trial"/>
    <s v="Grade 4"/>
    <s v="sri sri Ravi shankar vidya mandir"/>
    <n v="911100222064"/>
    <s v="s2m_test_21073@tests2m.com"/>
    <s v="23-04-2020 18:00:00"/>
    <s v="Present"/>
    <x v="36"/>
    <e v="#N/A"/>
    <n v="0"/>
    <x v="9"/>
  </r>
  <r>
    <s v="fREADom Trial "/>
    <x v="1"/>
    <s v="Trial I"/>
    <x v="4"/>
    <d v="1899-12-30T18:00:00"/>
    <s v="Thursday"/>
    <d v="2020-04-23T00:00:00"/>
    <s v="Duplicate - Trial"/>
    <s v="Grade 2"/>
    <s v="Rmk senior  secondary school"/>
    <n v="911100222086"/>
    <s v="s2m_test_21094@tests2m.com"/>
    <s v="23-04-2020 18:00:00"/>
    <s v="Absent"/>
    <x v="36"/>
    <e v="#N/A"/>
    <n v="0"/>
    <x v="9"/>
  </r>
  <r>
    <s v="fREADom Trial "/>
    <x v="1"/>
    <s v="Trial I"/>
    <x v="4"/>
    <d v="1899-12-30T18:00:00"/>
    <s v="Thursday"/>
    <d v="2020-04-23T00:00:00"/>
    <s v="Trial"/>
    <s v="Grade 4"/>
    <s v="Elpro international"/>
    <n v="911100221167"/>
    <s v="s2m_test_20168@tests2m.com"/>
    <s v="23-04-2020 18:00:00"/>
    <s v="Present"/>
    <x v="36"/>
    <e v="#N/A"/>
    <n v="0"/>
    <x v="9"/>
  </r>
  <r>
    <s v="fREADom Trial Class "/>
    <x v="0"/>
    <s v="Trial I"/>
    <x v="3"/>
    <d v="1899-12-30T11:45:00"/>
    <s v="Friday"/>
    <d v="2020-04-24T00:00:00"/>
    <s v="Trial"/>
    <s v="Grade 1"/>
    <s v="Amrit Vidyalaya"/>
    <n v="911100221966"/>
    <s v="s2m_test_20979@tests2m.com"/>
    <s v="24-04-2020 11:45:00"/>
    <s v="Present"/>
    <x v="40"/>
    <e v="#N/A"/>
    <n v="0"/>
    <x v="0"/>
  </r>
  <r>
    <s v="fREADom Trial Class "/>
    <x v="0"/>
    <s v="Trial I"/>
    <x v="4"/>
    <d v="1899-12-30T18:00:00"/>
    <s v="Thursday"/>
    <d v="2020-04-23T00:00:00"/>
    <s v="Trial"/>
    <s v="Grade 1"/>
    <s v="Al Brooj international"/>
    <n v="911100222136"/>
    <s v="s2m_test_21146@tests2m.com"/>
    <s v="23-04-2020 18:00:00"/>
    <m/>
    <x v="4"/>
    <e v="#N/A"/>
    <n v="0"/>
    <x v="9"/>
  </r>
  <r>
    <s v="fREADom Trial Class "/>
    <x v="0"/>
    <s v="Trial I"/>
    <x v="4"/>
    <d v="1899-12-30T18:00:00"/>
    <s v="Thursday"/>
    <d v="2020-04-23T00:00:00"/>
    <s v="Trial"/>
    <s v="Grade 2"/>
    <s v="The Gurukul foundation kashipur"/>
    <n v="911100222031"/>
    <s v="s2m_test_21041@tests2m.com"/>
    <s v="23-04-2020 18:00:00"/>
    <m/>
    <x v="4"/>
    <e v="#N/A"/>
    <n v="0"/>
    <x v="9"/>
  </r>
  <r>
    <s v="fREADom Trial "/>
    <x v="0"/>
    <s v="Trial III"/>
    <x v="4"/>
    <d v="1899-12-30T18:00:00"/>
    <s v="Thursday"/>
    <d v="2020-04-23T00:00:00"/>
    <s v="Trial"/>
    <s v="Grade 1"/>
    <s v="Rankers techno school"/>
    <n v="911100222137"/>
    <s v="s2m_test_21147@tests2m.com"/>
    <s v="23-04-2020 18:00:00"/>
    <s v="Ab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Nsn matric hr sec school"/>
    <n v="911100222006"/>
    <s v="s2m_test_21016@tests2m.com"/>
    <s v="23-04-2020 18:00:00"/>
    <s v="Pre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CMS"/>
    <n v="911100221990"/>
    <s v="s2m_test_21001@tests2m.com"/>
    <s v="23-04-2020 18:00:00"/>
    <s v="Pre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Pinegrove"/>
    <n v="911100221980"/>
    <s v="s2m_test_21789@tests2m.com"/>
    <s v="23-04-2020 18:00:00"/>
    <s v="Ab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DPS Megacity"/>
    <n v="911100221970"/>
    <s v="s2m_test_20982@tests2m.com"/>
    <s v="23-04-2020 18:00:00"/>
    <s v="Ab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1"/>
    <s v="DAV boys senior secondary school"/>
    <n v="911100221849"/>
    <s v="s2m_test_20863@tests2m.com"/>
    <s v="23-04-2020 18:00:00"/>
    <s v="Pre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1"/>
    <s v="St brittos"/>
    <n v="911100221837"/>
    <s v="s2m_test_20851@tests2m.com"/>
    <s v="23-04-2020 18:00:00"/>
    <s v="Present"/>
    <x v="27"/>
    <e v="#N/A"/>
    <n v="0"/>
    <x v="0"/>
  </r>
  <r>
    <s v="fREADom Trial "/>
    <x v="1"/>
    <s v="Trial IV"/>
    <x v="4"/>
    <d v="1899-12-30T18:00:00"/>
    <s v="Thursday"/>
    <d v="2020-04-23T00:00:00"/>
    <s v="Trial"/>
    <s v="Grade 4"/>
    <s v="Maharaja Agarsain Public School Ashok Vihar"/>
    <n v="911100221509"/>
    <s v="s2m_test_20513@tests2m.com"/>
    <s v="23-04-2020 18:00:00"/>
    <s v="Present "/>
    <x v="41"/>
    <e v="#N/A"/>
    <n v="0"/>
    <x v="0"/>
  </r>
  <r>
    <s v="fREADom Trial "/>
    <x v="1"/>
    <s v="Trial IV"/>
    <x v="4"/>
    <d v="1899-12-30T18:00:00"/>
    <s v="Thursday"/>
    <d v="2020-04-23T00:00:00"/>
    <s v="Trial"/>
    <s v="Grade 3"/>
    <s v="Delhi public school"/>
    <n v="911100221526"/>
    <s v="s2m_test_20530@tests2m.com"/>
    <s v="23-04-2020 18:00:00"/>
    <s v="Absent"/>
    <x v="41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PS Senior Secondary School"/>
    <n v="911100221592"/>
    <s v="s2m_test_21790@tests2m.com"/>
    <s v="23-04-2020 18:00:00"/>
    <s v="Present"/>
    <x v="27"/>
    <n v="999"/>
    <n v="1"/>
    <x v="0"/>
  </r>
  <r>
    <s v="fREADom Trial "/>
    <x v="0"/>
    <s v="Trial III"/>
    <x v="4"/>
    <d v="1899-12-30T18:00:00"/>
    <s v="Thursday"/>
    <d v="2020-04-23T00:00:00"/>
    <s v="Duplicate - Trial"/>
    <s v="Grade 1"/>
    <s v="Kamalaniketan montessori school"/>
    <n v="911100221414"/>
    <s v="s2m_test_20417@tests2m.com"/>
    <s v="23-04-2020 18:00:00"/>
    <s v="Absent"/>
    <x v="27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Jawahar Vidhyalaya Senior sec school"/>
    <n v="911100221602"/>
    <s v="s2m_test_20606@tests2m.com"/>
    <s v="23-04-2020 18:00:00"/>
    <s v="Absent"/>
    <x v="27"/>
    <e v="#N/A"/>
    <n v="0"/>
    <x v="0"/>
  </r>
  <r>
    <s v="fREADom Trial "/>
    <x v="1"/>
    <s v="Trial IV"/>
    <x v="4"/>
    <d v="1899-12-30T18:00:00"/>
    <s v="Thursday"/>
    <d v="2020-04-23T00:00:00"/>
    <s v="Trial"/>
    <s v="Grade 3"/>
    <s v="DPS Megacity"/>
    <n v="911100222767"/>
    <s v="s2m_test_21791@tests2m.com"/>
    <s v="23-04-2020 18:00:00"/>
    <s v="Present "/>
    <x v="41"/>
    <n v="1999"/>
    <n v="1"/>
    <x v="0"/>
  </r>
  <r>
    <s v="fREADom Trial "/>
    <x v="1"/>
    <s v="Trial III"/>
    <x v="4"/>
    <d v="1899-12-30T18:00:00"/>
    <s v="Thursday"/>
    <d v="2020-04-23T00:00:00"/>
    <s v="Trial"/>
    <s v="Grade 3"/>
    <s v="Vedanta academy"/>
    <n v="911100222139"/>
    <s v="s2m_test_21149@tests2m.com"/>
    <s v="23-04-2020 18:00:00"/>
    <s v="Present"/>
    <x v="38"/>
    <e v="#N/A"/>
    <n v="0"/>
    <x v="2"/>
  </r>
  <r>
    <s v="fREADom Trial "/>
    <x v="1"/>
    <s v="Trial IV"/>
    <x v="4"/>
    <d v="1899-12-30T18:00:00"/>
    <s v="Thursday"/>
    <d v="2020-04-23T00:00:00"/>
    <s v="Duplicate - Trial"/>
    <s v="Grade 3"/>
    <s v="NSN Matriculation"/>
    <n v="911100221804"/>
    <s v="s2m_test_20816@tests2m.com"/>
    <s v="23-04-2020 18:00:00"/>
    <s v="Present "/>
    <x v="41"/>
    <e v="#N/A"/>
    <n v="0"/>
    <x v="0"/>
  </r>
  <r>
    <s v="fREADom Trial "/>
    <x v="0"/>
    <s v="Trial III"/>
    <x v="4"/>
    <d v="1899-12-30T18:00:00"/>
    <s v="Thursday"/>
    <d v="2020-04-23T00:00:00"/>
    <s v="Trial"/>
    <s v="Grade 2"/>
    <s v="Manjushree public school"/>
    <n v="911100221612"/>
    <s v="s2m_test_20616@tests2m.com"/>
    <s v="23-04-2020 18:00:00"/>
    <s v="Absent"/>
    <x v="27"/>
    <e v="#N/A"/>
    <n v="0"/>
    <x v="0"/>
  </r>
  <r>
    <s v="fREADom Trial "/>
    <x v="1"/>
    <s v="Trial IV"/>
    <x v="4"/>
    <d v="1899-12-30T18:00:00"/>
    <s v="Thursday"/>
    <d v="2020-04-23T00:00:00"/>
    <s v="Trial"/>
    <s v="Grade 3"/>
    <s v="krishnamal ramasubbaiyer school"/>
    <n v="911100221865"/>
    <s v="s2m_test_20879@tests2m.com"/>
    <s v="23-04-2020 18:00:00"/>
    <s v="Absent"/>
    <x v="41"/>
    <e v="#N/A"/>
    <n v="0"/>
    <x v="0"/>
  </r>
  <r>
    <s v="fREADom Trial "/>
    <x v="1"/>
    <s v="Trial IV"/>
    <x v="4"/>
    <d v="1899-12-30T18:00:00"/>
    <s v="Thursday"/>
    <d v="2020-04-23T00:00:00"/>
    <s v="Trial"/>
    <s v="Grade 4"/>
    <s v="NA"/>
    <n v="911100221867"/>
    <s v="s2m_test_20881@tests2m.com"/>
    <s v="23-04-2020 18:00:00"/>
    <s v="Present"/>
    <x v="41"/>
    <e v="#N/A"/>
    <n v="0"/>
    <x v="0"/>
  </r>
  <r>
    <s v="fREADom Trial "/>
    <x v="1"/>
    <s v="Trial III"/>
    <x v="4"/>
    <d v="1899-12-30T18:00:00"/>
    <s v="Thursday"/>
    <d v="2020-04-23T00:00:00"/>
    <s v="Duplicate - Trial"/>
    <s v="Grade 4"/>
    <s v="Samashti international school"/>
    <n v="911100221853"/>
    <s v="s2m_test_20867@tests2m.com"/>
    <s v="23-04-2020 18:00:00"/>
    <s v="Present"/>
    <x v="38"/>
    <e v="#N/A"/>
    <n v="0"/>
    <x v="2"/>
  </r>
  <r>
    <s v="fREADom Trial "/>
    <x v="1"/>
    <s v="Trial IV"/>
    <x v="4"/>
    <d v="1899-12-30T18:00:00"/>
    <s v="Thursday"/>
    <d v="2020-04-23T00:00:00"/>
    <s v="Trial"/>
    <s v="Grade 3"/>
    <s v="Delhi public school"/>
    <n v="911100221921"/>
    <s v="s2m_test_20935@tests2m.com"/>
    <s v="23-04-2020 18:00:00"/>
    <s v="Present"/>
    <x v="41"/>
    <e v="#N/A"/>
    <n v="0"/>
    <x v="0"/>
  </r>
  <r>
    <s v="fREADom Trial "/>
    <x v="1"/>
    <s v="Trial IV"/>
    <x v="4"/>
    <d v="1899-12-30T18:00:00"/>
    <s v="Thursday"/>
    <d v="2020-04-23T00:00:00"/>
    <s v="Trial"/>
    <s v="Grade 3"/>
    <s v="Thriveni Academy"/>
    <n v="911100221917"/>
    <s v="s2m_test_20931@tests2m.com"/>
    <s v="23-04-2020 18:00:00"/>
    <s v="Absent"/>
    <x v="41"/>
    <e v="#N/A"/>
    <n v="0"/>
    <x v="0"/>
  </r>
  <r>
    <s v="fREADom Trial "/>
    <x v="1"/>
    <s v="Trial III"/>
    <x v="4"/>
    <d v="1899-12-30T18:00:00"/>
    <s v="Thursday"/>
    <d v="2020-04-23T00:00:00"/>
    <s v="Duplicate - Trial"/>
    <s v="Grade 3"/>
    <s v="Bvhjhj"/>
    <n v="911100221614"/>
    <s v="s2m_test_20598@tests2m.com"/>
    <s v="23-04-2020 18:00:00"/>
    <s v="Absent"/>
    <x v="38"/>
    <e v="#N/A"/>
    <n v="0"/>
    <x v="2"/>
  </r>
  <r>
    <s v="fREADom Trial "/>
    <x v="1"/>
    <s v="Trial IV"/>
    <x v="4"/>
    <d v="1899-12-30T18:00:00"/>
    <s v="Thursday"/>
    <d v="2020-04-23T00:00:00"/>
    <s v="Trial"/>
    <s v="Grade 4"/>
    <s v="Kamala niketan"/>
    <n v="911100221927"/>
    <s v="s2m_test_20940@tests2m.com"/>
    <s v="23-04-2020 18:00:00"/>
    <s v="Absent"/>
    <x v="41"/>
    <e v="#N/A"/>
    <n v="0"/>
    <x v="0"/>
  </r>
  <r>
    <s v="fREADom Trial "/>
    <x v="1"/>
    <s v="Trial IV"/>
    <x v="4"/>
    <d v="1899-12-30T18:00:00"/>
    <s v="Thursday"/>
    <d v="2020-04-23T00:00:00"/>
    <s v="Trial"/>
    <s v="Grade 4"/>
    <s v="BD Memorial"/>
    <n v="911100221936"/>
    <s v="s2m_test_20949@tests2m.com"/>
    <s v="23-04-2020 18:00:00"/>
    <s v="Absent"/>
    <x v="41"/>
    <e v="#N/A"/>
    <n v="0"/>
    <x v="0"/>
  </r>
  <r>
    <s v="fREADom Trial "/>
    <x v="1"/>
    <s v="Trial IV"/>
    <x v="4"/>
    <d v="1899-12-30T18:00:00"/>
    <s v="Thursday"/>
    <d v="2020-04-23T00:00:00"/>
    <s v="Trial"/>
    <s v="Grade 3"/>
    <s v="Kamal Niketan"/>
    <n v="911100221931"/>
    <s v="s2m_test_20944@tests2m.com"/>
    <s v="23-04-2020 18:00:00"/>
    <s v="Present "/>
    <x v="41"/>
    <e v="#N/A"/>
    <n v="0"/>
    <x v="0"/>
  </r>
  <r>
    <s v="fREADom Trial "/>
    <x v="1"/>
    <s v="Trial III"/>
    <x v="4"/>
    <d v="1899-12-30T18:00:00"/>
    <s v="Thursday"/>
    <d v="2020-04-23T00:00:00"/>
    <s v="Duplicate - Trial"/>
    <s v="Grade 4"/>
    <s v="Aholong Jessie Anar"/>
    <n v="911100221178"/>
    <s v="s2m_test_20179@tests2m.com"/>
    <s v="23-04-2020 18:00:00"/>
    <s v="Present"/>
    <x v="38"/>
    <n v="1999"/>
    <n v="1"/>
    <x v="2"/>
  </r>
  <r>
    <s v="fREADom Trial "/>
    <x v="1"/>
    <s v="Trial II"/>
    <x v="4"/>
    <d v="1899-12-30T18:00:00"/>
    <s v="Thursday"/>
    <d v="2020-04-23T00:00:00"/>
    <s v="Trial"/>
    <s v="Grade 4"/>
    <s v="APS Delhi cantt"/>
    <n v="911100221326"/>
    <s v="s2m_test_20328@tests2m.com"/>
    <s v="23-04-2020 18:00:00"/>
    <s v="Present"/>
    <x v="39"/>
    <e v="#N/A"/>
    <n v="0"/>
    <x v="2"/>
  </r>
  <r>
    <s v="fREADom Trial "/>
    <x v="1"/>
    <s v="Trial II"/>
    <x v="4"/>
    <d v="1899-12-30T18:00:00"/>
    <s v="Thursday"/>
    <d v="2020-04-23T00:00:00"/>
    <s v="Duplicate - Trial"/>
    <s v="Grade 4"/>
    <s v="Kamala niketan"/>
    <n v="911100221927"/>
    <s v="s2m_test_20940@tests2m.com"/>
    <s v="23-04-2020 18:00:00"/>
    <s v="Present"/>
    <x v="39"/>
    <e v="#N/A"/>
    <n v="0"/>
    <x v="2"/>
  </r>
  <r>
    <s v="fREADom Trial "/>
    <x v="0"/>
    <s v="Trial II"/>
    <x v="4"/>
    <d v="1899-12-30T18:00:00"/>
    <s v="Thursday"/>
    <d v="2020-04-23T00:00:00"/>
    <s v="Trial"/>
    <s v="Grade 1"/>
    <s v="Kamala Niketan Montessori School"/>
    <n v="911100222138"/>
    <s v="s2m_test_21148@tests2m.com"/>
    <s v="23-04-2020 18:00:00"/>
    <s v="Present"/>
    <x v="10"/>
    <e v="#N/A"/>
    <n v="0"/>
    <x v="1"/>
  </r>
  <r>
    <s v="fREADom Trial Class "/>
    <x v="0"/>
    <s v="Trial I"/>
    <x v="3"/>
    <d v="1899-12-30T11:45:00"/>
    <s v="Friday"/>
    <d v="2020-04-24T00:00:00"/>
    <s v="Trial"/>
    <s v="Grade 1"/>
    <s v="The Bangalore school"/>
    <n v="911100222768"/>
    <s v="s2m_test_21792@tests2m.com"/>
    <s v="24-04-2020 11:45:00"/>
    <s v="Pre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4"/>
    <s v="Aakruthi school"/>
    <n v="911100221507"/>
    <s v="s2m_test_20511@tests2m.com"/>
    <s v="24-04-2020 11:45:00"/>
    <s v="Ab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2"/>
    <s v="Sri Sri Ravishankar Vidhya Mandir"/>
    <n v="911100222769"/>
    <s v="s2m_test_21793@tests2m.com"/>
    <s v="24-04-2020 11:45:00"/>
    <s v="Absent"/>
    <x v="40"/>
    <e v="#N/A"/>
    <n v="0"/>
    <x v="0"/>
  </r>
  <r>
    <s v="fREADom Trial "/>
    <x v="0"/>
    <s v="Trial II"/>
    <x v="3"/>
    <d v="1899-12-30T11:45:00"/>
    <s v="Friday"/>
    <d v="2020-04-24T00:00:00"/>
    <s v="Trial"/>
    <s v="Grade 2"/>
    <s v="Greenwood high school"/>
    <n v="911100221580"/>
    <s v="s2m_test_20584@tests2m.com"/>
    <s v="24-04-2020 11:45:00"/>
    <s v="Absent"/>
    <x v="31"/>
    <e v="#N/A"/>
    <n v="0"/>
    <x v="9"/>
  </r>
  <r>
    <s v="fREADom Trial Class "/>
    <x v="0"/>
    <s v="Trial I"/>
    <x v="3"/>
    <d v="1899-12-30T11:45:00"/>
    <s v="Friday"/>
    <d v="2020-04-24T00:00:00"/>
    <s v="Trial"/>
    <s v="Grade 2"/>
    <s v="Sat Paul Mittal School"/>
    <n v="911100222770"/>
    <s v="s2m_test_21794@tests2m.com"/>
    <s v="24-04-2020 11:45:00"/>
    <s v="Present"/>
    <x v="40"/>
    <e v="#N/A"/>
    <n v="0"/>
    <x v="0"/>
  </r>
  <r>
    <s v="fREADom Trial "/>
    <x v="0"/>
    <s v="Trial II"/>
    <x v="3"/>
    <d v="1899-12-30T11:45:00"/>
    <s v="Friday"/>
    <d v="2020-04-24T00:00:00"/>
    <s v="Trial"/>
    <s v="Grade 2"/>
    <s v="Kothari International School"/>
    <n v="911100222130"/>
    <s v="s2m_test_21140@tests2m.com"/>
    <s v="24-04-2020 11:45:00"/>
    <s v="Absent"/>
    <x v="31"/>
    <e v="#N/A"/>
    <n v="0"/>
    <x v="9"/>
  </r>
  <r>
    <s v="fREADom Trial "/>
    <x v="0"/>
    <s v="Trial II"/>
    <x v="3"/>
    <d v="1899-12-30T11:45:00"/>
    <s v="Friday"/>
    <d v="2020-04-24T00:00:00"/>
    <s v="Trial"/>
    <s v="Grade 1"/>
    <s v="St.paul's"/>
    <n v="911100222133"/>
    <s v="s2m_test_21143@tests2m.com"/>
    <s v="24-04-2020 11:45:00"/>
    <s v="Absent"/>
    <x v="31"/>
    <e v="#N/A"/>
    <n v="0"/>
    <x v="9"/>
  </r>
  <r>
    <s v="fREADom Trial Class "/>
    <x v="0"/>
    <s v="Trial I"/>
    <x v="3"/>
    <d v="1899-12-30T11:45:00"/>
    <s v="Friday"/>
    <d v="2020-04-24T00:00:00"/>
    <s v="Trial"/>
    <s v="Grade 1"/>
    <s v="Dps megacity"/>
    <n v="911100222771"/>
    <s v="s2m_test_20567@tests2m.com"/>
    <s v="24-04-2020 11:45:00"/>
    <s v="Present"/>
    <x v="40"/>
    <e v="#N/A"/>
    <n v="0"/>
    <x v="0"/>
  </r>
  <r>
    <s v="fREADom Trial Class "/>
    <x v="0"/>
    <s v="Trial I"/>
    <x v="3"/>
    <d v="1899-12-30T11:45:00"/>
    <s v="Friday"/>
    <d v="2020-04-24T00:00:00"/>
    <s v="Trial"/>
    <s v="Grade 2"/>
    <s v="St. Paul"/>
    <n v="911100222772"/>
    <s v="s2m_test_21795@tests2m.com"/>
    <s v="24-04-2020 11:45:00"/>
    <s v="Present"/>
    <x v="40"/>
    <e v="#N/A"/>
    <n v="0"/>
    <x v="0"/>
  </r>
  <r>
    <s v="fREADom Trial "/>
    <x v="0"/>
    <s v="Trial II"/>
    <x v="3"/>
    <d v="1899-12-30T11:45:00"/>
    <s v="Friday"/>
    <d v="2020-04-24T00:00:00"/>
    <s v="Duplicate - Trial"/>
    <s v="Grade 1"/>
    <s v="KLE Rajajinagar Bangalore"/>
    <n v="911100221572"/>
    <s v="s2m_test_20575@tests2m.com"/>
    <s v="24-04-2020 11:45:00"/>
    <s v="Absent"/>
    <x v="31"/>
    <e v="#N/A"/>
    <n v="0"/>
    <x v="9"/>
  </r>
  <r>
    <s v="fREADom Trial Class "/>
    <x v="0"/>
    <s v="Trial I"/>
    <x v="3"/>
    <d v="1899-12-30T11:45:00"/>
    <s v="Friday"/>
    <d v="2020-04-24T00:00:00"/>
    <s v="Trial"/>
    <s v="Grade 1"/>
    <s v="DPS"/>
    <n v="911100222773"/>
    <s v="s2m_test_21796@tests2m.com"/>
    <s v="24-04-2020 11:45:00"/>
    <s v="Cancelled"/>
    <x v="40"/>
    <e v="#N/A"/>
    <n v="0"/>
    <x v="0"/>
  </r>
  <r>
    <s v="fREADom Trial Class "/>
    <x v="0"/>
    <s v="Trial I"/>
    <x v="3"/>
    <d v="1899-12-30T11:45:00"/>
    <s v="Friday"/>
    <d v="2020-04-24T00:00:00"/>
    <s v="Trial"/>
    <s v="Grade 1"/>
    <s v="Amrit Vidyalaya"/>
    <n v="911100222774"/>
    <s v="s2m_test_21797@tests2m.com"/>
    <s v="24-04-2020 11:45:00"/>
    <s v="Pre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3"/>
    <s v="Kamala niketen school"/>
    <n v="911100222141"/>
    <s v="s2m_test_21151@tests2m.com"/>
    <s v="24-04-2020 11:45:00"/>
    <s v="Pre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1"/>
    <s v="Ssrvm"/>
    <n v="911100222775"/>
    <s v="s2m_test_21798@tests2m.com"/>
    <s v="24-04-2020 11:45:00"/>
    <s v="Absent"/>
    <x v="40"/>
    <e v="#N/A"/>
    <n v="0"/>
    <x v="0"/>
  </r>
  <r>
    <s v="fREADom Trial "/>
    <x v="0"/>
    <s v="Trial II"/>
    <x v="3"/>
    <d v="1899-12-30T11:45:00"/>
    <s v="Friday"/>
    <d v="2020-04-24T00:00:00"/>
    <s v="Trial"/>
    <s v="Grade 2"/>
    <s v="Dps magacity"/>
    <n v="911100222142"/>
    <s v="s2m_test_21152@tests2m.com"/>
    <s v="24-04-2020 11:45:00"/>
    <s v="Absent"/>
    <x v="31"/>
    <e v="#N/A"/>
    <n v="0"/>
    <x v="9"/>
  </r>
  <r>
    <s v="fREADom Trial "/>
    <x v="1"/>
    <s v="Trial II"/>
    <x v="3"/>
    <d v="1899-12-30T11:45:00"/>
    <s v="Friday"/>
    <d v="2020-04-24T00:00:00"/>
    <s v="Trial"/>
    <s v="Grade 4"/>
    <s v="T.Abhishek"/>
    <n v="911100222144"/>
    <s v="s2m_test_21154@tests2m.com"/>
    <s v="24-04-2020 11:45:00"/>
    <s v="Ab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1"/>
    <s v="Delhi public school megacity"/>
    <n v="911100222776"/>
    <s v="s2m_test_21799@tests2m.com"/>
    <s v="24-04-2020 11:45:00"/>
    <s v="Ab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3"/>
    <s v="Al Brooju International School"/>
    <n v="911100222145"/>
    <s v="s2m_test_21155@tests2m.com"/>
    <s v="24-04-2020 11:45:00"/>
    <s v="Ab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2"/>
    <s v="Millenum world school"/>
    <n v="911100222119"/>
    <s v="s2m_test_21130@tests2m.com"/>
    <s v="24-04-2020 11:45:00"/>
    <s v="Ab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4"/>
    <s v="THE CROSS WORD SCHOOL"/>
    <n v="911100222146"/>
    <s v="s2m_test_21157@tests2m.com"/>
    <s v="24-04-2020 11:45:00"/>
    <s v="Absent"/>
    <x v="9"/>
    <e v="#N/A"/>
    <n v="0"/>
    <x v="13"/>
  </r>
  <r>
    <s v="fREADom Trial "/>
    <x v="1"/>
    <s v="Trial II"/>
    <x v="3"/>
    <d v="1899-12-30T11:45:00"/>
    <s v="Friday"/>
    <d v="2020-04-24T00:00:00"/>
    <s v="Duplicate - Trial"/>
    <s v="Grade 4"/>
    <s v="Sant poul school"/>
    <n v="911100222777"/>
    <s v="s2m_test_21800@tests2m.com"/>
    <s v="24-04-2020 11:45:00"/>
    <s v="Pre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1"/>
    <s v="DPS MEGACITY kolkata"/>
    <n v="911100222778"/>
    <s v="s2m_test_21801@tests2m.com"/>
    <s v="24-04-2020 11:45:00"/>
    <s v="Ab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4"/>
    <s v="Abhishek"/>
    <n v="911100222779"/>
    <s v="s2m_test_21802@tests2m.com"/>
    <s v="24-04-2020 11:45:00"/>
    <s v="Pre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1"/>
    <s v="Kulachi Hansraj Model School"/>
    <n v="911100222780"/>
    <s v="s2m_test_21803@tests2m.com"/>
    <s v="24-04-2020 11:45:00"/>
    <s v="Ab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4"/>
    <s v="School of India"/>
    <n v="911100221589"/>
    <s v="s2m_test_21804@tests2m.com"/>
    <s v="24-04-2020 11:45:00"/>
    <s v="Present"/>
    <x v="9"/>
    <e v="#N/A"/>
    <n v="0"/>
    <x v="13"/>
  </r>
  <r>
    <s v="fREADom Trial "/>
    <x v="1"/>
    <s v="Trial II"/>
    <x v="3"/>
    <d v="1899-12-30T11:45:00"/>
    <s v="Friday"/>
    <d v="2020-04-24T00:00:00"/>
    <s v="Trial"/>
    <s v="Grade 4"/>
    <s v="D p s megacity kolkata"/>
    <n v="911100222135"/>
    <s v="s2m_test_21145@tests2m.com"/>
    <s v="24-04-2020 11:45:00"/>
    <s v="Ab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1"/>
    <s v="Kerala public school"/>
    <n v="911100222781"/>
    <s v="s2m_test_21805@tests2m.com"/>
    <s v="24-04-2020 11:45:00"/>
    <s v="Absent"/>
    <x v="40"/>
    <e v="#N/A"/>
    <n v="0"/>
    <x v="0"/>
  </r>
  <r>
    <s v="fREADom Trial "/>
    <x v="1"/>
    <s v="Trial II"/>
    <x v="3"/>
    <d v="1899-12-30T11:45:00"/>
    <s v="Friday"/>
    <d v="2020-04-24T00:00:00"/>
    <s v="Trial"/>
    <s v="Grade 3"/>
    <s v="Saint Paul,s"/>
    <n v="911100222782"/>
    <s v="s2m_test_21806@tests2m.com"/>
    <s v="24-04-2020 11:45:00"/>
    <s v="Present"/>
    <x v="9"/>
    <e v="#N/A"/>
    <n v="0"/>
    <x v="13"/>
  </r>
  <r>
    <s v="fREADom Trial "/>
    <x v="1"/>
    <s v="Trial II"/>
    <x v="3"/>
    <d v="1899-12-30T11:45:00"/>
    <s v="Friday"/>
    <d v="2020-04-24T00:00:00"/>
    <s v="Duplicate - Trial"/>
    <s v="Grade 4"/>
    <s v="De Paul public school"/>
    <n v="911100222127"/>
    <s v="s2m_test_21137@tests2m.com"/>
    <s v="24-04-2020 11:45:00"/>
    <s v="Present"/>
    <x v="9"/>
    <e v="#N/A"/>
    <n v="0"/>
    <x v="13"/>
  </r>
  <r>
    <s v="fREADom Trial Class "/>
    <x v="0"/>
    <s v="Trial I"/>
    <x v="3"/>
    <d v="1899-12-30T11:45:00"/>
    <s v="Friday"/>
    <d v="2020-04-24T00:00:00"/>
    <s v="Trial"/>
    <s v="Grade 2"/>
    <s v="Bhavans"/>
    <n v="911100222783"/>
    <s v="s2m_test_21807@tests2m.com"/>
    <s v="24-04-2020 11:45:00"/>
    <s v="Present"/>
    <x v="40"/>
    <n v="1999"/>
    <n v="1"/>
    <x v="0"/>
  </r>
  <r>
    <s v="fREADom Trial "/>
    <x v="0"/>
    <s v="Trial II"/>
    <x v="3"/>
    <d v="1899-12-30T11:45:00"/>
    <s v="Friday"/>
    <d v="2020-04-24T00:00:00"/>
    <s v="Trial"/>
    <s v="Grade 1"/>
    <s v="Anubhav Tiwari"/>
    <n v="911100222784"/>
    <s v="s2m_test_21808@tests2m.com"/>
    <s v="24-04-2020 11:45:00"/>
    <s v="Absent"/>
    <x v="31"/>
    <e v="#N/A"/>
    <n v="0"/>
    <x v="9"/>
  </r>
  <r>
    <s v="fREADom Trial "/>
    <x v="0"/>
    <s v="Trial II"/>
    <x v="3"/>
    <d v="1899-12-30T11:45:00"/>
    <s v="Friday"/>
    <d v="2020-04-24T00:00:00"/>
    <s v="Trial"/>
    <s v="Grade 2"/>
    <s v="Lawrence high school"/>
    <n v="911100222785"/>
    <s v="s2m_test_21809@tests2m.com"/>
    <s v="24-04-2020 11:45:00"/>
    <s v="Present"/>
    <x v="31"/>
    <e v="#N/A"/>
    <n v="0"/>
    <x v="9"/>
  </r>
  <r>
    <s v="fREADom Trial "/>
    <x v="1"/>
    <s v="Trial II"/>
    <x v="3"/>
    <d v="1899-12-30T11:45:00"/>
    <s v="Friday"/>
    <d v="2020-04-24T00:00:00"/>
    <s v="Trial"/>
    <s v="Grade 3"/>
    <s v="amrit vidyalaya"/>
    <n v="911100222786"/>
    <s v="s2m_test_20358@tests2m.com"/>
    <s v="24-04-2020 11:45:00"/>
    <s v="Present"/>
    <x v="9"/>
    <e v="#N/A"/>
    <n v="0"/>
    <x v="13"/>
  </r>
  <r>
    <s v="fREADom Trial "/>
    <x v="1"/>
    <s v="Trial I"/>
    <x v="3"/>
    <d v="1899-12-30T11:45:00"/>
    <s v="Friday"/>
    <d v="2020-04-24T00:00:00"/>
    <s v="Trial"/>
    <s v="Grade 4"/>
    <s v="Ingraham Institute"/>
    <n v="911100222787"/>
    <s v="s2m_test_21810@tests2m.com"/>
    <s v="24-04-2020 11:45:00"/>
    <s v="Present"/>
    <x v="38"/>
    <e v="#N/A"/>
    <n v="0"/>
    <x v="2"/>
  </r>
  <r>
    <s v="fREADom Trial "/>
    <x v="0"/>
    <s v="Trial II"/>
    <x v="3"/>
    <d v="1899-12-30T11:45:00"/>
    <s v="Friday"/>
    <d v="2020-04-24T00:00:00"/>
    <s v="Trial"/>
    <s v="Grade 1"/>
    <s v="KIRSHNAMMAL RAMA SUPPIYAR SCHOOL"/>
    <n v="911100222016"/>
    <s v="s2m_test_21811@tests2m.com"/>
    <s v="24-04-2020 11:45:00"/>
    <s v="Absent"/>
    <x v="31"/>
    <e v="#N/A"/>
    <n v="0"/>
    <x v="9"/>
  </r>
  <r>
    <s v="fREADom Trial "/>
    <x v="0"/>
    <s v="Trial II"/>
    <x v="3"/>
    <d v="1899-12-30T11:45:00"/>
    <s v="Friday"/>
    <d v="2020-04-24T00:00:00"/>
    <s v="Duplicate - Trial"/>
    <s v="Grade 1"/>
    <s v="Ssrvm school"/>
    <n v="911100222042"/>
    <s v="s2m_test_21052@tests2m.com"/>
    <s v="24-04-2020 11:45:00"/>
    <s v="Present"/>
    <x v="31"/>
    <e v="#N/A"/>
    <n v="0"/>
    <x v="9"/>
  </r>
  <r>
    <s v="fREADom Trial "/>
    <x v="1"/>
    <s v="Trial I"/>
    <x v="3"/>
    <d v="1899-12-30T11:45:00"/>
    <s v="Friday"/>
    <d v="2020-04-24T00:00:00"/>
    <s v="Trial"/>
    <s v="Grade 3"/>
    <s v="NSN Memorial school"/>
    <n v="911100222788"/>
    <s v="s2m_test_21812@tests2m.com"/>
    <s v="24-04-2020 11:45:00"/>
    <s v="Present"/>
    <x v="38"/>
    <e v="#N/A"/>
    <n v="0"/>
    <x v="2"/>
  </r>
  <r>
    <s v="fREADom Trial "/>
    <x v="0"/>
    <s v="Trial II"/>
    <x v="3"/>
    <d v="1899-12-30T11:45:00"/>
    <s v="Friday"/>
    <d v="2020-04-24T00:00:00"/>
    <s v="Trial"/>
    <s v="Grade 1"/>
    <s v="N I p s"/>
    <n v="911100222789"/>
    <s v="s2m_test_21813@tests2m.com"/>
    <s v="24-04-2020 11:45:00"/>
    <s v="Present"/>
    <x v="31"/>
    <e v="#N/A"/>
    <n v="0"/>
    <x v="9"/>
  </r>
  <r>
    <s v="fREADom Trial "/>
    <x v="1"/>
    <s v="Trial I"/>
    <x v="3"/>
    <d v="1899-12-30T11:45:00"/>
    <s v="Friday"/>
    <d v="2020-04-24T00:00:00"/>
    <s v="Duplicate - Trial"/>
    <s v="Grade 4"/>
    <s v="Shri Sathya sai vidhyamandir"/>
    <n v="911100222589"/>
    <s v="s2m_test_21602@tests2m.com"/>
    <s v="24-04-2020 11:45:00"/>
    <s v="Present"/>
    <x v="38"/>
    <n v="1999"/>
    <n v="1"/>
    <x v="2"/>
  </r>
  <r>
    <s v="fREADom Trial "/>
    <x v="1"/>
    <s v="Trial I"/>
    <x v="3"/>
    <d v="1899-12-30T11:45:00"/>
    <s v="Friday"/>
    <d v="2020-04-24T00:00:00"/>
    <s v="Trial"/>
    <s v="Grade 3"/>
    <s v="Dps howrah"/>
    <n v="911100222790"/>
    <s v="s2m_test_21814@tests2m.com"/>
    <s v="24-04-2020 11:45:00"/>
    <s v="Absent"/>
    <x v="38"/>
    <e v="#N/A"/>
    <n v="0"/>
    <x v="2"/>
  </r>
  <r>
    <s v="fREADom Trial "/>
    <x v="1"/>
    <s v="Trial I"/>
    <x v="3"/>
    <d v="1899-12-30T11:45:00"/>
    <s v="Friday"/>
    <d v="2020-04-24T00:00:00"/>
    <s v="Trial"/>
    <s v="Grade 3"/>
    <s v="Amrit vidyalaya"/>
    <n v="911100222791"/>
    <s v="s2m_test_21815@tests2m.com"/>
    <s v="24-04-2020 11:45:00"/>
    <s v="Absent"/>
    <x v="38"/>
    <e v="#N/A"/>
    <n v="0"/>
    <x v="2"/>
  </r>
  <r>
    <s v="fREADom Trial "/>
    <x v="0"/>
    <s v="Trial II"/>
    <x v="3"/>
    <d v="1899-12-30T11:45:00"/>
    <s v="Friday"/>
    <d v="2020-04-24T00:00:00"/>
    <s v="Trial"/>
    <s v="Grade 1"/>
    <s v="Modern public school"/>
    <n v="911100222792"/>
    <s v="s2m_test_21816@tests2m.com"/>
    <s v="24-04-2020 11:45:00"/>
    <s v="Present"/>
    <x v="31"/>
    <e v="#N/A"/>
    <n v="0"/>
    <x v="9"/>
  </r>
  <r>
    <s v="fREADom Trial "/>
    <x v="0"/>
    <s v="Trial II"/>
    <x v="3"/>
    <d v="1899-12-30T11:45:00"/>
    <s v="Friday"/>
    <d v="2020-04-24T00:00:00"/>
    <s v="Trial"/>
    <s v="Grade 2"/>
    <s v="Delhi public school"/>
    <n v="911100222793"/>
    <s v="s2m_test_21817@tests2m.com"/>
    <s v="24-04-2020 11:45:00"/>
    <s v="Present"/>
    <x v="31"/>
    <e v="#N/A"/>
    <n v="0"/>
    <x v="9"/>
  </r>
  <r>
    <s v="fREADom Trial "/>
    <x v="1"/>
    <s v="Trial I"/>
    <x v="3"/>
    <d v="1899-12-30T11:45:00"/>
    <s v="Friday"/>
    <d v="2020-04-24T00:00:00"/>
    <s v="Trial"/>
    <s v="Grade 4"/>
    <s v="Nsn memorial school chennai"/>
    <n v="911100222794"/>
    <s v="s2m_test_21818@tests2m.com"/>
    <s v="24-04-2020 11:45:00"/>
    <s v="Present"/>
    <x v="38"/>
    <e v="#N/A"/>
    <n v="0"/>
    <x v="2"/>
  </r>
  <r>
    <s v="fREADom Trial "/>
    <x v="1"/>
    <s v="Trial I"/>
    <x v="3"/>
    <d v="1899-12-30T11:45:00"/>
    <s v="Friday"/>
    <d v="2020-04-24T00:00:00"/>
    <s v="Trial"/>
    <s v="Grade 4"/>
    <s v="Sat Paul Mittal School"/>
    <n v="911100222795"/>
    <s v="s2m_test_21819@tests2m.com"/>
    <s v="24-04-2020 11:45:00"/>
    <s v="Present"/>
    <x v="38"/>
    <e v="#N/A"/>
    <n v="0"/>
    <x v="2"/>
  </r>
  <r>
    <s v="fREADom Trial "/>
    <x v="0"/>
    <s v="Trial II"/>
    <x v="4"/>
    <d v="1899-12-30T18:00:00"/>
    <s v="Friday"/>
    <d v="2020-04-24T00:00:00"/>
    <s v="Trial"/>
    <s v="Grade 1"/>
    <s v="Don Bosco School"/>
    <n v="911100221609"/>
    <s v="s2m_test_20613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Sishya omr"/>
    <n v="911100221616"/>
    <s v="s2m_test_20619@tests2m.com"/>
    <s v="24-04-2020 18:00:00"/>
    <s v="Cancelled"/>
    <x v="3"/>
    <n v="1999"/>
    <n v="1"/>
    <x v="2"/>
  </r>
  <r>
    <s v="fREADom Trial Class "/>
    <x v="0"/>
    <s v="Trial I"/>
    <x v="4"/>
    <d v="1899-12-30T18:00:00"/>
    <s v="Friday"/>
    <d v="2020-04-24T00:00:00"/>
    <s v="Trial"/>
    <s v="Grade 2"/>
    <s v="Samashti international school"/>
    <n v="911100222149"/>
    <s v="s2m_test_21160@tests2m.com"/>
    <s v="24-04-2020 18:00:00"/>
    <s v="Present"/>
    <x v="1"/>
    <e v="#N/A"/>
    <n v="0"/>
    <x v="1"/>
  </r>
  <r>
    <s v="fREADom Trial Class "/>
    <x v="0"/>
    <s v="Trial I"/>
    <x v="4"/>
    <d v="1899-12-30T18:00:00"/>
    <s v="Friday"/>
    <d v="2020-04-24T00:00:00"/>
    <s v="Trial"/>
    <s v="Grade 1"/>
    <s v="Psbb"/>
    <n v="911100222148"/>
    <s v="s2m_test_21159@tests2m.com"/>
    <s v="24-04-2020 18:00:00"/>
    <s v="Present"/>
    <x v="1"/>
    <e v="#N/A"/>
    <n v="0"/>
    <x v="1"/>
  </r>
  <r>
    <s v="fREADom Trial "/>
    <x v="0"/>
    <s v="Trial II"/>
    <x v="4"/>
    <d v="1899-12-30T18:00:00"/>
    <s v="Friday"/>
    <d v="2020-04-24T00:00:00"/>
    <s v="Trial"/>
    <s v="Grade 1"/>
    <s v="Vijay millennium"/>
    <n v="911100221850"/>
    <s v="s2m_test_20864@tests2m.com"/>
    <s v="24-04-2020 18:00:00"/>
    <s v="Cancelled"/>
    <x v="3"/>
    <e v="#N/A"/>
    <n v="0"/>
    <x v="2"/>
  </r>
  <r>
    <s v="fREADom Trial Class "/>
    <x v="0"/>
    <s v="Trial I"/>
    <x v="4"/>
    <d v="1899-12-30T18:00:00"/>
    <s v="Friday"/>
    <d v="2020-04-24T00:00:00"/>
    <s v="Duplicate - Trial"/>
    <s v="Grade 2"/>
    <s v="Maple Tree School"/>
    <n v="911100222041"/>
    <s v="s2m_test_21051@tests2m.com"/>
    <s v="24-04-2020 18:00:00"/>
    <s v="Absent"/>
    <x v="1"/>
    <e v="#N/A"/>
    <n v="0"/>
    <x v="1"/>
  </r>
  <r>
    <s v="fREADom Trial "/>
    <x v="0"/>
    <s v="Trial II"/>
    <x v="4"/>
    <d v="1899-12-30T18:00:00"/>
    <s v="Friday"/>
    <d v="2020-04-24T00:00:00"/>
    <s v="Duplicate - Trial"/>
    <s v="Grade 4"/>
    <s v="B.D.M"/>
    <n v="911100221936"/>
    <s v="s2m_test_20949@tests2m.com"/>
    <s v="24-04-2020 18:00:00"/>
    <s v="Cancelled"/>
    <x v="3"/>
    <e v="#N/A"/>
    <n v="0"/>
    <x v="2"/>
  </r>
  <r>
    <s v="fREADom Trial Class "/>
    <x v="0"/>
    <s v="Trial I"/>
    <x v="4"/>
    <d v="1899-12-30T18:00:00"/>
    <s v="Friday"/>
    <d v="2020-04-24T00:00:00"/>
    <s v="Duplicate - Trial"/>
    <s v="Grade 1"/>
    <s v="The Cambridge international School"/>
    <n v="911100222143"/>
    <s v="s2m_test_21159@tests2m.com"/>
    <s v="24-04-2020 18:00:00"/>
    <s v="Present"/>
    <x v="1"/>
    <e v="#N/A"/>
    <n v="0"/>
    <x v="1"/>
  </r>
  <r>
    <s v="fREADom Trial Class "/>
    <x v="0"/>
    <s v="Trial I"/>
    <x v="4"/>
    <d v="1899-12-30T18:00:00"/>
    <s v="Friday"/>
    <d v="2020-04-24T00:00:00"/>
    <s v="Duplicate - Trial"/>
    <s v="Grade 2"/>
    <s v="DELHI  PUBLIC  SCHOOL"/>
    <n v="911100221834"/>
    <s v="s2m_test_21076@tests2m.com"/>
    <s v="24-04-2020 18:00:00"/>
    <s v="Ab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4"/>
    <s v="Rankers"/>
    <n v="911100222140"/>
    <s v="s2m_test_21150@tests2m.com"/>
    <s v="24-04-2020 18:00:00"/>
    <s v="Absent"/>
    <x v="39"/>
    <e v="#N/A"/>
    <n v="0"/>
    <x v="4"/>
  </r>
  <r>
    <s v="fREADom Trial "/>
    <x v="1"/>
    <s v="Trial II"/>
    <x v="4"/>
    <d v="1899-12-30T18:00:00"/>
    <s v="Friday"/>
    <d v="2020-04-24T00:00:00"/>
    <s v="Trial"/>
    <s v="Grade 4"/>
    <s v="SBOA school and junior college"/>
    <n v="911100222019"/>
    <s v="s2m_test_21156@tests2m.com"/>
    <s v="24-04-2020 18:00:00"/>
    <s v="Present"/>
    <x v="39"/>
    <e v="#N/A"/>
    <n v="0"/>
    <x v="4"/>
  </r>
  <r>
    <s v="fREADom Trial Class "/>
    <x v="0"/>
    <s v="Trial I"/>
    <x v="4"/>
    <d v="1899-12-30T18:00:00"/>
    <s v="Friday"/>
    <d v="2020-04-24T00:00:00"/>
    <s v="Duplicate - Trial"/>
    <s v="Grade 1"/>
    <s v="Ingrahm Institute English medium school"/>
    <n v="911100222549"/>
    <s v="s2m_test_21561@tests2m.com"/>
    <s v="24-04-2020 18:00:00"/>
    <s v="Pre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4"/>
    <s v="DPS south"/>
    <n v="911100222147"/>
    <s v="s2m_test_21158@tests2m.com"/>
    <s v="24-04-2020 18:00:00"/>
    <s v="Present"/>
    <x v="39"/>
    <e v="#N/A"/>
    <n v="0"/>
    <x v="4"/>
  </r>
  <r>
    <s v="fREADom Trial Class "/>
    <x v="0"/>
    <s v="Trial I"/>
    <x v="4"/>
    <d v="1899-12-30T18:00:00"/>
    <s v="Friday"/>
    <d v="2020-04-24T00:00:00"/>
    <s v="Trial"/>
    <s v="Grade 2"/>
    <s v="Brisbane the school"/>
    <n v="911100222796"/>
    <s v="s2m_test_21820@tests2m.com"/>
    <s v="24-04-2020 18:00:00"/>
    <s v="Absent"/>
    <x v="1"/>
    <e v="#N/A"/>
    <n v="0"/>
    <x v="1"/>
  </r>
  <r>
    <s v="fREADom Trial Class "/>
    <x v="0"/>
    <s v="Trial I"/>
    <x v="4"/>
    <d v="1899-12-30T18:00:00"/>
    <s v="Friday"/>
    <d v="2020-04-24T00:00:00"/>
    <s v="Trial"/>
    <s v="Grade 1"/>
    <s v="Shemford  Barara"/>
    <n v="911100222797"/>
    <s v="s2m_test_21821@tests2m.com"/>
    <s v="24-04-2020 18:00:00"/>
    <s v="Ab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3"/>
    <s v="Bharatiya Vidya Bhavans"/>
    <n v="911100222798"/>
    <s v="s2m_test_21822@tests2m.com"/>
    <s v="24-04-2020 18:00:00"/>
    <s v="Present"/>
    <x v="39"/>
    <n v="199"/>
    <n v="0"/>
    <x v="4"/>
  </r>
  <r>
    <s v="fREADom Trial "/>
    <x v="1"/>
    <s v="Trial II"/>
    <x v="4"/>
    <d v="1899-12-30T18:00:00"/>
    <s v="Friday"/>
    <d v="2020-04-24T00:00:00"/>
    <s v="Trial"/>
    <s v="Grade 4"/>
    <s v="St Joseph School"/>
    <n v="911100222799"/>
    <s v="s2m_test_21823@tests2m.com"/>
    <s v="24-04-2020 18:00:00"/>
    <s v="Present"/>
    <x v="39"/>
    <e v="#N/A"/>
    <n v="0"/>
    <x v="4"/>
  </r>
  <r>
    <s v="fREADom Trial Class "/>
    <x v="0"/>
    <s v="Trial I"/>
    <x v="4"/>
    <d v="1899-12-30T18:00:00"/>
    <s v="Friday"/>
    <d v="2020-04-24T00:00:00"/>
    <s v="Trial"/>
    <s v="Grade 1"/>
    <s v="Little Einsteins"/>
    <n v="911100222800"/>
    <s v="s2m_test_21824@tests2m.com"/>
    <s v="24-04-2020 18:00:00"/>
    <s v="Ab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3"/>
    <s v="Focus high school"/>
    <n v="911100222801"/>
    <s v="s2m_test_21825@tests2m.com"/>
    <s v="24-04-2020 18:00:00"/>
    <s v="Present"/>
    <x v="39"/>
    <e v="#N/A"/>
    <n v="0"/>
    <x v="4"/>
  </r>
  <r>
    <s v="fREADom Trial "/>
    <x v="1"/>
    <s v="Trial II"/>
    <x v="4"/>
    <d v="1899-12-30T18:00:00"/>
    <s v="Friday"/>
    <d v="2020-04-24T00:00:00"/>
    <s v="Trial"/>
    <s v="Grade 4"/>
    <s v="Nsn memorial"/>
    <n v="911100222802"/>
    <s v="s2m_test_21826@tests2m.com"/>
    <s v="24-04-2020 18:00:00"/>
    <s v="Absent"/>
    <x v="39"/>
    <e v="#N/A"/>
    <n v="0"/>
    <x v="4"/>
  </r>
  <r>
    <s v="fREADom Trial Class "/>
    <x v="0"/>
    <s v="Trial I"/>
    <x v="4"/>
    <d v="1899-12-30T18:00:00"/>
    <s v="Friday"/>
    <d v="2020-04-24T00:00:00"/>
    <s v="Trial"/>
    <s v="Grade 1"/>
    <s v="Dps megacity"/>
    <n v="911100221703"/>
    <s v="s2m_test_20713@tests2m.com"/>
    <s v="24-04-2020 18:00:00"/>
    <s v="Ab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3"/>
    <s v="P. S. Senior Secondary school"/>
    <n v="911100222803"/>
    <s v="s2m_test_21827@tests2m.com"/>
    <s v="24-04-2020 18:00:00"/>
    <s v="Present"/>
    <x v="39"/>
    <e v="#N/A"/>
    <n v="0"/>
    <x v="4"/>
  </r>
  <r>
    <s v="fREADom Trial Class "/>
    <x v="0"/>
    <s v="Trial I"/>
    <x v="4"/>
    <d v="1899-12-30T18:00:00"/>
    <s v="Friday"/>
    <d v="2020-04-24T00:00:00"/>
    <s v="Trial"/>
    <s v="Grade 1"/>
    <s v="Shri ram universal school"/>
    <n v="911100222106"/>
    <s v="s2m_test_21117@tests2m.com"/>
    <s v="24-04-2020 18:00:00"/>
    <s v="Absent"/>
    <x v="1"/>
    <e v="#N/A"/>
    <n v="0"/>
    <x v="1"/>
  </r>
  <r>
    <s v="fREADom Trial "/>
    <x v="1"/>
    <s v="Trial II"/>
    <x v="4"/>
    <d v="1899-12-30T18:00:00"/>
    <s v="Friday"/>
    <d v="2020-04-24T00:00:00"/>
    <s v="Trial"/>
    <s v="Grade 4"/>
    <s v="KLE Sociaty's English Medium School"/>
    <n v="911100222804"/>
    <s v="s2m_test_21828@tests2m.com"/>
    <s v="24-04-2020 18:00:00"/>
    <s v="Absent"/>
    <x v="39"/>
    <e v="#N/A"/>
    <n v="0"/>
    <x v="4"/>
  </r>
  <r>
    <s v="fREADom Trial "/>
    <x v="0"/>
    <s v="Trial II"/>
    <x v="4"/>
    <d v="1899-12-30T18:00:00"/>
    <s v="Friday"/>
    <d v="2020-04-24T00:00:00"/>
    <s v="Duplicate - Trial"/>
    <s v="Grade 1"/>
    <s v="Dps megacity"/>
    <n v="911100221703"/>
    <s v="s2m_test_20713@tests2m.com"/>
    <s v="24-04-2020 18:00:00"/>
    <m/>
    <x v="3"/>
    <e v="#N/A"/>
    <n v="0"/>
    <x v="2"/>
  </r>
  <r>
    <s v="fREADom Trial "/>
    <x v="1"/>
    <s v="Trial II"/>
    <x v="4"/>
    <d v="1899-12-30T18:00:00"/>
    <s v="Friday"/>
    <d v="2020-04-24T00:00:00"/>
    <s v="Trial"/>
    <s v="Grade 4"/>
    <s v="The Shri Ram Universal School"/>
    <n v="911100222805"/>
    <s v="s2m_test_21829@tests2m.com"/>
    <s v="24-04-2020 18:00:00"/>
    <s v="Present"/>
    <x v="39"/>
    <e v="#N/A"/>
    <n v="0"/>
    <x v="4"/>
  </r>
  <r>
    <s v="fREADom Trial "/>
    <x v="1"/>
    <s v="Trial II"/>
    <x v="4"/>
    <d v="1899-12-30T18:00:00"/>
    <s v="Friday"/>
    <d v="2020-04-24T00:00:00"/>
    <s v="Trial"/>
    <s v="Grade 3"/>
    <s v="Amrit Vidyalaya"/>
    <n v="911100222806"/>
    <s v="s2m_test_21830@tests2m.com"/>
    <s v="24-04-2020 18:00:00"/>
    <s v="Present"/>
    <x v="39"/>
    <e v="#N/A"/>
    <n v="0"/>
    <x v="4"/>
  </r>
  <r>
    <s v="fREADom Trial "/>
    <x v="1"/>
    <s v="Trial II"/>
    <x v="4"/>
    <d v="1899-12-30T18:00:00"/>
    <s v="Friday"/>
    <d v="2020-04-24T00:00:00"/>
    <s v="Trial"/>
    <s v="Grade 4"/>
    <s v="Ingraham institute"/>
    <n v="911100222807"/>
    <s v="s2m_test_21831@tests2m.com"/>
    <s v="24-04-2020 18:00:00"/>
    <s v="Present"/>
    <x v="39"/>
    <e v="#N/A"/>
    <n v="0"/>
    <x v="4"/>
  </r>
  <r>
    <s v="fREADom Trial "/>
    <x v="0"/>
    <s v="Trial II"/>
    <x v="4"/>
    <d v="1899-12-30T18:00:00"/>
    <s v="Friday"/>
    <d v="2020-04-24T00:00:00"/>
    <s v="Duplicate - Trial"/>
    <s v="Grade 1"/>
    <s v="Kerala public school"/>
    <n v="911100222781"/>
    <s v="s2m_test_21805@tests2m.com"/>
    <s v="24-04-2020 18:00:00"/>
    <s v="Cancelled"/>
    <x v="3"/>
    <e v="#N/A"/>
    <n v="0"/>
    <x v="2"/>
  </r>
  <r>
    <s v="fREADom Trial "/>
    <x v="1"/>
    <s v="Trial III"/>
    <x v="4"/>
    <d v="1899-12-30T18:00:00"/>
    <s v="Friday"/>
    <d v="2020-04-24T00:00:00"/>
    <s v="Trial"/>
    <s v="Grade 3"/>
    <s v="St Joseph high school"/>
    <n v="911100222808"/>
    <s v="s2m_test_21832@tests2m.com"/>
    <s v="24-04-2020 18:00:00"/>
    <s v="Cancelled"/>
    <x v="4"/>
    <e v="#N/A"/>
    <n v="0"/>
    <x v="3"/>
  </r>
  <r>
    <s v="fREADom Trial "/>
    <x v="1"/>
    <s v="Trial III"/>
    <x v="4"/>
    <d v="1899-12-30T18:00:00"/>
    <s v="Friday"/>
    <d v="2020-04-24T00:00:00"/>
    <s v="Duplicate - Trial"/>
    <s v="Grade 3"/>
    <s v="Dps howrah"/>
    <n v="911100222790"/>
    <s v="s2m_test_21814@tests2m.com"/>
    <s v="24-04-2020 18:00:00"/>
    <s v="Present"/>
    <x v="4"/>
    <e v="#N/A"/>
    <n v="0"/>
    <x v="3"/>
  </r>
  <r>
    <s v="fREADom Trial "/>
    <x v="0"/>
    <s v="Trial II"/>
    <x v="4"/>
    <d v="1899-12-30T18:00:00"/>
    <s v="Friday"/>
    <d v="2020-04-24T00:00:00"/>
    <s v="Duplicate - Trial"/>
    <s v="Grade 2"/>
    <s v="Bhavans"/>
    <n v="911100222783"/>
    <s v="s2m_test_21807@tests2m.com"/>
    <s v="24-04-2020 18:00:00"/>
    <s v="Cancelled"/>
    <x v="3"/>
    <n v="1999"/>
    <n v="1"/>
    <x v="2"/>
  </r>
  <r>
    <s v="fREADom Trial "/>
    <x v="1"/>
    <s v="Trial III"/>
    <x v="4"/>
    <d v="1899-12-30T18:00:00"/>
    <s v="Friday"/>
    <d v="2020-04-24T00:00:00"/>
    <s v="Trial"/>
    <s v="Grade 4"/>
    <s v="Lawrence high school"/>
    <n v="911100222809"/>
    <s v="s2m_test_21833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Mamta modern senior secondary school"/>
    <n v="911100222810"/>
    <s v="s2m_test_21834@tests2m.com"/>
    <s v="24-04-2020 18:00:00"/>
    <s v="Ab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3"/>
    <s v="AMRIT VIDYALAYA SCHOOL"/>
    <n v="911100222811"/>
    <s v="s2m_test_21835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Indus Valley World School"/>
    <n v="911100222812"/>
    <s v="s2m_test_21836@tests2m.com"/>
    <s v="24-04-2020 18:00:00"/>
    <s v="Present"/>
    <x v="4"/>
    <n v="1999"/>
    <n v="1"/>
    <x v="3"/>
  </r>
  <r>
    <s v="fREADom Trial "/>
    <x v="0"/>
    <s v="Trial II"/>
    <x v="4"/>
    <d v="1899-12-30T18:00:00"/>
    <s v="Friday"/>
    <d v="2020-04-24T00:00:00"/>
    <s v="Duplicate - Trial"/>
    <s v="Grade 2"/>
    <s v="Delhi public school"/>
    <n v="911100221834"/>
    <s v="s2m_test_21076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Delhi public school"/>
    <n v="911100222813"/>
    <s v="s2m_test_21837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Duplicate - Trial"/>
    <s v="Grade 2"/>
    <s v="Kle"/>
    <n v="911100221882"/>
    <s v="s2m_test_20896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1"/>
    <s v="Karla public school kadma"/>
    <n v="911100222814"/>
    <s v="s2m_test_21838@tests2m.com"/>
    <s v="24-04-2020 18:00:00"/>
    <s v="Cancelled"/>
    <x v="3"/>
    <e v="#N/A"/>
    <n v="0"/>
    <x v="2"/>
  </r>
  <r>
    <s v="fREADom Trial "/>
    <x v="1"/>
    <s v="Trial I"/>
    <x v="4"/>
    <d v="1899-12-30T18:00:00"/>
    <s v="Friday"/>
    <d v="2020-04-24T00:00:00"/>
    <s v="Duplicate - Trial"/>
    <s v="Grade 3"/>
    <s v="Amrit vidyalaya"/>
    <n v="911100222791"/>
    <s v="s2m_test_21815@tests2m.com"/>
    <s v="24-04-2020 18:00:00"/>
    <s v="Absent"/>
    <x v="37"/>
    <e v="#N/A"/>
    <n v="0"/>
    <x v="3"/>
  </r>
  <r>
    <s v="fREADom Trial "/>
    <x v="1"/>
    <s v="Trial I"/>
    <x v="4"/>
    <d v="1899-12-30T18:00:00"/>
    <s v="Friday"/>
    <d v="2020-04-24T00:00:00"/>
    <s v="Duplicate - Trial"/>
    <s v="Grade 4"/>
    <s v="Nsn memorial school chennai"/>
    <n v="911100222794"/>
    <s v="s2m_test_21818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Duplicate - Trial"/>
    <s v="Grade 4"/>
    <s v="Sat Paul Mittal School"/>
    <n v="911100222795"/>
    <s v="s2m_test_21819@tests2m.com"/>
    <s v="24-04-2020 18:00:00"/>
    <s v="Present"/>
    <x v="37"/>
    <e v="#N/A"/>
    <n v="0"/>
    <x v="3"/>
  </r>
  <r>
    <s v="fREADom Trial "/>
    <x v="0"/>
    <s v="Trial II"/>
    <x v="4"/>
    <d v="1899-12-30T18:00:00"/>
    <s v="Friday"/>
    <d v="2020-04-24T00:00:00"/>
    <s v="Duplicate - Trial"/>
    <s v="Grade 1"/>
    <s v="St. Paul School"/>
    <n v="911100221988"/>
    <s v="s2m_test_20999@tests2m.com"/>
    <s v="24-04-2020 18:00:00"/>
    <s v="Cancelled"/>
    <x v="3"/>
    <e v="#N/A"/>
    <n v="0"/>
    <x v="2"/>
  </r>
  <r>
    <s v="fREADom Trial "/>
    <x v="1"/>
    <s v="Trial III"/>
    <x v="4"/>
    <d v="1899-12-30T18:00:00"/>
    <s v="Friday"/>
    <d v="2020-04-24T00:00:00"/>
    <s v="Duplicate - Trial"/>
    <s v="Grade 3"/>
    <s v="Delhi public school Megacity"/>
    <n v="911100222035"/>
    <s v="s2m_test_21045@tests2m.com"/>
    <s v="24-04-2020 18:00:00"/>
    <s v="Cancelled"/>
    <x v="4"/>
    <e v="#N/A"/>
    <n v="0"/>
    <x v="3"/>
  </r>
  <r>
    <s v="fREADom Trial "/>
    <x v="0"/>
    <s v="Trial III"/>
    <x v="4"/>
    <d v="1899-12-30T18:00:00"/>
    <s v="Friday"/>
    <d v="2020-04-24T00:00:00"/>
    <s v="Trial"/>
    <s v="Grade 2"/>
    <s v="New creation"/>
    <n v="911100222815"/>
    <s v="s2m_test_21839@tests2m.com"/>
    <s v="24-04-2020 18:00:00"/>
    <s v="Absent"/>
    <x v="38"/>
    <e v="#N/A"/>
    <n v="0"/>
    <x v="1"/>
  </r>
  <r>
    <s v="fREADom Trial "/>
    <x v="1"/>
    <s v="Trial III"/>
    <x v="4"/>
    <d v="1899-12-30T18:00:00"/>
    <s v="Friday"/>
    <d v="2020-04-24T00:00:00"/>
    <s v="Duplicate - Trial"/>
    <s v="Grade 3"/>
    <s v="Dps megacity"/>
    <n v="911100222035"/>
    <s v="s2m_test_21045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Duplicate - Trial"/>
    <s v="Grade 4"/>
    <s v="Rankers e techno school"/>
    <n v="911100221998"/>
    <s v="s2m_test_21009@tests2m.com"/>
    <s v="24-04-2020 18:00:00"/>
    <s v="Cancelled"/>
    <x v="4"/>
    <e v="#N/A"/>
    <n v="0"/>
    <x v="3"/>
  </r>
  <r>
    <s v="fREADom Trial "/>
    <x v="1"/>
    <s v="Trial I"/>
    <x v="4"/>
    <d v="1899-12-30T18:00:00"/>
    <s v="Friday"/>
    <d v="2020-04-24T00:00:00"/>
    <s v="Trial"/>
    <s v="Grade 3"/>
    <s v="NSN"/>
    <n v="911100222150"/>
    <s v="s2m_test_21161@tests2m.com"/>
    <s v="24-04-2020 18:00:00"/>
    <s v="Present"/>
    <x v="37"/>
    <e v="#N/A"/>
    <n v="0"/>
    <x v="3"/>
  </r>
  <r>
    <s v="fREADom Trial "/>
    <x v="1"/>
    <s v="Trial III"/>
    <x v="4"/>
    <d v="1899-12-30T18:00:00"/>
    <s v="Friday"/>
    <d v="2020-04-24T00:00:00"/>
    <s v="Trial"/>
    <s v="Grade 3"/>
    <s v="City Montessori school gomtinagar"/>
    <n v="911100221942"/>
    <s v="s2m_test_20955@tests2m.com"/>
    <s v="24-04-2020 18:00:00"/>
    <s v="Absent"/>
    <x v="4"/>
    <e v="#N/A"/>
    <n v="0"/>
    <x v="3"/>
  </r>
  <r>
    <s v="fREADom Trial "/>
    <x v="1"/>
    <s v="Trial III"/>
    <x v="4"/>
    <d v="1899-12-30T18:00:00"/>
    <s v="Friday"/>
    <d v="2020-04-24T00:00:00"/>
    <s v="Duplicate - Trial"/>
    <s v="Grade 3"/>
    <s v="Delhi School of Excellence"/>
    <n v="911100222816"/>
    <s v="s2m_test_21840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St. Paul"/>
    <n v="911100222817"/>
    <s v="s2m_test_21841@tests2m.com"/>
    <s v="24-04-2020 18:00:00"/>
    <s v="Present"/>
    <x v="4"/>
    <e v="#N/A"/>
    <n v="0"/>
    <x v="3"/>
  </r>
  <r>
    <s v="fREADom Trial "/>
    <x v="1"/>
    <s v="Trial I"/>
    <x v="4"/>
    <d v="1899-12-30T18:00:00"/>
    <s v="Friday"/>
    <d v="2020-04-24T00:00:00"/>
    <s v="Trial"/>
    <s v="Grade 4"/>
    <s v="Anand niketan maninagar"/>
    <n v="911100222152"/>
    <s v="s2m_test_21163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3"/>
    <s v="MANJUSRI PUBLIC SCHOOL"/>
    <n v="911100222154"/>
    <s v="s2m_test_21165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4"/>
    <s v="NSN memorial"/>
    <n v="911100221237"/>
    <s v="s2m_test_21171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3"/>
    <s v="Kamala niketan Montessori school"/>
    <n v="911100222165"/>
    <s v="s2m_test_21176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4"/>
    <s v="APS Delhi cantt"/>
    <n v="911100222163"/>
    <s v="s2m_test_21174@tests2m.com"/>
    <s v="24-04-2020 18:00:00"/>
    <s v="Ab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4"/>
    <s v="Braintree International School"/>
    <n v="911100222169"/>
    <s v="s2m_test_21180@tests2m.com"/>
    <s v="24-04-2020 18:00:00"/>
    <s v="Present"/>
    <x v="37"/>
    <e v="#N/A"/>
    <n v="0"/>
    <x v="3"/>
  </r>
  <r>
    <s v="fREADom Trial "/>
    <x v="1"/>
    <s v="Trial I"/>
    <x v="4"/>
    <d v="1899-12-30T18:00:00"/>
    <s v="Friday"/>
    <d v="2020-04-24T00:00:00"/>
    <s v="Trial"/>
    <s v="Grade 3"/>
    <s v="Kamalaniketan Montessori school"/>
    <n v="911100222170"/>
    <s v="s2m_test_21181@tests2m.com"/>
    <s v="24-04-2020 18:00:00"/>
    <s v="Present"/>
    <x v="37"/>
    <e v="#N/A"/>
    <n v="0"/>
    <x v="3"/>
  </r>
  <r>
    <s v="fREADom Trial "/>
    <x v="0"/>
    <s v="Trial III"/>
    <x v="4"/>
    <d v="1899-12-30T18:00:00"/>
    <s v="Friday"/>
    <d v="2020-04-24T00:00:00"/>
    <s v="Trial"/>
    <s v="Grade 2"/>
    <s v="Kv"/>
    <n v="911100222151"/>
    <s v="s2m_test_21162@tests2m.com"/>
    <s v="24-04-2020 18:00:00"/>
    <s v="Ab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2"/>
    <s v="Kumarans"/>
    <n v="911100222153"/>
    <s v="s2m_test_21164@tests2m.com"/>
    <s v="24-04-2020 18:00:00"/>
    <s v="Pre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2"/>
    <s v="The Samhita Academy"/>
    <n v="911100222155"/>
    <s v="s2m_test_21166@tests2m.com"/>
    <s v="24-04-2020 18:00:00"/>
    <s v="Pre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1"/>
    <s v="Kamala Niketan Montessori Hr.sec . school"/>
    <n v="911100222159"/>
    <s v="s2m_test_21170@tests2m.com"/>
    <s v="24-04-2020 18:00:00"/>
    <s v="Ab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1"/>
    <s v="Alpine public school"/>
    <n v="911100222160"/>
    <s v="s2m_test_21172@tests2m.com"/>
    <s v="24-04-2020 18:00:00"/>
    <s v="Present"/>
    <x v="38"/>
    <e v="#N/A"/>
    <n v="0"/>
    <x v="1"/>
  </r>
  <r>
    <s v="fREADom Trial "/>
    <x v="1"/>
    <s v="Trial III"/>
    <x v="4"/>
    <d v="1899-12-30T18:00:00"/>
    <s v="Friday"/>
    <d v="2020-04-24T00:00:00"/>
    <s v="Duplicate - Trial"/>
    <s v="Grade 3"/>
    <s v="Kamalaniketan Montessori school"/>
    <n v="911100222170"/>
    <s v="s2m_test_21181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B.D.Memorial"/>
    <n v="911100221549"/>
    <s v="s2m_test_20553@tests2m.com"/>
    <s v="24-04-2020 18:00:00"/>
    <s v="Absent"/>
    <x v="4"/>
    <e v="#N/A"/>
    <n v="0"/>
    <x v="3"/>
  </r>
  <r>
    <s v="fREADom Trial "/>
    <x v="0"/>
    <s v="Trial III"/>
    <x v="4"/>
    <d v="1899-12-30T18:00:00"/>
    <s v="Friday"/>
    <d v="2020-04-24T00:00:00"/>
    <s v="Trial"/>
    <s v="Grade 1"/>
    <s v="N S N Mat. Hr. Sec. School"/>
    <n v="911100222166"/>
    <s v="s2m_test_21177@tests2m.com"/>
    <s v="24-04-2020 18:00:00"/>
    <s v="Absent"/>
    <x v="38"/>
    <e v="#N/A"/>
    <n v="0"/>
    <x v="1"/>
  </r>
  <r>
    <s v="fREADom Trial "/>
    <x v="1"/>
    <s v="Trial III"/>
    <x v="4"/>
    <d v="1899-12-30T18:00:00"/>
    <s v="Friday"/>
    <d v="2020-04-24T00:00:00"/>
    <s v="Duplicate - Trial"/>
    <s v="Grade 4"/>
    <s v="Kamala niketan Montessori School"/>
    <n v="911100222165"/>
    <s v="s2m_test_21176@tests2m.com"/>
    <s v="24-04-2020 18:00:00"/>
    <s v="Absent"/>
    <x v="4"/>
    <e v="#N/A"/>
    <n v="0"/>
    <x v="3"/>
  </r>
  <r>
    <s v="fREADom Trial "/>
    <x v="0"/>
    <s v="Trial III"/>
    <x v="4"/>
    <d v="1899-12-30T18:00:00"/>
    <s v="Friday"/>
    <d v="2020-04-24T00:00:00"/>
    <s v="Trial"/>
    <s v="Grade 2"/>
    <s v="Kumarans"/>
    <n v="911100222158"/>
    <s v="s2m_test_21169@tests2m.com"/>
    <s v="24-04-2020 18:00:00"/>
    <s v="Pre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2"/>
    <s v="Manjusire public school"/>
    <n v="911100222167"/>
    <s v="s2m_test_21178@tests2m.com"/>
    <s v="24-04-2020 18:00:00"/>
    <s v="Pre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2"/>
    <s v="Maple Tree School"/>
    <n v="911100222172"/>
    <s v="s2m_test_21183@tests2m.com"/>
    <s v="24-04-2020 18:00:00"/>
    <s v="Present"/>
    <x v="38"/>
    <e v="#N/A"/>
    <n v="0"/>
    <x v="1"/>
  </r>
  <r>
    <s v="fREADom Trial "/>
    <x v="0"/>
    <s v="Trial III"/>
    <x v="4"/>
    <d v="1899-12-30T18:00:00"/>
    <s v="Friday"/>
    <d v="2020-04-24T00:00:00"/>
    <s v="Trial"/>
    <s v="Grade 1"/>
    <s v="Kothari International School"/>
    <n v="911100222176"/>
    <s v="s2m_test_21187@tests2m.com"/>
    <s v="24-04-2020 18:00:00"/>
    <s v="Present"/>
    <x v="38"/>
    <e v="#N/A"/>
    <n v="0"/>
    <x v="1"/>
  </r>
  <r>
    <s v="fREADom Trial "/>
    <x v="0"/>
    <s v="Trial II"/>
    <x v="4"/>
    <d v="1899-12-30T18:00:00"/>
    <s v="Friday"/>
    <d v="2020-04-24T00:00:00"/>
    <s v="Trial"/>
    <s v="Grade 2"/>
    <s v="Sri aurobindo international school"/>
    <n v="911100222198"/>
    <s v="s2m_test_21210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AKSHAR"/>
    <n v="911100222192"/>
    <s v="s2m_test_21204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Sishya Adyar"/>
    <n v="911100222193"/>
    <s v="s2m_test_21205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Sangam school of excellence"/>
    <n v="911100222221"/>
    <s v="s2m_test_21233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Swarnim International school"/>
    <n v="911100222219"/>
    <s v="s2m_test_21231@tests2m.com"/>
    <s v="24-04-2020 18:00:00"/>
    <m/>
    <x v="3"/>
    <e v="#N/A"/>
    <n v="0"/>
    <x v="2"/>
  </r>
  <r>
    <s v="fREADom Trial "/>
    <x v="0"/>
    <s v="Trial II"/>
    <x v="4"/>
    <d v="1899-12-30T18:00:00"/>
    <s v="Friday"/>
    <d v="2020-04-24T00:00:00"/>
    <s v="Trial"/>
    <s v="Grade 2"/>
    <s v="Nsn matriculation school"/>
    <n v="911100222217"/>
    <s v="s2m_test_21229@tests2m.com"/>
    <s v="24-04-2020 18:00:00"/>
    <m/>
    <x v="3"/>
    <e v="#N/A"/>
    <n v="0"/>
    <x v="2"/>
  </r>
  <r>
    <s v="fREADom Trial "/>
    <x v="1"/>
    <s v="Trial III"/>
    <x v="4"/>
    <d v="1899-12-30T18:00:00"/>
    <s v="Friday"/>
    <d v="2020-04-24T00:00:00"/>
    <s v="Trial"/>
    <s v="Grade 3"/>
    <s v="Manasvi.G"/>
    <n v="911100222216"/>
    <s v="s2m_test_21228@tests2m.com"/>
    <s v="24-04-2020 18:00:00"/>
    <s v="Ab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Swarnim international school"/>
    <n v="911100222212"/>
    <s v="s2m_test_21224@tests2m.com"/>
    <s v="24-04-2020 18:00:00"/>
    <s v="Present"/>
    <x v="4"/>
    <e v="#N/A"/>
    <n v="0"/>
    <x v="3"/>
  </r>
  <r>
    <s v="fREADom Trial "/>
    <x v="1"/>
    <s v="Trial III"/>
    <x v="4"/>
    <d v="1899-12-30T18:00:00"/>
    <s v="Friday"/>
    <d v="2020-04-24T00:00:00"/>
    <s v="Trial"/>
    <s v="Grade 4"/>
    <s v="SAIS hyd"/>
    <n v="911100222012"/>
    <s v="s2m_test_21188@tests2m.com"/>
    <s v="24-04-2020 18:00:00"/>
    <s v="Present"/>
    <x v="4"/>
    <n v="3400"/>
    <n v="1"/>
    <x v="3"/>
  </r>
  <r>
    <s v="fREADom Trial Class "/>
    <x v="0"/>
    <s v="Trial I"/>
    <x v="4"/>
    <d v="1899-12-30T18:00:00"/>
    <s v="Friday"/>
    <d v="2020-04-24T00:00:00"/>
    <s v="Duplicate - Trial"/>
    <s v="Grade 2"/>
    <s v="Delhi Public School, Bangalore South"/>
    <n v="911100221895"/>
    <s v="s2m_test_21782@tests2m.com"/>
    <s v="24-04-2020 18:00:00"/>
    <s v="Present"/>
    <x v="1"/>
    <n v="3400"/>
    <n v="1"/>
    <x v="1"/>
  </r>
  <r>
    <s v="fREADom Trial "/>
    <x v="1"/>
    <s v="Trial III"/>
    <x v="4"/>
    <d v="1899-12-30T18:00:00"/>
    <s v="Friday"/>
    <d v="2020-04-24T00:00:00"/>
    <s v="Trial"/>
    <s v="Grade 4"/>
    <s v="B D International"/>
    <n v="911100222182"/>
    <s v="s2m_test_21194@tests2m.com"/>
    <s v="24-04-2020 18:00:00"/>
    <s v="Absent"/>
    <x v="4"/>
    <e v="#N/A"/>
    <n v="0"/>
    <x v="3"/>
  </r>
  <r>
    <s v="fREADom Trial "/>
    <x v="1"/>
    <s v="Trial II"/>
    <x v="4"/>
    <d v="1899-12-30T18:00:00"/>
    <s v="Friday"/>
    <d v="2020-04-24T00:00:00"/>
    <s v="Trial"/>
    <s v="Grade 4"/>
    <s v="Kamaal niketan montassory school"/>
    <n v="911100222186"/>
    <s v="s2m_test_21198@tests2m.com"/>
    <s v="24-04-2020 18:00:00"/>
    <s v="Present"/>
    <x v="39"/>
    <e v="#N/A"/>
    <n v="0"/>
    <x v="4"/>
  </r>
  <r>
    <s v="fREADom Trial "/>
    <x v="1"/>
    <s v="Trial II"/>
    <x v="4"/>
    <d v="1899-12-30T18:00:00"/>
    <s v="Friday"/>
    <d v="2020-04-24T00:00:00"/>
    <s v="Trial"/>
    <s v="Grade 4"/>
    <s v="B.D.M INTERNATIONAL"/>
    <n v="911100222173"/>
    <s v="s2m_test_21184@tests2m.com"/>
    <s v="24-04-2020 18:00:00"/>
    <s v="Absent"/>
    <x v="39"/>
    <e v="#N/A"/>
    <n v="0"/>
    <x v="4"/>
  </r>
  <r>
    <s v="fREADom Trial Class "/>
    <x v="0"/>
    <s v="Trial I"/>
    <x v="3"/>
    <d v="1899-12-30T11:45:00"/>
    <s v="Saturday"/>
    <d v="2020-04-25T00:00:00"/>
    <s v="Trial"/>
    <s v="Grade 2"/>
    <s v="N. S. N matriculation higher secondary school"/>
    <n v="911100222229"/>
    <s v="s2m_test_21242@tests2m.com"/>
    <s v="25-04-2020 11:45:00"/>
    <s v="Pre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1"/>
    <s v="KAMALA NIKETAN MONTESSORI school"/>
    <n v="911100222234"/>
    <s v="s2m_test_21247@tests2m.com"/>
    <s v="25-04-2020 11:45:00"/>
    <s v="Pre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2"/>
    <s v="Nsn memorial chitlapakkam"/>
    <n v="911100222233"/>
    <s v="s2m_test_21246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1"/>
    <s v="BGS MPS"/>
    <n v="911100222230"/>
    <s v="s2m_test_21243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2"/>
    <s v="N.S.N"/>
    <n v="911100222238"/>
    <s v="s2m_test_21251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2"/>
    <s v="Kamala niketan Montessori school (CBSE)"/>
    <n v="911100222224"/>
    <s v="s2m_test_21237@tests2m.com"/>
    <s v="25-04-2020 11:45:00"/>
    <s v="Present"/>
    <x v="42"/>
    <n v="1999"/>
    <n v="1"/>
    <x v="0"/>
  </r>
  <r>
    <s v="fREADom Trial Class "/>
    <x v="0"/>
    <s v="Trial I"/>
    <x v="3"/>
    <d v="1899-12-30T11:45:00"/>
    <s v="Saturday"/>
    <d v="2020-04-25T00:00:00"/>
    <s v="Trial"/>
    <s v="Grade 2"/>
    <s v="Sri aurobindo international school"/>
    <n v="911100222220"/>
    <s v="s2m_test_21232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2"/>
    <s v="Mahavir institute of education research centre"/>
    <n v="911100222199"/>
    <s v="s2m_test_21211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Duplicate - Trial"/>
    <s v="Grade 2"/>
    <s v="Mahavir institute of education research centre"/>
    <n v="911100222199"/>
    <s v="s2m_test_21211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1"/>
    <s v="Vijay kids"/>
    <n v="911100222201"/>
    <s v="s2m_test_21213@tests2m.com"/>
    <s v="25-04-2020 11:45:00"/>
    <s v="Absent"/>
    <x v="42"/>
    <e v="#N/A"/>
    <n v="0"/>
    <x v="0"/>
  </r>
  <r>
    <s v="fREADom Trial Class "/>
    <x v="0"/>
    <s v="Trial I"/>
    <x v="3"/>
    <d v="1899-12-30T11:45:00"/>
    <s v="Saturday"/>
    <d v="2020-04-25T00:00:00"/>
    <s v="Trial"/>
    <s v="Grade 1"/>
    <s v="Nsn matriculation school"/>
    <n v="911100222203"/>
    <s v="s2m_test_21215@tests2m.com"/>
    <s v="25-04-2020 11:45:00"/>
    <s v="Absent"/>
    <x v="42"/>
    <e v="#N/A"/>
    <n v="0"/>
    <x v="0"/>
  </r>
  <r>
    <s v="fREADom Trial "/>
    <x v="0"/>
    <s v="Trial II"/>
    <x v="3"/>
    <d v="1899-12-30T11:45:00"/>
    <s v="Saturday"/>
    <d v="2020-04-25T00:00:00"/>
    <s v="Trial"/>
    <s v="Grade 2"/>
    <s v="Samashti"/>
    <n v="911100222242"/>
    <s v="s2m_test_21255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2"/>
    <s v="Kumarans"/>
    <n v="911100222240"/>
    <s v="s2m_test_21253@tests2m.com"/>
    <s v="25-04-2020 11:45:00"/>
    <s v="Pre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2"/>
    <s v="Kle school gadag"/>
    <n v="911100222215"/>
    <s v="s2m_test_21227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Duplicate - Trial"/>
    <s v="Grade 1"/>
    <s v="N. S. N matriculation higher secondary school"/>
    <n v="911100222229"/>
    <s v="s2m_test_21242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The Mellnium school kalanwali"/>
    <n v="911100222214"/>
    <s v="s2m_test_21226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NSN CHROMPET"/>
    <n v="911100222210"/>
    <s v="s2m_test_21222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Alburooj international school"/>
    <n v="911100222195"/>
    <s v="s2m_test_21207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2"/>
    <s v="SKCA"/>
    <n v="911100222190"/>
    <s v="s2m_test_21202@tests2m.com"/>
    <s v="25-04-2020 11:45:00"/>
    <s v="Pre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Kamalaniketan Montessori CBSE school"/>
    <n v="911100222187"/>
    <s v="s2m_test_21199@tests2m.com"/>
    <s v="25-04-2020 11:45:00"/>
    <s v="Ab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Don Bosco school, siliguri"/>
    <n v="911100222185"/>
    <s v="s2m_test_21197@tests2m.com"/>
    <s v="25-04-2020 11:45:00"/>
    <s v="Present"/>
    <x v="43"/>
    <e v="#N/A"/>
    <n v="0"/>
    <x v="0"/>
  </r>
  <r>
    <s v="fREADom Trial "/>
    <x v="0"/>
    <s v="Trial II"/>
    <x v="3"/>
    <d v="1899-12-30T11:45:00"/>
    <s v="Saturday"/>
    <d v="2020-04-25T00:00:00"/>
    <s v="Trial"/>
    <s v="Grade 1"/>
    <s v="Kendriya NO. 2 Golconda"/>
    <n v="911100222184"/>
    <s v="s2m_test_21196@tests2m.com"/>
    <s v="25-04-2020 11:45:00"/>
    <s v="Present (Grade 8)"/>
    <x v="43"/>
    <e v="#N/A"/>
    <n v="0"/>
    <x v="0"/>
  </r>
  <r>
    <s v="fREADom Trial "/>
    <x v="0"/>
    <s v="Trial III"/>
    <x v="3"/>
    <d v="1899-12-30T11:45:00"/>
    <s v="Saturday"/>
    <d v="2020-04-25T00:00:00"/>
    <s v="Trial"/>
    <s v="Grade 2"/>
    <s v="SKCH"/>
    <n v="911100222183"/>
    <s v="s2m_test_21195@tests2m.com"/>
    <s v="25-04-2020 11:45:00"/>
    <s v="Absent"/>
    <x v="39"/>
    <e v="#N/A"/>
    <n v="0"/>
    <x v="0"/>
  </r>
  <r>
    <s v="fREADom Trial "/>
    <x v="1"/>
    <s v="Trial I"/>
    <x v="3"/>
    <d v="1899-12-30T11:45:00"/>
    <s v="Saturday"/>
    <d v="2020-04-25T00:00:00"/>
    <s v="Trial"/>
    <s v="Grade 3"/>
    <s v="Amrit Vidyalaya"/>
    <n v="911100222200"/>
    <s v="s2m_test_21257@tests2m.com"/>
    <s v="25-04-2020 11:45:00"/>
    <s v="Present"/>
    <x v="44"/>
    <e v="#N/A"/>
    <n v="0"/>
    <x v="13"/>
  </r>
  <r>
    <s v="fREADom Trial "/>
    <x v="0"/>
    <s v="Trial III"/>
    <x v="3"/>
    <d v="1899-12-30T11:45:00"/>
    <s v="Saturday"/>
    <d v="2020-04-25T00:00:00"/>
    <s v="Trial"/>
    <s v="Grade 2"/>
    <s v="Saint Paul's"/>
    <n v="911100222818"/>
    <s v="s2m_test_21842@tests2m.com"/>
    <s v="25-04-2020 11:45:00"/>
    <s v="Present"/>
    <x v="39"/>
    <e v="#N/A"/>
    <n v="0"/>
    <x v="0"/>
  </r>
  <r>
    <s v="fREADom Trial "/>
    <x v="1"/>
    <s v="Trial II"/>
    <x v="3"/>
    <d v="1899-12-30T11:45:00"/>
    <s v="Saturday"/>
    <d v="2020-04-25T00:00:00"/>
    <s v="Trial"/>
    <s v="Grade 4"/>
    <s v="kamala niketan montessori school"/>
    <n v="911100222237"/>
    <s v="s2m_test_21250@tests2m.com"/>
    <s v="25-04-2020 11:45:00"/>
    <s v="Present"/>
    <x v="38"/>
    <e v="#N/A"/>
    <n v="0"/>
    <x v="2"/>
  </r>
  <r>
    <s v="fREADom Trial "/>
    <x v="0"/>
    <s v="Trial III"/>
    <x v="3"/>
    <d v="1899-12-30T11:45:00"/>
    <s v="Saturday"/>
    <d v="2020-04-25T00:00:00"/>
    <s v="Trial"/>
    <s v="Grade 1"/>
    <s v="NSN"/>
    <n v="911100222819"/>
    <s v="s2m_test_21843@tests2m.com"/>
    <s v="25-04-2020 11:45:00"/>
    <s v="Absent"/>
    <x v="39"/>
    <e v="#N/A"/>
    <n v="0"/>
    <x v="0"/>
  </r>
  <r>
    <s v="fREADom Trial "/>
    <x v="1"/>
    <s v="Trial II"/>
    <x v="3"/>
    <d v="1899-12-30T11:45:00"/>
    <s v="Saturday"/>
    <d v="2020-04-25T00:00:00"/>
    <s v="Trial"/>
    <s v="Grade 3"/>
    <s v="Delhi Public School"/>
    <n v="911100222236"/>
    <s v="s2m_test_21249@tests2m.com"/>
    <s v="25-04-2020 11:45:00"/>
    <s v="Present"/>
    <x v="38"/>
    <n v="1999"/>
    <n v="1"/>
    <x v="2"/>
  </r>
  <r>
    <s v="fREADom Trial "/>
    <x v="1"/>
    <s v="Trial II"/>
    <x v="3"/>
    <d v="1899-12-30T11:45:00"/>
    <s v="Saturday"/>
    <d v="2020-04-25T00:00:00"/>
    <s v="Trial"/>
    <s v="Grade 3"/>
    <s v="Delhi public world school"/>
    <n v="911100222235"/>
    <s v="s2m_test_21248@tests2m.com"/>
    <s v="25-04-2020 11:45:00"/>
    <s v="Absent"/>
    <x v="38"/>
    <e v="#N/A"/>
    <n v="0"/>
    <x v="2"/>
  </r>
  <r>
    <s v="fREADom Trial "/>
    <x v="0"/>
    <s v="Trial III"/>
    <x v="3"/>
    <d v="1899-12-30T11:45:00"/>
    <s v="Saturday"/>
    <d v="2020-04-25T00:00:00"/>
    <s v="Trial"/>
    <s v="Grade 1"/>
    <s v="S.D Vidya"/>
    <n v="911100222820"/>
    <s v="s2m_test_21844@tests2m.com"/>
    <s v="25-04-2020 11:45:00"/>
    <s v="Absent"/>
    <x v="39"/>
    <e v="#N/A"/>
    <n v="0"/>
    <x v="0"/>
  </r>
  <r>
    <s v="fREADom Trial "/>
    <x v="1"/>
    <s v="Trial II"/>
    <x v="3"/>
    <d v="1899-12-30T11:45:00"/>
    <s v="Saturday"/>
    <d v="2020-04-25T00:00:00"/>
    <s v="Trial"/>
    <s v="Grade 3"/>
    <s v="CCA"/>
    <n v="911100222232"/>
    <s v="s2m_test_21245@tests2m.com"/>
    <s v="25-04-2020 11:45:00"/>
    <s v="Present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army public school delhi cantt"/>
    <n v="911100222231"/>
    <s v="s2m_test_21244@tests2m.com"/>
    <s v="25-04-2020 11:45:00"/>
    <s v="Absent"/>
    <x v="38"/>
    <e v="#N/A"/>
    <n v="0"/>
    <x v="2"/>
  </r>
  <r>
    <s v="fREADom Trial "/>
    <x v="0"/>
    <s v="Trial II"/>
    <x v="4"/>
    <d v="1899-12-30T18:00:00"/>
    <s v="Saturday"/>
    <d v="2020-04-25T00:00:00"/>
    <s v="Duplicate - Trial"/>
    <s v="Grade 1"/>
    <s v="BGS Modul Public School"/>
    <n v="911100222230"/>
    <s v="s2m_test_21243@tests2m.com"/>
    <s v="25-04-2020 18:00:00"/>
    <s v="Absent"/>
    <x v="9"/>
    <e v="#N/A"/>
    <n v="0"/>
    <x v="8"/>
  </r>
  <r>
    <s v="fREADom Trial "/>
    <x v="0"/>
    <s v="Trial II"/>
    <x v="4"/>
    <d v="1899-12-30T18:00:00"/>
    <s v="Saturday"/>
    <d v="2020-04-25T00:00:00"/>
    <s v="Duplicate - Trial"/>
    <s v="Grade 4"/>
    <s v="BDMI"/>
    <n v="911100222182"/>
    <s v="s2m_test_21194@tests2m.com"/>
    <s v="25-04-2020 18:00:00"/>
    <s v="Cancelled"/>
    <x v="9"/>
    <e v="#N/A"/>
    <n v="0"/>
    <x v="8"/>
  </r>
  <r>
    <s v="fREADom Trial "/>
    <x v="1"/>
    <s v="Trial II"/>
    <x v="3"/>
    <d v="1899-12-30T11:45:00"/>
    <s v="Saturday"/>
    <d v="2020-04-25T00:00:00"/>
    <s v="Trial"/>
    <s v="Grade 3"/>
    <s v="DAV Girls Sr Sec School"/>
    <n v="911100222228"/>
    <s v="s2m_test_21241@tests2m.com"/>
    <s v="25-04-2020 11:45:00"/>
    <s v="Cancelled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Kamala Niketan Montessori School (CBSE)"/>
    <n v="911100222225"/>
    <s v="s2m_test_21238@tests2m.com"/>
    <s v="25-04-2020 11:45:00"/>
    <s v="Absent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Kamala niketan Montessori school (cbse)"/>
    <n v="911100222223"/>
    <s v="s2m_test_21236@tests2m.com"/>
    <s v="25-04-2020 11:45:00"/>
    <s v="Present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NSN Memorial Sr. Sec. School"/>
    <n v="911100222222"/>
    <s v="s2m_test_21235@tests2m.com"/>
    <s v="25-04-2020 11:45:00"/>
    <s v="Cancelled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3"/>
    <s v="Sri aurobindointernstional school"/>
    <n v="911100222220"/>
    <s v="s2m_test_21234@tests2m.com"/>
    <s v="25-04-2020 11:45:00"/>
    <s v="Absent"/>
    <x v="38"/>
    <e v="#N/A"/>
    <n v="0"/>
    <x v="2"/>
  </r>
  <r>
    <s v="fREADom Trial "/>
    <x v="0"/>
    <s v="Trial III"/>
    <x v="3"/>
    <d v="1899-12-30T11:45:00"/>
    <s v="Saturday"/>
    <d v="2020-04-25T00:00:00"/>
    <s v="Trial"/>
    <s v="Grade 2"/>
    <s v="Nsn school"/>
    <n v="911100222218"/>
    <s v="s2m_test_21230@tests2m.com"/>
    <s v="25-04-2020 11:45:00"/>
    <s v="Absent"/>
    <x v="39"/>
    <e v="#N/A"/>
    <n v="0"/>
    <x v="0"/>
  </r>
  <r>
    <s v="fREADom Trial "/>
    <x v="1"/>
    <s v="Trial II"/>
    <x v="3"/>
    <d v="1899-12-30T11:45:00"/>
    <s v="Saturday"/>
    <d v="2020-04-25T00:00:00"/>
    <s v="Trial"/>
    <s v="Grade 4"/>
    <s v="Srm public school"/>
    <n v="911100222213"/>
    <s v="s2m_test_21225@tests2m.com"/>
    <s v="25-04-2020 11:45:00"/>
    <s v="Absent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Manju"/>
    <n v="911100222211"/>
    <s v="s2m_test_21223@tests2m.com"/>
    <s v="25-04-2020 11:45:00"/>
    <s v="Absent"/>
    <x v="38"/>
    <e v="#N/A"/>
    <n v="0"/>
    <x v="2"/>
  </r>
  <r>
    <s v="fREADom Trial "/>
    <x v="0"/>
    <s v="Trial III"/>
    <x v="3"/>
    <d v="1899-12-30T11:45:00"/>
    <s v="Saturday"/>
    <d v="2020-04-25T00:00:00"/>
    <s v="Trial"/>
    <s v="Grade 2"/>
    <s v="Harshul"/>
    <n v="911100222208"/>
    <s v="s2m_test_21220@tests2m.com"/>
    <s v="25-04-2020 11:45:00"/>
    <s v="Absent"/>
    <x v="39"/>
    <e v="#N/A"/>
    <n v="0"/>
    <x v="0"/>
  </r>
  <r>
    <s v="fREADom Trial "/>
    <x v="0"/>
    <s v="Trial III"/>
    <x v="3"/>
    <d v="1899-12-30T11:45:00"/>
    <s v="Saturday"/>
    <d v="2020-04-25T00:00:00"/>
    <s v="Trial"/>
    <s v="Grade 1"/>
    <s v="Nsn matriculation higher secondary school"/>
    <n v="911100222207"/>
    <s v="s2m_test_21219@tests2m.com"/>
    <s v="25-04-2020 11:45:00"/>
    <s v="Present"/>
    <x v="39"/>
    <e v="#N/A"/>
    <n v="0"/>
    <x v="0"/>
  </r>
  <r>
    <s v="fREADom Trial "/>
    <x v="0"/>
    <s v="Trial III"/>
    <x v="3"/>
    <d v="1899-12-30T11:45:00"/>
    <s v="Saturday"/>
    <d v="2020-04-25T00:00:00"/>
    <s v="Trial"/>
    <s v="Grade 2"/>
    <s v="Thriveni Academy CBSE school"/>
    <n v="911100222205"/>
    <s v="s2m_test_21217@tests2m.com"/>
    <s v="25-04-2020 11:45:00"/>
    <s v="Absent"/>
    <x v="39"/>
    <e v="#N/A"/>
    <n v="0"/>
    <x v="0"/>
  </r>
  <r>
    <s v="fREADom Trial "/>
    <x v="0"/>
    <s v="Trial III"/>
    <x v="3"/>
    <d v="1899-12-30T11:45:00"/>
    <s v="Saturday"/>
    <d v="2020-04-25T00:00:00"/>
    <s v="Trial"/>
    <s v="Grade 1"/>
    <s v="kamala niketan montessori school"/>
    <n v="911100222178"/>
    <s v="s2m_test_21190@tests2m.com"/>
    <s v="25-04-2020 11:45:00"/>
    <s v="Present"/>
    <x v="39"/>
    <e v="#N/A"/>
    <n v="0"/>
    <x v="0"/>
  </r>
  <r>
    <s v="fREADom Trial "/>
    <x v="0"/>
    <s v="Trial III"/>
    <x v="3"/>
    <d v="1899-12-30T11:45:00"/>
    <s v="Saturday"/>
    <d v="2020-04-25T00:00:00"/>
    <s v="Duplicate - Trial"/>
    <s v="Grade 1"/>
    <s v="Nsn matriculation school"/>
    <n v="911100222203"/>
    <s v="s2m_test_21215@tests2m.com"/>
    <s v="25-04-2020 11:45:00"/>
    <s v="Absent"/>
    <x v="39"/>
    <e v="#N/A"/>
    <n v="0"/>
    <x v="0"/>
  </r>
  <r>
    <s v="fREADom Trial "/>
    <x v="0"/>
    <s v="Trial III"/>
    <x v="3"/>
    <d v="1899-12-30T11:45:00"/>
    <s v="Saturday"/>
    <d v="2020-04-25T00:00:00"/>
    <s v="Duplicate - Trial"/>
    <s v="Grade 1"/>
    <s v="Kothari International School"/>
    <n v="911100222176"/>
    <s v="s2m_test_21187@tests2m.com"/>
    <s v="25-04-2020 11:45:00"/>
    <s v="Absent"/>
    <x v="39"/>
    <e v="#N/A"/>
    <n v="0"/>
    <x v="0"/>
  </r>
  <r>
    <s v="fREADom Trial "/>
    <x v="1"/>
    <s v="Trial III"/>
    <x v="3"/>
    <d v="1899-12-30T11:45:00"/>
    <s v="Saturday"/>
    <d v="2020-04-25T00:00:00"/>
    <s v="Trial"/>
    <s v="Grade 3"/>
    <s v="KLE society English medium school manjunath nagar Hubali"/>
    <n v="911100222267"/>
    <s v="s2m_test_21280@tests2m.com"/>
    <s v="25-04-2020 11:45:00"/>
    <s v="Ab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4"/>
    <s v="Don Bosco School"/>
    <n v="911100222264"/>
    <s v="s2m_test_21277@tests2m.com"/>
    <s v="25-04-2020 11:45:00"/>
    <s v="Ab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jgi"/>
    <n v="911100222258"/>
    <s v="s2m_test_21271@tests2m.com"/>
    <s v="25-04-2020 11:45:00"/>
    <s v="Pre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4"/>
    <s v="Sanskriti"/>
    <n v="911100222257"/>
    <s v="s2m_test_21270@tests2m.com"/>
    <s v="25-04-2020 11:45:00"/>
    <s v="Pre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Al Burooj international school"/>
    <n v="911100222245"/>
    <s v="s2m_test_21259@tests2m.com"/>
    <s v="25-04-2020 11:45:00"/>
    <s v="Ab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Kamala niketan Montessori school(cbse)"/>
    <n v="911100222239"/>
    <s v="s2m_test_21252@tests2m.com"/>
    <s v="25-04-2020 11:45:00"/>
    <s v="Pre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Kamala Niketan Montessori CBSE School"/>
    <n v="911100222241"/>
    <s v="s2m_test_21254@tests2m.com"/>
    <s v="25-04-2020 11:45:00"/>
    <s v="Pre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4"/>
    <s v="KNMS"/>
    <n v="911100222209"/>
    <s v="s2m_test_21221@tests2m.com"/>
    <s v="25-04-2020 11:45:00"/>
    <s v="Ab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Nsn"/>
    <n v="911100222206"/>
    <s v="s2m_test_21218@tests2m.com"/>
    <s v="25-04-2020 11:45:00"/>
    <s v="Ab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4"/>
    <s v="Knms"/>
    <n v="911100222181"/>
    <s v="s2m_test_21193@tests2m.com"/>
    <s v="25-04-2020 11:45:00"/>
    <s v="Present"/>
    <x v="40"/>
    <e v="#N/A"/>
    <n v="0"/>
    <x v="12"/>
  </r>
  <r>
    <s v="fREADom Trial "/>
    <x v="1"/>
    <s v="Trial III"/>
    <x v="3"/>
    <d v="1899-12-30T11:45:00"/>
    <s v="Saturday"/>
    <d v="2020-04-25T00:00:00"/>
    <s v="Trial"/>
    <s v="Grade 3"/>
    <s v="Kle  cbse   English  medium"/>
    <n v="911100222202"/>
    <s v="s2m_test_21214@tests2m.com"/>
    <s v="25-04-2020 11:45:00"/>
    <s v="Absent"/>
    <x v="40"/>
    <e v="#N/A"/>
    <n v="0"/>
    <x v="12"/>
  </r>
  <r>
    <s v="fREADom Trial "/>
    <x v="1"/>
    <s v="Trial I"/>
    <x v="3"/>
    <d v="1899-12-30T11:45:00"/>
    <s v="Saturday"/>
    <d v="2020-04-25T00:00:00"/>
    <s v="Trial"/>
    <s v="Grade 3"/>
    <s v="Navy Children's School"/>
    <n v="911100222821"/>
    <s v="s2m_test_21845@tests2m.com"/>
    <s v="25-04-2020 11:45:00"/>
    <s v="Present"/>
    <x v="44"/>
    <n v="1999"/>
    <n v="1"/>
    <x v="13"/>
  </r>
  <r>
    <s v="fREADom Trial "/>
    <x v="1"/>
    <s v="Trial I"/>
    <x v="3"/>
    <d v="1899-12-30T11:45:00"/>
    <s v="Saturday"/>
    <d v="2020-04-25T00:00:00"/>
    <s v="Trial"/>
    <s v="Grade 3"/>
    <s v="dps"/>
    <n v="911100222765"/>
    <s v="s2m_test_21846@tests2m.com"/>
    <s v="25-04-2020 11:45:00"/>
    <s v="Present"/>
    <x v="44"/>
    <e v="#N/A"/>
    <n v="0"/>
    <x v="13"/>
  </r>
  <r>
    <s v="fREADom Trial "/>
    <x v="1"/>
    <s v="Trial I"/>
    <x v="3"/>
    <d v="1899-12-30T11:45:00"/>
    <s v="Saturday"/>
    <d v="2020-04-25T00:00:00"/>
    <s v="Trial"/>
    <s v="Grade 4"/>
    <s v="Delhi school of excellence"/>
    <n v="911100222822"/>
    <s v="s2m_test_21847@tests2m.com"/>
    <s v="25-04-2020 11:45:00"/>
    <s v="Present"/>
    <x v="44"/>
    <n v="1999"/>
    <n v="1"/>
    <x v="13"/>
  </r>
  <r>
    <s v="fREADom Trial "/>
    <x v="1"/>
    <s v="Trial I"/>
    <x v="3"/>
    <d v="1899-12-30T11:45:00"/>
    <s v="Saturday"/>
    <d v="2020-04-25T00:00:00"/>
    <s v="Trial"/>
    <s v="Grade 4"/>
    <s v="Kamala niketan montessori  school (cbse)"/>
    <n v="911100222274"/>
    <s v="s2m_test_21287@tests2m.com"/>
    <s v="25-04-2020 11:45:00"/>
    <s v="Absent"/>
    <x v="44"/>
    <e v="#N/A"/>
    <n v="0"/>
    <x v="13"/>
  </r>
  <r>
    <s v="fREADom Trial "/>
    <x v="1"/>
    <s v="Trial I"/>
    <x v="3"/>
    <d v="1899-12-30T11:45:00"/>
    <s v="Saturday"/>
    <d v="2020-04-25T00:00:00"/>
    <s v="Trial"/>
    <s v="Grade 4"/>
    <s v="Air Force School Avadi"/>
    <n v="911100222269"/>
    <s v="s2m_test_21282@tests2m.com"/>
    <s v="25-04-2020 11:45:00"/>
    <s v="Present"/>
    <x v="44"/>
    <e v="#N/A"/>
    <n v="0"/>
    <x v="13"/>
  </r>
  <r>
    <s v="fREADom Trial "/>
    <x v="1"/>
    <s v="Trial I"/>
    <x v="3"/>
    <d v="1899-12-30T11:45:00"/>
    <s v="Saturday"/>
    <d v="2020-04-25T00:00:00"/>
    <s v="Trial"/>
    <s v="Grade 3"/>
    <s v="Samhita academy"/>
    <n v="911100222266"/>
    <s v="s2m_test_21279@tests2m.com"/>
    <s v="25-04-2020 11:45:00"/>
    <s v="Absent"/>
    <x v="44"/>
    <e v="#N/A"/>
    <n v="0"/>
    <x v="13"/>
  </r>
  <r>
    <s v="fREADom Trial "/>
    <x v="1"/>
    <s v="Trial I"/>
    <x v="3"/>
    <d v="1899-12-30T11:45:00"/>
    <s v="Saturday"/>
    <d v="2020-04-25T00:00:00"/>
    <s v="Trial"/>
    <s v="Grade 3"/>
    <s v="GTAVM"/>
    <n v="911100222265"/>
    <s v="s2m_test_21278@tests2m.com"/>
    <s v="25-04-2020 11:45:00"/>
    <s v="Present"/>
    <x v="44"/>
    <e v="#N/A"/>
    <n v="0"/>
    <x v="13"/>
  </r>
  <r>
    <s v="fREADom Trial "/>
    <x v="1"/>
    <s v="Trial I"/>
    <x v="3"/>
    <d v="1899-12-30T11:45:00"/>
    <s v="Saturday"/>
    <d v="2020-04-25T00:00:00"/>
    <s v="Duplicate - Trial"/>
    <s v="Grade 3"/>
    <s v="DPS Howrah"/>
    <n v="911100222263"/>
    <s v="s2m_test_21276@tests2m.com"/>
    <s v="25-04-2020 11:45:00"/>
    <s v="Absent"/>
    <x v="44"/>
    <e v="#N/A"/>
    <n v="0"/>
    <x v="13"/>
  </r>
  <r>
    <s v="fREADom Trial "/>
    <x v="1"/>
    <s v="Trial I"/>
    <x v="3"/>
    <d v="1899-12-30T11:45:00"/>
    <s v="Saturday"/>
    <d v="2020-04-25T00:00:00"/>
    <s v="Trial"/>
    <s v="Grade 3"/>
    <s v="Kamala Nikethan Montessori school"/>
    <n v="911100222179"/>
    <s v="s2m_test_21191@tests2m.com"/>
    <s v="25-04-2020 11:45:00"/>
    <s v="Absent"/>
    <x v="44"/>
    <e v="#N/A"/>
    <n v="0"/>
    <x v="13"/>
  </r>
  <r>
    <s v="fREADom Trial "/>
    <x v="1"/>
    <s v="Trial II"/>
    <x v="3"/>
    <d v="1899-12-30T11:45:00"/>
    <s v="Saturday"/>
    <d v="2020-04-25T00:00:00"/>
    <s v="Trial"/>
    <s v="Grade 3"/>
    <s v="ocean the Abm school"/>
    <n v="911100222277"/>
    <s v="s2m_test_21290@tests2m.com"/>
    <s v="25-04-2020 11:45:00"/>
    <s v="Present"/>
    <x v="38"/>
    <e v="#N/A"/>
    <n v="0"/>
    <x v="2"/>
  </r>
  <r>
    <s v="fREADom Trial "/>
    <x v="1"/>
    <s v="Trial I"/>
    <x v="3"/>
    <d v="1899-12-30T11:45:00"/>
    <s v="Saturday"/>
    <d v="2020-04-25T00:00:00"/>
    <s v="Trial"/>
    <s v="Grade 4"/>
    <s v="Ssrvm"/>
    <n v="911100222823"/>
    <s v="s2m_test_21848@tests2m.com"/>
    <s v="25-04-2020 11:45:00"/>
    <s v="Present"/>
    <x v="44"/>
    <e v="#N/A"/>
    <n v="0"/>
    <x v="13"/>
  </r>
  <r>
    <s v="fREADom Trial "/>
    <x v="1"/>
    <s v="Trial II"/>
    <x v="3"/>
    <d v="1899-12-30T11:45:00"/>
    <s v="Saturday"/>
    <d v="2020-04-25T00:00:00"/>
    <s v="Trial"/>
    <s v="Grade 3"/>
    <s v="Kerala public school, Kadma Jamshedpur"/>
    <n v="911100222271"/>
    <s v="s2m_test_21284@tests2m.com"/>
    <s v="25-04-2020 11:45:00"/>
    <s v="Present"/>
    <x v="38"/>
    <e v="#N/A"/>
    <n v="0"/>
    <x v="2"/>
  </r>
  <r>
    <s v="fREADom Trial "/>
    <x v="1"/>
    <s v="Trial II"/>
    <x v="3"/>
    <d v="1899-12-30T11:45:00"/>
    <s v="Saturday"/>
    <d v="2020-04-25T00:00:00"/>
    <s v="Trial"/>
    <s v="Grade 4"/>
    <s v="KLE School"/>
    <n v="911100222283"/>
    <s v="s2m_test_21296@tests2m.com"/>
    <s v="25-04-2020 11:45:00"/>
    <s v="Absent"/>
    <x v="38"/>
    <e v="#N/A"/>
    <n v="0"/>
    <x v="2"/>
  </r>
  <r>
    <s v="fREADom Trial Class "/>
    <x v="0"/>
    <s v="Trial I"/>
    <x v="4"/>
    <d v="1899-12-30T18:00:00"/>
    <s v="Saturday"/>
    <d v="2020-04-25T00:00:00"/>
    <s v="Trial"/>
    <s v="Grade 1"/>
    <s v="DPS"/>
    <n v="911100221681"/>
    <s v="s2m_test_20691@tests2m.com"/>
    <s v="25-04-2020 18:00:00"/>
    <s v="Cancelled"/>
    <x v="21"/>
    <e v="#N/A"/>
    <n v="0"/>
    <x v="9"/>
  </r>
  <r>
    <s v="fREADom Trial "/>
    <x v="1"/>
    <s v="Trial I"/>
    <x v="1"/>
    <d v="1899-12-30T16:00:00"/>
    <s v="Saturday"/>
    <d v="2020-04-25T00:00:00"/>
    <s v="Duplicate - Trial"/>
    <s v="Grade 4"/>
    <s v="Stones2milestones"/>
    <n v="911100222723"/>
    <s v="s2m_test_21645@tests2m.com"/>
    <s v="25-04-2020 16:00:00"/>
    <s v="Absent"/>
    <x v="6"/>
    <e v="#N/A"/>
    <n v="0"/>
    <x v="14"/>
  </r>
  <r>
    <s v="fREADom Trial Class "/>
    <x v="0"/>
    <s v="Trial I"/>
    <x v="1"/>
    <d v="1899-12-30T16:00:00"/>
    <s v="Saturday"/>
    <d v="2020-04-25T00:00:00"/>
    <s v="Duplicate - Trial"/>
    <s v="Junior KG"/>
    <s v="Stones2Milestones"/>
    <n v="911100222723"/>
    <s v="s2m_test_21645@tests2m.com"/>
    <s v="25-04-2020 16:00:00"/>
    <s v="Ab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2"/>
    <s v="Kpskadma"/>
    <n v="911100222289"/>
    <s v="s2m_test_21302@tests2m.com"/>
    <s v="25-04-2020 16:00:00"/>
    <s v="Ab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Manav Rachna international school"/>
    <n v="911100222288"/>
    <s v="s2m_test_21301@tests2m.com"/>
    <s v="25-04-2020 16:00:00"/>
    <s v="Present"/>
    <x v="6"/>
    <n v="1999"/>
    <n v="1"/>
    <x v="14"/>
  </r>
  <r>
    <s v="fREADom Trial Class "/>
    <x v="0"/>
    <s v="Trial I"/>
    <x v="1"/>
    <d v="1899-12-30T16:00:00"/>
    <s v="Saturday"/>
    <d v="2020-04-25T00:00:00"/>
    <s v="Trial"/>
    <s v="Grade 2"/>
    <s v="Sai Baba Path school"/>
    <n v="911100222287"/>
    <s v="s2m_test_21300@tests2m.com"/>
    <s v="25-04-2020 16:00:00"/>
    <s v="Ab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Kamala Niketan Montessori School"/>
    <n v="911100222285"/>
    <s v="s2m_test_21298@tests2m.com"/>
    <s v="25-04-2020 16:00:00"/>
    <s v="Pre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3"/>
    <s v="Kamala niketan Montessori school"/>
    <n v="911100222279"/>
    <s v="s2m_test_21292@tests2m.com"/>
    <s v="25-04-2020 16:00:00"/>
    <s v="Present"/>
    <x v="6"/>
    <e v="#N/A"/>
    <n v="0"/>
    <x v="14"/>
  </r>
  <r>
    <s v="fREADom Trial Class "/>
    <x v="0"/>
    <s v="Trial I"/>
    <x v="1"/>
    <d v="1899-12-30T16:00:00"/>
    <s v="Saturday"/>
    <d v="2020-04-25T00:00:00"/>
    <s v="Trial"/>
    <s v="Grade 2"/>
    <s v="Al burooj international school"/>
    <n v="911100222278"/>
    <s v="s2m_test_21291@tests2m.com"/>
    <s v="25-04-2020 16:00:00"/>
    <s v="Pre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2"/>
    <s v="Calorx Public School Ghatlodia"/>
    <n v="911100222276"/>
    <s v="s2m_test_21289@tests2m.com"/>
    <s v="25-04-2020 16:00:00"/>
    <s v="Pre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1"/>
    <s v="Saibaba path mps edco"/>
    <n v="911100222275"/>
    <s v="s2m_test_21288@tests2m.com"/>
    <s v="25-04-2020 16:00:00"/>
    <s v="Ab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Sardar Patel International school"/>
    <n v="911100222270"/>
    <s v="s2m_test_21283@tests2m.com"/>
    <s v="25-04-2020 16:00:00"/>
    <s v="Absent"/>
    <x v="6"/>
    <e v="#N/A"/>
    <n v="0"/>
    <x v="14"/>
  </r>
  <r>
    <s v="fREADom Trial Class "/>
    <x v="0"/>
    <s v="Trial I"/>
    <x v="1"/>
    <d v="1899-12-30T16:00:00"/>
    <s v="Saturday"/>
    <d v="2020-04-25T00:00:00"/>
    <s v="Trial"/>
    <s v="Grade 2"/>
    <s v="Sishya omr"/>
    <n v="911100222268"/>
    <s v="s2m_test_21281@tests2m.com"/>
    <s v="25-04-2020 16:00:00"/>
    <s v="Pre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Kle English medium school nipani"/>
    <n v="911100222256"/>
    <s v="s2m_test_21269@tests2m.com"/>
    <s v="25-04-2020 16:00:00"/>
    <s v="Present"/>
    <x v="6"/>
    <e v="#N/A"/>
    <n v="0"/>
    <x v="14"/>
  </r>
  <r>
    <s v="fREADom Trial Class "/>
    <x v="0"/>
    <s v="Trial I"/>
    <x v="1"/>
    <d v="1899-12-30T16:00:00"/>
    <s v="Saturday"/>
    <d v="2020-04-25T00:00:00"/>
    <s v="Trial"/>
    <s v="Grade 2"/>
    <s v="The S. D vidya public school"/>
    <n v="911100222261"/>
    <s v="s2m_test_21274@tests2m.com"/>
    <s v="25-04-2020 16:00:00"/>
    <s v="Ab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1"/>
    <s v="The Maurya School"/>
    <n v="911100222260"/>
    <s v="s2m_test_21273@tests2m.com"/>
    <s v="25-04-2020 16:00:00"/>
    <s v="Pre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1"/>
    <s v="APS GOLCONDA"/>
    <n v="911100222259"/>
    <s v="s2m_test_21272@tests2m.com"/>
    <s v="25-04-2020 16:00:00"/>
    <s v="Pre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Abhydaya education  highschool"/>
    <n v="911100222254"/>
    <s v="s2m_test_21268@tests2m.com"/>
    <s v="25-04-2020 16:00:00"/>
    <s v="Absent"/>
    <x v="6"/>
    <e v="#N/A"/>
    <n v="0"/>
    <x v="14"/>
  </r>
  <r>
    <s v="fREADom Trial Class "/>
    <x v="0"/>
    <s v="Trial I"/>
    <x v="1"/>
    <d v="1899-12-30T16:00:00"/>
    <s v="Saturday"/>
    <d v="2020-04-25T00:00:00"/>
    <s v="Trial"/>
    <s v="Grade 2"/>
    <s v="Kamala nikethan"/>
    <n v="911100222253"/>
    <s v="s2m_test_21267@tests2m.com"/>
    <s v="25-04-2020 16:00:00"/>
    <s v="Ab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3"/>
    <s v="Kle school ankali"/>
    <n v="911100222252"/>
    <s v="s2m_test_21266@tests2m.com"/>
    <s v="25-04-2020 16:00:00"/>
    <s v="Absent"/>
    <x v="6"/>
    <e v="#N/A"/>
    <n v="0"/>
    <x v="14"/>
  </r>
  <r>
    <s v="fREADom Trial Class "/>
    <x v="0"/>
    <s v="Trial I"/>
    <x v="1"/>
    <d v="1899-12-30T16:00:00"/>
    <s v="Saturday"/>
    <d v="2020-04-25T00:00:00"/>
    <s v="Trial"/>
    <s v="Grade 2"/>
    <s v="Harvest international school"/>
    <n v="911100222251"/>
    <s v="s2m_test_21265@tests2m.com"/>
    <s v="25-04-2020 16:00:00"/>
    <s v="Ab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1"/>
    <s v="Delhi Public School"/>
    <n v="911100222250"/>
    <s v="s2m_test_21264@tests2m.com"/>
    <s v="25-04-2020 16:00:00"/>
    <s v="Pre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2"/>
    <s v="Army public school delhi cantt"/>
    <n v="911100222249"/>
    <s v="s2m_test_21263@tests2m.com"/>
    <s v="25-04-2020 16:00:00"/>
    <s v="Present"/>
    <x v="45"/>
    <e v="#N/A"/>
    <n v="0"/>
    <x v="2"/>
  </r>
  <r>
    <s v="fREADom Trial Class "/>
    <x v="0"/>
    <s v="Trial I"/>
    <x v="1"/>
    <d v="1899-12-30T16:00:00"/>
    <s v="Saturday"/>
    <d v="2020-04-25T00:00:00"/>
    <s v="Trial"/>
    <s v="Grade 1"/>
    <s v="Shemrock World"/>
    <n v="911100222248"/>
    <s v="s2m_test_21262@tests2m.com"/>
    <s v="25-04-2020 16:00:00"/>
    <s v="Absent"/>
    <x v="45"/>
    <e v="#N/A"/>
    <n v="0"/>
    <x v="2"/>
  </r>
  <r>
    <s v="fREADom Trial "/>
    <x v="1"/>
    <s v="Trial I"/>
    <x v="1"/>
    <d v="1899-12-30T16:00:00"/>
    <s v="Saturday"/>
    <d v="2020-04-25T00:00:00"/>
    <s v="Trial"/>
    <s v="Grade 4"/>
    <s v="St Peter's high school"/>
    <n v="911100222244"/>
    <s v="s2m_test_21258@tests2m.com"/>
    <s v="25-04-2020 16:00:00"/>
    <s v="Ab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4"/>
    <s v="Aurobindo"/>
    <n v="911100222227"/>
    <s v="s2m_test_21240@tests2m.com"/>
    <s v="25-04-2020 16:00:00"/>
    <s v="Pre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4"/>
    <s v="Kamala nikethan Montessori school"/>
    <n v="911100222226"/>
    <s v="s2m_test_21239@tests2m.com"/>
    <s v="25-04-2020 16:00:00"/>
    <s v="Ab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3"/>
    <s v="Nsn"/>
    <n v="911100222204"/>
    <s v="s2m_test_21216@tests2m.com"/>
    <s v="25-04-2020 16:00:00"/>
    <s v="Ab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4"/>
    <s v="AKSHAR"/>
    <n v="911100222197"/>
    <s v="s2m_test_21209@tests2m.com"/>
    <s v="25-04-2020 16:00:00"/>
    <s v="Pre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4"/>
    <s v="B D Memorial"/>
    <n v="911100222196"/>
    <s v="s2m_test_21208@tests2m.com"/>
    <s v="25-04-2020 16:00:00"/>
    <s v="Absent"/>
    <x v="6"/>
    <e v="#N/A"/>
    <n v="0"/>
    <x v="14"/>
  </r>
  <r>
    <s v="fREADom Trial "/>
    <x v="1"/>
    <s v="Trial I"/>
    <x v="1"/>
    <d v="1899-12-30T16:00:00"/>
    <s v="Saturday"/>
    <d v="2020-04-25T00:00:00"/>
    <s v="Trial"/>
    <s v="Grade 4"/>
    <s v="Nsn memorial higher secondary School"/>
    <n v="911100222191"/>
    <s v="s2m_test_21203@tests2m.com"/>
    <s v="25-04-2020 16:00:00"/>
    <s v="Absent"/>
    <x v="6"/>
    <e v="#N/A"/>
    <n v="0"/>
    <x v="14"/>
  </r>
  <r>
    <s v="fREADom Trial "/>
    <x v="1"/>
    <s v="Trial I"/>
    <x v="4"/>
    <d v="1899-12-30T18:00:00"/>
    <s v="Sunday"/>
    <d v="2020-04-26T00:00:00"/>
    <s v="Duplicate - Trial"/>
    <s v="Grade 5"/>
    <s v="Stones2Milestones"/>
    <n v="911100222710"/>
    <s v="s2m_test_21732@tests2m.com"/>
    <s v="26-04-2020 18:00:00"/>
    <s v="Cancelled"/>
    <x v="31"/>
    <e v="#N/A"/>
    <n v="0"/>
    <x v="8"/>
  </r>
  <r>
    <s v="fREADom Trial Class "/>
    <x v="0"/>
    <s v="Trial I"/>
    <x v="4"/>
    <d v="1899-12-30T18:00:00"/>
    <s v="Sunday"/>
    <d v="2020-04-26T00:00:00"/>
    <s v="Duplicate - Trial"/>
    <s v="Junior KG"/>
    <s v="Stones2Milestones"/>
    <n v="911100222710"/>
    <s v="s2m_test_21732@tests2m.com"/>
    <s v="26-04-2020 18:00:00"/>
    <s v="Cancelled"/>
    <x v="46"/>
    <e v="#N/A"/>
    <n v="0"/>
    <x v="0"/>
  </r>
  <r>
    <s v="fREADom Trial "/>
    <x v="0"/>
    <s v="Trial II"/>
    <x v="4"/>
    <d v="1899-12-30T18:00:00"/>
    <s v="Saturday"/>
    <d v="2020-04-25T00:00:00"/>
    <s v="Trial"/>
    <s v="Grade 4"/>
    <s v="Kerala Public School, Kadma"/>
    <n v="911100222295"/>
    <s v="s2m_test_21307@tests2m.com"/>
    <s v="25-04-2020 18:00:00"/>
    <s v="Cancelled"/>
    <x v="9"/>
    <e v="#N/A"/>
    <n v="0"/>
    <x v="8"/>
  </r>
  <r>
    <s v="fREADom Trial "/>
    <x v="1"/>
    <s v="Trial II"/>
    <x v="4"/>
    <d v="1899-12-30T18:00:00"/>
    <s v="Saturday"/>
    <d v="2020-04-25T00:00:00"/>
    <s v="Duplicate - Trial"/>
    <s v="Grade 4"/>
    <s v="Kerala Public School, Kadma"/>
    <n v="911100222295"/>
    <s v="s2m_test_21307@tests2m.com"/>
    <s v="25-04-2020 18:00:00"/>
    <s v="Absent"/>
    <x v="4"/>
    <e v="#N/A"/>
    <n v="0"/>
    <x v="13"/>
  </r>
  <r>
    <s v="fREADom Trial "/>
    <x v="1"/>
    <s v="Trial I"/>
    <x v="4"/>
    <d v="1899-12-30T18:00:00"/>
    <s v="Saturday"/>
    <d v="2020-04-25T00:00:00"/>
    <s v="Trial"/>
    <s v="Grade 2"/>
    <s v="Delhi public school Bangalore north"/>
    <n v="911100222292"/>
    <s v="s2m_test_21305@tests2m.com"/>
    <s v="25-04-2020 18:00:00"/>
    <s v="Cancelled"/>
    <x v="39"/>
    <e v="#N/A"/>
    <n v="0"/>
    <x v="0"/>
  </r>
  <r>
    <s v="fREADom Trial "/>
    <x v="1"/>
    <s v="Trial II"/>
    <x v="4"/>
    <d v="1899-12-30T18:00:00"/>
    <s v="Saturday"/>
    <d v="2020-04-25T00:00:00"/>
    <s v="Duplicate - Trial"/>
    <s v="Grade 3"/>
    <s v="Kle"/>
    <n v="911100222293"/>
    <s v="s2m_test_21214@tests2m.com"/>
    <s v="25-04-2020 18:00:00"/>
    <s v="Absent"/>
    <x v="4"/>
    <e v="#N/A"/>
    <n v="0"/>
    <x v="13"/>
  </r>
  <r>
    <s v="fREADom Trial "/>
    <x v="0"/>
    <s v="Trial II"/>
    <x v="4"/>
    <d v="1899-12-30T18:00:00"/>
    <s v="Saturday"/>
    <d v="2020-04-25T00:00:00"/>
    <s v="Trial"/>
    <s v="Grade 2"/>
    <s v="M. R. Sakhare C. B. S. E"/>
    <n v="911100222290"/>
    <s v="s2m_test_21303@tests2m.com"/>
    <s v="25-04-2020 18:00:00"/>
    <s v="Absent"/>
    <x v="9"/>
    <e v="#N/A"/>
    <n v="0"/>
    <x v="8"/>
  </r>
  <r>
    <s v="fREADom Trial "/>
    <x v="1"/>
    <s v="Trial I"/>
    <x v="4"/>
    <d v="1899-12-30T18:00:00"/>
    <s v="Saturday"/>
    <d v="2020-04-25T00:00:00"/>
    <s v="Trial"/>
    <s v="Grade 3"/>
    <s v="SBOA School and Junior College"/>
    <n v="911100222286"/>
    <s v="s2m_test_21299@tests2m.com"/>
    <s v="25-04-2020 18:00:00"/>
    <s v="Present"/>
    <x v="39"/>
    <e v="#N/A"/>
    <n v="0"/>
    <x v="0"/>
  </r>
  <r>
    <s v="fREADom Trial "/>
    <x v="0"/>
    <s v="Trial II"/>
    <x v="4"/>
    <d v="1899-12-30T18:00:00"/>
    <s v="Saturday"/>
    <d v="2020-04-25T00:00:00"/>
    <s v="Duplicate - Trial"/>
    <s v="Grade 2"/>
    <s v="Delhi public school Bangalore north"/>
    <n v="911100222292"/>
    <s v="s2m_test_21305@tests2m.com"/>
    <s v="25-04-2020 18:00:00"/>
    <s v="Pre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Tsus"/>
    <n v="911100222284"/>
    <s v="s2m_test_21297@tests2m.com"/>
    <s v="25-04-2020 18:00:00"/>
    <s v="Ab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2"/>
    <s v="Sri Sri Ravishankar Vidya mandir Borivali east"/>
    <n v="911100222281"/>
    <s v="s2m_test_21294@tests2m.com"/>
    <s v="25-04-2020 18:00:00"/>
    <s v="Pre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KLE Society School"/>
    <n v="911100222280"/>
    <s v="s2m_test_21293@tests2m.com"/>
    <s v="25-04-2020 18:00:00"/>
    <s v="Pre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DPS Megacity"/>
    <n v="911100222273"/>
    <s v="s2m_test_21286@tests2m.com"/>
    <s v="25-04-2020 18:00:00"/>
    <s v="Pre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Chinmaya vidyalaya"/>
    <n v="911100222272"/>
    <s v="s2m_test_21285@tests2m.com"/>
    <s v="25-04-2020 18:00:00"/>
    <s v="Ab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2"/>
    <s v="GD Goenka signature school"/>
    <n v="911100222262"/>
    <s v="s2m_test_21275@tests2m.com"/>
    <s v="25-04-2020 18:00:00"/>
    <s v="Cancelled"/>
    <x v="9"/>
    <e v="#N/A"/>
    <n v="0"/>
    <x v="8"/>
  </r>
  <r>
    <s v="fREADom Trial "/>
    <x v="1"/>
    <s v="Trial II"/>
    <x v="4"/>
    <d v="1899-12-30T18:00:00"/>
    <s v="Saturday"/>
    <d v="2020-04-25T00:00:00"/>
    <s v="Trial"/>
    <s v="Grade 2"/>
    <s v="Kamala niketan"/>
    <n v="911100222180"/>
    <s v="s2m_test_21192@tests2m.com"/>
    <s v="25-04-2020 18:00:00"/>
    <s v="Ab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4"/>
    <s v="Sunshine Chennai senior secondary school"/>
    <n v="911100222175"/>
    <s v="s2m_test_21186@tests2m.com"/>
    <s v="25-04-2020 18:00:00"/>
    <s v="Pre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4"/>
    <s v="Kamalaneiketan Montessori school(CBSE)"/>
    <n v="911100222171"/>
    <s v="s2m_test_21182@tests2m.com"/>
    <s v="25-04-2020 18:00:00"/>
    <s v="Ab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4"/>
    <s v="Alburooj international school"/>
    <n v="911100222194"/>
    <s v="s2m_test_21206@tests2m.com"/>
    <s v="25-04-2020 18:00:00"/>
    <s v="Ab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3"/>
    <s v="Calorex public school"/>
    <n v="911100222296"/>
    <s v="s2m_test_21308@tests2m.com"/>
    <s v="25-04-2020 18:00:00"/>
    <s v="Pre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3"/>
    <s v="Shiksha Sagar high school"/>
    <n v="911100222297"/>
    <s v="s2m_test_21309@tests2m.com"/>
    <s v="25-04-2020 18:00:00"/>
    <s v="Ab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4"/>
    <s v="Foundation Academy Iit bihta campus"/>
    <n v="911100222298"/>
    <s v="s2m_test_21310@tests2m.com"/>
    <s v="25-04-2020 18:00:00"/>
    <s v="Absent"/>
    <x v="4"/>
    <e v="#N/A"/>
    <n v="0"/>
    <x v="13"/>
  </r>
  <r>
    <s v="fREADom Trial "/>
    <x v="1"/>
    <s v="Trial II"/>
    <x v="4"/>
    <d v="1899-12-30T18:00:00"/>
    <s v="Saturday"/>
    <d v="2020-04-25T00:00:00"/>
    <s v="Trial"/>
    <s v="Grade 3"/>
    <s v="Lawrence"/>
    <n v="911100222294"/>
    <s v="s2m_test_21306@tests2m.com"/>
    <s v="25-04-2020 18:00:00"/>
    <s v="Present"/>
    <x v="4"/>
    <e v="#N/A"/>
    <n v="0"/>
    <x v="13"/>
  </r>
  <r>
    <s v="fREADom Trial "/>
    <x v="1"/>
    <s v="Trial I"/>
    <x v="4"/>
    <d v="1899-12-30T18:00:00"/>
    <s v="Saturday"/>
    <d v="2020-04-25T00:00:00"/>
    <s v="Duplicate - Trial"/>
    <s v="Grade 4"/>
    <s v="Foundation Academy IIT Patna Bihar"/>
    <n v="911100221017"/>
    <s v="s2m_test_20018@tests2m.com"/>
    <s v="25-04-2020 18:00:00"/>
    <s v="Pre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4"/>
    <s v="KLE SOCIETY SCHOOL SAUNDATTI"/>
    <n v="911100221105"/>
    <s v="s2m_test_20107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4"/>
    <s v="srr school"/>
    <n v="911100221119"/>
    <s v="s2m_test_20120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4"/>
    <s v="Kulachi hansraj model school"/>
    <n v="911100221142"/>
    <s v="s2m_test_20143@tests2m.com"/>
    <s v="25-04-2020 18:00:00"/>
    <s v="Pre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3"/>
    <s v="Delhi International School"/>
    <n v="911100221156"/>
    <s v="s2m_test_20157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4"/>
    <s v="The schram academy"/>
    <n v="911100221209"/>
    <s v="s2m_test_20211@tests2m.com"/>
    <s v="25-04-2020 18:00:00"/>
    <s v="Pre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3"/>
    <s v="TSA"/>
    <n v="911100221218"/>
    <s v="s2m_test_20220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3"/>
    <s v="Mahavir institute of education and research"/>
    <n v="911100221228"/>
    <s v="s2m_test_20229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Duplicate - Trial"/>
    <s v="Grade 4"/>
    <s v="Knms"/>
    <n v="911100221226"/>
    <s v="s2m_test_20221@tests2m.com"/>
    <s v="25-04-2020 18:00:00"/>
    <s v="Absent"/>
    <x v="39"/>
    <e v="#N/A"/>
    <n v="0"/>
    <x v="0"/>
  </r>
  <r>
    <s v="fREADom Trial "/>
    <x v="1"/>
    <s v="Trial I"/>
    <x v="4"/>
    <d v="1899-12-30T18:00:00"/>
    <s v="Saturday"/>
    <d v="2020-04-25T00:00:00"/>
    <s v="Trial"/>
    <s v="Grade 4"/>
    <s v="Kamalanikethan montessori school"/>
    <n v="911100221231"/>
    <s v="s2m_test_20232@tests2m.com"/>
    <s v="25-04-2020 18:00:00"/>
    <s v="Absent"/>
    <x v="39"/>
    <e v="#N/A"/>
    <n v="0"/>
    <x v="0"/>
  </r>
  <r>
    <s v="fREADom Trial "/>
    <x v="1"/>
    <s v="Trial III"/>
    <x v="4"/>
    <d v="1899-12-30T18:00:00"/>
    <s v="Saturday"/>
    <d v="2020-04-25T00:00:00"/>
    <s v="Trial"/>
    <s v="Grade 3"/>
    <s v="Indus valley world school"/>
    <n v="911100221236"/>
    <s v="s2m_test_20237@tests2m.com"/>
    <s v="25-04-2020 18:00:00"/>
    <s v="Pre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NSN Mat. Hr. Sec. School"/>
    <n v="911100221267"/>
    <s v="s2m_test_20267@tests2m.com"/>
    <s v="25-04-2020 18:00:00"/>
    <s v="Present"/>
    <x v="38"/>
    <e v="#N/A"/>
    <n v="0"/>
    <x v="8"/>
  </r>
  <r>
    <s v="fREADom Trial "/>
    <x v="1"/>
    <s v="Trial III"/>
    <x v="4"/>
    <d v="1899-12-30T18:00:00"/>
    <s v="Saturday"/>
    <d v="2020-04-25T00:00:00"/>
    <s v="Duplicate - Trial"/>
    <s v="Grade 4"/>
    <s v="Kamala niketan School"/>
    <n v="911100221271"/>
    <s v="s2m_test_20271@tests2m.com"/>
    <s v="25-04-2020 18:00:00"/>
    <s v="Ab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The schram academy"/>
    <n v="911100221278"/>
    <s v="s2m_test_20278@tests2m.com"/>
    <s v="25-04-2020 18:00:00"/>
    <s v="Present"/>
    <x v="38"/>
    <n v="199"/>
    <n v="0"/>
    <x v="8"/>
  </r>
  <r>
    <s v="fREADom Trial "/>
    <x v="1"/>
    <s v="Trial III"/>
    <x v="4"/>
    <d v="1899-12-30T18:00:00"/>
    <s v="Saturday"/>
    <d v="2020-04-25T00:00:00"/>
    <s v="Trial"/>
    <s v="Grade 4"/>
    <s v="Kamalaniketan"/>
    <n v="911100221298"/>
    <s v="s2m_test_20298@tests2m.com"/>
    <s v="25-04-2020 18:00:00"/>
    <s v="Ab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Kamala niketan"/>
    <n v="911100221322"/>
    <s v="s2m_test_20324@tests2m.com"/>
    <s v="25-04-2020 18:00:00"/>
    <s v="Present"/>
    <x v="38"/>
    <e v="#N/A"/>
    <n v="0"/>
    <x v="8"/>
  </r>
  <r>
    <s v="fREADom Trial "/>
    <x v="0"/>
    <s v="Trial II"/>
    <x v="4"/>
    <d v="1899-12-30T18:00:00"/>
    <s v="Saturday"/>
    <d v="2020-04-25T00:00:00"/>
    <s v="Duplicate - Trial"/>
    <s v="Grade 1"/>
    <s v="DPS"/>
    <n v="911100221681"/>
    <s v="s2m_test_20691@tests2m.com"/>
    <s v="25-04-2020 18:00:00"/>
    <s v="REPEAT NAME"/>
    <x v="9"/>
    <e v="#N/A"/>
    <n v="0"/>
    <x v="8"/>
  </r>
  <r>
    <s v="fREADom Trial "/>
    <x v="1"/>
    <s v="Trial II"/>
    <x v="4"/>
    <d v="1899-12-30T18:00:00"/>
    <s v="Saturday"/>
    <d v="2020-04-25T00:00:00"/>
    <s v="Duplicate - Trial"/>
    <s v="Grade 4"/>
    <s v="BDMI"/>
    <n v="911100222182"/>
    <s v="s2m_test_21194@tests2m.com"/>
    <s v="25-04-2020 18:00:00"/>
    <s v="Absent"/>
    <x v="4"/>
    <e v="#N/A"/>
    <n v="0"/>
    <x v="13"/>
  </r>
  <r>
    <s v="fREADom Trial "/>
    <x v="0"/>
    <s v="Trial II"/>
    <x v="4"/>
    <d v="1899-12-30T18:00:00"/>
    <s v="Saturday"/>
    <d v="2020-04-25T00:00:00"/>
    <s v="Duplicate - Trial"/>
    <s v="Grade 2"/>
    <s v="GD Goenka signature school"/>
    <n v="911100222262"/>
    <s v="s2m_test_21275@tests2m.com"/>
    <s v="25-04-2020 18:00:00"/>
    <s v="Absent"/>
    <x v="9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Chinmaya Vidyalaya"/>
    <n v="911100221324"/>
    <s v="s2m_test_20326@tests2m.com"/>
    <s v="25-04-2020 18:00:00"/>
    <s v="Present"/>
    <x v="38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Kamala niketan Montessori school"/>
    <n v="911100222247"/>
    <s v="s2m_test_21261@tests2m.com"/>
    <s v="25-04-2020 18:00:00"/>
    <s v="Absent"/>
    <x v="9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Kamalanikethan Montessori school"/>
    <n v="911100221174"/>
    <s v="s2m_test_20175@tests2m.com"/>
    <s v="25-04-2020 18:00:00"/>
    <s v="Pre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Greenwood High School"/>
    <n v="911100221344"/>
    <s v="s2m_test_20346@tests2m.com"/>
    <s v="25-04-2020 18:00:00"/>
    <s v="Ab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3"/>
    <s v="DPS Panvel"/>
    <n v="911100221361"/>
    <s v="s2m_test_20364@tests2m.com"/>
    <s v="25-04-2020 18:00:00"/>
    <s v="Absent"/>
    <x v="38"/>
    <e v="#N/A"/>
    <n v="0"/>
    <x v="8"/>
  </r>
  <r>
    <s v="fREADom Trial "/>
    <x v="1"/>
    <s v="Trial III"/>
    <x v="4"/>
    <d v="1899-12-30T18:00:00"/>
    <s v="Saturday"/>
    <d v="2020-04-25T00:00:00"/>
    <s v="Trial"/>
    <s v="Grade 4"/>
    <s v="Manjushri"/>
    <n v="911100221421"/>
    <s v="s2m_test_20425@tests2m.com"/>
    <s v="25-04-2020 18:00:00"/>
    <s v="Absent"/>
    <x v="38"/>
    <e v="#N/A"/>
    <n v="0"/>
    <x v="8"/>
  </r>
  <r>
    <s v="fREADom Trial Class "/>
    <x v="0"/>
    <s v="Trial I"/>
    <x v="4"/>
    <d v="1899-12-30T18:00:00"/>
    <s v="Saturday"/>
    <d v="2020-04-25T00:00:00"/>
    <s v="Duplicate - Trial"/>
    <s v="Grade 2"/>
    <s v="Nsn memorial chitlapakkam"/>
    <n v="911100222233"/>
    <s v="s2m_test_21246@tests2m.com"/>
    <s v="25-04-2020 18:00:00"/>
    <s v="Absent"/>
    <x v="21"/>
    <e v="#N/A"/>
    <n v="0"/>
    <x v="9"/>
  </r>
  <r>
    <s v="fREADom Trial Class "/>
    <x v="0"/>
    <s v="Trial I"/>
    <x v="4"/>
    <d v="1899-12-30T18:00:00"/>
    <s v="Saturday"/>
    <d v="2020-04-25T00:00:00"/>
    <s v="Trial"/>
    <s v="Grade 2"/>
    <s v="Delhi school of Excellence"/>
    <n v="911100222302"/>
    <s v="s2m_test_21315@tests2m.com"/>
    <s v="25-04-2020 18:00:00"/>
    <s v="Present"/>
    <x v="21"/>
    <e v="#N/A"/>
    <n v="0"/>
    <x v="9"/>
  </r>
  <r>
    <s v="fREADom Trial "/>
    <x v="1"/>
    <s v="Trial I"/>
    <x v="1"/>
    <d v="1899-12-30T16:00:00"/>
    <s v="Saturday"/>
    <d v="2020-04-25T00:00:00"/>
    <s v="Trial"/>
    <s v="Grade 4"/>
    <s v="Kothari international School"/>
    <n v="911100222303"/>
    <s v="s2m_test_21316@tests2m.com"/>
    <s v="25-04-2020 16:00:00"/>
    <s v="Present"/>
    <x v="6"/>
    <e v="#N/A"/>
    <n v="0"/>
    <x v="14"/>
  </r>
  <r>
    <s v="fREADom Trial Class "/>
    <x v="0"/>
    <s v="Trial I"/>
    <x v="4"/>
    <d v="1899-12-30T18:00:00"/>
    <s v="Saturday"/>
    <d v="2020-04-25T00:00:00"/>
    <s v="Trial"/>
    <s v="Grade 1"/>
    <s v="N L Dalmia"/>
    <n v="911100222824"/>
    <s v="s2m_test_21849@tests2m.com"/>
    <s v="25-04-2020 18:00:00"/>
    <s v="Absent"/>
    <x v="21"/>
    <e v="#N/A"/>
    <n v="0"/>
    <x v="9"/>
  </r>
  <r>
    <s v="fREADom Trial Class "/>
    <x v="0"/>
    <s v="Trial I"/>
    <x v="4"/>
    <d v="1899-12-30T18:00:00"/>
    <s v="Saturday"/>
    <d v="2020-04-25T00:00:00"/>
    <s v="Duplicate - Trial"/>
    <s v="Grade 2"/>
    <s v="GD Goenka signature"/>
    <n v="911100222262"/>
    <s v="s2m_test_21275@tests2m.com"/>
    <s v="25-04-2020 18:00:00"/>
    <s v="Present"/>
    <x v="21"/>
    <e v="#N/A"/>
    <n v="0"/>
    <x v="9"/>
  </r>
  <r>
    <s v="fREADom Trial Class "/>
    <x v="0"/>
    <s v="Trial I"/>
    <x v="4"/>
    <d v="1899-12-30T18:00:00"/>
    <s v="Saturday"/>
    <d v="2020-04-25T00:00:00"/>
    <s v="Duplicate - Trial"/>
    <s v="Grade 2"/>
    <s v="Kamala niketan"/>
    <n v="911100222180"/>
    <s v="s2m_test_21192@tests2m.com"/>
    <s v="25-04-2020 18:00:00"/>
    <s v="Absent"/>
    <x v="21"/>
    <e v="#N/A"/>
    <n v="0"/>
    <x v="9"/>
  </r>
  <r>
    <s v="fREADom Trial Class "/>
    <x v="0"/>
    <s v="Trial I"/>
    <x v="4"/>
    <d v="1899-12-30T18:00:00"/>
    <s v="Saturday"/>
    <d v="2020-04-25T00:00:00"/>
    <s v="Trial"/>
    <s v="Grade 2"/>
    <s v="Vidya Vikas Academic"/>
    <n v="911100222825"/>
    <s v="s2m_test_21850@tests2m.com"/>
    <s v="25-04-2020 18:00:00"/>
    <s v="Absent"/>
    <x v="21"/>
    <e v="#N/A"/>
    <n v="0"/>
    <x v="9"/>
  </r>
  <r>
    <s v="fREADom Trial "/>
    <x v="0"/>
    <s v="Trial II"/>
    <x v="4"/>
    <d v="1899-12-30T18:00:00"/>
    <s v="Saturday"/>
    <d v="2020-04-25T00:00:00"/>
    <s v="Trial"/>
    <s v="Grade 1"/>
    <s v="St.peter high school"/>
    <n v="911100222243"/>
    <s v="s2m_test_21256@tests2m.com"/>
    <s v="25-04-2020 18:00:00"/>
    <s v="Absent"/>
    <x v="9"/>
    <e v="#N/A"/>
    <n v="0"/>
    <x v="8"/>
  </r>
  <r>
    <s v="fREADom Trial Class "/>
    <x v="0"/>
    <s v="Trial I"/>
    <x v="4"/>
    <d v="1899-12-30T18:00:00"/>
    <s v="Saturday"/>
    <d v="2020-04-25T00:00:00"/>
    <s v="Trial"/>
    <s v="Grade 2"/>
    <s v="Calorex public school"/>
    <n v="911100222826"/>
    <s v="s2m_test_21851@tests2m.com"/>
    <s v="25-04-2020 18:00:00"/>
    <s v="Absent"/>
    <x v="21"/>
    <e v="#N/A"/>
    <n v="0"/>
    <x v="9"/>
  </r>
  <r>
    <s v="fREADom Trial "/>
    <x v="0"/>
    <s v="Trial II"/>
    <x v="4"/>
    <d v="1899-12-30T18:00:00"/>
    <s v="Saturday"/>
    <d v="2020-04-25T00:00:00"/>
    <s v="Duplicate - Trial"/>
    <s v="Grade 1"/>
    <s v="Dwps"/>
    <n v="911100221289"/>
    <s v="s2m_test_20289@tests2m.com"/>
    <s v="25-04-2020 18:00:00"/>
    <s v="Absent"/>
    <x v="9"/>
    <e v="#N/A"/>
    <n v="0"/>
    <x v="8"/>
  </r>
  <r>
    <s v="fREADom Trial "/>
    <x v="0"/>
    <s v="Trial II"/>
    <x v="4"/>
    <d v="1899-12-30T18:00:00"/>
    <s v="Saturday"/>
    <d v="2020-04-25T00:00:00"/>
    <s v="Trial"/>
    <s v="Grade 1"/>
    <s v="Delhi Public School"/>
    <n v="911100222168"/>
    <s v="s2m_test_21179@tests2m.com"/>
    <s v="25-04-2020 18:00:00"/>
    <s v="Present"/>
    <x v="9"/>
    <e v="#N/A"/>
    <n v="0"/>
    <x v="8"/>
  </r>
  <r>
    <s v="fREADom Trial Class "/>
    <x v="0"/>
    <s v="Trial I"/>
    <x v="4"/>
    <d v="1899-12-30T18:00:00"/>
    <s v="Saturday"/>
    <d v="2020-04-25T00:00:00"/>
    <s v="Duplicate - Trial"/>
    <s v="Grade 1"/>
    <s v="The shri ram universal school jakh"/>
    <n v="911100221011"/>
    <s v="s2m_test_20012@tests2m.com"/>
    <s v="25-04-2020 18:00:00"/>
    <s v="Absent"/>
    <x v="21"/>
    <e v="#N/A"/>
    <n v="0"/>
    <x v="9"/>
  </r>
  <r>
    <s v="fREADom Trial Class "/>
    <x v="0"/>
    <s v="Trial I"/>
    <x v="4"/>
    <d v="1899-12-30T18:00:00"/>
    <s v="Saturday"/>
    <d v="2020-04-25T00:00:00"/>
    <s v="Trial"/>
    <s v="Grade 1"/>
    <s v="Kothari international"/>
    <n v="911100221042"/>
    <s v="s2m_test_20043@tests2m.com"/>
    <s v="25-04-2020 18:00:00"/>
    <s v="Present"/>
    <x v="21"/>
    <e v="#N/A"/>
    <n v="0"/>
    <x v="9"/>
  </r>
  <r>
    <s v="fREADom Trial Class "/>
    <x v="0"/>
    <s v="Trial I"/>
    <x v="4"/>
    <d v="1899-12-30T18:00:00"/>
    <s v="Saturday"/>
    <d v="2020-04-25T00:00:00"/>
    <s v="Trial"/>
    <s v="Grade 2"/>
    <s v="SBOA School &amp; Junior College"/>
    <n v="911100221552"/>
    <s v="s2m_test_20556@tests2m.com"/>
    <s v="25-04-2020 18:00:00"/>
    <s v="Absent"/>
    <x v="21"/>
    <e v="#N/A"/>
    <n v="0"/>
    <x v="9"/>
  </r>
  <r>
    <s v="fREADom Trial Class "/>
    <x v="0"/>
    <s v="Trial I"/>
    <x v="4"/>
    <d v="1899-12-30T18:00:00"/>
    <s v="Saturday"/>
    <d v="2020-04-25T00:00:00"/>
    <s v="Trial"/>
    <s v="Grade 2"/>
    <s v="Kamala Niketan Montessori school"/>
    <n v="911100222304"/>
    <s v="s2m_test_21317@tests2m.com"/>
    <s v="25-04-2020 18:00:00"/>
    <s v="Present"/>
    <x v="21"/>
    <e v="#N/A"/>
    <n v="0"/>
    <x v="9"/>
  </r>
  <r>
    <s v="fREADom Trial "/>
    <x v="0"/>
    <s v="Trial III"/>
    <x v="3"/>
    <d v="1899-12-30T11:45:00"/>
    <s v="Sunday"/>
    <d v="2020-04-26T00:00:00"/>
    <s v="Trial"/>
    <s v="Grade 1"/>
    <s v="Saint paul school"/>
    <n v="911100222827"/>
    <s v="s2m_test_21852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1"/>
    <s v="Sant paul rajkot"/>
    <n v="911100222828"/>
    <s v="s2m_test_21853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Duplicate - Trial"/>
    <s v="Grade 2"/>
    <s v="Kamala Niketan Montessori school"/>
    <n v="911100222304"/>
    <s v="s2m_test_21317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1"/>
    <s v="St paul rajkot"/>
    <n v="911100222829"/>
    <s v="s2m_test_21854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1"/>
    <s v="Kerala public school"/>
    <n v="911100222830"/>
    <s v="s2m_test_21855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1"/>
    <s v="Jain public school"/>
    <n v="911100222317"/>
    <s v="s2m_test_21329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1"/>
    <s v="Sat paul mittal school"/>
    <n v="911100222831"/>
    <s v="s2m_test_21856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Duplicate - Trial"/>
    <s v="Grade 2"/>
    <s v="Kamala Niketan Montessori school"/>
    <n v="911100222313"/>
    <s v="s2m_test_21317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2"/>
    <s v="GTA Vidhya mandir, neelangarai"/>
    <n v="911100222308"/>
    <s v="s2m_test_21321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2"/>
    <s v="Samhitha acadamy"/>
    <n v="911100222301"/>
    <s v="s2m_test_21314@tests2m.com"/>
    <s v="26-04-2020 11:45:00"/>
    <m/>
    <x v="46"/>
    <e v="#N/A"/>
    <n v="0"/>
    <x v="2"/>
  </r>
  <r>
    <s v="fREADom Trial "/>
    <x v="0"/>
    <s v="Trial III"/>
    <x v="3"/>
    <d v="1899-12-30T11:45:00"/>
    <s v="Sunday"/>
    <d v="2020-04-26T00:00:00"/>
    <s v="Trial"/>
    <s v="Grade 2"/>
    <s v="tsul"/>
    <n v="911100222309"/>
    <s v="s2m_test_21322@tests2m.com"/>
    <s v="26-04-2020 11:45:00"/>
    <m/>
    <x v="46"/>
    <e v="#N/A"/>
    <n v="0"/>
    <x v="2"/>
  </r>
  <r>
    <s v="fREADom Trial "/>
    <x v="1"/>
    <s v="Trial III"/>
    <x v="3"/>
    <d v="1899-12-30T11:45:00"/>
    <s v="Sunday"/>
    <d v="2020-04-26T00:00:00"/>
    <s v="Trial"/>
    <s v="Grade 3"/>
    <s v="Dps megacity"/>
    <n v="911100222318"/>
    <s v="s2m_test_21330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4"/>
    <s v="Kamala niketan montessori school cbse"/>
    <n v="911100222316"/>
    <s v="s2m_test_21328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Vista"/>
    <n v="911100222311"/>
    <s v="s2m_test_21324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Edify school"/>
    <n v="911100222310"/>
    <s v="s2m_test_21323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NSN memorial school"/>
    <n v="911100222299"/>
    <s v="s2m_test_21311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Holy angel school"/>
    <n v="911100221739"/>
    <s v="s2m_test_20749@tests2m.com"/>
    <s v="26-04-2020 11:45:00"/>
    <s v="Pre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4"/>
    <s v="Saint Paul School Rajkot"/>
    <n v="911100222832"/>
    <s v="s2m_test_21857@tests2m.com"/>
    <s v="26-04-2020 11:45:00"/>
    <s v="Ab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Don Bosco"/>
    <n v="911100222833"/>
    <s v="s2m_test_21858@tests2m.com"/>
    <s v="26-04-2020 11:45:00"/>
    <s v="Cancelled"/>
    <x v="38"/>
    <e v="#N/A"/>
    <n v="0"/>
    <x v="11"/>
  </r>
  <r>
    <s v="fREADom Trial "/>
    <x v="1"/>
    <s v="Trial III"/>
    <x v="3"/>
    <d v="1899-12-30T11:45:00"/>
    <s v="Sunday"/>
    <d v="2020-04-26T00:00:00"/>
    <s v="Duplicate - Trial"/>
    <s v="Grade 4"/>
    <s v="Foundation Academy IIT Bihta Patna"/>
    <n v="911100222834"/>
    <s v="s2m_test_21859@tests2m.com"/>
    <s v="26-04-2020 11:45:00"/>
    <s v="Present"/>
    <x v="38"/>
    <e v="#N/A"/>
    <n v="0"/>
    <x v="11"/>
  </r>
  <r>
    <s v="fREADom Trial "/>
    <x v="1"/>
    <s v="Trial III"/>
    <x v="3"/>
    <d v="1899-12-30T11:45:00"/>
    <s v="Sunday"/>
    <d v="2020-04-26T00:00:00"/>
    <s v="Duplicate - Trial"/>
    <s v="Grade 3"/>
    <s v="Shiksha Sagar high and"/>
    <n v="911100222297"/>
    <s v="s2m_test_21309@tests2m.com"/>
    <s v="26-04-2020 11:45:00"/>
    <s v="Present"/>
    <x v="38"/>
    <e v="#N/A"/>
    <n v="0"/>
    <x v="11"/>
  </r>
  <r>
    <s v="fREADom Trial "/>
    <x v="1"/>
    <s v="Trial III"/>
    <x v="3"/>
    <d v="1899-12-30T11:45:00"/>
    <s v="Sunday"/>
    <d v="2020-04-26T00:00:00"/>
    <s v="Trial"/>
    <s v="Grade 3"/>
    <s v="Delhi Public School,"/>
    <n v="911100222835"/>
    <s v="s2m_test_21860@tests2m.com"/>
    <s v="26-04-2020 11:45:00"/>
    <s v="Absent"/>
    <x v="38"/>
    <e v="#N/A"/>
    <n v="0"/>
    <x v="11"/>
  </r>
  <r>
    <s v="fREADom Trial "/>
    <x v="0"/>
    <s v="Trial II"/>
    <x v="3"/>
    <d v="1899-12-30T11:45:00"/>
    <s v="Sunday"/>
    <d v="2020-04-26T00:00:00"/>
    <s v="Trial"/>
    <s v="Grade 1"/>
    <s v="Sri Kumarans children home"/>
    <n v="911100221615"/>
    <s v="s2m_test_20618@tests2m.com"/>
    <s v="26-04-2020 11:45:00"/>
    <m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1"/>
    <s v="Auxilium"/>
    <n v="911100221617"/>
    <s v="s2m_test_20620@tests2m.com"/>
    <s v="26-04-2020 11:45:00"/>
    <m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1"/>
    <s v="NA"/>
    <n v="911100221661"/>
    <s v="s2m_test_20670@tests2m.com"/>
    <s v="26-04-2020 11:45:00"/>
    <s v="Present"/>
    <x v="47"/>
    <n v="3400"/>
    <n v="1"/>
    <x v="9"/>
  </r>
  <r>
    <s v="fREADom Trial "/>
    <x v="0"/>
    <s v="Trial II"/>
    <x v="3"/>
    <d v="1899-12-30T11:45:00"/>
    <s v="Sunday"/>
    <d v="2020-04-26T00:00:00"/>
    <s v="Trial"/>
    <s v="Grade 1"/>
    <s v="Kulachi hansraj model school"/>
    <n v="911100222836"/>
    <s v="s2m_test_21861@tests2m.com"/>
    <s v="26-04-2020 11:45:00"/>
    <s v="Present"/>
    <x v="47"/>
    <e v="#N/A"/>
    <n v="0"/>
    <x v="9"/>
  </r>
  <r>
    <s v="fREADom Trial "/>
    <x v="0"/>
    <s v="Trial II"/>
    <x v="3"/>
    <d v="1899-12-30T11:45:00"/>
    <s v="Sunday"/>
    <d v="2020-04-26T00:00:00"/>
    <s v="Duplicate - Trial"/>
    <s v="Grade 2"/>
    <s v="NSN"/>
    <n v="911100222161"/>
    <s v="s2m_test_20911@tests2m.com"/>
    <s v="26-04-2020 11:45:00"/>
    <s v="Present"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1"/>
    <s v="St Paul's"/>
    <n v="911100222837"/>
    <s v="s2m_test_21862@tests2m.com"/>
    <s v="26-04-2020 11:45:00"/>
    <m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2"/>
    <s v="Greenwood  High  School Warangal"/>
    <n v="911100222838"/>
    <s v="s2m_test_21863@tests2m.com"/>
    <s v="26-04-2020 11:45:00"/>
    <m/>
    <x v="47"/>
    <e v="#N/A"/>
    <n v="0"/>
    <x v="9"/>
  </r>
  <r>
    <s v="fREADom Trial "/>
    <x v="1"/>
    <s v="Trial I"/>
    <x v="3"/>
    <d v="1899-12-30T11:45:00"/>
    <s v="Sunday"/>
    <d v="2020-04-26T00:00:00"/>
    <s v="Trial"/>
    <s v="Grade 4"/>
    <s v="Bethany Institutions"/>
    <n v="911100222839"/>
    <s v="s2m_test_21864@tests2m.com"/>
    <s v="26-04-2020 11:45:00"/>
    <s v="Cancelled"/>
    <x v="44"/>
    <n v="1999"/>
    <n v="1"/>
    <x v="14"/>
  </r>
  <r>
    <s v="fREADom Trial "/>
    <x v="1"/>
    <s v="Trial I"/>
    <x v="3"/>
    <d v="1899-12-30T11:45:00"/>
    <s v="Sunday"/>
    <d v="2020-04-26T00:00:00"/>
    <s v="Trial"/>
    <s v="Grade 3"/>
    <s v="Holy Angel School"/>
    <n v="911100221672"/>
    <s v="s2m_test_20681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3"/>
    <s v="MSB Pune"/>
    <n v="911100221687"/>
    <s v="s2m_test_20697@tests2m.com"/>
    <s v="26-04-2020 11:45:00"/>
    <s v="Pre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3"/>
    <s v="Maple tree school"/>
    <n v="911100221709"/>
    <s v="s2m_test_20719@tests2m.com"/>
    <s v="26-04-2020 11:45:00"/>
    <s v="Cancelled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3"/>
    <s v="Sangamanath cbse school mdl"/>
    <n v="911100221728"/>
    <s v="s2m_test_20738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4"/>
    <s v="Auden"/>
    <n v="911100221765"/>
    <s v="s2m_test_20776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4"/>
    <s v="Army public school"/>
    <n v="911100221774"/>
    <s v="s2m_test_20785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Duplicate - Trial"/>
    <s v="Grade 4"/>
    <s v="Sacred heart sr.sec. school"/>
    <n v="911100221762"/>
    <s v="s2m_test_20773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3"/>
    <s v="The Shriram universal school"/>
    <n v="911100221790"/>
    <s v="s2m_test_20802@tests2m.com"/>
    <s v="26-04-2020 11:45:00"/>
    <s v="Pre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4"/>
    <s v="Shri Ram universal school"/>
    <n v="911100221827"/>
    <s v="s2m_test_20840@tests2m.com"/>
    <s v="26-04-2020 11:45:00"/>
    <s v="Absent"/>
    <x v="44"/>
    <e v="#N/A"/>
    <n v="0"/>
    <x v="14"/>
  </r>
  <r>
    <s v="fREADom Trial "/>
    <x v="1"/>
    <s v="Trial I"/>
    <x v="3"/>
    <d v="1899-12-30T11:45:00"/>
    <s v="Sunday"/>
    <d v="2020-04-26T00:00:00"/>
    <s v="Trial"/>
    <s v="Grade 3"/>
    <s v="Delhi World Public School, zirakpur"/>
    <n v="911100221835"/>
    <s v="s2m_test_20849@tests2m.com"/>
    <s v="26-04-2020 11:45:00"/>
    <s v="Present"/>
    <x v="44"/>
    <n v="1999"/>
    <n v="1"/>
    <x v="14"/>
  </r>
  <r>
    <s v="fREADom Trial "/>
    <x v="1"/>
    <s v="Trial II"/>
    <x v="3"/>
    <d v="1899-12-30T11:45:00"/>
    <s v="Sunday"/>
    <d v="2020-04-26T00:00:00"/>
    <s v="Trial"/>
    <s v="Grade 3"/>
    <s v="Kamala Niketan Montessori School"/>
    <n v="911100221915"/>
    <s v="s2m_test_20929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NA"/>
    <n v="911100221938"/>
    <s v="s2m_test_20951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3"/>
    <s v="Kle English medium school solapur"/>
    <n v="911100221972"/>
    <s v="s2m_test_20984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Dr CG English School"/>
    <n v="911100221995"/>
    <s v="s2m_test_21006@tests2m.com"/>
    <s v="26-04-2020 11:45:00"/>
    <s v="Cancelled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3"/>
    <s v="Crossword school"/>
    <n v="911100221997"/>
    <s v="s2m_test_21008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3"/>
    <s v="NA"/>
    <n v="911100222036"/>
    <s v="s2m_test_21046@tests2m.com"/>
    <s v="26-04-2020 11:45:00"/>
    <s v="Pre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3"/>
    <s v="Kamala niketan Montessori school"/>
    <n v="911100222004"/>
    <s v="s2m_test_21014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Sboa school and junior college"/>
    <n v="911100222038"/>
    <s v="s2m_test_21048@tests2m.com"/>
    <s v="26-04-2020 11:45:00"/>
    <s v="Pre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Mahavir Institute of education Research"/>
    <n v="911100222068"/>
    <s v="s2m_test_21077@tests2m.com"/>
    <s v="26-04-2020 11:45:00"/>
    <s v="Cancelled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Rankers concept school"/>
    <n v="911100222091"/>
    <s v="s2m_test_21100@tests2m.com"/>
    <s v="26-04-2020 11:45:00"/>
    <s v="Ab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B D M International"/>
    <n v="911100222162"/>
    <s v="s2m_test_21173@tests2m.com"/>
    <s v="26-04-2020 11:45:00"/>
    <s v="Pre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3"/>
    <s v="Sanskriti the school"/>
    <n v="911100222319"/>
    <s v="s2m_test_21331@tests2m.com"/>
    <s v="26-04-2020 11:45:00"/>
    <s v="Present"/>
    <x v="11"/>
    <e v="#N/A"/>
    <n v="0"/>
    <x v="7"/>
  </r>
  <r>
    <s v="fREADom Trial "/>
    <x v="1"/>
    <s v="Trial II"/>
    <x v="3"/>
    <d v="1899-12-30T11:45:00"/>
    <s v="Sunday"/>
    <d v="2020-04-26T00:00:00"/>
    <s v="Duplicate - Trial"/>
    <s v="Grade 4"/>
    <s v="Sanskriti the school"/>
    <n v="911100222320"/>
    <s v="s2m_test_21331@tests2m.com"/>
    <s v="26-04-2020 11:45:00"/>
    <s v="Present"/>
    <x v="11"/>
    <e v="#N/A"/>
    <n v="0"/>
    <x v="7"/>
  </r>
  <r>
    <s v="fREADom Trial "/>
    <x v="1"/>
    <s v="Trial III"/>
    <x v="3"/>
    <d v="1899-12-30T11:45:00"/>
    <s v="Sunday"/>
    <d v="2020-04-26T00:00:00"/>
    <s v="Trial"/>
    <s v="Grade 4"/>
    <s v="Kavi Bharathi Vidyalaya"/>
    <n v="911100222327"/>
    <s v="s2m_test_21339@tests2m.com"/>
    <s v="26-04-2020 11:45:00"/>
    <s v="Absent"/>
    <x v="38"/>
    <e v="#N/A"/>
    <n v="0"/>
    <x v="11"/>
  </r>
  <r>
    <s v="fREADom Trial "/>
    <x v="1"/>
    <s v="Trial I"/>
    <x v="3"/>
    <d v="1899-12-30T11:45:00"/>
    <s v="Sunday"/>
    <d v="2020-04-26T00:00:00"/>
    <s v="Duplicate - Trial"/>
    <s v="Grade 4"/>
    <s v="Kavi Bharathi Vidyalaya"/>
    <n v="911100222327"/>
    <s v="s2m_test_21339@tests2m.com"/>
    <s v="26-04-2020 11:45:00"/>
    <s v="Present"/>
    <x v="44"/>
    <e v="#N/A"/>
    <n v="0"/>
    <x v="14"/>
  </r>
  <r>
    <s v="fREADom Trial "/>
    <x v="0"/>
    <s v="Trial II"/>
    <x v="3"/>
    <d v="1899-12-30T11:45:00"/>
    <s v="Sunday"/>
    <d v="2020-04-26T00:00:00"/>
    <s v="Trial"/>
    <s v="Grade 1"/>
    <s v="Jain public school"/>
    <n v="911100222325"/>
    <s v="s2m_test_21336@tests2m.com"/>
    <s v="26-04-2020 11:45:00"/>
    <s v="Present"/>
    <x v="47"/>
    <e v="#N/A"/>
    <n v="0"/>
    <x v="9"/>
  </r>
  <r>
    <s v="fREADom Trial "/>
    <x v="1"/>
    <s v="Trial I"/>
    <x v="3"/>
    <d v="1899-12-30T11:45:00"/>
    <s v="Sunday"/>
    <d v="2020-04-26T00:00:00"/>
    <s v="Trial"/>
    <s v="Grade 3"/>
    <s v="Delhi Public School"/>
    <n v="911100221715"/>
    <s v="s2m_test_21337@tests2m.com"/>
    <s v="26-04-2020 11:45:00"/>
    <s v="Present"/>
    <x v="44"/>
    <e v="#N/A"/>
    <n v="0"/>
    <x v="14"/>
  </r>
  <r>
    <s v="fREADom Trial "/>
    <x v="0"/>
    <s v="Trial II"/>
    <x v="3"/>
    <d v="1899-12-30T11:45:00"/>
    <s v="Sunday"/>
    <d v="2020-04-26T00:00:00"/>
    <s v="Trial"/>
    <s v="Grade 2"/>
    <s v="Edify"/>
    <n v="911100222323"/>
    <s v="s2m_test_21334@tests2m.com"/>
    <s v="26-04-2020 11:45:00"/>
    <s v="Present"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2"/>
    <s v="kamala niketan Montessori school"/>
    <n v="911100222321"/>
    <s v="s2m_test_21332@tests2m.com"/>
    <s v="26-04-2020 11:45:00"/>
    <s v="Present"/>
    <x v="47"/>
    <e v="#N/A"/>
    <n v="0"/>
    <x v="9"/>
  </r>
  <r>
    <s v="fREADom Trial "/>
    <x v="0"/>
    <s v="Trial II"/>
    <x v="3"/>
    <d v="1899-12-30T11:45:00"/>
    <s v="Sunday"/>
    <d v="2020-04-26T00:00:00"/>
    <s v="Trial"/>
    <s v="Grade 1"/>
    <s v="Nsn memorial senior secondary School"/>
    <n v="911100222246"/>
    <s v="s2m_test_21260@tests2m.com"/>
    <s v="26-04-2020 11:45:00"/>
    <s v="Present"/>
    <x v="47"/>
    <e v="#N/A"/>
    <n v="0"/>
    <x v="9"/>
  </r>
  <r>
    <s v="fREADom Trial "/>
    <x v="1"/>
    <s v="Trial II"/>
    <x v="3"/>
    <d v="1899-12-30T11:45:00"/>
    <s v="Sunday"/>
    <d v="2020-04-26T00:00:00"/>
    <s v="Trial"/>
    <s v="Grade 4"/>
    <s v="BD Memorial School"/>
    <n v="911100222177"/>
    <s v="s2m_test_21189@tests2m.com"/>
    <s v="26-04-2020 11:45:00"/>
    <s v="Present"/>
    <x v="11"/>
    <e v="#N/A"/>
    <n v="0"/>
    <x v="7"/>
  </r>
  <r>
    <s v="fREADom Trial "/>
    <x v="1"/>
    <s v="Trial II"/>
    <x v="3"/>
    <d v="1899-12-30T11:45:00"/>
    <s v="Sunday"/>
    <d v="2020-04-26T00:00:00"/>
    <s v="Trial"/>
    <s v="Grade 4"/>
    <s v="The Samhita Academy"/>
    <n v="911100222291"/>
    <s v="s2m_test_21304@tests2m.com"/>
    <s v="26-04-2020 11:45:00"/>
    <s v="Present"/>
    <x v="11"/>
    <e v="#N/A"/>
    <n v="0"/>
    <x v="7"/>
  </r>
  <r>
    <s v="fREADom Trial "/>
    <x v="0"/>
    <s v="Trial II"/>
    <x v="4"/>
    <d v="1899-12-30T18:00:00"/>
    <s v="Sunday"/>
    <d v="2020-04-26T00:00:00"/>
    <s v="Trial"/>
    <s v="Grade 2"/>
    <s v="Delhi school of excellence"/>
    <n v="911100222840"/>
    <s v="s2m_test_21865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1"/>
    <s v="Delhi public school"/>
    <n v="911100222332"/>
    <s v="s2m_test_21344@tests2m.com"/>
    <s v="26-04-2020 18:00:00"/>
    <s v="Present"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2"/>
    <s v="Saint Paul school"/>
    <n v="911100222841"/>
    <s v="s2m_test_21866@tests2m.com"/>
    <s v="26-04-2020 18:00:00"/>
    <m/>
    <x v="47"/>
    <e v="#N/A"/>
    <n v="0"/>
    <x v="7"/>
  </r>
  <r>
    <s v="fREADom Trial "/>
    <x v="1"/>
    <s v="Trial II"/>
    <x v="4"/>
    <d v="1899-12-30T18:00:00"/>
    <s v="Sunday"/>
    <d v="2020-04-26T00:00:00"/>
    <s v="Duplicate - Trial"/>
    <s v="Grade 3"/>
    <s v="Delhi Public School,"/>
    <n v="911100222835"/>
    <s v="s2m_test_21860@tests2m.com"/>
    <s v="26-04-2020 18:00:00"/>
    <s v="Present"/>
    <x v="38"/>
    <e v="#N/A"/>
    <n v="0"/>
    <x v="0"/>
  </r>
  <r>
    <s v="fREADom Trial "/>
    <x v="0"/>
    <s v="Trial II"/>
    <x v="4"/>
    <d v="1899-12-30T18:00:00"/>
    <s v="Sunday"/>
    <d v="2020-04-26T00:00:00"/>
    <s v="Trial"/>
    <s v="Grade 1"/>
    <s v="NSN MEMORIAL SCHOOL"/>
    <n v="911100222842"/>
    <s v="s2m_test_21867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1"/>
    <s v="Kamala Niketan montessori school"/>
    <n v="911100222329"/>
    <s v="s2m_test_21341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2"/>
    <s v="KAMALA NIKETAN MONTESSORI SCHOOL"/>
    <n v="911100222330"/>
    <s v="s2m_test_21342@tests2m.com"/>
    <s v="26-04-2020 18:00:00"/>
    <s v="Cancelled"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1"/>
    <s v="Citi montessori school rajajipuram campus"/>
    <n v="911100222331"/>
    <s v="s2m_test_21343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Trial"/>
    <s v="Grade 2"/>
    <s v="KLE school Gadag"/>
    <n v="911100222333"/>
    <s v="s2m_test_21345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Duplicate - Trial"/>
    <s v="Grade 2"/>
    <s v="Sai Baba Path"/>
    <n v="911100222287"/>
    <s v="s2m_test_21300@tests2m.com"/>
    <s v="26-04-2020 18:00:00"/>
    <s v="Present"/>
    <x v="47"/>
    <e v="#N/A"/>
    <n v="0"/>
    <x v="7"/>
  </r>
  <r>
    <s v="fREADom Trial "/>
    <x v="0"/>
    <s v="Trial II"/>
    <x v="4"/>
    <d v="1899-12-30T18:00:00"/>
    <s v="Sunday"/>
    <d v="2020-04-26T00:00:00"/>
    <s v="Duplicate - Trial"/>
    <s v="Grade 1"/>
    <s v="The shri ram universal school jakh"/>
    <n v="911100221011"/>
    <s v="s2m_test_20012@tests2m.com"/>
    <s v="26-04-2020 18:00:00"/>
    <m/>
    <x v="47"/>
    <e v="#N/A"/>
    <n v="0"/>
    <x v="7"/>
  </r>
  <r>
    <s v="fREADom Trial "/>
    <x v="0"/>
    <s v="Trial II"/>
    <x v="4"/>
    <d v="1899-12-30T18:00:00"/>
    <s v="Sunday"/>
    <d v="2020-04-26T00:00:00"/>
    <s v="Duplicate - Trial"/>
    <s v="Grade 2"/>
    <s v="Kamala niketan"/>
    <n v="911100222180"/>
    <s v="s2m_test_21192@tests2m.com"/>
    <s v="26-04-2020 18:00:00"/>
    <m/>
    <x v="47"/>
    <e v="#N/A"/>
    <n v="0"/>
    <x v="7"/>
  </r>
  <r>
    <s v="fREADom Trial "/>
    <x v="1"/>
    <s v="Trial II"/>
    <x v="4"/>
    <d v="1899-12-30T18:00:00"/>
    <s v="Sunday"/>
    <d v="2020-04-26T00:00:00"/>
    <s v="Trial"/>
    <s v="Grade 4"/>
    <s v="Scads world school"/>
    <n v="911100222843"/>
    <s v="s2m_test_21868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4"/>
    <s v="KLE SCHOOL.DHARWAD"/>
    <n v="911100222844"/>
    <s v="s2m_test_21869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3"/>
    <s v="New creation free progress school"/>
    <n v="911100222845"/>
    <s v="s2m_test_21870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3"/>
    <s v="St Paul's School Rajkot"/>
    <n v="911100222846"/>
    <s v="s2m_test_21871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4"/>
    <s v="NCS (Goa)"/>
    <n v="911100222847"/>
    <s v="s2m_test_21872@tests2m.com"/>
    <s v="26-04-2020 18:00:00"/>
    <s v="Ab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4"/>
    <s v="Rankers concept school"/>
    <n v="911100222334"/>
    <s v="s2m_test_21346@tests2m.com"/>
    <s v="26-04-2020 18:00:00"/>
    <s v="Ab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4"/>
    <s v="GNIPS"/>
    <n v="911100222300"/>
    <s v="s2m_test_21313@tests2m.com"/>
    <s v="26-04-2020 18:00:00"/>
    <s v="Absent"/>
    <x v="38"/>
    <e v="#N/A"/>
    <n v="0"/>
    <x v="0"/>
  </r>
  <r>
    <s v="fREADom Trial "/>
    <x v="0"/>
    <s v="Trial II"/>
    <x v="4"/>
    <d v="1899-12-30T18:00:00"/>
    <s v="Sunday"/>
    <d v="2020-04-26T00:00:00"/>
    <s v="Trial"/>
    <s v="Grade 1"/>
    <s v="Sai baba path mps educo"/>
    <n v="911100222335"/>
    <s v="s2m_test_21347@tests2m.com"/>
    <s v="26-04-2020 18:00:00"/>
    <s v="Present"/>
    <x v="47"/>
    <e v="#N/A"/>
    <n v="0"/>
    <x v="7"/>
  </r>
  <r>
    <s v="fREADom Trial "/>
    <x v="1"/>
    <s v="Trial II"/>
    <x v="4"/>
    <d v="1899-12-30T18:00:00"/>
    <s v="Sunday"/>
    <d v="2020-04-26T00:00:00"/>
    <s v="Trial"/>
    <s v="Grade 3"/>
    <s v="Chinmaya vidyalaya senior secondary school"/>
    <n v="911100222305"/>
    <s v="s2m_test_21318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4"/>
    <s v="The Samhita Academy"/>
    <n v="911100222848"/>
    <s v="s2m_test_21873@tests2m.com"/>
    <s v="26-04-2020 18:00:00"/>
    <s v="Present"/>
    <x v="38"/>
    <e v="#N/A"/>
    <n v="0"/>
    <x v="0"/>
  </r>
  <r>
    <s v="fREADom Trial "/>
    <x v="1"/>
    <s v="Trial II"/>
    <x v="4"/>
    <d v="1899-12-30T18:00:00"/>
    <s v="Sunday"/>
    <d v="2020-04-26T00:00:00"/>
    <s v="Trial"/>
    <s v="Grade 3"/>
    <s v="Kps gamharia"/>
    <n v="911100222849"/>
    <s v="s2m_test_21874@tests2m.com"/>
    <s v="26-04-2020 18:00:00"/>
    <s v="Absent"/>
    <x v="38"/>
    <e v="#N/A"/>
    <n v="0"/>
    <x v="0"/>
  </r>
  <r>
    <s v="fREADom Trial "/>
    <x v="1"/>
    <s v="Trial III"/>
    <x v="4"/>
    <d v="1899-12-30T18:00:00"/>
    <s v="Sunday"/>
    <d v="2020-04-26T00:00:00"/>
    <s v="Duplicate - Trial"/>
    <s v="Grade 4"/>
    <s v="dps"/>
    <n v="911100222177"/>
    <s v="s2m_test_21189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3"/>
    <s v="Aps ambala"/>
    <n v="911100222850"/>
    <s v="s2m_test_21875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3"/>
    <s v="Crossword school"/>
    <n v="911100221997"/>
    <s v="s2m_test_21008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3"/>
    <s v="dps"/>
    <n v="911100221614"/>
    <s v="s2m_test_20598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Trial"/>
    <s v="Grade 3"/>
    <s v="dps"/>
    <n v="911100222851"/>
    <s v="s2m_test_21876@tests2m.com"/>
    <s v="26-04-2020 18:00:00"/>
    <s v="Present"/>
    <x v="39"/>
    <n v="1999"/>
    <n v="1"/>
    <x v="4"/>
  </r>
  <r>
    <s v="fREADom Trial "/>
    <x v="1"/>
    <s v="Trial III"/>
    <x v="4"/>
    <d v="1899-12-30T18:00:00"/>
    <s v="Sunday"/>
    <d v="2020-04-26T00:00:00"/>
    <s v="Duplicate - Trial"/>
    <s v="Grade 4"/>
    <s v="Saint Paul School Rajkot"/>
    <n v="911100222832"/>
    <s v="s2m_test_21857@tests2m.com"/>
    <s v="26-04-2020 18:00:00"/>
    <s v="Present"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3"/>
    <s v="dps"/>
    <n v="911100222835"/>
    <s v="s2m_test_21860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4"/>
    <s v="NA"/>
    <n v="911100222254"/>
    <s v="s2m_test_21268@tests2m.com"/>
    <s v="26-04-2020 18:00:00"/>
    <s v="Present logged in and out"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3"/>
    <s v="Edify school"/>
    <n v="911100222310"/>
    <s v="s2m_test_21323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4"/>
    <s v="Foundation Academy Iit bihta campus"/>
    <n v="911100222298"/>
    <s v="s2m_test_21310@tests2m.com"/>
    <s v="26-04-2020 18:00:00"/>
    <m/>
    <x v="39"/>
    <e v="#N/A"/>
    <n v="0"/>
    <x v="4"/>
  </r>
  <r>
    <s v="fREADom Trial "/>
    <x v="1"/>
    <s v="Trial III"/>
    <x v="4"/>
    <d v="1899-12-30T18:00:00"/>
    <s v="Sunday"/>
    <d v="2020-04-26T00:00:00"/>
    <s v="Duplicate - Trial"/>
    <s v="Grade 4"/>
    <s v="Kamala nikethan Montessori school"/>
    <n v="911100222226"/>
    <s v="s2m_test_21239@tests2m.com"/>
    <s v="26-04-2020 18:00:00"/>
    <m/>
    <x v="39"/>
    <e v="#N/A"/>
    <n v="0"/>
    <x v="4"/>
  </r>
  <r>
    <s v="fREADom Trial "/>
    <x v="0"/>
    <s v="Trial II"/>
    <x v="3"/>
    <d v="1899-12-30T11:45:00"/>
    <s v="Monday"/>
    <d v="2020-04-27T00:00:00"/>
    <s v="Trial"/>
    <s v="Grade 2"/>
    <s v="Kerala public school gamhariya"/>
    <n v="911100222376"/>
    <s v="s2m_test_21388@tests2m.com"/>
    <s v="27-04-2020 11:45:00"/>
    <s v="Ab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Samhit"/>
    <n v="911100222375"/>
    <s v="s2m_test_21387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The maple tree school. Dimapur"/>
    <n v="911100222374"/>
    <s v="s2m_test_21386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Mahatma school"/>
    <n v="911100222371"/>
    <s v="s2m_test_21383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Edify"/>
    <n v="911100222357"/>
    <s v="s2m_test_21369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Rmk school"/>
    <n v="911100222370"/>
    <s v="s2m_test_21382@tests2m.com"/>
    <s v="27-04-2020 11:45:00"/>
    <s v="Cancelled"/>
    <x v="6"/>
    <e v="#N/A"/>
    <n v="0"/>
    <x v="1"/>
  </r>
  <r>
    <s v="fREADom Trial "/>
    <x v="1"/>
    <s v="Trial II"/>
    <x v="3"/>
    <d v="1899-12-30T11:45:00"/>
    <s v="Monday"/>
    <d v="2020-04-27T00:00:00"/>
    <s v="Trial"/>
    <s v="Grade 4"/>
    <s v="Rockwoods International School"/>
    <n v="911100222368"/>
    <s v="s2m_test_21380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Kendriya vidiyalaya"/>
    <n v="911100222367"/>
    <s v="s2m_test_21379@tests2m.com"/>
    <s v="27-04-2020 11:45:00"/>
    <s v="Absent"/>
    <x v="47"/>
    <e v="#N/A"/>
    <n v="0"/>
    <x v="5"/>
  </r>
  <r>
    <s v="fREADom Trial "/>
    <x v="0"/>
    <s v="Trial II"/>
    <x v="3"/>
    <d v="1899-12-30T11:45:00"/>
    <s v="Monday"/>
    <d v="2020-04-27T00:00:00"/>
    <s v="Trial"/>
    <s v="Grade 1"/>
    <s v="Kle society English medium school"/>
    <n v="911100222366"/>
    <s v="s2m_test_21378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Sri aurobindo international school"/>
    <n v="911100222364"/>
    <s v="s2m_test_21376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As Suffa Grammar School"/>
    <n v="911100222363"/>
    <s v="s2m_test_21375@tests2m.com"/>
    <s v="27-04-2020 11:45:00"/>
    <s v="Cancelled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Kothari International School, Noida"/>
    <n v="911100222362"/>
    <s v="s2m_test_21374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CMCL vidaya bharati scho"/>
    <n v="911100222359"/>
    <s v="s2m_test_21371@tests2m.com"/>
    <s v="27-04-2020 11:45:00"/>
    <s v="Cancelled"/>
    <x v="6"/>
    <e v="#N/A"/>
    <n v="0"/>
    <x v="1"/>
  </r>
  <r>
    <s v="fREADom Trial "/>
    <x v="1"/>
    <s v="Trial II"/>
    <x v="3"/>
    <d v="1899-12-30T11:45:00"/>
    <s v="Monday"/>
    <d v="2020-04-27T00:00:00"/>
    <s v="Trial"/>
    <s v="Grade 4"/>
    <s v="Doon public school"/>
    <n v="911100222356"/>
    <s v="s2m_test_21368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3"/>
    <s v="D.A.V Matric Hr.Sec. School"/>
    <n v="911100222354"/>
    <s v="s2m_test_21366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B. D. Memorial International"/>
    <n v="911100222349"/>
    <s v="s2m_test_21361@tests2m.com"/>
    <s v="27-04-2020 11:45:00"/>
    <s v="Absent"/>
    <x v="47"/>
    <e v="#N/A"/>
    <n v="0"/>
    <x v="5"/>
  </r>
  <r>
    <s v="fREADom Trial "/>
    <x v="1"/>
    <s v="Trial II"/>
    <x v="3"/>
    <d v="1899-12-30T11:45:00"/>
    <s v="Monday"/>
    <d v="2020-04-27T00:00:00"/>
    <s v="Duplicate - Trial"/>
    <s v="Grade 4"/>
    <s v="Shri Ram universal"/>
    <n v="911100221827"/>
    <s v="s2m_test_20840@tests2m.com"/>
    <s v="27-04-2020 11:45:00"/>
    <s v="Cancelled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3"/>
    <s v="NSN memorial"/>
    <n v="911100222346"/>
    <s v="s2m_test_21358@tests2m.com"/>
    <s v="27-04-2020 11:45:00"/>
    <s v="Cancelled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Kamala nikethan"/>
    <n v="911100222338"/>
    <s v="s2m_test_21350@tests2m.com"/>
    <s v="27-04-2020 11:45:00"/>
    <s v="Cancelled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Sri Aurobindo school"/>
    <n v="911100222340"/>
    <s v="s2m_test_21352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3"/>
    <s v="GBL convent school"/>
    <n v="911100222337"/>
    <s v="s2m_test_21349@tests2m.com"/>
    <s v="27-04-2020 11:45:00"/>
    <s v="Cancelled"/>
    <x v="47"/>
    <e v="#N/A"/>
    <n v="0"/>
    <x v="5"/>
  </r>
  <r>
    <s v="fREADom Trial "/>
    <x v="1"/>
    <s v="Trial II"/>
    <x v="3"/>
    <d v="1899-12-30T11:45:00"/>
    <s v="Monday"/>
    <d v="2020-04-27T00:00:00"/>
    <s v="Duplicate - Trial"/>
    <s v="Grade 3"/>
    <s v="Holy angel school"/>
    <n v="911100222336"/>
    <s v="s2m_test_20749@tests2m.com"/>
    <s v="27-04-2020 11:45:00"/>
    <s v="Cancelled"/>
    <x v="47"/>
    <e v="#N/A"/>
    <n v="0"/>
    <x v="5"/>
  </r>
  <r>
    <s v="fREADom Trial "/>
    <x v="1"/>
    <s v="Trial III"/>
    <x v="3"/>
    <d v="1899-12-30T11:45:00"/>
    <s v="Monday"/>
    <d v="2020-04-27T00:00:00"/>
    <s v="Trial"/>
    <s v="Grade 4"/>
    <s v="New era public school dwarka"/>
    <n v="911100222378"/>
    <s v="s2m_test_21391@tests2m.com"/>
    <s v="27-04-2020 11:45:00"/>
    <s v="Ab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3"/>
    <s v="Parvathy's Anugraha International school"/>
    <n v="911100222379"/>
    <s v="s2m_test_21392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3"/>
    <s v="krishnamalramasubbiyar"/>
    <n v="911100222380"/>
    <s v="s2m_test_21393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3"/>
    <s v="Seshaas"/>
    <n v="911100222381"/>
    <s v="s2m_test_21394@tests2m.com"/>
    <s v="27-04-2020 11:45:00"/>
    <s v="Cancelled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4"/>
    <s v="Kamalaniketan Montessori school"/>
    <n v="911100222387"/>
    <s v="s2m_test_21400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4"/>
    <s v="Manager institute of.Education And Research"/>
    <n v="911100222383"/>
    <s v="s2m_test_21396@tests2m.com"/>
    <s v="27-04-2020 11:45:00"/>
    <s v="Ab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3"/>
    <s v="Shri Ram universal school"/>
    <n v="911100222388"/>
    <s v="s2m_test_21401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4"/>
    <s v="Bhavans"/>
    <n v="911100222852"/>
    <s v="s2m_test_21877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4"/>
    <s v="Army public school"/>
    <n v="911100222853"/>
    <s v="s2m_test_21878@tests2m.com"/>
    <s v="27-04-2020 11:45:00"/>
    <s v="Absent"/>
    <x v="1"/>
    <e v="#N/A"/>
    <n v="0"/>
    <x v="1"/>
  </r>
  <r>
    <s v="fREADom Trial "/>
    <x v="1"/>
    <s v="Trial III"/>
    <x v="3"/>
    <d v="1899-12-30T11:45:00"/>
    <s v="Monday"/>
    <d v="2020-04-27T00:00:00"/>
    <s v="Duplicate - Trial"/>
    <s v="Grade 3"/>
    <s v="Delhi public school"/>
    <n v="911100222765"/>
    <s v="s2m_test_21846@tests2m.com"/>
    <s v="27-04-2020 11:45:00"/>
    <s v="Pre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4"/>
    <s v="Knms"/>
    <n v="911100222854"/>
    <s v="s2m_test_21879@tests2m.com"/>
    <s v="27-04-2020 11:45:00"/>
    <s v="Absent"/>
    <x v="1"/>
    <e v="#N/A"/>
    <n v="0"/>
    <x v="1"/>
  </r>
  <r>
    <s v="fREADom Trial "/>
    <x v="1"/>
    <s v="Trial III"/>
    <x v="3"/>
    <d v="1899-12-30T11:45:00"/>
    <s v="Monday"/>
    <d v="2020-04-27T00:00:00"/>
    <s v="Trial"/>
    <s v="Grade 3"/>
    <s v="Lawrence high school"/>
    <n v="911100222855"/>
    <s v="s2m_test_21880@tests2m.com"/>
    <s v="27-04-2020 11:45:00"/>
    <s v="Absent"/>
    <x v="1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Rankers Techno School"/>
    <n v="911100222403"/>
    <s v="s2m_test_21417@tests2m.com"/>
    <s v="27-04-2020 11:45:00"/>
    <s v="Ab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K.N.M.S"/>
    <n v="911100222405"/>
    <s v="s2m_test_21419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Duplicate - Trial"/>
    <s v="Grade 2"/>
    <s v="Delhi public school"/>
    <n v="911100221317"/>
    <s v="s2m_test_20318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Kothari International school"/>
    <n v="911100222343"/>
    <s v="s2m_test_21355@tests2m.com"/>
    <s v="27-04-2020 11:45:00"/>
    <s v="Pre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2"/>
    <s v="Edify"/>
    <n v="911100222395"/>
    <s v="s2m_test_21408@tests2m.com"/>
    <s v="27-04-2020 11:45:00"/>
    <s v="Absent"/>
    <x v="6"/>
    <e v="#N/A"/>
    <n v="0"/>
    <x v="1"/>
  </r>
  <r>
    <s v="fREADom Trial "/>
    <x v="0"/>
    <s v="Trial II"/>
    <x v="3"/>
    <d v="1899-12-30T11:45:00"/>
    <s v="Monday"/>
    <d v="2020-04-27T00:00:00"/>
    <s v="Trial"/>
    <s v="Grade 1"/>
    <s v="Delhi public school mega city"/>
    <n v="911100222344"/>
    <s v="s2m_test_21356@tests2m.com"/>
    <s v="27-04-2020 11:45:00"/>
    <s v="Absent"/>
    <x v="6"/>
    <e v="#N/A"/>
    <n v="0"/>
    <x v="1"/>
  </r>
  <r>
    <s v="fREADom Trial "/>
    <x v="1"/>
    <s v="Trial II"/>
    <x v="3"/>
    <d v="1899-12-30T11:45:00"/>
    <s v="Monday"/>
    <d v="2020-04-27T00:00:00"/>
    <s v="Trial"/>
    <s v="Grade 4"/>
    <s v="KLE athani"/>
    <n v="911100222400"/>
    <s v="s2m_test_21415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3"/>
    <s v="A P S delhi cantt."/>
    <n v="911100222407"/>
    <s v="s2m_test_21421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SRI SRI ACADEMY"/>
    <n v="911100222397"/>
    <s v="s2m_test_21410@tests2m.com"/>
    <s v="27-04-2020 11:45:00"/>
    <s v="Present"/>
    <x v="47"/>
    <e v="#N/A"/>
    <n v="0"/>
    <x v="5"/>
  </r>
  <r>
    <s v="fREADom Trial "/>
    <x v="1"/>
    <s v="Trial II"/>
    <x v="3"/>
    <d v="1899-12-30T11:45:00"/>
    <s v="Monday"/>
    <d v="2020-04-27T00:00:00"/>
    <s v="Trial"/>
    <s v="Grade 4"/>
    <s v="Dse"/>
    <n v="911100222391"/>
    <s v="s2m_test_21404@tests2m.com"/>
    <s v="27-04-2020 11:45:00"/>
    <s v="Present"/>
    <x v="47"/>
    <n v="1999"/>
    <n v="1"/>
    <x v="5"/>
  </r>
  <r>
    <s v="fREADom Trial "/>
    <x v="1"/>
    <s v="Trial II"/>
    <x v="3"/>
    <d v="1899-12-30T11:45:00"/>
    <s v="Monday"/>
    <d v="2020-04-27T00:00:00"/>
    <s v="Trial"/>
    <s v="Grade 3"/>
    <s v="Manjusri public school"/>
    <n v="911100222401"/>
    <s v="s2m_test_21414@tests2m.com"/>
    <s v="27-04-2020 11:45:00"/>
    <s v="Absent"/>
    <x v="47"/>
    <e v="#N/A"/>
    <n v="0"/>
    <x v="5"/>
  </r>
  <r>
    <s v="fREADom Trial "/>
    <x v="0"/>
    <s v="Trial II"/>
    <x v="4"/>
    <d v="1899-12-30T18:00:00"/>
    <s v="Monday"/>
    <d v="2020-04-27T00:00:00"/>
    <s v="Trial"/>
    <s v="Grade 1"/>
    <s v="Delhi School of Excellence"/>
    <n v="911100222856"/>
    <s v="s2m_test_21881@tests2m.com"/>
    <s v="27-04-2020 18:00:00"/>
    <s v="Present"/>
    <x v="1"/>
    <e v="#N/A"/>
    <n v="0"/>
    <x v="2"/>
  </r>
  <r>
    <s v="fREADom Trial "/>
    <x v="1"/>
    <s v="Trial II"/>
    <x v="4"/>
    <d v="1899-12-30T18:00:00"/>
    <s v="Monday"/>
    <d v="2020-04-27T00:00:00"/>
    <s v="Trial"/>
    <s v="Grade 4"/>
    <s v="BrainTree International School,Bongaigaon"/>
    <n v="911100222415"/>
    <s v="s2m_test_21428@tests2m.com"/>
    <s v="27-04-2020 18:00:00"/>
    <s v="Cancelled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Auden public school"/>
    <n v="911100222414"/>
    <s v="s2m_test_21427@tests2m.com"/>
    <s v="27-04-2020 18:00:00"/>
    <s v="Present"/>
    <x v="37"/>
    <e v="#N/A"/>
    <n v="0"/>
    <x v="12"/>
  </r>
  <r>
    <s v="fREADom Trial "/>
    <x v="0"/>
    <s v="Trial II"/>
    <x v="4"/>
    <d v="1899-12-30T18:00:00"/>
    <s v="Monday"/>
    <d v="2020-04-27T00:00:00"/>
    <s v="Trial"/>
    <s v="Grade 1"/>
    <s v="St. Paul's"/>
    <n v="911100222857"/>
    <s v="s2m_test_21882@tests2m.com"/>
    <s v="27-04-2020 18:00:00"/>
    <s v="Present"/>
    <x v="1"/>
    <e v="#N/A"/>
    <n v="0"/>
    <x v="2"/>
  </r>
  <r>
    <s v="fREADom Trial "/>
    <x v="1"/>
    <s v="Trial II"/>
    <x v="4"/>
    <d v="1899-12-30T18:00:00"/>
    <s v="Monday"/>
    <d v="2020-04-27T00:00:00"/>
    <s v="Trial"/>
    <s v="Grade 4"/>
    <s v="City Montessori School"/>
    <n v="911100222406"/>
    <s v="s2m_test_21420@tests2m.com"/>
    <s v="27-04-2020 18:00:00"/>
    <s v="Absent"/>
    <x v="37"/>
    <e v="#N/A"/>
    <n v="0"/>
    <x v="12"/>
  </r>
  <r>
    <s v="fREADom Trial "/>
    <x v="0"/>
    <s v="Trial II"/>
    <x v="4"/>
    <d v="1899-12-30T18:00:00"/>
    <s v="Monday"/>
    <d v="2020-04-27T00:00:00"/>
    <s v="Duplicate - Trial"/>
    <s v="Grade 2"/>
    <s v="Kamala niketan montessori "/>
    <n v="911100222411"/>
    <s v="s2m_test_21419@tests2m.com"/>
    <s v="27-04-2020 18:00:00"/>
    <s v="Present"/>
    <x v="1"/>
    <e v="#N/A"/>
    <n v="0"/>
    <x v="2"/>
  </r>
  <r>
    <s v="fREADom Trial "/>
    <x v="0"/>
    <s v="Trial II"/>
    <x v="4"/>
    <d v="1899-12-30T18:00:00"/>
    <s v="Monday"/>
    <d v="2020-04-27T00:00:00"/>
    <s v="Trial"/>
    <s v="Grade 1"/>
    <s v="Excel global"/>
    <n v="911100222858"/>
    <s v="s2m_test_21883@tests2m.com"/>
    <s v="27-04-2020 18:00:00"/>
    <s v="Absent"/>
    <x v="1"/>
    <e v="#N/A"/>
    <n v="0"/>
    <x v="2"/>
  </r>
  <r>
    <s v="fREADom Trial "/>
    <x v="0"/>
    <s v="Trial III"/>
    <x v="4"/>
    <d v="1899-12-30T18:00:00"/>
    <s v="Monday"/>
    <d v="2020-04-27T00:00:00"/>
    <s v="Trial"/>
    <s v="Grade 2"/>
    <s v="Smt.C.B.Ranamode School,Athani."/>
    <n v="911100222355"/>
    <s v="s2m_test_21367@tests2m.com"/>
    <s v="27-04-2020 18:00:00"/>
    <m/>
    <x v="20"/>
    <e v="#N/A"/>
    <n v="0"/>
    <x v="0"/>
  </r>
  <r>
    <s v="fREADom Trial "/>
    <x v="1"/>
    <s v="Trial II"/>
    <x v="4"/>
    <d v="1899-12-30T18:00:00"/>
    <s v="Monday"/>
    <d v="2020-04-27T00:00:00"/>
    <s v="Duplicate - Trial"/>
    <s v="Grade 4"/>
    <s v="New era public school"/>
    <n v="911100222378"/>
    <s v="s2m_test_21391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Duplicate - Trial"/>
    <s v="Grade 4"/>
    <s v="Braintree International school,bongaigaon"/>
    <n v="911100222415"/>
    <s v="s2m_test_21428@tests2m.com"/>
    <s v="27-04-2020 18:00:00"/>
    <s v="Cancelled"/>
    <x v="37"/>
    <e v="#N/A"/>
    <n v="0"/>
    <x v="12"/>
  </r>
  <r>
    <s v="fREADom Trial "/>
    <x v="0"/>
    <s v="Trial II"/>
    <x v="4"/>
    <d v="1899-12-30T18:00:00"/>
    <s v="Monday"/>
    <d v="2020-04-27T00:00:00"/>
    <s v="Trial"/>
    <s v="Grade 2"/>
    <s v="Sishya OMR"/>
    <n v="911100222418"/>
    <s v="s2m_test_21431@tests2m.com"/>
    <s v="27-04-2020 18:00:00"/>
    <s v="Present"/>
    <x v="1"/>
    <e v="#N/A"/>
    <n v="0"/>
    <x v="2"/>
  </r>
  <r>
    <s v="fREADom Trial "/>
    <x v="0"/>
    <s v="Trial III"/>
    <x v="4"/>
    <d v="1899-12-30T18:00:00"/>
    <s v="Monday"/>
    <d v="2020-04-27T00:00:00"/>
    <s v="Trial"/>
    <s v="Grade 1"/>
    <s v="Dps north Bangalore"/>
    <n v="911100222410"/>
    <s v="s2m_test_21424@tests2m.com"/>
    <s v="27-04-2020 18:00:00"/>
    <s v="Cancelled"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1"/>
    <s v="SSRVM"/>
    <n v="911100222408"/>
    <s v="s2m_test_21422@tests2m.com"/>
    <s v="27-04-2020 18:00:00"/>
    <s v="Cancelled"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1"/>
    <s v="Delhi Public school Megacity"/>
    <n v="911100222398"/>
    <s v="s2m_test_21411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1"/>
    <s v="Delhi public school south Bangalore"/>
    <n v="911100222390"/>
    <s v="s2m_test_21403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2"/>
    <s v="MAV"/>
    <n v="911100222389"/>
    <s v="s2m_test_21402@tests2m.com"/>
    <s v="27-04-2020 18:00:00"/>
    <s v="Cancelled"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2"/>
    <s v="Sri aurobindo international school"/>
    <n v="911100222198"/>
    <s v="s2m_test_21390@tests2m.com"/>
    <s v="27-04-2020 18:00:00"/>
    <m/>
    <x v="20"/>
    <e v="#N/A"/>
    <n v="0"/>
    <x v="0"/>
  </r>
  <r>
    <s v="fREADom Trial "/>
    <x v="0"/>
    <s v="Trial II"/>
    <x v="4"/>
    <d v="1899-12-30T18:00:00"/>
    <s v="Monday"/>
    <d v="2020-04-27T00:00:00"/>
    <s v="Duplicate - Trial"/>
    <s v="Grade 2"/>
    <s v="Kerala public School"/>
    <n v="911100222376"/>
    <s v="s2m_test_21388@tests2m.com"/>
    <s v="27-04-2020 18:00:00"/>
    <s v="Present"/>
    <x v="1"/>
    <e v="#N/A"/>
    <n v="0"/>
    <x v="2"/>
  </r>
  <r>
    <s v="fREADom Trial "/>
    <x v="0"/>
    <s v="Trial III"/>
    <x v="4"/>
    <d v="1899-12-30T18:00:00"/>
    <s v="Monday"/>
    <d v="2020-04-27T00:00:00"/>
    <s v="Trial"/>
    <s v="Grade 1"/>
    <s v="Elpro international"/>
    <n v="911100222372"/>
    <s v="s2m_test_21384@tests2m.com"/>
    <s v="27-04-2020 18:00:00"/>
    <s v="Cancelled"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1"/>
    <s v="Kle school athani"/>
    <n v="911100222361"/>
    <s v="s2m_test_21373@tests2m.com"/>
    <s v="27-04-2020 18:00:00"/>
    <m/>
    <x v="20"/>
    <e v="#N/A"/>
    <n v="0"/>
    <x v="0"/>
  </r>
  <r>
    <s v="fREADom Trial "/>
    <x v="0"/>
    <s v="Trial II"/>
    <x v="4"/>
    <d v="1899-12-30T18:00:00"/>
    <s v="Monday"/>
    <d v="2020-04-27T00:00:00"/>
    <s v="Trial"/>
    <s v="Grade 1"/>
    <s v="Dps megacity, kolkata"/>
    <n v="911100222859"/>
    <s v="s2m_test_21884@tests2m.com"/>
    <s v="27-04-2020 18:00:00"/>
    <m/>
    <x v="1"/>
    <e v="#N/A"/>
    <n v="0"/>
    <x v="2"/>
  </r>
  <r>
    <s v="fREADom Trial "/>
    <x v="0"/>
    <s v="Trial III"/>
    <x v="4"/>
    <d v="1899-12-30T18:00:00"/>
    <s v="Monday"/>
    <d v="2020-04-27T00:00:00"/>
    <s v="Trial"/>
    <s v="Grade 1"/>
    <s v="Greenwood high school"/>
    <n v="911100222360"/>
    <s v="s2m_test_21372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Duplicate - Trial"/>
    <s v="Grade 2"/>
    <s v="Edify school"/>
    <n v="911100222357"/>
    <s v="s2m_test_21369@tests2m.com"/>
    <s v="27-04-2020 18:00:00"/>
    <s v="Cancelled"/>
    <x v="20"/>
    <e v="#N/A"/>
    <n v="0"/>
    <x v="0"/>
  </r>
  <r>
    <s v="fREADom Trial "/>
    <x v="0"/>
    <s v="Trial II"/>
    <x v="4"/>
    <d v="1899-12-30T18:00:00"/>
    <s v="Monday"/>
    <d v="2020-04-27T00:00:00"/>
    <s v="Trial"/>
    <s v="Grade 1"/>
    <s v="Kerla public school Kadma"/>
    <n v="911100222860"/>
    <s v="s2m_test_21885@tests2m.com"/>
    <s v="27-04-2020 18:00:00"/>
    <s v="Absent"/>
    <x v="1"/>
    <e v="#N/A"/>
    <n v="0"/>
    <x v="2"/>
  </r>
  <r>
    <s v="fREADom Trial "/>
    <x v="0"/>
    <s v="Trial II"/>
    <x v="4"/>
    <d v="1899-12-30T18:00:00"/>
    <s v="Monday"/>
    <d v="2020-04-27T00:00:00"/>
    <s v="Trial"/>
    <s v="Grade 1"/>
    <s v="DPS megacity kolkata"/>
    <n v="911100222861"/>
    <s v="s2m_test_21886@tests2m.com"/>
    <s v="27-04-2020 18:00:00"/>
    <s v="Present"/>
    <x v="1"/>
    <e v="#N/A"/>
    <n v="0"/>
    <x v="2"/>
  </r>
  <r>
    <s v="fREADom Trial "/>
    <x v="0"/>
    <s v="Trial II"/>
    <x v="4"/>
    <d v="1899-12-30T18:00:00"/>
    <s v="Monday"/>
    <d v="2020-04-27T00:00:00"/>
    <s v="Trial"/>
    <s v="Grade 2"/>
    <s v="New creation school"/>
    <n v="911100222862"/>
    <s v="s2m_test_21887@tests2m.com"/>
    <s v="27-04-2020 18:00:00"/>
    <s v="Present"/>
    <x v="1"/>
    <e v="#N/A"/>
    <n v="0"/>
    <x v="2"/>
  </r>
  <r>
    <s v="fREADom Trial "/>
    <x v="0"/>
    <s v="Trial II"/>
    <x v="4"/>
    <d v="1899-12-30T18:00:00"/>
    <s v="Monday"/>
    <d v="2020-04-27T00:00:00"/>
    <s v="Trial"/>
    <s v="Grade 2"/>
    <s v="New creation school"/>
    <n v="911100222863"/>
    <s v="s2m_test_21888@tests2m.com"/>
    <s v="27-04-2020 18:00:00"/>
    <s v="Present"/>
    <x v="1"/>
    <e v="#N/A"/>
    <n v="0"/>
    <x v="2"/>
  </r>
  <r>
    <s v="fREADom Trial "/>
    <x v="1"/>
    <s v="Trial II"/>
    <x v="4"/>
    <d v="1899-12-30T18:00:00"/>
    <s v="Monday"/>
    <d v="2020-04-27T00:00:00"/>
    <s v="Trial"/>
    <s v="Grade 3"/>
    <s v="Explorica"/>
    <n v="911100222417"/>
    <s v="s2m_test_21430@tests2m.com"/>
    <s v="27-04-2020 18:00:00"/>
    <s v="Ab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NSN Memorial"/>
    <n v="911100222404"/>
    <s v="s2m_test_21418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3"/>
    <s v="Kle,Ankali"/>
    <n v="911100222393"/>
    <s v="s2m_test_21406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Doon public school hathras"/>
    <n v="911100222394"/>
    <s v="s2m_test_21407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JGI School"/>
    <n v="911100222412"/>
    <s v="s2m_test_21425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Kothari international school"/>
    <n v="911100222413"/>
    <s v="s2m_test_21426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4"/>
    <s v="St Joseph's"/>
    <n v="911100222864"/>
    <s v="s2m_test_21889@tests2m.com"/>
    <s v="27-04-2020 18:00:00"/>
    <s v="Present"/>
    <x v="37"/>
    <e v="#N/A"/>
    <n v="0"/>
    <x v="12"/>
  </r>
  <r>
    <s v="fREADom Trial "/>
    <x v="1"/>
    <s v="Trial II"/>
    <x v="4"/>
    <d v="1899-12-30T18:00:00"/>
    <s v="Monday"/>
    <d v="2020-04-27T00:00:00"/>
    <s v="Trial"/>
    <s v="Grade 3"/>
    <s v="Cms"/>
    <n v="911100222392"/>
    <s v="s2m_test_21405@tests2m.com"/>
    <s v="27-04-2020 18:00:00"/>
    <s v="Present"/>
    <x v="37"/>
    <e v="#N/A"/>
    <n v="0"/>
    <x v="12"/>
  </r>
  <r>
    <s v="fREADom Trial "/>
    <x v="0"/>
    <s v="Trial III"/>
    <x v="4"/>
    <d v="1899-12-30T18:00:00"/>
    <s v="Monday"/>
    <d v="2020-04-27T00:00:00"/>
    <s v="Trial"/>
    <s v="Grade 1"/>
    <s v="Delhi public school north bangalore"/>
    <n v="911100222386"/>
    <s v="s2m_test_21399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1"/>
    <s v="Nan group of school"/>
    <n v="911100222348"/>
    <s v="s2m_test_21360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2"/>
    <s v="Sri kumarans child home"/>
    <n v="911100222347"/>
    <s v="s2m_test_21359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Trial"/>
    <s v="Grade 2"/>
    <s v="Calarox public school"/>
    <n v="911100222312"/>
    <s v="s2m_test_21325@tests2m.com"/>
    <s v="27-04-2020 18:00:00"/>
    <m/>
    <x v="20"/>
    <e v="#N/A"/>
    <n v="0"/>
    <x v="0"/>
  </r>
  <r>
    <s v="fREADom Trial "/>
    <x v="0"/>
    <s v="Trial III"/>
    <x v="4"/>
    <d v="1899-12-30T18:00:00"/>
    <s v="Monday"/>
    <d v="2020-04-27T00:00:00"/>
    <s v="Duplicate - Trial"/>
    <s v="Grade 1"/>
    <s v="SSRVM"/>
    <n v="911100222408"/>
    <s v="s2m_test_21422@tests2m.com"/>
    <s v="27-04-2020 18:00:00"/>
    <m/>
    <x v="20"/>
    <e v="#N/A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s v="fREADom Trial Class "/>
    <s v="Grade 1,2"/>
    <s v="Trial I"/>
    <n v="1"/>
    <d v="1899-12-30T11:15:00"/>
    <s v="Thursday"/>
    <d v="2020-04-16T00:00:00"/>
    <s v="Trial"/>
    <s v="Grade 2"/>
    <s v="DPS"/>
    <n v="911100222445"/>
    <s v="s2m_test_21459@tests2m.com"/>
    <s v="16-04-2020 11:15:00"/>
    <s v="Present"/>
    <x v="0"/>
    <e v="#N/A"/>
    <x v="0"/>
    <s v="Rocking with rhymes"/>
    <x v="0"/>
  </r>
  <r>
    <s v="fREADom Trial Class "/>
    <s v="Grade 1,2"/>
    <s v="Trial I"/>
    <n v="1"/>
    <d v="1899-12-30T11:15:00"/>
    <s v="Thursday"/>
    <d v="2020-04-16T00:00:00"/>
    <s v="Trial"/>
    <s v="Grade 2"/>
    <s v="DPS"/>
    <n v="911100222446"/>
    <s v="s2m_test_21460@tests2m.com"/>
    <s v="16-04-2020 11:15:00"/>
    <s v="Present"/>
    <x v="0"/>
    <e v="#N/A"/>
    <x v="0"/>
    <s v="Rocking with rhymes"/>
    <x v="0"/>
  </r>
  <r>
    <s v="fREADom Trial Class "/>
    <s v="Grade 1,2"/>
    <s v="Trial I"/>
    <n v="1"/>
    <d v="1899-12-30T11:15:00"/>
    <s v="Thursday"/>
    <d v="2020-04-16T00:00:00"/>
    <s v="Trial"/>
    <s v="Grade 2"/>
    <s v="City Montessori school lucknow"/>
    <n v="911100222447"/>
    <s v="s2m_test_21461@tests2m.com"/>
    <s v="16-04-2020 11:15:00"/>
    <s v="Absent"/>
    <x v="0"/>
    <e v="#N/A"/>
    <x v="0"/>
    <s v="Rocking with rhymes"/>
    <x v="0"/>
  </r>
  <r>
    <s v="fREADom Trial "/>
    <s v="Grade 3,4"/>
    <s v="Trial I"/>
    <n v="1"/>
    <d v="1899-12-30T11:15:00"/>
    <s v="Thursday"/>
    <d v="2020-04-16T00:00:00"/>
    <s v="Trial"/>
    <s v="Grade 4"/>
    <s v="Reliance Foundation"/>
    <n v="911100222448"/>
    <s v="s2m_test_21462@tests2m.com"/>
    <s v="16-04-2020 11:15:00"/>
    <s v="Ab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3"/>
    <s v="KRS"/>
    <n v="911100222449"/>
    <s v="s2m_test_21463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3"/>
    <s v="Bhagwan mahavir international school"/>
    <n v="911100222450"/>
    <s v="s2m_test_21464@tests2m.com"/>
    <s v="16-04-2020 11:15:00"/>
    <s v="Present"/>
    <x v="1"/>
    <e v="#N/A"/>
    <x v="0"/>
    <s v="In my mind's eye"/>
    <x v="0"/>
  </r>
  <r>
    <s v="fREADom Trial Class "/>
    <s v="Grade 1,2"/>
    <s v="Trial I"/>
    <n v="1"/>
    <d v="1899-12-30T11:15:00"/>
    <s v="Thursday"/>
    <d v="2020-04-16T00:00:00"/>
    <s v="Trial"/>
    <s v="Grade 1"/>
    <s v="Delhi Public School"/>
    <n v="911100222451"/>
    <s v="s2m_test_21465@tests2m.com"/>
    <s v="16-04-2020 11:15:00"/>
    <s v="Present"/>
    <x v="0"/>
    <n v="199"/>
    <x v="0"/>
    <s v="Rocking with rhymes"/>
    <x v="0"/>
  </r>
  <r>
    <s v="fREADom Trial "/>
    <s v="Grade 3,4"/>
    <s v="Trial I"/>
    <n v="1"/>
    <d v="1899-12-30T11:15:00"/>
    <s v="Thursday"/>
    <d v="2020-04-16T00:00:00"/>
    <s v="Duplicate - Trial"/>
    <s v="Grade 4"/>
    <s v="Amrit vidyalaya"/>
    <n v="911100222452"/>
    <s v="s2m_test_21466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Foundation Academy Bihta Patna"/>
    <n v="911100222453"/>
    <s v="s2m_test_21467@tests2m.com"/>
    <s v="16-04-2020 11:15:00"/>
    <s v="Cancelled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3"/>
    <s v="Delhi public school electronic City"/>
    <n v="911100222445"/>
    <s v="s2m_test_21468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The Shriram Universal School"/>
    <n v="911100222454"/>
    <s v="s2m_test_21469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Bharatiya Vidhya bhavans"/>
    <n v="911100222455"/>
    <s v="s2m_test_21470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Donbosco school siliguri"/>
    <n v="911100222456"/>
    <s v="s2m_test_21471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Duplicate - Trial"/>
    <s v="Grade 4"/>
    <s v="SJR public school"/>
    <n v="911100222457"/>
    <s v="s2m_test_21472@tests2m.com"/>
    <s v="16-04-2020 11:15:00"/>
    <m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The Schram Academy"/>
    <n v="911100222458"/>
    <s v="s2m_test_21473@tests2m.com"/>
    <s v="16-04-2020 11:15:00"/>
    <s v="Present"/>
    <x v="1"/>
    <e v="#N/A"/>
    <x v="0"/>
    <s v="In my mind's eye"/>
    <x v="0"/>
  </r>
  <r>
    <s v="fREADom Trial "/>
    <s v="Grade 3,4"/>
    <s v="Trial I"/>
    <n v="1"/>
    <d v="1899-12-30T11:15:00"/>
    <s v="Thursday"/>
    <d v="2020-04-16T00:00:00"/>
    <s v="Trial"/>
    <s v="Grade 4"/>
    <s v="Gitanjali Devshala"/>
    <n v="911100222459"/>
    <s v="s2m_test_21474@tests2m.com"/>
    <s v="16-04-2020 11:15:00"/>
    <s v="Present"/>
    <x v="1"/>
    <e v="#N/A"/>
    <x v="0"/>
    <s v="In my mind's eye"/>
    <x v="0"/>
  </r>
  <r>
    <s v="fREADom Trial "/>
    <s v="Grade 1,2"/>
    <s v="Trial II"/>
    <n v="1"/>
    <d v="1899-12-30T11:15:00"/>
    <s v="Thursday"/>
    <d v="2020-04-16T00:00:00"/>
    <s v="Trial"/>
    <s v="Grade 1"/>
    <s v="Delhi Public School"/>
    <n v="911100222460"/>
    <s v="s2m_test_21475@tests2m.com"/>
    <s v="16-04-2020 11:15:00"/>
    <s v="Present"/>
    <x v="2"/>
    <n v="1999"/>
    <x v="1"/>
    <s v="Word Whiz"/>
    <x v="0"/>
  </r>
  <r>
    <s v="fREADom Trial "/>
    <s v="Grade 1,2"/>
    <s v="Trial II"/>
    <n v="1"/>
    <d v="1899-12-30T11:15:00"/>
    <s v="Thursday"/>
    <d v="2020-04-16T00:00:00"/>
    <s v="Trial"/>
    <s v="Grade 1"/>
    <s v="SJR public school"/>
    <n v="911100222461"/>
    <s v="s2m_test_21476@tests2m.com"/>
    <s v="16-04-2020 11:15:00"/>
    <s v="Absent"/>
    <x v="2"/>
    <e v="#N/A"/>
    <x v="0"/>
    <s v="Word Whiz"/>
    <x v="0"/>
  </r>
  <r>
    <s v="fREADom Trial "/>
    <s v="Grade 1,2"/>
    <s v="Trial II"/>
    <n v="1"/>
    <d v="1899-12-30T11:15:00"/>
    <s v="Thursday"/>
    <d v="2020-04-16T00:00:00"/>
    <s v="Trial"/>
    <s v="Grade 1"/>
    <s v="Sri Sri Academy"/>
    <n v="911100222462"/>
    <s v="s2m_test_21477@tests2m.com"/>
    <s v="16-04-2020 11:15:00"/>
    <s v="Present"/>
    <x v="2"/>
    <e v="#N/A"/>
    <x v="0"/>
    <s v="Word Whiz"/>
    <x v="0"/>
  </r>
  <r>
    <s v="fREADom Trial "/>
    <s v="Grade 1,2"/>
    <s v="Trial II"/>
    <n v="1"/>
    <d v="1899-12-30T11:15:00"/>
    <s v="Thursday"/>
    <d v="2020-04-16T00:00:00"/>
    <s v="Trial"/>
    <s v="Grade 1"/>
    <s v="Angel Global School"/>
    <n v="911100222463"/>
    <s v="s2m_test_21478@tests2m.com"/>
    <s v="16-04-2020 11:15:00"/>
    <s v="Absent"/>
    <x v="2"/>
    <e v="#N/A"/>
    <x v="0"/>
    <s v="Word Whiz"/>
    <x v="0"/>
  </r>
  <r>
    <s v="fREADom Trial Class "/>
    <s v="Grade 1,2"/>
    <s v="Trial I"/>
    <n v="1"/>
    <d v="1899-12-30T11:15:00"/>
    <s v="Thursday"/>
    <d v="2020-04-16T00:00:00"/>
    <s v="Trial"/>
    <s v="Grade 2"/>
    <s v="Jain public school"/>
    <n v="911100222464"/>
    <s v="s2m_test_21479@tests2m.com"/>
    <s v="16-04-2020 11:15:00"/>
    <s v="Present"/>
    <x v="0"/>
    <e v="#N/A"/>
    <x v="0"/>
    <s v="Rocking with rhymes"/>
    <x v="0"/>
  </r>
  <r>
    <s v="fREADom Trial Class "/>
    <s v="Grade 1,2"/>
    <s v="Trial I"/>
    <n v="1"/>
    <d v="1899-12-30T11:15:00"/>
    <s v="Thursday"/>
    <d v="2020-04-16T00:00:00"/>
    <s v="Trial"/>
    <s v="Grade 1"/>
    <s v="Sanskrit hi the school"/>
    <n v="911100222465"/>
    <s v="s2m_test_21480@tests2m.com"/>
    <s v="16-04-2020 11:15:00"/>
    <s v="Present"/>
    <x v="0"/>
    <e v="#N/A"/>
    <x v="0"/>
    <s v="Rocking with rhymes"/>
    <x v="0"/>
  </r>
  <r>
    <s v="fREADom Trial "/>
    <s v="Grade 1,2"/>
    <s v="Trial II"/>
    <n v="1"/>
    <d v="1899-12-30T11:15:00"/>
    <s v="Thursday"/>
    <d v="2020-04-16T00:00:00"/>
    <s v="Duplicate - Trial"/>
    <s v="Grade 2"/>
    <s v="DPS Howrah"/>
    <n v="911100222466"/>
    <s v="s2m_test_21481@tests2m.com"/>
    <s v="16-04-2020 11:15:00"/>
    <s v="Present"/>
    <x v="2"/>
    <e v="#N/A"/>
    <x v="0"/>
    <s v="Word Whiz"/>
    <x v="0"/>
  </r>
  <r>
    <s v="fREADom Trial "/>
    <s v="Grade 1,2"/>
    <s v="Trial II"/>
    <n v="1"/>
    <d v="1899-12-30T11:15:00"/>
    <s v="Thursday"/>
    <d v="2020-04-16T00:00:00"/>
    <s v="Duplicate - Trial"/>
    <s v="Grade 2"/>
    <s v="Chinmaya Vidyalaya Senior Secondary school"/>
    <n v="911100222467"/>
    <s v="s2m_test_21482@tests2m.com"/>
    <s v="16-04-2020 11:15:00"/>
    <s v="Present"/>
    <x v="2"/>
    <n v="199"/>
    <x v="0"/>
    <s v="Word Whiz"/>
    <x v="0"/>
  </r>
  <r>
    <s v="fREADom Trial "/>
    <s v="Grade 1,2"/>
    <s v="Trial II"/>
    <n v="1"/>
    <d v="1899-12-30T11:15:00"/>
    <s v="Thursday"/>
    <d v="2020-04-16T00:00:00"/>
    <s v="Trial"/>
    <s v="Grade 2"/>
    <s v="Delhi public school secunderabad"/>
    <n v="911100222468"/>
    <s v="s2m_test_21483@tests2m.com"/>
    <s v="16-04-2020 11:15:00"/>
    <s v="Present"/>
    <x v="2"/>
    <e v="#N/A"/>
    <x v="0"/>
    <s v="Word Whiz"/>
    <x v="0"/>
  </r>
  <r>
    <s v="fREADom Trial Class "/>
    <s v="Grade 1,2"/>
    <s v="Trial I"/>
    <n v="1"/>
    <d v="1899-12-30T11:15:00"/>
    <s v="Thursday"/>
    <d v="2020-04-16T00:00:00"/>
    <s v="Trial"/>
    <s v="Grade 2"/>
    <s v="DPS"/>
    <n v="911100222469"/>
    <s v="s2m_test_21484@tests2m.com"/>
    <s v="16-04-2020 11:15:00"/>
    <s v="Cancelled"/>
    <x v="0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Trial"/>
    <s v="Grade 3"/>
    <s v="Army public school ambala cantt"/>
    <n v="911100222470"/>
    <s v="s2m_test_21485@tests2m.com"/>
    <s v="16-04-2020 11:15:00"/>
    <s v="Ab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Duplicate - Trial"/>
    <s v="Grade 3"/>
    <s v="DPSH"/>
    <n v="911100222471"/>
    <s v="s2m_test_21486@tests2m.com"/>
    <s v="16-04-2020 11:15:00"/>
    <s v="Present"/>
    <x v="3"/>
    <n v="999"/>
    <x v="1"/>
    <s v="Rocking with rhymes"/>
    <x v="0"/>
  </r>
  <r>
    <s v="fREADom Trial "/>
    <s v="Grade 3,4"/>
    <s v="Trial II"/>
    <n v="1"/>
    <d v="1899-12-30T11:15:00"/>
    <s v="Thursday"/>
    <d v="2020-04-16T00:00:00"/>
    <s v="Trial"/>
    <s v="Grade 3"/>
    <s v="Delhi Public School Ecity"/>
    <n v="911100222472"/>
    <s v="s2m_test_21487@tests2m.com"/>
    <s v="16-04-2020 11:15:00"/>
    <s v="Present"/>
    <x v="3"/>
    <n v="1999"/>
    <x v="1"/>
    <s v="Rocking with rhymes"/>
    <x v="0"/>
  </r>
  <r>
    <s v="fREADom Trial "/>
    <s v="Grade 3,4"/>
    <s v="Trial II"/>
    <n v="1"/>
    <d v="1899-12-30T11:15:00"/>
    <s v="Thursday"/>
    <d v="2020-04-16T00:00:00"/>
    <s v="Trial"/>
    <s v="Grade 4"/>
    <s v="Aps Sp Marg Lko"/>
    <n v="911100222473"/>
    <s v="s2m_test_21488@tests2m.com"/>
    <s v="16-04-2020 11:15:00"/>
    <s v="Ab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Trial"/>
    <s v="Grade 4"/>
    <s v="APSDC"/>
    <n v="911100222474"/>
    <s v="s2m_test_21489@tests2m.com"/>
    <s v="16-04-2020 11:15:00"/>
    <s v="Ab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Trial"/>
    <s v="Grade 4"/>
    <s v="Sri sankara senior secondary school"/>
    <n v="911100222475"/>
    <s v="s2m_test_21490@tests2m.com"/>
    <s v="16-04-2020 11:15:00"/>
    <s v="Pre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Trial"/>
    <s v="Grade 4"/>
    <s v="Svis"/>
    <n v="911100222476"/>
    <s v="s2m_test_21491@tests2m.com"/>
    <s v="16-04-2020 11:15:00"/>
    <s v="Pre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Duplicate - Trial"/>
    <s v="Grade 4"/>
    <s v="Sri Sri Academy"/>
    <n v="911100222477"/>
    <s v="s2m_test_21492@tests2m.com"/>
    <s v="16-04-2020 11:15:00"/>
    <s v="Pre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Duplicate - Trial"/>
    <s v="Grade 4"/>
    <s v="SRM Public School"/>
    <n v="911100222478"/>
    <s v="s2m_test_21493@tests2m.com"/>
    <s v="16-04-2020 11:15:00"/>
    <s v="Absent"/>
    <x v="3"/>
    <e v="#N/A"/>
    <x v="0"/>
    <s v="Rocking with rhymes"/>
    <x v="0"/>
  </r>
  <r>
    <s v="fREADom Trial "/>
    <s v="Grade 3,4"/>
    <s v="Trial II"/>
    <n v="1"/>
    <d v="1899-12-30T11:15:00"/>
    <s v="Thursday"/>
    <d v="2020-04-16T00:00:00"/>
    <s v="Duplicate - Trial"/>
    <s v="Grade 4"/>
    <s v="Reliance Foundation"/>
    <n v="911100222448"/>
    <s v="s2m_test_21462@tests2m.com"/>
    <s v="16-04-2020 11:15:00"/>
    <s v="Present"/>
    <x v="3"/>
    <e v="#N/A"/>
    <x v="0"/>
    <s v="Rocking with rhymes"/>
    <x v="0"/>
  </r>
  <r>
    <s v="fREADom Trial "/>
    <s v="Grade 1,2"/>
    <s v="Trial II"/>
    <n v="1"/>
    <d v="1899-12-30T11:15:00"/>
    <s v="Thursday"/>
    <d v="2020-04-16T00:00:00"/>
    <s v="Trial"/>
    <s v="Grade 1"/>
    <s v="DPS Hyderabad"/>
    <n v="911100222479"/>
    <s v="s2m_test_21494@tests2m.com"/>
    <s v="16-04-2020 11:15:00"/>
    <s v="Present"/>
    <x v="2"/>
    <e v="#N/A"/>
    <x v="0"/>
    <s v="Word Whiz"/>
    <x v="0"/>
  </r>
  <r>
    <s v="fREADom Trial "/>
    <s v="Grade 1,2"/>
    <s v="Trial II"/>
    <n v="1"/>
    <d v="1899-12-30T11:15:00"/>
    <s v="Thursday"/>
    <d v="2020-04-16T00:00:00"/>
    <s v="Trial"/>
    <s v="Grade 1"/>
    <s v="TGES"/>
    <n v="911100222480"/>
    <s v="s2m_test_21495@tests2m.com"/>
    <s v="16-04-2020 11:15:00"/>
    <s v="Absent"/>
    <x v="2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2"/>
    <s v="St Paul's"/>
    <n v="911100222481"/>
    <s v="s2m_test_21496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1"/>
    <s v="DPS"/>
    <n v="911100222482"/>
    <s v="s2m_test_21497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2"/>
    <s v="DPS SOUTH"/>
    <n v="911100222483"/>
    <s v="s2m_test_21498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2"/>
    <s v="Mahatma Cbse Madurai"/>
    <n v="911100222484"/>
    <s v="s2m_test_21499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1"/>
    <s v="City Montessori school"/>
    <n v="911100222485"/>
    <s v="s2m_test_21500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1"/>
    <s v="St peters college"/>
    <n v="911100222486"/>
    <s v="s2m_test_21501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Trial"/>
    <s v="Grade 1"/>
    <s v="Gitanjali devshala"/>
    <n v="911100222487"/>
    <s v="s2m_test_21502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Duplicate - Trial"/>
    <s v="Grade 1"/>
    <s v="SSRVM Mulund"/>
    <n v="911100222488"/>
    <s v="s2m_test_21503@tests2m.com"/>
    <s v="16-04-2020 16:00:00"/>
    <s v="Present"/>
    <x v="4"/>
    <e v="#N/A"/>
    <x v="0"/>
    <s v="Word Whiz"/>
    <x v="0"/>
  </r>
  <r>
    <s v="fREADom Trial Class "/>
    <s v="Grade 1,2"/>
    <s v="Trial I"/>
    <n v="3"/>
    <d v="1899-12-30T16:00:00"/>
    <s v="Thursday"/>
    <d v="2020-04-16T00:00:00"/>
    <s v="Duplicate - Trial"/>
    <s v="Grade 2"/>
    <s v="fREADom"/>
    <n v="911100222489"/>
    <s v="s2m_test_21504@tests2m.com"/>
    <s v="16-04-2020 16:00:00"/>
    <s v="Absent"/>
    <x v="4"/>
    <e v="#N/A"/>
    <x v="0"/>
    <s v="Word Whiz"/>
    <x v="0"/>
  </r>
  <r>
    <s v="fREADom Trial "/>
    <s v="Grade 3,4"/>
    <s v="Trial I"/>
    <n v="3"/>
    <d v="1899-12-30T16:00:00"/>
    <s v="Thursday"/>
    <d v="2020-04-16T00:00:00"/>
    <s v="Trial"/>
    <s v="Grade 3"/>
    <s v="Canadian International School"/>
    <n v="911100222490"/>
    <s v="s2m_test_21505@tests2m.com"/>
    <s v="16-04-2020 16:00:00"/>
    <s v="Present"/>
    <x v="5"/>
    <e v="#N/A"/>
    <x v="0"/>
    <s v="In my head or real"/>
    <x v="0"/>
  </r>
  <r>
    <s v="fREADom Trial Class "/>
    <s v="Grade 1,2"/>
    <s v="Trial I"/>
    <n v="3"/>
    <d v="1899-12-30T16:00:00"/>
    <s v="Thursday"/>
    <d v="2020-04-16T00:00:00"/>
    <s v="Duplicate - Trial"/>
    <s v="Grade 1"/>
    <s v="Kps gamahariya"/>
    <n v="911100222491"/>
    <s v="s2m_test_21506@tests2m.com"/>
    <s v="16-04-2020 16:00:00"/>
    <s v="Present"/>
    <x v="4"/>
    <e v="#N/A"/>
    <x v="0"/>
    <s v="Word Whiz"/>
    <x v="0"/>
  </r>
  <r>
    <s v="fREADom Trial "/>
    <s v="Grade 3,4"/>
    <s v="Trial II"/>
    <n v="3"/>
    <d v="1899-12-30T16:00:00"/>
    <s v="Thursday"/>
    <d v="2020-04-16T00:00:00"/>
    <s v="Trial"/>
    <s v="Grade 3"/>
    <s v="SRI SRI RAVISHANKAR VIDYA MANDIR"/>
    <n v="911100222492"/>
    <s v="s2m_test_21507@tests2m.com"/>
    <s v="16-04-2020 16:00:00"/>
    <s v="Present"/>
    <x v="6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3"/>
    <s v="Delhi public school , Bangalore"/>
    <n v="911100222493"/>
    <s v="s2m_test_21508@tests2m.com"/>
    <s v="16-04-2020 16:00:00"/>
    <s v="Present"/>
    <x v="6"/>
    <e v="#N/A"/>
    <x v="0"/>
    <s v="storm in my brain"/>
    <x v="0"/>
  </r>
  <r>
    <s v="fREADom Trial Class "/>
    <s v="Grade 1,2"/>
    <s v="Trial I"/>
    <n v="5"/>
    <d v="1899-12-30T18:15:00"/>
    <s v="Thursday"/>
    <d v="2020-04-16T00:00:00"/>
    <s v="Trial"/>
    <s v="Grade 1"/>
    <s v="Shree Ram welfare society High school"/>
    <n v="911100222494"/>
    <s v="s2m_test_21509@tests2m.com"/>
    <s v="16-04-2020 18:15:00"/>
    <m/>
    <x v="7"/>
    <e v="#N/A"/>
    <x v="0"/>
    <s v="Name it"/>
    <x v="0"/>
  </r>
  <r>
    <s v="fREADom Trial "/>
    <s v="Grade 3,4"/>
    <s v="Trial II"/>
    <n v="3"/>
    <d v="1899-12-30T16:00:00"/>
    <s v="Thursday"/>
    <d v="2020-04-16T00:00:00"/>
    <s v="Trial"/>
    <s v="Grade 3"/>
    <s v="Ocean"/>
    <n v="911100222495"/>
    <s v="s2m_test_21510@tests2m.com"/>
    <s v="16-04-2020 16:00:00"/>
    <s v="Present"/>
    <x v="6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4"/>
    <s v="amrit vidhalaya  aata  malav"/>
    <n v="911100222496"/>
    <s v="s2m_test_21511@tests2m.com"/>
    <s v="16-04-2020 16:00:00"/>
    <s v="Present"/>
    <x v="6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3"/>
    <s v="Delhi Public School, Howrah"/>
    <n v="911100222497"/>
    <s v="s2m_test_21512@tests2m.com"/>
    <s v="16-04-2020 18:15:00"/>
    <s v="Present"/>
    <x v="8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3"/>
    <s v="Suchithra academy"/>
    <n v="911100222498"/>
    <s v="s2m_test_21513@tests2m.com"/>
    <s v="16-04-2020 16:00:00"/>
    <s v="Absent"/>
    <x v="6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4"/>
    <s v="Royale Concorde International School"/>
    <n v="911100222499"/>
    <s v="s2m_test_21514@tests2m.com"/>
    <s v="16-04-2020 16:00:00"/>
    <s v="Present"/>
    <x v="6"/>
    <e v="#N/A"/>
    <x v="0"/>
    <s v="storm in my brain"/>
    <x v="0"/>
  </r>
  <r>
    <s v="fREADom Trial Class "/>
    <s v="Grade 1,2"/>
    <s v="Trial I"/>
    <n v="5"/>
    <d v="1899-12-30T18:15:00"/>
    <s v="Thursday"/>
    <d v="2020-04-16T00:00:00"/>
    <s v="Duplicate - Trial"/>
    <s v="Grade 1"/>
    <s v="Delhi public school South Bangalore"/>
    <n v="911100222500"/>
    <s v="s2m_test_21515@tests2m.com"/>
    <s v="16-04-2020 18:15:00"/>
    <s v="Present"/>
    <x v="7"/>
    <e v="#N/A"/>
    <x v="0"/>
    <s v="Name it"/>
    <x v="0"/>
  </r>
  <r>
    <s v="fREADom Trial "/>
    <s v="Grade 3,4"/>
    <s v="Trial II"/>
    <n v="3"/>
    <d v="1899-12-30T16:00:00"/>
    <s v="Thursday"/>
    <d v="2020-04-16T00:00:00"/>
    <s v="Trial"/>
    <s v="Grade 3"/>
    <s v="Shri shri ravishankar vista mandir surat"/>
    <n v="911100222501"/>
    <s v="s2m_test_21516@tests2m.com"/>
    <s v="16-04-2020 16:00:00"/>
    <s v="Present"/>
    <x v="6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Duplicate - Trial"/>
    <s v="Grade 3"/>
    <s v="fREADom"/>
    <n v="911100222489"/>
    <s v="s2m_test_21504@tests2m.com"/>
    <s v="16-04-2020 16:00:00"/>
    <s v="Absent"/>
    <x v="6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3"/>
    <s v="St. Peter's school"/>
    <n v="911100222502"/>
    <s v="s2m_test_21517@tests2m.com"/>
    <s v="16-04-2020 18:15:00"/>
    <s v="Present"/>
    <x v="8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3"/>
    <s v="St.Columbaâ€™s"/>
    <n v="911100222503"/>
    <s v="s2m_test_21518@tests2m.com"/>
    <s v="16-04-2020 16:00:00"/>
    <s v="Present"/>
    <x v="6"/>
    <e v="#N/A"/>
    <x v="0"/>
    <s v="storm in my brain"/>
    <x v="0"/>
  </r>
  <r>
    <s v="fREADom Trial "/>
    <s v="Grade 3,4"/>
    <s v="Trial II"/>
    <n v="3"/>
    <d v="1899-12-30T16:00:00"/>
    <s v="Thursday"/>
    <d v="2020-04-16T00:00:00"/>
    <s v="Trial"/>
    <s v="Grade 4"/>
    <s v="Jain english medium school"/>
    <n v="911100222504"/>
    <s v="s2m_test_21519@tests2m.com"/>
    <s v="16-04-2020 16:00:00"/>
    <s v="Present"/>
    <x v="6"/>
    <e v="#N/A"/>
    <x v="0"/>
    <s v="storm in my brain"/>
    <x v="0"/>
  </r>
  <r>
    <s v="fREADom Trial "/>
    <s v="Grade 1,2"/>
    <s v="Trial II"/>
    <n v="3"/>
    <d v="1899-12-30T16:00:00"/>
    <s v="Thursday"/>
    <d v="2020-04-16T00:00:00"/>
    <s v="Duplicate - Trial"/>
    <s v="Grade 1"/>
    <s v="DPS MEGACITY"/>
    <n v="911100222505"/>
    <s v="s2m_test_21520@tests2m.com"/>
    <s v="16-04-2020 16:00:00"/>
    <s v="Present"/>
    <x v="9"/>
    <e v="#N/A"/>
    <x v="0"/>
    <s v="Rocking with rhymes"/>
    <x v="0"/>
  </r>
  <r>
    <s v="fREADom Trial "/>
    <s v="Grade 1,2"/>
    <s v="Trial II"/>
    <n v="3"/>
    <d v="1899-12-30T16:00:00"/>
    <s v="Thursday"/>
    <d v="2020-04-16T00:00:00"/>
    <s v="Trial"/>
    <s v="Grade 1"/>
    <s v="Noida International Public School"/>
    <n v="911100222506"/>
    <s v="s2m_test_21521@tests2m.com"/>
    <s v="16-04-2020 16:00:00"/>
    <s v="Absent"/>
    <x v="9"/>
    <e v="#N/A"/>
    <x v="0"/>
    <s v="Rocking with rhymes"/>
    <x v="0"/>
  </r>
  <r>
    <s v="fREADom Trial Class "/>
    <s v="Grade 1,2"/>
    <s v="Trial I"/>
    <n v="5"/>
    <d v="1899-12-30T18:15:00"/>
    <s v="Thursday"/>
    <d v="2020-04-16T00:00:00"/>
    <s v="Trial"/>
    <s v="Grade 1"/>
    <s v="DPS HOWRAH"/>
    <n v="911100222507"/>
    <s v="s2m_test_21522@tests2m.com"/>
    <s v="16-04-2020 18:15:00"/>
    <s v="Present"/>
    <x v="7"/>
    <e v="#N/A"/>
    <x v="0"/>
    <s v="Name it"/>
    <x v="0"/>
  </r>
  <r>
    <s v="fREADom Trial "/>
    <s v="Grade 1,2"/>
    <s v="Trial II"/>
    <n v="3"/>
    <d v="1899-12-30T16:00:00"/>
    <s v="Thursday"/>
    <d v="2020-04-16T00:00:00"/>
    <s v="Trial"/>
    <s v="Grade 1"/>
    <n v="893498"/>
    <n v="911100222508"/>
    <s v="s2m_test_21523@tests2m.com"/>
    <s v="16-04-2020 16:00:00"/>
    <s v="Absent"/>
    <x v="9"/>
    <e v="#N/A"/>
    <x v="0"/>
    <s v="Rocking with rhymes"/>
    <x v="0"/>
  </r>
  <r>
    <s v="fREADom Trial "/>
    <s v="Grade 3,4"/>
    <s v="Trial I"/>
    <n v="5"/>
    <d v="1899-12-30T18:15:00"/>
    <s v="Thursday"/>
    <d v="2020-04-16T00:00:00"/>
    <s v="Trial"/>
    <s v="Grade 4"/>
    <s v="Saupins school mohali"/>
    <n v="911100222509"/>
    <s v="s2m_test_21524@tests2m.com"/>
    <s v="16-04-2020 18:15:00"/>
    <s v="Present"/>
    <x v="8"/>
    <e v="#N/A"/>
    <x v="0"/>
    <s v="storm in my brain"/>
    <x v="0"/>
  </r>
  <r>
    <s v="fREADom Trial "/>
    <s v="Grade 1,2"/>
    <s v="Trial II"/>
    <n v="3"/>
    <d v="1899-12-30T16:00:00"/>
    <s v="Thursday"/>
    <d v="2020-04-16T00:00:00"/>
    <s v="Trial"/>
    <s v="Grade 1"/>
    <s v="Kerala public school Kadma"/>
    <n v="911100222510"/>
    <s v="s2m_test_21525@tests2m.com"/>
    <s v="16-04-2020 16:00:00"/>
    <s v="Present"/>
    <x v="9"/>
    <e v="#N/A"/>
    <x v="0"/>
    <s v="Rocking with rhymes"/>
    <x v="0"/>
  </r>
  <r>
    <s v="fREADom Trial "/>
    <s v="Grade 1,2"/>
    <s v="Trial II"/>
    <n v="3"/>
    <d v="1899-12-30T16:00:00"/>
    <s v="Thursday"/>
    <d v="2020-04-16T00:00:00"/>
    <s v="Trial"/>
    <s v="Grade 1"/>
    <s v="Nsn matriculation higher sec school"/>
    <n v="911100222511"/>
    <s v="s2m_test_21526@tests2m.com"/>
    <s v="16-04-2020 16:00:00"/>
    <s v="Absent"/>
    <x v="9"/>
    <e v="#N/A"/>
    <x v="0"/>
    <s v="Rocking with rhymes"/>
    <x v="0"/>
  </r>
  <r>
    <s v="fREADom Trial "/>
    <s v="Grade 1,2"/>
    <s v="Trial II"/>
    <n v="3"/>
    <d v="1899-12-30T16:00:00"/>
    <s v="Thursday"/>
    <d v="2020-04-16T00:00:00"/>
    <s v="Trial"/>
    <s v="Grade 2"/>
    <s v="Kerela public school gamharia"/>
    <n v="911100222512"/>
    <s v="s2m_test_20165@tests2m.com"/>
    <s v="16-04-2020 16:00:00"/>
    <s v="Present"/>
    <x v="9"/>
    <e v="#N/A"/>
    <x v="0"/>
    <s v="Rocking with rhymes"/>
    <x v="0"/>
  </r>
  <r>
    <s v="fREADom Trial "/>
    <s v="Grade 1,2"/>
    <s v="Trial II"/>
    <n v="3"/>
    <d v="1899-12-30T16:00:00"/>
    <s v="Thursday"/>
    <d v="2020-04-16T00:00:00"/>
    <s v="Trial"/>
    <s v="Grade 2"/>
    <s v="Hamdard public school"/>
    <n v="911100222513"/>
    <s v="s2m_test_21527@tests2m.com"/>
    <s v="16-04-2020 16:00:00"/>
    <s v="Present"/>
    <x v="9"/>
    <n v="1999"/>
    <x v="1"/>
    <s v="Rocking with rhymes"/>
    <x v="0"/>
  </r>
  <r>
    <s v="fREADom Trial Class "/>
    <s v="Grade 1,2"/>
    <s v="Trial I"/>
    <n v="5"/>
    <d v="1899-12-30T18:15:00"/>
    <s v="Thursday"/>
    <d v="2020-04-16T00:00:00"/>
    <s v="Duplicate - Trial"/>
    <s v="Grade 1"/>
    <s v="Don Bosco School"/>
    <n v="911100222514"/>
    <s v="s2m_test_21528@tests2m.com"/>
    <s v="16-04-2020 18:15:00"/>
    <s v="Present"/>
    <x v="7"/>
    <e v="#N/A"/>
    <x v="0"/>
    <s v="Name it"/>
    <x v="0"/>
  </r>
  <r>
    <s v="fREADom Trial "/>
    <s v="Grade 1,2"/>
    <s v="Trial II"/>
    <n v="3"/>
    <d v="1899-12-30T16:00:00"/>
    <s v="Thursday"/>
    <d v="2020-04-16T00:00:00"/>
    <s v="Trial"/>
    <s v="Grade 2"/>
    <s v="Kle school"/>
    <n v="911100222515"/>
    <s v="s2m_test_21529@tests2m.com"/>
    <s v="16-04-2020 16:00:00"/>
    <s v="Absent"/>
    <x v="9"/>
    <e v="#N/A"/>
    <x v="0"/>
    <s v="Rocking with rhymes"/>
    <x v="0"/>
  </r>
  <r>
    <s v="fREADom Trial Class "/>
    <s v="Grade 1,2"/>
    <s v="Trial I"/>
    <n v="5"/>
    <d v="1899-12-30T18:15:00"/>
    <s v="Thursday"/>
    <d v="2020-04-16T00:00:00"/>
    <s v="Trial"/>
    <s v="Grade 2"/>
    <s v="Kerala public school mango"/>
    <n v="911100222516"/>
    <s v="s2m_test_21530@tests2m.com"/>
    <s v="16-04-2020 18:15:00"/>
    <s v="Absent"/>
    <x v="7"/>
    <e v="#N/A"/>
    <x v="0"/>
    <s v="Name it"/>
    <x v="0"/>
  </r>
  <r>
    <s v="fREADom Trial "/>
    <s v="Grade 1,2"/>
    <s v="Trial II"/>
    <n v="3"/>
    <d v="1899-12-30T16:00:00"/>
    <s v="Thursday"/>
    <d v="2020-04-16T00:00:00"/>
    <s v="Trial"/>
    <s v="Grade 2"/>
    <s v="Seth Anandram Jaipuria School"/>
    <n v="911100222517"/>
    <s v="s2m_test_21531@tests2m.com"/>
    <s v="16-04-2020 16:00:00"/>
    <s v="Absent"/>
    <x v="9"/>
    <e v="#N/A"/>
    <x v="0"/>
    <s v="Rocking with rhymes"/>
    <x v="0"/>
  </r>
  <r>
    <s v="fREADom Trial "/>
    <s v="Grade 1,2"/>
    <s v="Trial II"/>
    <n v="3"/>
    <d v="1899-12-30T16:00:00"/>
    <s v="Thursday"/>
    <d v="2020-04-16T00:00:00"/>
    <s v="Trial"/>
    <s v="Grade 2"/>
    <s v="Fountain head the global school"/>
    <n v="911100222518"/>
    <s v="s2m_test_21532@tests2m.com"/>
    <s v="16-04-2020 16:00:00"/>
    <s v="Present"/>
    <x v="9"/>
    <e v="#N/A"/>
    <x v="0"/>
    <s v="Rocking with rhymes"/>
    <x v="0"/>
  </r>
  <r>
    <s v="fREADom Trial "/>
    <s v="Grade 3,4"/>
    <s v="Trial I"/>
    <n v="3"/>
    <d v="1899-12-30T16:00:00"/>
    <s v="Thursday"/>
    <d v="2020-04-16T00:00:00"/>
    <s v="Trial"/>
    <s v="Grade 3"/>
    <s v="K L E"/>
    <n v="911100222519"/>
    <s v="s2m_test_21533@tests2m.com"/>
    <s v="16-04-2020 16:00:00"/>
    <s v="Present"/>
    <x v="5"/>
    <e v="#N/A"/>
    <x v="0"/>
    <s v="In my head or real"/>
    <x v="0"/>
  </r>
  <r>
    <s v="fREADom Trial "/>
    <s v="Grade 3,4"/>
    <s v="Trial I"/>
    <n v="5"/>
    <d v="1899-12-30T18:15:00"/>
    <s v="Thursday"/>
    <d v="2020-04-16T00:00:00"/>
    <s v="Trial"/>
    <s v="Grade 4"/>
    <s v="KERALA PUBLIC SCHOOL GAMHARIA"/>
    <n v="911100222520"/>
    <s v="s2m_test_21534@tests2m.com"/>
    <s v="16-04-2020 18:15:00"/>
    <s v="Present"/>
    <x v="8"/>
    <e v="#N/A"/>
    <x v="0"/>
    <s v="storm in my brain"/>
    <x v="0"/>
  </r>
  <r>
    <s v="fREADom Trial "/>
    <s v="Grade 3,4"/>
    <s v="Trial I"/>
    <n v="3"/>
    <d v="1899-12-30T16:00:00"/>
    <s v="Thursday"/>
    <d v="2020-04-16T00:00:00"/>
    <s v="Trial"/>
    <s v="Grade 3"/>
    <s v="Reliance foundation school"/>
    <n v="911100222521"/>
    <s v="s2m_test_21535@tests2m.com"/>
    <s v="16-04-2020 16:00:00"/>
    <s v="Absent"/>
    <x v="5"/>
    <e v="#N/A"/>
    <x v="0"/>
    <s v="In my head or real"/>
    <x v="0"/>
  </r>
  <r>
    <s v="fREADom Trial "/>
    <s v="Grade 3,4"/>
    <s v="Trial I"/>
    <n v="3"/>
    <d v="1899-12-30T16:00:00"/>
    <s v="Thursday"/>
    <d v="2020-04-16T00:00:00"/>
    <s v="Trial"/>
    <s v="Grade 3"/>
    <s v="SKV VIDHAASHRAM SENIOR SECONDARY SCHOOL"/>
    <n v="911100222522"/>
    <s v="s2m_test_21536@tests2m.com"/>
    <s v="16-04-2020 16:00:00"/>
    <s v="Present"/>
    <x v="5"/>
    <e v="#N/A"/>
    <x v="0"/>
    <s v="In my head or real"/>
    <x v="0"/>
  </r>
  <r>
    <s v="fREADom Trial "/>
    <s v="Grade 3,4"/>
    <s v="Trial I"/>
    <n v="3"/>
    <d v="1899-12-30T16:00:00"/>
    <s v="Thursday"/>
    <d v="2020-04-16T00:00:00"/>
    <s v="Duplicate - Trial"/>
    <s v="Grade 3"/>
    <s v="Kle school Manjunath Nagar hubliubli"/>
    <n v="911100221095"/>
    <s v="s2m_test_20097@tests2m.com"/>
    <s v="16-04-2020 16:00:00"/>
    <s v="Absent"/>
    <x v="5"/>
    <e v="#N/A"/>
    <x v="0"/>
    <s v="In my head or real"/>
    <x v="1"/>
  </r>
  <r>
    <s v="fREADom Trial "/>
    <s v="Grade 3,4"/>
    <s v="Trial I"/>
    <n v="3"/>
    <d v="1899-12-30T16:00:00"/>
    <s v="Thursday"/>
    <d v="2020-04-16T00:00:00"/>
    <s v="Trial"/>
    <s v="Grade 4"/>
    <s v="Suchitra academy"/>
    <n v="911100222523"/>
    <s v="s2m_test_21537@tests2m.com"/>
    <s v="16-04-2020 16:00:00"/>
    <s v="Present"/>
    <x v="5"/>
    <e v="#N/A"/>
    <x v="0"/>
    <s v="In my head or real"/>
    <x v="0"/>
  </r>
  <r>
    <s v="fREADom Trial Class "/>
    <s v="Grade 1,2"/>
    <s v="Trial I"/>
    <n v="5"/>
    <d v="1899-12-30T18:15:00"/>
    <s v="Thursday"/>
    <d v="2020-04-16T00:00:00"/>
    <s v="Trial"/>
    <s v="Grade 1"/>
    <s v="Ambience"/>
    <n v="911100222524"/>
    <s v="s2m_test_21538@tests2m.com"/>
    <s v="16-04-2020 18:15:00"/>
    <s v="Present"/>
    <x v="7"/>
    <e v="#N/A"/>
    <x v="0"/>
    <s v="Name it"/>
    <x v="0"/>
  </r>
  <r>
    <s v="fREADom Trial "/>
    <s v="Grade 3,4"/>
    <s v="Trial I"/>
    <n v="3"/>
    <d v="1899-12-30T16:00:00"/>
    <s v="Thursday"/>
    <d v="2020-04-16T00:00:00"/>
    <s v="Duplicate - Trial"/>
    <s v="Grade 4"/>
    <s v="Svis"/>
    <n v="911100222525"/>
    <s v="s2m_test_21491@tests2m.com"/>
    <s v="16-04-2020 16:00:00"/>
    <s v="Present"/>
    <x v="5"/>
    <e v="#N/A"/>
    <x v="0"/>
    <s v="In my head or real"/>
    <x v="0"/>
  </r>
  <r>
    <s v="fREADom Trial Class "/>
    <s v="Grade 1,2"/>
    <s v="Trial I"/>
    <n v="5"/>
    <d v="1899-12-30T18:15:00"/>
    <s v="Thursday"/>
    <d v="2020-04-16T00:00:00"/>
    <s v="Trial"/>
    <s v="Grade 2"/>
    <s v="Don Bosco School, Siliguri"/>
    <n v="911100222526"/>
    <s v="s2m_test_21539@tests2m.com"/>
    <s v="16-04-2020 18:15:00"/>
    <s v="Present"/>
    <x v="7"/>
    <n v="1999"/>
    <x v="1"/>
    <s v="Name it"/>
    <x v="0"/>
  </r>
  <r>
    <s v="fREADom Trial "/>
    <s v="Grade 3,4"/>
    <s v="Trial I"/>
    <n v="3"/>
    <d v="1899-12-30T16:00:00"/>
    <s v="Thursday"/>
    <d v="2020-04-16T00:00:00"/>
    <s v="Trial"/>
    <s v="Grade 4"/>
    <s v="Maharaja agarsen public school"/>
    <n v="911100222527"/>
    <s v="s2m_test_21540@tests2m.com"/>
    <s v="16-04-2020 16:00:00"/>
    <s v="Present"/>
    <x v="5"/>
    <e v="#N/A"/>
    <x v="0"/>
    <s v="In my head or real"/>
    <x v="0"/>
  </r>
  <r>
    <s v="fREADom Trial "/>
    <s v="Grade 3,4"/>
    <s v="Trial I"/>
    <n v="3"/>
    <d v="1899-12-30T16:00:00"/>
    <s v="Thursday"/>
    <d v="2020-04-16T00:00:00"/>
    <s v="Duplicate - Trial"/>
    <s v="Grade 4"/>
    <s v="Sri Aurobindo International school"/>
    <n v="911100222528"/>
    <s v="s2m_test_21541@tests2m.com"/>
    <s v="16-04-2020 16:00:00"/>
    <s v="Present"/>
    <x v="5"/>
    <e v="#N/A"/>
    <x v="0"/>
    <s v="In my head or real"/>
    <x v="0"/>
  </r>
  <r>
    <s v="fREADom Trial "/>
    <s v="Grade 3,4"/>
    <s v="Trial I"/>
    <n v="3"/>
    <d v="1899-12-30T16:00:00"/>
    <s v="Thursday"/>
    <d v="2020-04-16T00:00:00"/>
    <s v="Trial"/>
    <s v="Grade 4"/>
    <s v="Dps"/>
    <n v="911100222529"/>
    <s v="s2m_test_21542@tests2m.com"/>
    <s v="16-04-2020 16:00:00"/>
    <s v="Present"/>
    <x v="5"/>
    <e v="#N/A"/>
    <x v="0"/>
    <s v="In my head or real"/>
    <x v="0"/>
  </r>
  <r>
    <s v="fREADom Trial "/>
    <s v="Grade 3,4"/>
    <s v="Trial I"/>
    <n v="3"/>
    <d v="1899-12-30T16:00:00"/>
    <s v="Thursday"/>
    <d v="2020-04-16T00:00:00"/>
    <s v="Trial"/>
    <s v="Grade 4"/>
    <s v="Gitanjali devshala"/>
    <n v="911100222530"/>
    <s v="s2m_test_21543@tests2m.com"/>
    <s v="16-04-2020 16:00:00"/>
    <s v="Present"/>
    <x v="5"/>
    <n v="1999"/>
    <x v="1"/>
    <s v="In my head or real"/>
    <x v="0"/>
  </r>
  <r>
    <s v="fREADom Trial Class "/>
    <s v="Grade 1,2"/>
    <s v="Trial I"/>
    <n v="5"/>
    <d v="1899-12-30T18:15:00"/>
    <s v="Thursday"/>
    <d v="2020-04-16T00:00:00"/>
    <s v="Trial"/>
    <s v="Grade 2"/>
    <s v="Ingrahm Institute English medium school"/>
    <n v="911100222531"/>
    <s v="s2m_test_21544@tests2m.com"/>
    <s v="16-04-2020 18:15:00"/>
    <s v="Present"/>
    <x v="7"/>
    <e v="#N/A"/>
    <x v="0"/>
    <s v="Name it"/>
    <x v="0"/>
  </r>
  <r>
    <s v="fREADom Trial "/>
    <s v="Grade 3,4"/>
    <s v="Trial I"/>
    <n v="5"/>
    <d v="1899-12-30T18:15:00"/>
    <s v="Thursday"/>
    <d v="2020-04-16T00:00:00"/>
    <s v="Trial"/>
    <s v="Grade 4"/>
    <s v="GT aloha vidhya mandir"/>
    <n v="911100222532"/>
    <s v="s2m_test_21545@tests2m.com"/>
    <s v="16-04-2020 18:15:00"/>
    <s v="Pre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4"/>
    <s v="St.paul school ,rajkot"/>
    <n v="911100222533"/>
    <s v="s2m_test_21546@tests2m.com"/>
    <s v="16-04-2020 18:15:00"/>
    <s v="Present"/>
    <x v="8"/>
    <e v="#N/A"/>
    <x v="0"/>
    <s v="storm in my brain"/>
    <x v="0"/>
  </r>
  <r>
    <s v="fREADom Trial Class "/>
    <s v="Grade 1,2"/>
    <s v="Trial I"/>
    <n v="5"/>
    <d v="1899-12-30T18:15:00"/>
    <s v="Thursday"/>
    <d v="2020-04-16T00:00:00"/>
    <s v="Trial"/>
    <s v="Grade 1"/>
    <s v="DSE"/>
    <n v="911100222534"/>
    <s v="s2m_test_21547@tests2m.com"/>
    <s v="16-04-2020 18:15:00"/>
    <s v="Present"/>
    <x v="7"/>
    <e v="#N/A"/>
    <x v="0"/>
    <s v="Name it"/>
    <x v="0"/>
  </r>
  <r>
    <s v="fREADom Trial Class "/>
    <s v="Grade 1,2"/>
    <s v="Trial I"/>
    <n v="5"/>
    <d v="1899-12-30T18:15:00"/>
    <s v="Thursday"/>
    <d v="2020-04-16T00:00:00"/>
    <s v="Trial"/>
    <s v="Grade 1"/>
    <s v="Kid's campus"/>
    <n v="911100222535"/>
    <s v="s2m_test_21548@tests2m.com"/>
    <s v="16-04-2020 18:15:00"/>
    <s v="Absent"/>
    <x v="7"/>
    <e v="#N/A"/>
    <x v="0"/>
    <s v="Name it"/>
    <x v="0"/>
  </r>
  <r>
    <s v="fREADom Trial "/>
    <s v="Grade 1,2"/>
    <s v="Trial II"/>
    <n v="5"/>
    <d v="1899-12-30T18:15:00"/>
    <s v="Thursday"/>
    <d v="2020-04-16T00:00:00"/>
    <s v="Trial"/>
    <s v="Grade 1"/>
    <s v="Focus high school"/>
    <n v="911100222536"/>
    <s v="s2m_test_21549@tests2m.com"/>
    <s v="16-04-2020 18:15:00"/>
    <s v="Present"/>
    <x v="10"/>
    <n v="1999"/>
    <x v="1"/>
    <s v="Meet the magic 'e'"/>
    <x v="0"/>
  </r>
  <r>
    <s v="fREADom Trial "/>
    <s v="Grade 1,2"/>
    <s v="Trial II"/>
    <n v="5"/>
    <d v="1899-12-30T18:15:00"/>
    <s v="Thursday"/>
    <d v="2020-04-16T00:00:00"/>
    <s v="Trial"/>
    <s v="Grade 2"/>
    <s v="S.R.S school. munnoli. soundhathi. belgaum"/>
    <n v="911100222537"/>
    <s v="s2m_test_21550@tests2m.com"/>
    <s v="16-04-2020 18:15:00"/>
    <s v="Absent"/>
    <x v="10"/>
    <e v="#N/A"/>
    <x v="0"/>
    <s v="Meet the magic 'e'"/>
    <x v="0"/>
  </r>
  <r>
    <s v="fREADom Trial "/>
    <s v="Grade 1,2"/>
    <s v="Trial II"/>
    <n v="5"/>
    <d v="1899-12-30T18:15:00"/>
    <s v="Thursday"/>
    <d v="2020-04-16T00:00:00"/>
    <s v="Trial"/>
    <s v="Grade 2"/>
    <s v="Saint Paul School"/>
    <n v="911100222538"/>
    <s v="s2m_test_21551@tests2m.com"/>
    <s v="16-04-2020 18:15:00"/>
    <s v="Present"/>
    <x v="10"/>
    <e v="#N/A"/>
    <x v="0"/>
    <s v="Meet the magic 'e'"/>
    <x v="0"/>
  </r>
  <r>
    <s v="fREADom Trial "/>
    <s v="Grade 3,4"/>
    <s v="Trial I"/>
    <n v="5"/>
    <d v="1899-12-30T18:15:00"/>
    <s v="Thursday"/>
    <d v="2020-04-16T00:00:00"/>
    <s v="Trial"/>
    <s v="Grade 3"/>
    <s v="Velammal new gen"/>
    <n v="911100222539"/>
    <s v="s2m_test_21552@tests2m.com"/>
    <s v="16-04-2020 18:15:00"/>
    <s v="Ab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Duplicate - Trial"/>
    <s v="Grade 4"/>
    <s v="Saint Paul"/>
    <n v="911100222540"/>
    <s v="s2m_test_21553@tests2m.com"/>
    <s v="16-04-2020 18:15:00"/>
    <s v="Ab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3"/>
    <s v="Vidya vikas Academy Margao Goa"/>
    <n v="911100222541"/>
    <s v="s2m_test_21554@tests2m.com"/>
    <s v="16-04-2020 18:15:00"/>
    <s v="Pre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3"/>
    <s v="NTSSS"/>
    <n v="911100222542"/>
    <s v="s2m_test_21555@tests2m.com"/>
    <s v="16-04-2020 18:15:00"/>
    <s v="Ab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3"/>
    <s v="St. Peters"/>
    <n v="911100222543"/>
    <s v="s2m_test_21556@tests2m.com"/>
    <s v="16-04-2020 18:15:00"/>
    <s v="Present"/>
    <x v="8"/>
    <e v="#N/A"/>
    <x v="0"/>
    <s v="storm in my brain"/>
    <x v="0"/>
  </r>
  <r>
    <s v="fREADom Trial "/>
    <s v="Grade 3,4"/>
    <s v="Trial I"/>
    <n v="5"/>
    <d v="1899-12-30T18:15:00"/>
    <s v="Thursday"/>
    <d v="2020-04-16T00:00:00"/>
    <s v="Trial"/>
    <s v="Grade 4"/>
    <s v="K L E  school Nipani"/>
    <n v="911100222544"/>
    <s v="s2m_test_21557@tests2m.com"/>
    <s v="16-04-2020 18:15:00"/>
    <s v="Absent"/>
    <x v="8"/>
    <e v="#N/A"/>
    <x v="0"/>
    <s v="storm in my brain"/>
    <x v="0"/>
  </r>
  <r>
    <s v="fREADom Trial "/>
    <s v="Grade 1,2"/>
    <s v="Trial II"/>
    <n v="5"/>
    <d v="1899-12-30T18:15:00"/>
    <s v="Thursday"/>
    <d v="2020-04-16T00:00:00"/>
    <s v="Duplicate - Trial"/>
    <s v="Grade 1"/>
    <s v="N c s"/>
    <n v="911100222545"/>
    <s v="s2m_test_21557@tests2m.com"/>
    <s v="16-04-2020 18:15:00"/>
    <s v="Absent"/>
    <x v="10"/>
    <e v="#N/A"/>
    <x v="0"/>
    <s v="Meet the magic 'e'"/>
    <x v="0"/>
  </r>
  <r>
    <s v="fREADom Trial "/>
    <s v="Grade 1,2"/>
    <s v="Trial II"/>
    <n v="5"/>
    <d v="1899-12-30T18:15:00"/>
    <s v="Thursday"/>
    <d v="2020-04-16T00:00:00"/>
    <s v="Duplicate - Trial"/>
    <s v="Grade 1"/>
    <s v="Delhi public school North Bangalore"/>
    <n v="911100221224"/>
    <s v="s2m_test_20226@tests2m.com"/>
    <s v="16-04-2020 18:15:00"/>
    <s v="Present"/>
    <x v="10"/>
    <e v="#N/A"/>
    <x v="0"/>
    <s v="Meet the magic 'e'"/>
    <x v="2"/>
  </r>
  <r>
    <s v="fREADom Trial "/>
    <s v="Grade 3,4"/>
    <s v="Trial II"/>
    <n v="5"/>
    <d v="1899-12-30T18:15:00"/>
    <s v="Thursday"/>
    <d v="2020-04-16T00:00:00"/>
    <s v="Trial"/>
    <s v="Grade 3"/>
    <s v="Sri Sankara senior secondary school"/>
    <n v="911100222546"/>
    <s v="s2m_test_21558@tests2m.com"/>
    <s v="16-04-2020 18:15:00"/>
    <s v="Present"/>
    <x v="11"/>
    <n v="1999"/>
    <x v="1"/>
    <s v="In my head or real"/>
    <x v="0"/>
  </r>
  <r>
    <s v="fREADom Trial "/>
    <s v="Grade 1,2"/>
    <s v="Trial II"/>
    <n v="5"/>
    <d v="1899-12-30T18:15:00"/>
    <s v="Thursday"/>
    <d v="2020-04-16T00:00:00"/>
    <s v="Trial"/>
    <s v="Grade 2"/>
    <s v="Gt vidhya mandir"/>
    <n v="911100222547"/>
    <s v="s2m_test_21559@tests2m.com"/>
    <s v="16-04-2020 18:15:00"/>
    <s v="Cancelled"/>
    <x v="10"/>
    <e v="#N/A"/>
    <x v="0"/>
    <s v="Meet the magic 'e'"/>
    <x v="0"/>
  </r>
  <r>
    <s v="fREADom Trial "/>
    <s v="Grade 3,4"/>
    <s v="Trial II"/>
    <n v="5"/>
    <d v="1899-12-30T18:15:00"/>
    <s v="Thursday"/>
    <d v="2020-04-16T00:00:00"/>
    <s v="Trial"/>
    <s v="Grade 4"/>
    <s v="Shreya Kandpal"/>
    <n v="911100222548"/>
    <s v="s2m_test_21560@tests2m.com"/>
    <s v="16-04-2020 18:15:00"/>
    <s v="Absent"/>
    <x v="11"/>
    <e v="#N/A"/>
    <x v="0"/>
    <s v="In my head or real"/>
    <x v="0"/>
  </r>
  <r>
    <s v="fREADom Trial "/>
    <s v="Grade 1,2"/>
    <s v="Trial III"/>
    <n v="5"/>
    <d v="1899-12-30T18:15:00"/>
    <s v="Thursday"/>
    <d v="2020-04-16T00:00:00"/>
    <s v="Duplicate - Trial"/>
    <s v="Grade 2"/>
    <s v="Ingrahm Institute English medium school"/>
    <n v="911100222549"/>
    <s v="s2m_test_21561@tests2m.com"/>
    <s v="16-04-2020 18:15:00"/>
    <s v="Ab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Trial"/>
    <s v="Grade 2"/>
    <s v="School of India "/>
    <n v="911100222550"/>
    <s v="s2m_test_21562@tests2m.com"/>
    <s v="16-04-2020 18:15:00"/>
    <s v="Present"/>
    <x v="4"/>
    <e v="#N/A"/>
    <x v="0"/>
    <s v="Name it"/>
    <x v="0"/>
  </r>
  <r>
    <s v="fREADom Trial "/>
    <s v="Grade 3,4"/>
    <s v="Trial II"/>
    <n v="5"/>
    <d v="1899-12-30T18:15:00"/>
    <s v="Thursday"/>
    <d v="2020-04-16T00:00:00"/>
    <s v="Trial"/>
    <s v="Grade 3"/>
    <s v="Kamala niketan"/>
    <n v="911100221040"/>
    <s v="s2m_test_20041@tests2m.com"/>
    <s v="16-04-2020 18:15:00"/>
    <s v="Present"/>
    <x v="11"/>
    <e v="#N/A"/>
    <x v="0"/>
    <s v="In my head or real"/>
    <x v="3"/>
  </r>
  <r>
    <s v="fREADom Trial "/>
    <s v="Grade 1,2"/>
    <s v="Trial III"/>
    <n v="5"/>
    <d v="1899-12-30T18:15:00"/>
    <s v="Thursday"/>
    <d v="2020-04-16T00:00:00"/>
    <s v="Duplicate - Trial"/>
    <s v="Grade 2"/>
    <s v="fREADom"/>
    <n v="911100222489"/>
    <s v="s2m_test_21504@tests2m.com"/>
    <s v="16-04-2020 18:15:00"/>
    <s v="Ab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Trial"/>
    <s v="Grade 2"/>
    <s v="Saint Paul 's school"/>
    <n v="911100222551"/>
    <s v="s2m_test_21563@tests2m.com"/>
    <s v="16-04-2020 18:15:00"/>
    <s v="Ab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Trial"/>
    <s v="Grade 2"/>
    <s v="Dps"/>
    <n v="911100222552"/>
    <s v="s2m_test_21564@tests2m.com"/>
    <s v="16-04-2020 18:15:00"/>
    <s v="Pre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Trial"/>
    <s v="Grade 1"/>
    <s v="Saint Paul"/>
    <n v="911100222553"/>
    <s v="s2m_test_21565@tests2m.com"/>
    <s v="16-04-2020 18:15:00"/>
    <s v="Pre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Trial"/>
    <s v="Grade 1"/>
    <s v="Noida international publick school"/>
    <n v="911100222554"/>
    <s v="s2m_test_21566@tests2m.com"/>
    <s v="16-04-2020 18:15:00"/>
    <s v="Present"/>
    <x v="4"/>
    <e v="#N/A"/>
    <x v="0"/>
    <s v="Name it"/>
    <x v="0"/>
  </r>
  <r>
    <s v="fREADom Trial "/>
    <s v="Grade 3,4"/>
    <s v="Trial II"/>
    <n v="5"/>
    <d v="1899-12-30T18:15:00"/>
    <s v="Thursday"/>
    <d v="2020-04-16T00:00:00"/>
    <s v="Trial"/>
    <s v="Grade 2"/>
    <s v="St Paul's Rajkot"/>
    <n v="911100222555"/>
    <s v="s2m_test_21567@tests2m.com"/>
    <s v="16-04-2020 18:15:00"/>
    <s v="Absent"/>
    <x v="11"/>
    <e v="#N/A"/>
    <x v="0"/>
    <s v="In my head or real"/>
    <x v="0"/>
  </r>
  <r>
    <s v="fREADom Trial "/>
    <s v="Grade 3,4"/>
    <s v="Trial II"/>
    <n v="5"/>
    <d v="1899-12-30T18:15:00"/>
    <s v="Thursday"/>
    <d v="2020-04-16T00:00:00"/>
    <s v="Duplicate - Trial"/>
    <s v="Grade 4"/>
    <s v="Kerela public school mango"/>
    <n v="911100221023"/>
    <s v="s2m_test_20024@tests2m.com"/>
    <s v="16-04-2020 18:15:00"/>
    <s v="Cancelled"/>
    <x v="11"/>
    <e v="#N/A"/>
    <x v="0"/>
    <s v="In my head or real"/>
    <x v="1"/>
  </r>
  <r>
    <s v="fREADom Trial "/>
    <s v="Grade 1,2"/>
    <s v="Trial II"/>
    <n v="5"/>
    <d v="1899-12-30T18:15:00"/>
    <s v="Thursday"/>
    <d v="2020-04-16T00:00:00"/>
    <s v="Trial"/>
    <s v="Grade 2"/>
    <s v="Hamdard public school"/>
    <n v="911100222556"/>
    <s v="s2m_test_21568@tests2m.com"/>
    <s v="16-04-2020 18:15:00"/>
    <s v="Cancelled"/>
    <x v="10"/>
    <e v="#N/A"/>
    <x v="0"/>
    <s v="Meet the magic 'e'"/>
    <x v="0"/>
  </r>
  <r>
    <s v="fREADom Trial "/>
    <s v="Grade 1,2"/>
    <s v="Trial II"/>
    <n v="5"/>
    <d v="1899-12-30T18:15:00"/>
    <s v="Thursday"/>
    <d v="2020-04-16T00:00:00"/>
    <s v="Duplicate - Trial"/>
    <s v="Grade 1"/>
    <s v="Kamala Niketan Montessori School  (CBSE)"/>
    <n v="911100222557"/>
    <s v="s2m_test_21569@tests2m.com"/>
    <s v="16-04-2020 18:15:00"/>
    <s v="Present"/>
    <x v="10"/>
    <n v="1999"/>
    <x v="1"/>
    <s v="Meet the magic 'e'"/>
    <x v="0"/>
  </r>
  <r>
    <s v="fREADom Trial "/>
    <s v="Grade 3,4"/>
    <s v="Trial III"/>
    <n v="5"/>
    <d v="1899-12-30T18:15:00"/>
    <s v="Thursday"/>
    <d v="2020-04-16T00:00:00"/>
    <s v="Trial"/>
    <s v="Grade 3"/>
    <s v="B.D.M. International"/>
    <n v="911100222558"/>
    <s v="s2m_test_21570@tests2m.com"/>
    <s v="16-04-2020 18:15:00"/>
    <s v="Present"/>
    <x v="1"/>
    <e v="#N/A"/>
    <x v="0"/>
    <s v="Sum it up"/>
    <x v="0"/>
  </r>
  <r>
    <s v="fREADom Trial "/>
    <s v="Grade 3,4"/>
    <s v="Trial II"/>
    <n v="5"/>
    <d v="1899-12-30T18:15:00"/>
    <s v="Thursday"/>
    <d v="2020-04-16T00:00:00"/>
    <s v="Trial"/>
    <s v="Grade 4"/>
    <s v="Don bosco"/>
    <n v="911100222559"/>
    <s v="s2m_test_21571@tests2m.com"/>
    <s v="16-04-2020 18:15:00"/>
    <s v="Present"/>
    <x v="11"/>
    <n v="199"/>
    <x v="0"/>
    <s v="In my head or real"/>
    <x v="0"/>
  </r>
  <r>
    <s v="fREADom Trial "/>
    <s v="Grade 3,4"/>
    <s v="Trial III"/>
    <n v="5"/>
    <d v="1899-12-30T18:15:00"/>
    <s v="Thursday"/>
    <d v="2020-04-16T00:00:00"/>
    <s v="Trial"/>
    <s v="Grade 3"/>
    <s v="KLE school rayapur"/>
    <n v="911100222560"/>
    <s v="s2m_test_21572@tests2m.com"/>
    <s v="16-04-2020 18:15:00"/>
    <s v="Absent"/>
    <x v="1"/>
    <e v="#N/A"/>
    <x v="0"/>
    <s v="Sum it up"/>
    <x v="0"/>
  </r>
  <r>
    <s v="fREADom Trial "/>
    <s v="Grade 3,4"/>
    <s v="Trial III"/>
    <n v="5"/>
    <d v="1899-12-30T18:15:00"/>
    <s v="Thursday"/>
    <d v="2020-04-16T00:00:00"/>
    <s v="Trial"/>
    <s v="Grade 3"/>
    <s v="SSRVM Borivali East"/>
    <n v="911100222561"/>
    <s v="s2m_test_21573@tests2m.com"/>
    <s v="16-04-2020 18:15:00"/>
    <s v="Present"/>
    <x v="1"/>
    <e v="#N/A"/>
    <x v="0"/>
    <s v="Sum it up"/>
    <x v="0"/>
  </r>
  <r>
    <s v="fREADom Trial "/>
    <s v="Grade 3,4"/>
    <s v="Trial II"/>
    <n v="5"/>
    <d v="1899-12-30T18:15:00"/>
    <s v="Thursday"/>
    <d v="2020-04-16T00:00:00"/>
    <s v="Trial"/>
    <s v="Grade 3"/>
    <s v="Kle"/>
    <n v="911100221136"/>
    <s v="s2m_test_21574@tests2m.com"/>
    <s v="16-04-2020 18:15:00"/>
    <s v="Absent"/>
    <x v="11"/>
    <e v="#N/A"/>
    <x v="0"/>
    <s v="In my head or real"/>
    <x v="4"/>
  </r>
  <r>
    <s v="fREADom Trial "/>
    <s v="Grade 3,4"/>
    <s v="Trial III"/>
    <n v="5"/>
    <d v="1899-12-30T18:15:00"/>
    <s v="Thursday"/>
    <d v="2020-04-16T00:00:00"/>
    <s v="Trial"/>
    <s v="Grade 3"/>
    <s v="P.S.Senior Secondary School"/>
    <n v="911100222562"/>
    <s v="s2m_test_21575@tests2m.com"/>
    <s v="16-04-2020 18:15:00"/>
    <s v="Present"/>
    <x v="1"/>
    <n v="1999"/>
    <x v="1"/>
    <s v="Sum it up"/>
    <x v="0"/>
  </r>
  <r>
    <s v="fREADom Trial "/>
    <s v="Grade 3,4"/>
    <s v="Trial III"/>
    <n v="5"/>
    <d v="1899-12-30T18:15:00"/>
    <s v="Thursday"/>
    <d v="2020-04-16T00:00:00"/>
    <s v="Trial"/>
    <s v="Grade 3"/>
    <s v="KLE Manjunath Nagar Hubballi"/>
    <n v="911100222563"/>
    <s v="s2m_test_21576@tests2m.com"/>
    <s v="16-04-2020 18:15:00"/>
    <s v="Present"/>
    <x v="1"/>
    <n v="1999"/>
    <x v="1"/>
    <s v="Sum it up"/>
    <x v="0"/>
  </r>
  <r>
    <s v="fREADom Trial "/>
    <s v="Grade 3,4"/>
    <s v="Trial II"/>
    <n v="5"/>
    <d v="1899-12-30T18:15:00"/>
    <s v="Thursday"/>
    <d v="2020-04-16T00:00:00"/>
    <s v="Trial"/>
    <s v="Grade 4"/>
    <s v="The Shriram Millennium School"/>
    <n v="911100222564"/>
    <s v="s2m_test_21577@tests2m.com"/>
    <s v="16-04-2020 18:15:00"/>
    <s v="Absent"/>
    <x v="11"/>
    <e v="#N/A"/>
    <x v="0"/>
    <s v="In my head or real"/>
    <x v="0"/>
  </r>
  <r>
    <s v="fREADom Trial "/>
    <s v="Grade 3,4"/>
    <s v="Trial III"/>
    <n v="5"/>
    <d v="1899-12-30T18:15:00"/>
    <s v="Thursday"/>
    <d v="2020-04-16T00:00:00"/>
    <s v="Duplicate - Trial"/>
    <s v="Grade 4"/>
    <s v="KLE ENGLISH MEDIUM"/>
    <n v="911100222565"/>
    <s v="s2m_test_21578@tests2m.com"/>
    <s v="16-04-2020 18:15:00"/>
    <s v="Present"/>
    <x v="1"/>
    <e v="#N/A"/>
    <x v="0"/>
    <s v="Sum it up"/>
    <x v="0"/>
  </r>
  <r>
    <s v="fREADom Trial "/>
    <s v="Grade 3,4"/>
    <s v="Trial III"/>
    <n v="5"/>
    <d v="1899-12-30T18:15:00"/>
    <s v="Thursday"/>
    <d v="2020-04-16T00:00:00"/>
    <s v="Duplicate - Trial"/>
    <s v="Grade 4"/>
    <s v="K L E  school Nipani"/>
    <n v="911100222544"/>
    <s v="s2m_test_21557@tests2m.com"/>
    <s v="16-04-2020 18:15:00"/>
    <s v="Absent"/>
    <x v="1"/>
    <e v="#N/A"/>
    <x v="0"/>
    <s v="Sum it up"/>
    <x v="0"/>
  </r>
  <r>
    <s v="fREADom Trial "/>
    <s v="Grade 1,2"/>
    <s v="Trial III"/>
    <n v="5"/>
    <d v="1899-12-30T18:15:00"/>
    <s v="Thursday"/>
    <d v="2020-04-16T00:00:00"/>
    <s v="Duplicate - Trial"/>
    <s v="Grade 2"/>
    <s v="Sri Sri Ravishankar Vidya Mandir"/>
    <n v="911100222566"/>
    <s v="s2m_test_21579@tests2m.com"/>
    <s v="16-04-2020 18:15:00"/>
    <s v="Cancelled"/>
    <x v="4"/>
    <e v="#N/A"/>
    <x v="0"/>
    <s v="Name it"/>
    <x v="0"/>
  </r>
  <r>
    <s v="fREADom Trial "/>
    <s v="Grade 1,2"/>
    <s v="Trial II"/>
    <n v="5"/>
    <d v="1899-12-30T18:15:00"/>
    <s v="Thursday"/>
    <d v="2020-04-16T00:00:00"/>
    <s v="Trial"/>
    <s v="Grade 2"/>
    <s v="Kamala Niketan Montessori School"/>
    <n v="911100221032"/>
    <s v="s2m_test_20033@tests2m.com"/>
    <s v="16-04-2020 18:15:00"/>
    <s v="Present"/>
    <x v="10"/>
    <e v="#N/A"/>
    <x v="0"/>
    <s v="Meet the magic 'e'"/>
    <x v="5"/>
  </r>
  <r>
    <s v="fREADom Trial "/>
    <s v="Grade 3,4"/>
    <s v="Trial III"/>
    <n v="5"/>
    <d v="1899-12-30T18:15:00"/>
    <s v="Thursday"/>
    <d v="2020-04-16T00:00:00"/>
    <s v="Duplicate - Trial"/>
    <s v="Grade 4"/>
    <s v="K,L,E Haveri"/>
    <n v="911100221001"/>
    <s v="s2m_test_20002@tests2m.com"/>
    <s v="16-04-2020 18:15:00"/>
    <s v="Absent"/>
    <x v="1"/>
    <e v="#N/A"/>
    <x v="0"/>
    <s v="Sum it up"/>
    <x v="1"/>
  </r>
  <r>
    <s v="fREADom Trial "/>
    <s v="Grade 3,4"/>
    <s v="Trial III"/>
    <n v="5"/>
    <d v="1899-12-30T18:15:00"/>
    <s v="Thursday"/>
    <d v="2020-04-16T00:00:00"/>
    <s v="Trial"/>
    <s v="Grade 4"/>
    <s v="Army Public School Delhi Cantt"/>
    <n v="911100222567"/>
    <s v="s2m_test_21580@tests2m.com"/>
    <s v="16-04-2020 18:15:00"/>
    <s v="Absent"/>
    <x v="1"/>
    <e v="#N/A"/>
    <x v="0"/>
    <s v="Sum it up"/>
    <x v="0"/>
  </r>
  <r>
    <s v="fREADom Trial "/>
    <s v="Grade 3,4"/>
    <s v="Trial III"/>
    <n v="5"/>
    <d v="1899-12-30T18:15:00"/>
    <s v="Thursday"/>
    <d v="2020-04-16T00:00:00"/>
    <s v="Trial"/>
    <s v="Grade 4"/>
    <s v="Sree Veda"/>
    <n v="911100222568"/>
    <s v="s2m_test_21581@tests2m.com"/>
    <s v="16-04-2020 18:15:00"/>
    <s v="Present"/>
    <x v="1"/>
    <e v="#N/A"/>
    <x v="0"/>
    <s v="Sum it up"/>
    <x v="0"/>
  </r>
  <r>
    <s v="fREADom Trial "/>
    <s v="Grade 1,2"/>
    <s v="Trial II"/>
    <n v="5"/>
    <d v="1899-12-30T18:15:00"/>
    <s v="Thursday"/>
    <d v="2020-04-16T00:00:00"/>
    <s v="Trial"/>
    <s v="Grade 1"/>
    <s v="The galaxy school Wadi"/>
    <n v="911100222569"/>
    <s v="s2m_test_21582@tests2m.com"/>
    <s v="16-04-2020 18:15:00"/>
    <s v="Present"/>
    <x v="10"/>
    <e v="#N/A"/>
    <x v="0"/>
    <s v="Meet the magic 'e'"/>
    <x v="0"/>
  </r>
  <r>
    <s v="fREADom Trial "/>
    <s v="Grade 1,2"/>
    <s v="Trial III"/>
    <n v="5"/>
    <d v="1899-12-30T18:15:00"/>
    <s v="Thursday"/>
    <d v="2020-04-16T00:00:00"/>
    <s v="Trial"/>
    <s v="Grade 1"/>
    <s v="Sri Sri Ravishankar Vidya Mandir, Mulund"/>
    <n v="911100222570"/>
    <s v="s2m_test_21583@tests2m.com"/>
    <s v="16-04-2020 18:15:00"/>
    <s v="Absent"/>
    <x v="4"/>
    <e v="#N/A"/>
    <x v="0"/>
    <s v="Name it"/>
    <x v="0"/>
  </r>
  <r>
    <s v="fREADom Trial "/>
    <s v="Grade 1,2"/>
    <s v="Trial III"/>
    <n v="5"/>
    <d v="1899-12-30T18:15:00"/>
    <s v="Thursday"/>
    <d v="2020-04-16T00:00:00"/>
    <s v="Duplicate - Trial"/>
    <s v="Grade 2"/>
    <s v="Amrit vidyalaya"/>
    <n v="911100222571"/>
    <s v="s2m_test_21584@tests2m.com"/>
    <s v="16-04-2020 18:15:00"/>
    <s v="Absent"/>
    <x v="4"/>
    <e v="#N/A"/>
    <x v="0"/>
    <s v="Name it"/>
    <x v="0"/>
  </r>
  <r>
    <s v="fREADom Trial "/>
    <s v="Grade 3,4"/>
    <s v="Trial II"/>
    <n v="5"/>
    <d v="1899-12-30T18:15:00"/>
    <s v="Thursday"/>
    <d v="2020-04-16T00:00:00"/>
    <s v="Trial"/>
    <s v="Grade 3"/>
    <s v="DPS MEGACITY"/>
    <n v="911100221083"/>
    <s v="s2m_test_20085@tests2m.com"/>
    <s v="16-04-2020 18:15:00"/>
    <s v="Present"/>
    <x v="11"/>
    <e v="#N/A"/>
    <x v="0"/>
    <s v="In my head or real"/>
    <x v="5"/>
  </r>
  <r>
    <s v="fREADom Trial "/>
    <s v="Grade 3,4"/>
    <s v="Trial II"/>
    <n v="5"/>
    <d v="1899-12-30T18:15:00"/>
    <s v="Thursday"/>
    <d v="2020-04-16T00:00:00"/>
    <s v="Trial"/>
    <s v="Grade 3"/>
    <s v="SBOA"/>
    <n v="911100222572"/>
    <s v="s2m_test_21585@tests2m.com"/>
    <s v="16-04-2020 18:15:00"/>
    <s v="Present"/>
    <x v="11"/>
    <e v="#N/A"/>
    <x v="0"/>
    <s v="In my head or real"/>
    <x v="0"/>
  </r>
  <r>
    <s v="fREADom Trial "/>
    <s v="Grade 1,2"/>
    <s v="Trial III"/>
    <n v="5"/>
    <d v="1899-12-30T18:15:00"/>
    <s v="Thursday"/>
    <d v="2020-04-16T00:00:00"/>
    <s v="Duplicate - Trial"/>
    <s v="Grade 2"/>
    <s v="Mamta Modern international school"/>
    <n v="911100222573"/>
    <s v="s2m_test_21586@tests2m.com"/>
    <s v="16-04-2020 18:15:00"/>
    <s v="Absent"/>
    <x v="4"/>
    <e v="#N/A"/>
    <x v="0"/>
    <s v="Name it"/>
    <x v="0"/>
  </r>
  <r>
    <s v="fREADom Trial "/>
    <s v="Grade 3,4"/>
    <s v="Trial II"/>
    <n v="5"/>
    <d v="1899-12-30T18:15:00"/>
    <s v="Thursday"/>
    <d v="2020-04-16T00:00:00"/>
    <s v="Trial"/>
    <s v="Grade 3"/>
    <s v="Green Wood High school"/>
    <n v="911100222574"/>
    <s v="s2m_test_21587@tests2m.com"/>
    <s v="16-04-2020 18:15:00"/>
    <s v="Absent"/>
    <x v="11"/>
    <e v="#N/A"/>
    <x v="0"/>
    <s v="In my head or real"/>
    <x v="0"/>
  </r>
  <r>
    <s v="fREADom Trial Class "/>
    <s v="Grade 1,2"/>
    <s v="Trial I"/>
    <n v="1"/>
    <d v="1899-12-30T11:15:00"/>
    <s v="Friday"/>
    <d v="2020-04-17T00:00:00"/>
    <s v="Duplicate - Trial"/>
    <s v="Grade 2"/>
    <s v="fREADom"/>
    <n v="911100222489"/>
    <s v="s2m_test_21504@tests2m.com"/>
    <s v="17-04-2020 11:15:00"/>
    <s v="Absent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2"/>
    <s v="Sanskriti school"/>
    <n v="911100222575"/>
    <s v="s2m_test_21588@tests2m.com"/>
    <s v="17-04-2020 11:15:00"/>
    <s v="Cancelled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2"/>
    <s v="DPS"/>
    <n v="911100222576"/>
    <s v="s2m_test_21589@tests2m.com"/>
    <s v="17-04-2020 11:15:00"/>
    <s v="Absent"/>
    <x v="12"/>
    <e v="#N/A"/>
    <x v="0"/>
    <s v="In my mind's eye"/>
    <x v="0"/>
  </r>
  <r>
    <s v="fREADom Trial "/>
    <s v="Grade 1,2"/>
    <s v="Trial II"/>
    <n v="5"/>
    <d v="1899-12-30T18:15:00"/>
    <s v="Thursday"/>
    <d v="2020-04-16T00:00:00"/>
    <s v="Trial"/>
    <s v="Grade 2"/>
    <s v="Vidya Vikas Academy"/>
    <n v="911100222577"/>
    <s v="s2m_test_21590@tests2m.com"/>
    <s v="16-04-2020 18:15:00"/>
    <s v="Present"/>
    <x v="10"/>
    <e v="#N/A"/>
    <x v="0"/>
    <s v="Meet the magic 'e'"/>
    <x v="0"/>
  </r>
  <r>
    <s v="fREADom Trial "/>
    <s v="Grade 1,2"/>
    <s v="Trial II"/>
    <n v="5"/>
    <d v="1899-12-30T18:15:00"/>
    <s v="Thursday"/>
    <d v="2020-04-16T00:00:00"/>
    <s v="Trial"/>
    <s v="Grade 2"/>
    <s v="IIS sitapura,jaipur"/>
    <n v="911100222578"/>
    <s v="s2m_test_21591@tests2m.com"/>
    <s v="16-04-2020 18:15:00"/>
    <s v="Present"/>
    <x v="10"/>
    <e v="#N/A"/>
    <x v="0"/>
    <s v="Meet the magic 'e'"/>
    <x v="0"/>
  </r>
  <r>
    <s v="fREADom Trial Class "/>
    <s v="Grade 1,2"/>
    <s v="Trial I"/>
    <n v="1"/>
    <d v="1899-12-30T11:15:00"/>
    <s v="Friday"/>
    <d v="2020-04-17T00:00:00"/>
    <s v="Trial"/>
    <s v="Grade 2"/>
    <s v="Secunderabad public school"/>
    <n v="911100222579"/>
    <s v="s2m_test_21592@tests2m.com"/>
    <s v="17-04-2020 11:15:00"/>
    <s v="Present"/>
    <x v="12"/>
    <n v="1999"/>
    <x v="1"/>
    <s v="In my mind's eye"/>
    <x v="0"/>
  </r>
  <r>
    <s v="fREADom Trial Class "/>
    <s v="Grade 1,2"/>
    <s v="Trial I"/>
    <n v="1"/>
    <d v="1899-12-30T11:15:00"/>
    <s v="Friday"/>
    <d v="2020-04-17T00:00:00"/>
    <s v="Trial"/>
    <s v="Grade 1"/>
    <s v="Green wood hunter road"/>
    <n v="911100222580"/>
    <s v="s2m_test_21593@tests2m.com"/>
    <s v="17-04-2020 11:15:00"/>
    <s v="Absent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1"/>
    <s v="Amrit vidhyalaya"/>
    <n v="911100222581"/>
    <s v="s2m_test_21594@tests2m.com"/>
    <s v="17-04-2020 11:15:00"/>
    <s v="Present"/>
    <x v="12"/>
    <e v="#N/A"/>
    <x v="0"/>
    <s v="In my mind's eye"/>
    <x v="0"/>
  </r>
  <r>
    <s v="fREADom Trial "/>
    <s v="Grade 3,4"/>
    <s v="Trial I"/>
    <n v="1"/>
    <d v="1899-12-30T11:15:00"/>
    <s v="Friday"/>
    <d v="2020-04-17T00:00:00"/>
    <s v="Duplicate - Trial"/>
    <s v="Grade 3"/>
    <s v="Sri Sankara senior secondary school"/>
    <n v="911100222546"/>
    <s v="s2m_test_21558@tests2m.com"/>
    <s v="17-04-2020 11:15:00"/>
    <s v="Present"/>
    <x v="3"/>
    <n v="1999"/>
    <x v="1"/>
    <s v="Name it"/>
    <x v="0"/>
  </r>
  <r>
    <s v="fREADom Trial "/>
    <s v="Grade 3,4"/>
    <s v="Trial I"/>
    <n v="1"/>
    <d v="1899-12-30T11:15:00"/>
    <s v="Friday"/>
    <d v="2020-04-17T00:00:00"/>
    <s v="Trial"/>
    <s v="Grade 4"/>
    <s v="Lakshydeep"/>
    <n v="911100222582"/>
    <s v="s2m_test_21595@tests2m.com"/>
    <s v="17-04-2020 11:15:00"/>
    <s v="Ab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Trial"/>
    <s v="Grade 4"/>
    <s v="St.Pauls English school"/>
    <n v="911100222583"/>
    <s v="s2m_test_21596@tests2m.com"/>
    <s v="17-04-2020 11:15:00"/>
    <s v="Pre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Trial"/>
    <s v="Grade 3"/>
    <s v="Delhi public school"/>
    <n v="911100222584"/>
    <s v="s2m_test_21597@tests2m.com"/>
    <s v="17-04-2020 11:15:00"/>
    <s v="Pre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Duplicate - Trial"/>
    <s v="Grade 4"/>
    <s v="Indraprastha Global School Noida"/>
    <n v="911100222585"/>
    <s v="s2m_test_21598@tests2m.com"/>
    <s v="17-04-2020 11:15:00"/>
    <s v="Pre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Trial"/>
    <s v="Grade 3"/>
    <s v="Indus valley world school_x0009_"/>
    <n v="911100222586"/>
    <s v="s2m_test_21599@tests2m.com"/>
    <s v="17-04-2020 11:15:00"/>
    <s v="Pre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Duplicate - Trial"/>
    <s v="Grade 3"/>
    <s v="Ncips"/>
    <n v="911100222587"/>
    <s v="s2m_test_21600@tests2m.com"/>
    <s v="17-04-2020 11:15:00"/>
    <s v="Ab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Trial"/>
    <s v="Grade 4"/>
    <s v="Calorx Public School"/>
    <n v="911100222588"/>
    <s v="s2m_test_21601@tests2m.com"/>
    <s v="17-04-2020 11:15:00"/>
    <s v="Present"/>
    <x v="3"/>
    <e v="#N/A"/>
    <x v="0"/>
    <s v="Name it"/>
    <x v="0"/>
  </r>
  <r>
    <s v="fREADom Trial "/>
    <s v="Grade 3,4"/>
    <s v="Trial I"/>
    <n v="1"/>
    <d v="1899-12-30T11:15:00"/>
    <s v="Friday"/>
    <d v="2020-04-17T00:00:00"/>
    <s v="Trial"/>
    <s v="Grade 4"/>
    <s v="Shri Sathya Sai vidhyamandir "/>
    <n v="911100222589"/>
    <s v="s2m_test_21602@tests2m.com"/>
    <s v="17-04-2020 11:15:00"/>
    <s v="Present"/>
    <x v="3"/>
    <n v="1999"/>
    <x v="1"/>
    <s v="Name it"/>
    <x v="0"/>
  </r>
  <r>
    <s v="fREADom Trial "/>
    <s v="Grade 3,4"/>
    <s v="Trial I"/>
    <n v="1"/>
    <d v="1899-12-30T11:15:00"/>
    <s v="Friday"/>
    <d v="2020-04-17T00:00:00"/>
    <s v="Trial"/>
    <s v="Grade 3"/>
    <s v="DSE ATTAPUR"/>
    <n v="911100222590"/>
    <s v="s2m_test_21603@tests2m.com"/>
    <s v="17-04-2020 11:15:00"/>
    <s v="Absent"/>
    <x v="3"/>
    <e v="#N/A"/>
    <x v="0"/>
    <s v="Name it"/>
    <x v="0"/>
  </r>
  <r>
    <s v="fREADom Trial Class "/>
    <s v="Grade 1,2"/>
    <s v="Trial I"/>
    <n v="1"/>
    <d v="1899-12-30T11:15:00"/>
    <s v="Friday"/>
    <d v="2020-04-17T00:00:00"/>
    <s v="Trial"/>
    <s v="Grade 2"/>
    <s v="DPS Megacity"/>
    <n v="911100222591"/>
    <s v="s2m_test_21604@tests2m.com"/>
    <s v="17-04-2020 11:15:00"/>
    <s v="Absent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2"/>
    <s v="Ingraham institute"/>
    <n v="911100222592"/>
    <s v="s2m_test_21605@tests2m.com"/>
    <s v="17-04-2020 11:15:00"/>
    <s v="Absent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1"/>
    <s v="Pollocks international "/>
    <n v="911100222593"/>
    <s v="s2m_test_21606@tests2m.com"/>
    <s v="17-04-2020 11:15:00"/>
    <s v="Absent"/>
    <x v="12"/>
    <e v="#N/A"/>
    <x v="0"/>
    <s v="In my mind's eye"/>
    <x v="0"/>
  </r>
  <r>
    <s v="fREADom Trial Class "/>
    <s v="Grade 1,2"/>
    <s v="Trial I"/>
    <n v="1"/>
    <d v="1899-12-30T11:15:00"/>
    <s v="Friday"/>
    <d v="2020-04-17T00:00:00"/>
    <s v="Trial"/>
    <s v="Grade 1"/>
    <s v="Kerala public school gamaria"/>
    <n v="911100222594"/>
    <s v="s2m_test_21607@tests2m.com"/>
    <s v="17-04-2020 11:15:00"/>
    <s v="Present"/>
    <x v="12"/>
    <e v="#N/A"/>
    <x v="0"/>
    <s v="In my mind's eye"/>
    <x v="0"/>
  </r>
  <r>
    <s v="fREADom Trial "/>
    <s v="Grade 1,2"/>
    <s v="Trial II"/>
    <n v="1"/>
    <d v="1899-12-30T11:15:00"/>
    <s v="Friday"/>
    <d v="2020-04-17T00:00:00"/>
    <s v="Trial"/>
    <s v="Grade 1"/>
    <s v="Royale Concorde international school"/>
    <n v="911100222595"/>
    <s v="s2m_test_21608@tests2m.com"/>
    <s v="17-04-2020 11:15:00"/>
    <m/>
    <x v="13"/>
    <e v="#N/A"/>
    <x v="0"/>
    <s v="Word Whiz"/>
    <x v="0"/>
  </r>
  <r>
    <s v="fREADom Trial "/>
    <s v="Grade 1,2"/>
    <s v="Trial II"/>
    <n v="1"/>
    <d v="1899-12-30T11:15:00"/>
    <s v="Friday"/>
    <d v="2020-04-17T00:00:00"/>
    <s v="Trial"/>
    <s v="Grade 1"/>
    <s v="Kerala public school kadma"/>
    <n v="911100222596"/>
    <s v="s2m_test_21609@tests2m.com"/>
    <s v="17-04-2020 11:15:00"/>
    <m/>
    <x v="13"/>
    <e v="#N/A"/>
    <x v="0"/>
    <s v="Word Whiz"/>
    <x v="0"/>
  </r>
  <r>
    <s v="fREADom Trial "/>
    <s v="Grade 1,2"/>
    <s v="Trial II"/>
    <n v="1"/>
    <d v="1899-12-30T11:15:00"/>
    <s v="Friday"/>
    <d v="2020-04-17T00:00:00"/>
    <s v="Trial"/>
    <s v="Grade 2"/>
    <s v="New Cambridge International Public School"/>
    <n v="911100222597"/>
    <s v="s2m_test_21610@tests2m.com"/>
    <s v="17-04-2020 11:15:00"/>
    <m/>
    <x v="13"/>
    <e v="#N/A"/>
    <x v="0"/>
    <s v="Word Whiz"/>
    <x v="0"/>
  </r>
  <r>
    <s v="fREADom Trial "/>
    <s v="Grade 1,2"/>
    <s v="Trial II"/>
    <n v="1"/>
    <d v="1899-12-30T11:15:00"/>
    <s v="Friday"/>
    <d v="2020-04-17T00:00:00"/>
    <s v="Trial"/>
    <s v="Grade 1"/>
    <s v="Suraj "/>
    <n v="911100222598"/>
    <s v="s2m_test_21611@tests2m.com"/>
    <s v="17-04-2020 11:15:00"/>
    <m/>
    <x v="13"/>
    <e v="#N/A"/>
    <x v="0"/>
    <s v="Word Whiz"/>
    <x v="0"/>
  </r>
  <r>
    <s v="fREADom Trial "/>
    <s v="Grade 1,2"/>
    <s v="Trial II"/>
    <n v="1"/>
    <d v="1899-12-30T11:15:00"/>
    <s v="Friday"/>
    <d v="2020-04-17T00:00:00"/>
    <s v="Trial"/>
    <s v="Grade 1"/>
    <s v="N. S. N"/>
    <n v="911100221168"/>
    <s v="s2m_test_20169@tests2m.com"/>
    <s v="17-04-2020 11:15:00"/>
    <m/>
    <x v="13"/>
    <e v="#N/A"/>
    <x v="0"/>
    <s v="Word Whiz"/>
    <x v="3"/>
  </r>
  <r>
    <s v="fREADom Trial "/>
    <s v="Grade 3,4"/>
    <s v="Trial I"/>
    <n v="1"/>
    <d v="1899-12-30T11:15:00"/>
    <s v="Friday"/>
    <d v="2020-04-17T00:00:00"/>
    <s v="Trial"/>
    <s v="Grade 4"/>
    <s v="Guru Gobind Singh Public School"/>
    <n v="911100221183"/>
    <s v="s2m_test_20184@tests2m.com"/>
    <s v="17-04-2020 11:15:00"/>
    <s v="Absent"/>
    <x v="3"/>
    <e v="#N/A"/>
    <x v="0"/>
    <s v="Name it"/>
    <x v="6"/>
  </r>
  <r>
    <s v="fREADom Trial "/>
    <s v="Grade 3,4"/>
    <s v="Trial I"/>
    <n v="1"/>
    <d v="1899-12-30T11:15:00"/>
    <s v="Friday"/>
    <d v="2020-04-17T00:00:00"/>
    <s v="Trial"/>
    <s v="Grade 3"/>
    <s v="Sri Aurobindo international school"/>
    <n v="911100222599"/>
    <s v="s2m_test_21612@tests2m.com"/>
    <s v="17-04-2020 11:15:00"/>
    <s v="Present"/>
    <x v="3"/>
    <e v="#N/A"/>
    <x v="0"/>
    <s v="Name it"/>
    <x v="0"/>
  </r>
  <r>
    <s v="fREADom Trial "/>
    <s v="Grade 1,2"/>
    <s v="Trial II"/>
    <n v="1"/>
    <d v="1899-12-30T11:15:00"/>
    <s v="Friday"/>
    <d v="2020-04-17T00:00:00"/>
    <s v="Duplicate - Trial"/>
    <s v="Grade 2"/>
    <s v="St Paul's Rajkot"/>
    <n v="911100222555"/>
    <s v="s2m_test_21567@tests2m.com"/>
    <s v="17-04-2020 11:15:00"/>
    <s v="Present"/>
    <x v="13"/>
    <e v="#N/A"/>
    <x v="0"/>
    <s v="Word Whiz"/>
    <x v="0"/>
  </r>
  <r>
    <s v="fREADom Trial "/>
    <s v="Grade 1,2"/>
    <s v="Trial II"/>
    <n v="1"/>
    <d v="1899-12-30T11:15:00"/>
    <s v="Friday"/>
    <d v="2020-04-17T00:00:00"/>
    <s v="Trial"/>
    <s v="Grade 1"/>
    <s v="Army primary school"/>
    <n v="911100221154"/>
    <s v="s2m_test_20155@tests2m.com"/>
    <s v="17-04-2020 11:15:00"/>
    <s v="Present"/>
    <x v="13"/>
    <e v="#N/A"/>
    <x v="0"/>
    <s v="Word Whiz"/>
    <x v="4"/>
  </r>
  <r>
    <s v="fREADom Trial "/>
    <s v="Grade 1,2"/>
    <s v="Trial II"/>
    <n v="3"/>
    <d v="1899-12-30T16:00:00"/>
    <s v="Friday"/>
    <d v="2020-04-17T00:00:00"/>
    <s v="Trial"/>
    <s v="Grade 2"/>
    <s v="Kumarans"/>
    <n v="911100222600"/>
    <s v="s2m_test_21613@tests2m.com"/>
    <s v="17-04-2020 16:00:00"/>
    <s v="Pre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Duplicate - Trial"/>
    <s v="Grade 2"/>
    <s v="fREADom"/>
    <n v="911100222489"/>
    <s v="s2m_test_21504@tests2m.com"/>
    <s v="17-04-2020 16:00:00"/>
    <s v="Ab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2"/>
    <s v="Don Bosco School "/>
    <n v="911100222526"/>
    <s v="s2m_test_21614@tests2m.com"/>
    <s v="17-04-2020 16:00:00"/>
    <s v="Present"/>
    <x v="1"/>
    <n v="1999"/>
    <x v="1"/>
    <s v="Meet the magic 'e'"/>
    <x v="0"/>
  </r>
  <r>
    <s v="fREADom Trial "/>
    <s v="Grade 1,2"/>
    <s v="Trial II"/>
    <n v="3"/>
    <d v="1899-12-30T16:00:00"/>
    <s v="Friday"/>
    <d v="2020-04-17T00:00:00"/>
    <s v="Trial"/>
    <s v="Grade 2"/>
    <s v="Dpsh"/>
    <n v="911100222601"/>
    <s v="s2m_test_21615@tests2m.com"/>
    <s v="17-04-2020 16:00:00"/>
    <s v="Pre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1"/>
    <s v="Adharshila play way convent school"/>
    <n v="911100222602"/>
    <s v="s2m_test_21616@tests2m.com"/>
    <s v="17-04-2020 16:00:00"/>
    <s v="Pre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2"/>
    <s v="Airforce school avadi"/>
    <n v="911100222603"/>
    <s v="s2m_test_21617@tests2m.com"/>
    <s v="17-04-2020 16:00:00"/>
    <s v="Ab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1"/>
    <s v="Kerla public"/>
    <n v="911100222604"/>
    <s v="s2m_test_21618@tests2m.com"/>
    <s v="17-04-2020 16:00:00"/>
    <s v="Ab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1"/>
    <s v="Saint Paul School"/>
    <n v="911100222605"/>
    <s v="s2m_test_21619@tests2m.com"/>
    <s v="17-04-2020 16:00:00"/>
    <s v="Ab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Trial"/>
    <s v="Grade 2"/>
    <s v="KLE School"/>
    <n v="911100222606"/>
    <s v="s2m_test_21620@tests2m.com"/>
    <s v="17-04-2020 16:00:00"/>
    <s v="Present"/>
    <x v="1"/>
    <e v="#N/A"/>
    <x v="0"/>
    <s v="Meet the magic 'e'"/>
    <x v="0"/>
  </r>
  <r>
    <s v="fREADom Trial "/>
    <s v="Grade 1,2"/>
    <s v="Trial II"/>
    <n v="3"/>
    <d v="1899-12-30T16:00:00"/>
    <s v="Friday"/>
    <d v="2020-04-17T00:00:00"/>
    <s v="Duplicate - Trial"/>
    <s v="Grade 2"/>
    <s v="Ingraham institute"/>
    <n v="911100222592"/>
    <s v="s2m_test_21605@tests2m.com"/>
    <s v="17-04-2020 16:00:00"/>
    <s v="Cancelled"/>
    <x v="1"/>
    <e v="#N/A"/>
    <x v="0"/>
    <s v="Meet the magic 'e'"/>
    <x v="0"/>
  </r>
  <r>
    <s v="fREADom Trial "/>
    <s v="Grade 3,4"/>
    <s v="Trial II"/>
    <n v="3"/>
    <d v="1899-12-30T16:00:00"/>
    <s v="Friday"/>
    <d v="2020-04-17T00:00:00"/>
    <s v="Trial"/>
    <s v="Grade 3"/>
    <s v="School of India"/>
    <n v="911100222607"/>
    <s v="s2m_test_21621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Duplicate - Trial"/>
    <s v="Grade 3"/>
    <s v="fREADom"/>
    <n v="911100222489"/>
    <s v="s2m_test_21504@tests2m.com"/>
    <s v="17-04-2020 16:00:00"/>
    <s v="Ab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Trial"/>
    <s v="Grade 3"/>
    <s v="Delhi public school"/>
    <n v="911100222608"/>
    <s v="s2m_test_21622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Duplicate - Trial"/>
    <s v="Grade 4"/>
    <s v="Sri Sri Academy"/>
    <n v="911100222609"/>
    <s v="s2m_test_21623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Trial"/>
    <s v="Grade 4"/>
    <s v="Alpine public school"/>
    <n v="911100222610"/>
    <s v="s2m_test_21624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Trial"/>
    <s v="Grade 4"/>
    <s v="Kerala public school gamharia"/>
    <n v="911100222611"/>
    <s v="s2m_test_21625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Trial"/>
    <s v="Grade 4"/>
    <s v="Royal concorde"/>
    <n v="911100222612"/>
    <s v="s2m_test_21626@tests2m.com"/>
    <s v="17-04-2020 16:00:00"/>
    <s v="Present"/>
    <x v="6"/>
    <e v="#N/A"/>
    <x v="0"/>
    <s v="Sum it up"/>
    <x v="0"/>
  </r>
  <r>
    <s v="fREADom Trial "/>
    <s v="Grade 3,4"/>
    <s v="Trial II"/>
    <n v="3"/>
    <d v="1899-12-30T16:00:00"/>
    <s v="Friday"/>
    <d v="2020-04-17T00:00:00"/>
    <s v="Trial"/>
    <s v="Grade 4"/>
    <s v="st paul's"/>
    <n v="911100222613"/>
    <s v="s2m_test_21627@tests2m.com"/>
    <s v="17-04-2020 16:00:00"/>
    <s v="Present"/>
    <x v="6"/>
    <e v="#N/A"/>
    <x v="0"/>
    <s v="Sum it up"/>
    <x v="0"/>
  </r>
  <r>
    <s v="fREADom Trial "/>
    <s v="Grade 3,4"/>
    <s v="Trial I"/>
    <n v="5"/>
    <d v="1899-12-30T18:15:00"/>
    <s v="Friday"/>
    <d v="2020-04-17T00:00:00"/>
    <s v="Duplicate - Trial"/>
    <s v="Grade 4"/>
    <s v="Army Public School"/>
    <n v="911100221004"/>
    <s v="s2m_test_20005@tests2m.com"/>
    <s v="17-04-2020 18:15:00"/>
    <s v="Absent"/>
    <x v="8"/>
    <e v="#N/A"/>
    <x v="0"/>
    <s v="In my head or real"/>
    <x v="1"/>
  </r>
  <r>
    <s v="fREADom Trial Class "/>
    <s v="Grade 1,2"/>
    <s v="Trial I"/>
    <n v="3"/>
    <d v="1899-12-30T16:00:00"/>
    <s v="Friday"/>
    <d v="2020-04-17T00:00:00"/>
    <s v="Duplicate - Trial"/>
    <s v="Grade 2"/>
    <s v="St Paul's Rajkot"/>
    <n v="911100222555"/>
    <s v="s2m_test_21567@tests2m.com"/>
    <s v="17-04-2020 16:00:00"/>
    <s v="Present with video and audio off"/>
    <x v="14"/>
    <e v="#N/A"/>
    <x v="0"/>
    <s v="In my mind's eye"/>
    <x v="0"/>
  </r>
  <r>
    <s v="fREADom Trial Class "/>
    <s v="Grade 1,2"/>
    <s v="Trial I"/>
    <n v="3"/>
    <d v="1899-12-30T16:00:00"/>
    <s v="Friday"/>
    <d v="2020-04-17T00:00:00"/>
    <s v="Duplicate - Trial"/>
    <s v="Grade 1"/>
    <s v="Millennium"/>
    <n v="911100221005"/>
    <s v="s2m_test_20006@tests2m.com"/>
    <s v="17-04-2020 16:00:00"/>
    <s v="Absent"/>
    <x v="14"/>
    <e v="#N/A"/>
    <x v="0"/>
    <s v="In my mind's eye"/>
    <x v="1"/>
  </r>
  <r>
    <s v="fREADom Trial Class "/>
    <s v="Grade 1,2"/>
    <s v="Trial I"/>
    <n v="5"/>
    <d v="1899-12-30T18:15:00"/>
    <s v="Friday"/>
    <d v="2020-04-17T00:00:00"/>
    <s v="Duplicate - Trial"/>
    <s v="Grade 1"/>
    <s v="Army Public School"/>
    <n v="911100221154"/>
    <s v="s2m_test_20155@tests2m.com"/>
    <s v="17-04-2020 18:15:00"/>
    <s v="Absent"/>
    <x v="15"/>
    <e v="#N/A"/>
    <x v="0"/>
    <s v="Category Spin"/>
    <x v="4"/>
  </r>
  <r>
    <s v="fREADom Trial "/>
    <s v="Grade 3,4"/>
    <s v="Trial I"/>
    <n v="3"/>
    <d v="1899-12-30T16:00:00"/>
    <s v="Friday"/>
    <d v="2020-04-17T00:00:00"/>
    <s v="Trial"/>
    <s v="Grade 4"/>
    <s v="Tashi Namgyal Academy"/>
    <n v="911100221307"/>
    <s v="s2m_test_20308@tests2m.com"/>
    <s v="17-04-2020 16:00:00"/>
    <s v="Absent"/>
    <x v="11"/>
    <e v="#N/A"/>
    <x v="0"/>
    <s v="In my head or real"/>
    <x v="2"/>
  </r>
  <r>
    <s v="fREADom Trial Class "/>
    <s v="Grade 1,2"/>
    <s v="Trial I"/>
    <n v="5"/>
    <d v="1899-12-30T18:15:00"/>
    <s v="Friday"/>
    <d v="2020-04-17T00:00:00"/>
    <s v="Trial"/>
    <s v="Grade 2"/>
    <s v="Bhartiya Vidya Bhavan"/>
    <n v="911100221003"/>
    <s v="s2m_test_21628@tests2m.com"/>
    <s v="17-04-2020 18:15:00"/>
    <s v="Present"/>
    <x v="15"/>
    <n v="1999"/>
    <x v="1"/>
    <s v="Category Spin"/>
    <x v="1"/>
  </r>
  <r>
    <s v="fREADom Trial Class "/>
    <s v="Grade 1,2"/>
    <s v="Trial I"/>
    <n v="3"/>
    <d v="1899-12-30T16:00:00"/>
    <s v="Friday"/>
    <d v="2020-04-17T00:00:00"/>
    <s v="Trial"/>
    <s v="Grade 1"/>
    <s v="Dps"/>
    <n v="911100221308"/>
    <s v="s2m_test_20309@tests2m.com"/>
    <s v="17-04-2020 16:00:00"/>
    <s v="Absent"/>
    <x v="14"/>
    <e v="#N/A"/>
    <x v="0"/>
    <s v="In my mind's eye"/>
    <x v="2"/>
  </r>
  <r>
    <s v="fREADom Trial "/>
    <s v="Grade 3,4"/>
    <s v="Trial I"/>
    <n v="3"/>
    <d v="1899-12-30T16:00:00"/>
    <s v="Friday"/>
    <d v="2020-04-17T00:00:00"/>
    <s v="Trial"/>
    <s v="Grade 3"/>
    <s v="Delhi Public School South "/>
    <n v="911100221309"/>
    <s v="s2m_test_20310@tests2m.com"/>
    <s v="17-04-2020 16:00:00"/>
    <s v="Present"/>
    <x v="11"/>
    <e v="#N/A"/>
    <x v="0"/>
    <s v="In my head or real"/>
    <x v="6"/>
  </r>
  <r>
    <s v="fREADom Trial "/>
    <s v="Grade 3,4"/>
    <s v="Trial I"/>
    <n v="3"/>
    <d v="1899-12-30T16:00:00"/>
    <s v="Friday"/>
    <d v="2020-04-17T00:00:00"/>
    <s v="Trial"/>
    <s v="Grade 4"/>
    <s v="St Patrick's"/>
    <n v="911100221301"/>
    <s v="s2m_test_20307@tests2m.com"/>
    <s v="17-04-2020 16:00:00"/>
    <s v="Absent"/>
    <x v="11"/>
    <e v="#N/A"/>
    <x v="0"/>
    <s v="In my head or real"/>
    <x v="6"/>
  </r>
  <r>
    <s v="fREADom Trial Class "/>
    <s v="Grade 1,2"/>
    <s v="Trial I"/>
    <n v="3"/>
    <d v="1899-12-30T16:00:00"/>
    <s v="Friday"/>
    <d v="2020-04-17T00:00:00"/>
    <s v="Trial"/>
    <s v="Grade 2"/>
    <s v="Cauvery glopal"/>
    <n v="911100221310"/>
    <s v="s2m_test_20311@tests2m.com"/>
    <s v="17-04-2020 16:00:00"/>
    <s v="Absent"/>
    <x v="14"/>
    <e v="#N/A"/>
    <x v="0"/>
    <s v="In my mind's eye"/>
    <x v="2"/>
  </r>
  <r>
    <s v="fREADom Trial "/>
    <s v="Grade 3,4"/>
    <s v="Trial I"/>
    <n v="5"/>
    <d v="1899-12-30T18:15:00"/>
    <s v="Friday"/>
    <d v="2020-04-17T00:00:00"/>
    <s v="Duplicate - Trial"/>
    <s v="Grade 4"/>
    <s v="Saint Paul's school"/>
    <n v="911100221008"/>
    <s v="s2m_test_20009@tests2m.com"/>
    <s v="17-04-2020 18:15:00"/>
    <s v="Present"/>
    <x v="8"/>
    <e v="#N/A"/>
    <x v="0"/>
    <s v="In my head or real"/>
    <x v="1"/>
  </r>
  <r>
    <s v="fREADom Trial "/>
    <s v="Grade 3,4"/>
    <s v="Trial I"/>
    <n v="3"/>
    <d v="1899-12-30T16:00:00"/>
    <s v="Friday"/>
    <d v="2020-04-17T00:00:00"/>
    <s v="Trial"/>
    <s v="Grade 4"/>
    <s v="MSB EDUCATIONAL INSTITUTE"/>
    <n v="911100221306"/>
    <s v="s2m_test_20306@tests2m.com"/>
    <s v="17-04-2020 16:00:00"/>
    <s v="Absent"/>
    <x v="11"/>
    <e v="#N/A"/>
    <x v="0"/>
    <s v="In my head or real"/>
    <x v="2"/>
  </r>
  <r>
    <s v="fREADom Trial "/>
    <s v="Grade 3,4"/>
    <s v="Trial I"/>
    <n v="3"/>
    <d v="1899-12-30T16:00:00"/>
    <s v="Friday"/>
    <d v="2020-04-17T00:00:00"/>
    <s v="Trial"/>
    <s v="Grade 4"/>
    <s v="Medhansh vishal"/>
    <n v="911100221305"/>
    <s v="s2m_test_20305@tests2m.com"/>
    <s v="17-04-2020 16:00:00"/>
    <s v="Present"/>
    <x v="11"/>
    <e v="#N/A"/>
    <x v="0"/>
    <s v="In my head or real"/>
    <x v="6"/>
  </r>
  <r>
    <s v="fREADom Trial Class "/>
    <s v="Grade 1,2"/>
    <s v="Trial I"/>
    <n v="3"/>
    <d v="1899-12-30T16:00:00"/>
    <s v="Friday"/>
    <d v="2020-04-17T00:00:00"/>
    <s v="Trial"/>
    <s v="Grade 1"/>
    <s v="N. S. N. Mantri school"/>
    <n v="911100221304"/>
    <s v="s2m_test_20304@tests2m.com"/>
    <s v="17-04-2020 16:00:00"/>
    <s v="Present"/>
    <x v="14"/>
    <e v="#N/A"/>
    <x v="0"/>
    <s v="In my mind's eye"/>
    <x v="2"/>
  </r>
  <r>
    <s v="fREADom Trial "/>
    <s v="Grade 3,4"/>
    <s v="Trial I"/>
    <n v="5"/>
    <d v="1899-12-30T18:15:00"/>
    <s v="Friday"/>
    <d v="2020-04-17T00:00:00"/>
    <s v="Duplicate - Trial"/>
    <s v="Grade 3"/>
    <s v="TGFS Kashipur"/>
    <n v="911100221013"/>
    <s v="s2m_test_20014@tests2m.com"/>
    <s v="17-04-2020 18:15:00"/>
    <s v="Present"/>
    <x v="8"/>
    <e v="#N/A"/>
    <x v="0"/>
    <s v="In my head or real"/>
    <x v="1"/>
  </r>
  <r>
    <s v="fREADom Trial "/>
    <s v="Grade 3,4"/>
    <s v="Trial I"/>
    <n v="3"/>
    <d v="1899-12-30T16:00:00"/>
    <s v="Friday"/>
    <d v="2020-04-17T00:00:00"/>
    <s v="Trial"/>
    <s v="Grade 4"/>
    <s v="Pollocks intelli school"/>
    <n v="911100221303"/>
    <s v="s2m_test_20303@tests2m.com"/>
    <s v="17-04-2020 16:00:00"/>
    <s v="Absent"/>
    <x v="11"/>
    <e v="#N/A"/>
    <x v="0"/>
    <s v="In my head or real"/>
    <x v="6"/>
  </r>
  <r>
    <s v="fREADom Trial "/>
    <s v="Grade 3,4"/>
    <s v="Trial I"/>
    <n v="5"/>
    <d v="1899-12-30T18:15:00"/>
    <s v="Friday"/>
    <d v="2020-04-17T00:00:00"/>
    <s v="Trial"/>
    <s v="Grade 4"/>
    <s v="BD Memorial"/>
    <n v="911100221025"/>
    <s v="s2m_test_20026@tests2m.com"/>
    <s v="17-04-2020 18:15:00"/>
    <s v="Absent"/>
    <x v="8"/>
    <e v="#N/A"/>
    <x v="0"/>
    <s v="In my head or real"/>
    <x v="3"/>
  </r>
  <r>
    <s v="fREADom Trial Class "/>
    <s v="Grade 1,2"/>
    <s v="Trial I"/>
    <n v="3"/>
    <d v="1899-12-30T16:00:00"/>
    <s v="Friday"/>
    <d v="2020-04-17T00:00:00"/>
    <s v="Trial"/>
    <s v="Grade 2"/>
    <s v="Sri Aurobindo international school"/>
    <n v="911100221294"/>
    <s v="s2m_test_20294@tests2m.com"/>
    <s v="17-04-2020 16:00:00"/>
    <s v="Absent"/>
    <x v="14"/>
    <e v="#N/A"/>
    <x v="0"/>
    <s v="In my mind's eye"/>
    <x v="2"/>
  </r>
  <r>
    <s v="fREADom Trial "/>
    <s v="Grade 3,4"/>
    <s v="Trial I"/>
    <n v="5"/>
    <d v="1899-12-30T18:15:00"/>
    <s v="Friday"/>
    <d v="2020-04-17T00:00:00"/>
    <s v="Trial"/>
    <s v="Grade 4"/>
    <s v="Amrit Vidhayalaya"/>
    <n v="911100221036"/>
    <s v="s2m_test_20037@tests2m.com"/>
    <s v="17-04-2020 18:15:00"/>
    <s v="Absent"/>
    <x v="8"/>
    <e v="#N/A"/>
    <x v="0"/>
    <s v="In my head or real"/>
    <x v="3"/>
  </r>
  <r>
    <s v="fREADom Trial "/>
    <s v="Grade 3,4"/>
    <s v="Trial I"/>
    <n v="3"/>
    <d v="1899-12-30T16:00:00"/>
    <s v="Friday"/>
    <d v="2020-04-17T00:00:00"/>
    <s v="Trial"/>
    <s v="Grade 4"/>
    <s v="Brain Tree International School"/>
    <n v="911100221291"/>
    <s v="s2m_test_20291@tests2m.com"/>
    <s v="17-04-2020 16:00:00"/>
    <s v="Present"/>
    <x v="11"/>
    <e v="#N/A"/>
    <x v="0"/>
    <s v="In my head or real"/>
    <x v="2"/>
  </r>
  <r>
    <s v="fREADom Trial "/>
    <s v="Grade 3,4"/>
    <s v="Trial I"/>
    <n v="3"/>
    <d v="1899-12-30T16:00:00"/>
    <s v="Friday"/>
    <d v="2020-04-17T00:00:00"/>
    <s v="Trial"/>
    <s v="Grade 4"/>
    <s v="KNMS"/>
    <n v="911100221290"/>
    <s v="s2m_test_20290@tests2m.com"/>
    <s v="17-04-2020 16:00:00"/>
    <s v="Present"/>
    <x v="11"/>
    <e v="#N/A"/>
    <x v="0"/>
    <s v="In my head or real"/>
    <x v="2"/>
  </r>
  <r>
    <s v="fREADom Trial "/>
    <s v="Grade 3,4"/>
    <s v="Trial I"/>
    <n v="3"/>
    <d v="1899-12-30T16:00:00"/>
    <s v="Friday"/>
    <d v="2020-04-17T00:00:00"/>
    <s v="Trial"/>
    <s v="Grade 4"/>
    <s v="S.s.mody VIDYA Vihar jhunjhunu"/>
    <n v="911100221288"/>
    <s v="s2m_test_20288@tests2m.com"/>
    <s v="17-04-2020 16:00:00"/>
    <s v="Absent"/>
    <x v="11"/>
    <e v="#N/A"/>
    <x v="0"/>
    <s v="In my head or real"/>
    <x v="2"/>
  </r>
  <r>
    <s v="fREADom Trial Class "/>
    <s v="Grade 1,2"/>
    <s v="Trial I"/>
    <n v="3"/>
    <d v="1899-12-30T16:00:00"/>
    <s v="Friday"/>
    <d v="2020-04-17T00:00:00"/>
    <s v="Trial"/>
    <s v="Grade 2"/>
    <s v="Sri Sri academy"/>
    <n v="911100221286"/>
    <s v="s2m_test_20286@tests2m.com"/>
    <s v="17-04-2020 16:00:00"/>
    <s v="Absent"/>
    <x v="14"/>
    <e v="#N/A"/>
    <x v="0"/>
    <s v="In my mind's eye"/>
    <x v="6"/>
  </r>
  <r>
    <s v="fREADom Trial "/>
    <s v="Grade 3,4"/>
    <s v="Trial I"/>
    <n v="5"/>
    <d v="1899-12-30T18:15:00"/>
    <s v="Friday"/>
    <d v="2020-04-17T00:00:00"/>
    <s v="Trial"/>
    <s v="Grade 4"/>
    <s v="BDM International School"/>
    <n v="911100221047"/>
    <s v="s2m_test_20048@tests2m.com"/>
    <s v="17-04-2020 18:15:00"/>
    <s v="Present"/>
    <x v="8"/>
    <e v="#N/A"/>
    <x v="0"/>
    <s v="In my head or real"/>
    <x v="3"/>
  </r>
  <r>
    <s v="fREADom Trial "/>
    <s v="Grade 3,4"/>
    <s v="Trial I"/>
    <n v="3"/>
    <d v="1899-12-30T16:00:00"/>
    <s v="Friday"/>
    <d v="2020-04-17T00:00:00"/>
    <s v="Trial"/>
    <s v="Grade 4"/>
    <s v="Airforce school Avadi"/>
    <n v="911100221282"/>
    <s v="s2m_test_20282@tests2m.com"/>
    <s v="17-04-2020 16:00:00"/>
    <s v="Present"/>
    <x v="11"/>
    <e v="#N/A"/>
    <x v="0"/>
    <s v="In my head or real"/>
    <x v="6"/>
  </r>
  <r>
    <s v="fREADom Trial "/>
    <s v="Grade 3,4"/>
    <s v="Trial I"/>
    <n v="5"/>
    <d v="1899-12-30T18:15:00"/>
    <s v="Friday"/>
    <d v="2020-04-17T00:00:00"/>
    <s v="Trial"/>
    <s v="Grade 3"/>
    <s v="City Montessori school"/>
    <n v="911100221050"/>
    <s v="s2m_test_20051@tests2m.com"/>
    <s v="17-04-2020 18:15:00"/>
    <s v="Present"/>
    <x v="8"/>
    <e v="#N/A"/>
    <x v="0"/>
    <s v="In my head or real"/>
    <x v="3"/>
  </r>
  <r>
    <s v="fREADom Trial "/>
    <s v="Grade 3,4"/>
    <s v="Trial I"/>
    <n v="3"/>
    <d v="1899-12-30T16:00:00"/>
    <s v="Friday"/>
    <d v="2020-04-17T00:00:00"/>
    <s v="Trial"/>
    <s v="Grade 4"/>
    <s v="Anand Niketan Maninagar"/>
    <n v="911100221281"/>
    <s v="s2m_test_20281@tests2m.com"/>
    <s v="17-04-2020 16:00:00"/>
    <s v="Present"/>
    <x v="11"/>
    <n v="1999"/>
    <x v="1"/>
    <s v="In my head or real"/>
    <x v="2"/>
  </r>
  <r>
    <s v="fREADom Trial "/>
    <s v="Grade 3,4"/>
    <s v="Trial II"/>
    <n v="3"/>
    <d v="1899-12-30T16:00:00"/>
    <s v="Friday"/>
    <d v="2020-04-17T00:00:00"/>
    <s v="Duplicate - Trial"/>
    <s v="Grade 3"/>
    <s v="GT Vidhya Manthir"/>
    <n v="911100222614"/>
    <s v="s2m_test_21629@tests2m.com"/>
    <s v="17-04-2020 16:00:00"/>
    <s v="Absent"/>
    <x v="6"/>
    <e v="#N/A"/>
    <x v="0"/>
    <s v="Sum it up"/>
    <x v="0"/>
  </r>
  <r>
    <s v="fREADom Trial "/>
    <s v="Grade 3,4"/>
    <s v="Trial I"/>
    <n v="5"/>
    <d v="1899-12-30T18:15:00"/>
    <s v="Friday"/>
    <d v="2020-04-17T00:00:00"/>
    <s v="Trial"/>
    <s v="Grade 3"/>
    <s v="SBOAJC"/>
    <n v="911100221055"/>
    <s v="s2m_test_20056@tests2m.com"/>
    <s v="17-04-2020 18:15:00"/>
    <s v="Present"/>
    <x v="8"/>
    <e v="#N/A"/>
    <x v="0"/>
    <s v="In my head or real"/>
    <x v="5"/>
  </r>
  <r>
    <s v="fREADom Trial "/>
    <s v="Grade 3,4"/>
    <s v="Trial I"/>
    <n v="5"/>
    <d v="1899-12-30T18:15:00"/>
    <s v="Friday"/>
    <d v="2020-04-17T00:00:00"/>
    <s v="Trial"/>
    <s v="Grade 3"/>
    <s v="Kamala Niketen"/>
    <n v="911100221061"/>
    <s v="s2m_test_20062@tests2m.com"/>
    <s v="17-04-2020 18:15:00"/>
    <s v="Present"/>
    <x v="8"/>
    <e v="#N/A"/>
    <x v="0"/>
    <s v="In my head or real"/>
    <x v="5"/>
  </r>
  <r>
    <s v="fREADom Trial Class "/>
    <s v="Grade 1,2"/>
    <s v="Trial I"/>
    <n v="5"/>
    <d v="1899-12-30T18:15:00"/>
    <s v="Friday"/>
    <d v="2020-04-17T00:00:00"/>
    <s v="Trial"/>
    <s v="Grade 2"/>
    <s v="Navrachana"/>
    <n v="911100222615"/>
    <s v="s2m_test_21630@tests2m.com"/>
    <s v="17-04-2020 18:15:00"/>
    <s v="Present"/>
    <x v="15"/>
    <e v="#N/A"/>
    <x v="0"/>
    <s v="Category Spin"/>
    <x v="0"/>
  </r>
  <r>
    <s v="fREADom Trial Class "/>
    <s v="Grade 1,2"/>
    <s v="Trial I"/>
    <n v="3"/>
    <d v="1899-12-30T16:00:00"/>
    <s v="Friday"/>
    <d v="2020-04-17T00:00:00"/>
    <s v="Trial"/>
    <s v="Grade 2"/>
    <s v="Jodhamal"/>
    <n v="911100221280"/>
    <s v="s2m_test_20280@tests2m.com"/>
    <s v="17-04-2020 16:00:00"/>
    <s v="Present"/>
    <x v="14"/>
    <e v="#N/A"/>
    <x v="0"/>
    <s v="In my mind's eye"/>
    <x v="6"/>
  </r>
  <r>
    <s v="fREADom Trial "/>
    <s v="Grade 3,4"/>
    <s v="Trial I"/>
    <n v="5"/>
    <d v="1899-12-30T18:15:00"/>
    <s v="Friday"/>
    <d v="2020-04-17T00:00:00"/>
    <s v="Trial"/>
    <s v="Grade 4"/>
    <s v="SSRVM J.P. Nagar"/>
    <n v="911100221069"/>
    <s v="s2m_test_20070@tests2m.com"/>
    <s v="17-04-2020 18:15:00"/>
    <s v="Present"/>
    <x v="8"/>
    <e v="#N/A"/>
    <x v="0"/>
    <s v="In my head or real"/>
    <x v="3"/>
  </r>
  <r>
    <s v="fREADom Trial Class "/>
    <s v="Grade 1,2"/>
    <s v="Trial I"/>
    <n v="3"/>
    <d v="1899-12-30T16:00:00"/>
    <s v="Friday"/>
    <d v="2020-04-17T00:00:00"/>
    <s v="Trial"/>
    <s v="Grade 2"/>
    <s v="Delhi Public School"/>
    <n v="911100221277"/>
    <s v="s2m_test_20277@tests2m.com"/>
    <s v="17-04-2020 16:00:00"/>
    <s v="Present"/>
    <x v="14"/>
    <e v="#N/A"/>
    <x v="0"/>
    <s v="In my mind's eye"/>
    <x v="2"/>
  </r>
  <r>
    <s v="fREADom Trial Class "/>
    <s v="Grade 1,2"/>
    <s v="Trial I"/>
    <n v="3"/>
    <d v="1899-12-30T16:00:00"/>
    <s v="Friday"/>
    <d v="2020-04-17T00:00:00"/>
    <s v="Trial"/>
    <s v="Grade 1"/>
    <s v="Kamala Niketan Montessori school"/>
    <n v="911100221276"/>
    <s v="s2m_test_20276@tests2m.com"/>
    <s v="17-04-2020 16:00:00"/>
    <s v="Present"/>
    <x v="14"/>
    <e v="#N/A"/>
    <x v="0"/>
    <s v="In my mind's eye"/>
    <x v="2"/>
  </r>
  <r>
    <s v="fREADom Trial "/>
    <s v="Grade 3,4"/>
    <s v="Trial II"/>
    <n v="3"/>
    <d v="1899-12-30T16:00:00"/>
    <s v="Friday"/>
    <d v="2020-04-17T00:00:00"/>
    <s v="Trial"/>
    <s v="Grade 3"/>
    <s v="KLE CBSE School Nippani"/>
    <n v="911100222616"/>
    <s v="s2m_test_21631@tests2m.com"/>
    <s v="17-04-2020 16:00:00"/>
    <s v="Absent"/>
    <x v="6"/>
    <e v="#N/A"/>
    <x v="0"/>
    <s v="Sum it up"/>
    <x v="0"/>
  </r>
  <r>
    <s v="fREADom Trial "/>
    <s v="Grade 3,4"/>
    <s v="Trial I"/>
    <n v="5"/>
    <d v="1899-12-30T18:15:00"/>
    <s v="Friday"/>
    <d v="2020-04-17T00:00:00"/>
    <s v="Trial"/>
    <s v="Grade 3"/>
    <s v="DPS Panvel"/>
    <n v="911100221043"/>
    <s v="s2m_test_20044@tests2m.com"/>
    <s v="17-04-2020 18:15:00"/>
    <s v="Present"/>
    <x v="8"/>
    <e v="#N/A"/>
    <x v="0"/>
    <s v="In my head or real"/>
    <x v="5"/>
  </r>
  <r>
    <s v="fREADom Trial "/>
    <s v="Grade 3,4"/>
    <s v="Trial I"/>
    <n v="5"/>
    <d v="1899-12-30T18:15:00"/>
    <s v="Friday"/>
    <d v="2020-04-17T00:00:00"/>
    <s v="Trial"/>
    <s v="Grade 4"/>
    <s v="Mahavir Institute of Education &amp; Research"/>
    <n v="911100221045"/>
    <s v="s2m_test_20046@tests2m.com"/>
    <s v="17-04-2020 18:15:00"/>
    <s v="Present"/>
    <x v="8"/>
    <e v="#N/A"/>
    <x v="0"/>
    <s v="In my head or real"/>
    <x v="5"/>
  </r>
  <r>
    <s v="fREADom Trial "/>
    <s v="Grade 3,4"/>
    <s v="Trial II"/>
    <n v="5"/>
    <d v="1899-12-30T18:15:00"/>
    <s v="Friday"/>
    <d v="2020-04-17T00:00:00"/>
    <s v="Trial"/>
    <s v="Grade 4"/>
    <s v="Delhi public school"/>
    <n v="911100221279"/>
    <s v="s2m_test_20279@tests2m.com"/>
    <s v="17-04-2020 18:15:00"/>
    <s v="Absent"/>
    <x v="11"/>
    <e v="#N/A"/>
    <x v="0"/>
    <s v="In my head or real"/>
    <x v="2"/>
  </r>
  <r>
    <s v="fREADom Trial "/>
    <s v="Grade 3,4"/>
    <s v="Trial II"/>
    <n v="5"/>
    <d v="1899-12-30T18:15:00"/>
    <s v="Friday"/>
    <d v="2020-04-17T00:00:00"/>
    <s v="Trial"/>
    <s v="Grade 4"/>
    <s v="B.D.M.I."/>
    <n v="911100221102"/>
    <s v="s2m_test_20319@tests2m.com"/>
    <s v="17-04-2020 18:15:00"/>
    <s v="Present"/>
    <x v="11"/>
    <e v="#N/A"/>
    <x v="0"/>
    <s v="In my head or real"/>
    <x v="3"/>
  </r>
  <r>
    <s v="fREADom Trial Class "/>
    <s v="Grade 1,2"/>
    <s v="Trial I"/>
    <n v="5"/>
    <d v="1899-12-30T18:15:00"/>
    <s v="Friday"/>
    <d v="2020-04-17T00:00:00"/>
    <s v="Trial"/>
    <s v="Grade 1"/>
    <s v="kulachi hansraj ashok vihar"/>
    <n v="911100221059"/>
    <s v="s2m_test_20060@tests2m.com"/>
    <s v="17-04-2020 18:15:00"/>
    <s v="Present"/>
    <x v="15"/>
    <e v="#N/A"/>
    <x v="0"/>
    <s v="Category Spin"/>
    <x v="5"/>
  </r>
  <r>
    <s v="fREADom Trial "/>
    <s v="Grade 1,2"/>
    <s v="Trial II"/>
    <n v="5"/>
    <d v="1899-12-30T18:15:00"/>
    <s v="Friday"/>
    <d v="2020-04-17T00:00:00"/>
    <s v="Trial"/>
    <s v="Grade 2"/>
    <s v="Delhi public school"/>
    <n v="911100221317"/>
    <s v="s2m_test_20318@tests2m.com"/>
    <s v="17-04-2020 18:15:00"/>
    <m/>
    <x v="7"/>
    <e v="#N/A"/>
    <x v="0"/>
    <s v="Name it"/>
    <x v="2"/>
  </r>
  <r>
    <s v="fREADom Trial "/>
    <s v="Grade 3,4"/>
    <s v="Trial II"/>
    <n v="5"/>
    <d v="1899-12-30T18:15:00"/>
    <s v="Friday"/>
    <d v="2020-04-17T00:00:00"/>
    <s v="Trial"/>
    <s v="Grade 4"/>
    <s v="Braintree international school"/>
    <n v="911100221315"/>
    <s v="s2m_test_20316@tests2m.com"/>
    <s v="17-04-2020 18:15:00"/>
    <s v="Absent"/>
    <x v="11"/>
    <e v="#N/A"/>
    <x v="0"/>
    <s v="In my head or real"/>
    <x v="2"/>
  </r>
  <r>
    <s v="fREADom Trial "/>
    <s v="Grade 3,4"/>
    <s v="Trial II"/>
    <n v="5"/>
    <d v="1899-12-30T18:15:00"/>
    <s v="Friday"/>
    <d v="2020-04-17T00:00:00"/>
    <s v="Duplicate - Trial"/>
    <s v="Grade 4"/>
    <s v="Sachin anand"/>
    <n v="911100221095"/>
    <s v="s2m_test_20097@tests2m.com"/>
    <s v="17-04-2020 18:15:00"/>
    <s v="Present"/>
    <x v="11"/>
    <e v="#N/A"/>
    <x v="0"/>
    <s v="In my head or real"/>
    <x v="1"/>
  </r>
  <r>
    <s v="fREADom Trial "/>
    <s v="Grade 1,2"/>
    <s v="Trial II"/>
    <n v="5"/>
    <d v="1899-12-30T18:15:00"/>
    <s v="Friday"/>
    <d v="2020-04-17T00:00:00"/>
    <s v="Trial"/>
    <s v="Grade 4"/>
    <s v="NSN matriculation higher secondary school"/>
    <n v="911100221313"/>
    <s v="s2m_test_20314@tests2m.com"/>
    <s v="17-04-2020 18:15:00"/>
    <m/>
    <x v="7"/>
    <e v="#N/A"/>
    <x v="0"/>
    <s v="Name it"/>
    <x v="3"/>
  </r>
  <r>
    <s v="fREADom Trial "/>
    <s v="Grade 3,4"/>
    <s v="Trial II"/>
    <n v="5"/>
    <d v="1899-12-30T18:15:00"/>
    <s v="Friday"/>
    <d v="2020-04-17T00:00:00"/>
    <s v="Trial"/>
    <s v="Grade 4"/>
    <s v="The schram academy"/>
    <n v="911100221311"/>
    <s v="s2m_test_20312@tests2m.com"/>
    <s v="17-04-2020 18:15:00"/>
    <s v="Absent"/>
    <x v="11"/>
    <e v="#N/A"/>
    <x v="0"/>
    <s v="In my head or real"/>
    <x v="6"/>
  </r>
  <r>
    <s v="fREADom Trial "/>
    <s v="Grade 3,4"/>
    <s v="Trial II"/>
    <n v="5"/>
    <d v="1899-12-30T18:15:00"/>
    <s v="Friday"/>
    <d v="2020-04-17T00:00:00"/>
    <s v="Trial"/>
    <s v="Grade 3"/>
    <s v="Sri Aurbindo international school"/>
    <n v="911100221293"/>
    <s v="s2m_test_20293@tests2m.com"/>
    <s v="17-04-2020 18:15:00"/>
    <s v="Present"/>
    <x v="11"/>
    <e v="#N/A"/>
    <x v="0"/>
    <s v="In my head or real"/>
    <x v="2"/>
  </r>
  <r>
    <s v="fREADom Trial Class "/>
    <s v="Grade 1,2"/>
    <s v="Trial I"/>
    <n v="5"/>
    <d v="1899-12-30T18:15:00"/>
    <s v="Friday"/>
    <d v="2020-04-17T00:00:00"/>
    <s v="Trial"/>
    <s v="Grade 1"/>
    <s v="Vidya Global School"/>
    <n v="911100222617"/>
    <s v="s2m_test_21632@tests2m.com"/>
    <s v="17-04-2020 18:15:00"/>
    <s v="Absent"/>
    <x v="15"/>
    <e v="#N/A"/>
    <x v="0"/>
    <s v="Category Spin"/>
    <x v="0"/>
  </r>
  <r>
    <s v="fREADom Trial "/>
    <s v="Grade 1,2"/>
    <s v="Trial II"/>
    <n v="5"/>
    <d v="1899-12-30T18:15:00"/>
    <s v="Friday"/>
    <d v="2020-04-17T00:00:00"/>
    <s v="Trial"/>
    <s v="Grade 4"/>
    <s v="Kampala niketan"/>
    <n v="911100221285"/>
    <s v="s2m_test_20285@tests2m.com"/>
    <s v="17-04-2020 18:15:00"/>
    <s v="Present"/>
    <x v="7"/>
    <e v="#N/A"/>
    <x v="0"/>
    <s v="Name it"/>
    <x v="7"/>
  </r>
  <r>
    <s v="fREADom Trial "/>
    <s v="Grade 3,4"/>
    <s v="Trial III"/>
    <n v="5"/>
    <d v="1899-12-30T18:15:00"/>
    <s v="Friday"/>
    <d v="2020-04-17T00:00:00"/>
    <s v="Trial"/>
    <s v="Grade 4"/>
    <s v="dps"/>
    <n v="911100222618"/>
    <s v="s2m_test_21633@tests2m.com"/>
    <s v="17-04-2020 18:15:00"/>
    <s v="Present"/>
    <x v="1"/>
    <e v="#N/A"/>
    <x v="0"/>
    <s v="storm in my brain"/>
    <x v="0"/>
  </r>
  <r>
    <s v="fREADom Trial "/>
    <s v="Grade 3,4"/>
    <s v="Trial III"/>
    <n v="5"/>
    <d v="1899-12-30T18:15:00"/>
    <s v="Friday"/>
    <d v="2020-04-17T00:00:00"/>
    <s v="Trial"/>
    <s v="Grade 4"/>
    <s v="Kle international school"/>
    <n v="911100221145"/>
    <s v="s2m_test_20146@tests2m.com"/>
    <s v="17-04-2020 18:15:00"/>
    <s v="Absent"/>
    <x v="1"/>
    <e v="#N/A"/>
    <x v="0"/>
    <s v="storm in my brain"/>
    <x v="4"/>
  </r>
  <r>
    <s v="fREADom Trial "/>
    <s v="Grade 3,4"/>
    <s v="Trial II"/>
    <n v="5"/>
    <d v="1899-12-30T18:15:00"/>
    <s v="Friday"/>
    <d v="2020-04-17T00:00:00"/>
    <s v="Trial"/>
    <s v="Grade 4"/>
    <s v="S.S.MODY VIDYA VIHAR JHUNJHUNU"/>
    <n v="911100221283"/>
    <s v="s2m_test_20283@tests2m.com"/>
    <s v="17-04-2020 18:15:00"/>
    <s v="Absent"/>
    <x v="11"/>
    <e v="#N/A"/>
    <x v="0"/>
    <s v="In my head or real"/>
    <x v="2"/>
  </r>
  <r>
    <s v="fREADom Trial Class "/>
    <s v="Grade 1,2"/>
    <s v="Trial I"/>
    <n v="5"/>
    <d v="1899-12-30T18:15:00"/>
    <s v="Friday"/>
    <d v="2020-04-17T00:00:00"/>
    <s v="Duplicate - Trial"/>
    <s v="Grade 2"/>
    <s v="SSRVM, Agartala"/>
    <n v="911100221020"/>
    <s v="s2m_test_20021@tests2m.com"/>
    <s v="17-04-2020 18:15:00"/>
    <s v="Present"/>
    <x v="15"/>
    <e v="#N/A"/>
    <x v="0"/>
    <s v="Category Spin"/>
    <x v="1"/>
  </r>
  <r>
    <s v="fREADom Trial Class "/>
    <s v="Grade 1,2"/>
    <s v="Trial I"/>
    <n v="5"/>
    <d v="1899-12-30T18:15:00"/>
    <s v="Friday"/>
    <d v="2020-04-17T00:00:00"/>
    <s v="Trial"/>
    <s v="Grade 2"/>
    <s v="SKPS"/>
    <n v="911100221028"/>
    <s v="s2m_test_20029@tests2m.com"/>
    <s v="17-04-2020 18:15:00"/>
    <s v="Present"/>
    <x v="15"/>
    <e v="#N/A"/>
    <x v="0"/>
    <s v="Category Spin"/>
    <x v="5"/>
  </r>
  <r>
    <s v="fREADom Trial Class "/>
    <s v="Grade 1,2"/>
    <s v="Trial I"/>
    <n v="5"/>
    <d v="1899-12-30T18:15:00"/>
    <s v="Friday"/>
    <d v="2020-04-17T00:00:00"/>
    <s v="Trial"/>
    <s v="Grade 2"/>
    <s v="DPS megacity"/>
    <n v="911100221048"/>
    <s v="s2m_test_20049@tests2m.com"/>
    <s v="17-04-2020 18:15:00"/>
    <s v="Present"/>
    <x v="15"/>
    <e v="#N/A"/>
    <x v="0"/>
    <s v="Category Spin"/>
    <x v="5"/>
  </r>
  <r>
    <s v="fREADom Trial "/>
    <s v="Grade 3,4"/>
    <s v="Trial II"/>
    <n v="5"/>
    <d v="1899-12-30T18:15:00"/>
    <s v="Friday"/>
    <d v="2020-04-17T00:00:00"/>
    <s v="Trial"/>
    <s v="Grade 3"/>
    <s v="SSRVM Bangalore south"/>
    <n v="911100221265"/>
    <s v="s2m_test_20265@tests2m.com"/>
    <s v="17-04-2020 18:15:00"/>
    <s v="Present"/>
    <x v="11"/>
    <n v="1999"/>
    <x v="1"/>
    <s v="In my head or real"/>
    <x v="4"/>
  </r>
  <r>
    <s v="fREADom Trial "/>
    <s v="Grade 3,4"/>
    <s v="Trial III"/>
    <n v="5"/>
    <d v="1899-12-30T18:15:00"/>
    <s v="Friday"/>
    <d v="2020-04-17T00:00:00"/>
    <s v="Trial"/>
    <s v="Grade 3"/>
    <s v="Krishnamal ramasubbaiyer school"/>
    <n v="911100222619"/>
    <s v="s2m_test_21634@tests2m.com"/>
    <s v="17-04-2020 18:15:00"/>
    <s v="Absent"/>
    <x v="1"/>
    <e v="#N/A"/>
    <x v="0"/>
    <s v="storm in my brain"/>
    <x v="0"/>
  </r>
  <r>
    <s v="fREADom Trial "/>
    <s v="Grade 3,4"/>
    <s v="Trial III"/>
    <n v="5"/>
    <d v="1899-12-30T18:15:00"/>
    <s v="Friday"/>
    <d v="2020-04-17T00:00:00"/>
    <s v="Trial"/>
    <s v="Grade 3"/>
    <s v="The Shriram Universal School"/>
    <n v="911100222620"/>
    <s v="s2m_test_21635@tests2m.com"/>
    <s v="17-04-2020 18:15:00"/>
    <s v="Present"/>
    <x v="1"/>
    <e v="#N/A"/>
    <x v="0"/>
    <s v="storm in my brain"/>
    <x v="0"/>
  </r>
  <r>
    <s v="fREADom Trial "/>
    <s v="Grade 1,2"/>
    <s v="Trial II"/>
    <n v="5"/>
    <d v="1899-12-30T18:15:00"/>
    <s v="Friday"/>
    <d v="2020-04-17T00:00:00"/>
    <s v="Trial"/>
    <s v="Grade 1"/>
    <s v="Edify"/>
    <n v="911100221259"/>
    <s v="s2m_test_20259@tests2m.com"/>
    <s v="17-04-2020 18:15:00"/>
    <s v="Present"/>
    <x v="7"/>
    <e v="#N/A"/>
    <x v="0"/>
    <s v="Name it"/>
    <x v="2"/>
  </r>
  <r>
    <s v="fREADom Trial Class "/>
    <s v="Grade 1,2"/>
    <s v="Trial I"/>
    <n v="5"/>
    <d v="1899-12-30T18:15:00"/>
    <s v="Friday"/>
    <d v="2020-04-17T00:00:00"/>
    <s v="Trial"/>
    <s v="Grade 2"/>
    <s v="Dps"/>
    <n v="911100221052"/>
    <s v="s2m_test_20053@tests2m.com"/>
    <s v="17-04-2020 18:15:00"/>
    <s v="Present"/>
    <x v="15"/>
    <e v="#N/A"/>
    <x v="0"/>
    <s v="Category Spin"/>
    <x v="3"/>
  </r>
  <r>
    <s v="fREADom Trial "/>
    <s v="Grade 1,2"/>
    <s v="Trial II"/>
    <n v="5"/>
    <d v="1899-12-30T18:15:00"/>
    <s v="Friday"/>
    <d v="2020-04-17T00:00:00"/>
    <s v="Trial"/>
    <s v="Grade 2"/>
    <s v="K. L. Maruthamani"/>
    <n v="911100221268"/>
    <s v="s2m_test_20268@tests2m.com"/>
    <s v="17-04-2020 18:15:00"/>
    <s v="Present"/>
    <x v="7"/>
    <e v="#N/A"/>
    <x v="0"/>
    <s v="Name it"/>
    <x v="2"/>
  </r>
  <r>
    <s v="fREADom Trial "/>
    <s v="Grade 3,4"/>
    <s v="Trial III"/>
    <n v="5"/>
    <d v="1899-12-30T18:15:00"/>
    <s v="Friday"/>
    <d v="2020-04-17T00:00:00"/>
    <s v="Trial"/>
    <s v="Grade 3"/>
    <s v="Sri Venkateshwar International School"/>
    <n v="911100222621"/>
    <s v="s2m_test_21636@tests2m.com"/>
    <s v="17-04-2020 18:15:00"/>
    <s v="Present"/>
    <x v="1"/>
    <e v="#N/A"/>
    <x v="0"/>
    <s v="storm in my brain"/>
    <x v="0"/>
  </r>
  <r>
    <s v="fREADom Trial "/>
    <s v="Grade 1,2"/>
    <s v="Trial II"/>
    <n v="5"/>
    <d v="1899-12-30T18:15:00"/>
    <s v="Friday"/>
    <d v="2020-04-17T00:00:00"/>
    <s v="Trial"/>
    <s v="Grade 2"/>
    <s v="SRM public school"/>
    <n v="911100221257"/>
    <s v="s2m_test_20257@tests2m.com"/>
    <s v="17-04-2020 18:15:00"/>
    <s v="Present"/>
    <x v="7"/>
    <e v="#N/A"/>
    <x v="0"/>
    <s v="Name it"/>
    <x v="2"/>
  </r>
  <r>
    <s v="fREADom Trial "/>
    <s v="Grade 1,2"/>
    <s v="Trial II"/>
    <n v="5"/>
    <d v="1899-12-30T18:15:00"/>
    <s v="Friday"/>
    <d v="2020-04-17T00:00:00"/>
    <s v="Trial"/>
    <s v="Grade 2"/>
    <s v="Manjushree public"/>
    <n v="911100221253"/>
    <s v="s2m_test_20254@tests2m.com"/>
    <s v="17-04-2020 18:15:00"/>
    <s v="Absent"/>
    <x v="7"/>
    <e v="#N/A"/>
    <x v="0"/>
    <s v="Name it"/>
    <x v="2"/>
  </r>
  <r>
    <s v="fREADom Trial "/>
    <s v="Grade 3,4"/>
    <s v="Trial III"/>
    <n v="5"/>
    <d v="1899-12-30T18:15:00"/>
    <s v="Friday"/>
    <d v="2020-04-17T00:00:00"/>
    <s v="Trial"/>
    <s v="Grade 4"/>
    <s v="Khms"/>
    <n v="911100222622"/>
    <s v="s2m_test_21637@tests2m.com"/>
    <s v="17-04-2020 18:15:00"/>
    <s v="Present"/>
    <x v="1"/>
    <e v="#N/A"/>
    <x v="0"/>
    <s v="storm in my brain"/>
    <x v="0"/>
  </r>
  <r>
    <s v="fREADom Trial "/>
    <s v="Grade 3,4"/>
    <s v="Trial II"/>
    <n v="5"/>
    <d v="1899-12-30T18:15:00"/>
    <s v="Friday"/>
    <d v="2020-04-17T00:00:00"/>
    <s v="Trial"/>
    <s v="Grade 4"/>
    <s v="DPS"/>
    <n v="911100221244"/>
    <s v="s2m_test_20245@tests2m.com"/>
    <s v="17-04-2020 18:15:00"/>
    <s v="Present"/>
    <x v="11"/>
    <e v="#N/A"/>
    <x v="0"/>
    <s v="In my head or real"/>
    <x v="2"/>
  </r>
  <r>
    <s v="fREADom Trial "/>
    <s v="Grade 1,2"/>
    <s v="Trial II"/>
    <n v="5"/>
    <d v="1899-12-30T18:15:00"/>
    <s v="Friday"/>
    <d v="2020-04-17T00:00:00"/>
    <s v="Trial"/>
    <s v="Grade 2"/>
    <s v="DPS PANVEL"/>
    <n v="911100221240"/>
    <s v="s2m_test_20241@tests2m.com"/>
    <s v="17-04-2020 18:15:00"/>
    <s v="Present"/>
    <x v="7"/>
    <e v="#N/A"/>
    <x v="0"/>
    <s v="Name it"/>
    <x v="2"/>
  </r>
  <r>
    <s v="fREADom Trial "/>
    <s v="Grade 1,2"/>
    <s v="Trial III"/>
    <n v="5"/>
    <d v="1899-12-30T18:15:00"/>
    <s v="Friday"/>
    <d v="2020-04-17T00:00:00"/>
    <s v="Trial"/>
    <s v="Grade 2"/>
    <s v="Pollocks Intelli School"/>
    <n v="911100221176"/>
    <s v="s2m_test_20177@tests2m.com"/>
    <s v="17-04-2020 18:15:00"/>
    <s v="Present"/>
    <x v="4"/>
    <n v="999"/>
    <x v="1"/>
    <s v="Structure of a story"/>
    <x v="4"/>
  </r>
  <r>
    <s v="fREADom Trial "/>
    <s v="Grade 1,2"/>
    <s v="Trial II"/>
    <n v="5"/>
    <d v="1899-12-30T18:15:00"/>
    <s v="Friday"/>
    <d v="2020-04-17T00:00:00"/>
    <s v="Trial"/>
    <s v="Grade 1"/>
    <s v="Rcis"/>
    <n v="911100221239"/>
    <s v="s2m_test_20240@tests2m.com"/>
    <s v="17-04-2020 18:15:00"/>
    <s v="Present"/>
    <x v="7"/>
    <e v="#N/A"/>
    <x v="0"/>
    <s v="Name it"/>
    <x v="6"/>
  </r>
  <r>
    <s v="fREADom Trial "/>
    <s v="Grade 1,2"/>
    <s v="Trial III"/>
    <n v="5"/>
    <d v="1899-12-30T18:15:00"/>
    <s v="Friday"/>
    <d v="2020-04-17T00:00:00"/>
    <s v="Duplicate - Trial"/>
    <s v="Grade 1"/>
    <s v="Calorx"/>
    <n v="911100221233"/>
    <s v="s2m_test_20234@tests2m.com"/>
    <s v="17-04-2020 18:15:00"/>
    <s v="Present"/>
    <x v="4"/>
    <e v="#N/A"/>
    <x v="0"/>
    <s v="Structure of a story"/>
    <x v="6"/>
  </r>
  <r>
    <s v="fREADom Trial "/>
    <s v="Grade 1,2"/>
    <s v="Trial III"/>
    <n v="5"/>
    <d v="1899-12-30T18:15:00"/>
    <s v="Friday"/>
    <d v="2020-04-17T00:00:00"/>
    <s v="Trial"/>
    <s v="Grade 2"/>
    <s v="The maple tree"/>
    <n v="911100221232"/>
    <s v="s2m_test_20233@tests2m.com"/>
    <s v="17-04-2020 18:15:00"/>
    <s v="Absent"/>
    <x v="4"/>
    <e v="#N/A"/>
    <x v="0"/>
    <s v="Structure of a story"/>
    <x v="2"/>
  </r>
  <r>
    <s v="fREADom Trial "/>
    <s v="Grade 1,2"/>
    <s v="Trial III"/>
    <n v="5"/>
    <d v="1899-12-30T18:15:00"/>
    <s v="Friday"/>
    <d v="2020-04-17T00:00:00"/>
    <s v="Trial"/>
    <s v="Grade 1"/>
    <s v="Sri Sankara Senior Secondary School"/>
    <n v="911100222623"/>
    <s v="s2m_test_21638@tests2m.com"/>
    <s v="17-04-2020 18:15:00"/>
    <s v="Absent"/>
    <x v="4"/>
    <n v="1999"/>
    <x v="1"/>
    <s v="Structure of a story"/>
    <x v="0"/>
  </r>
  <r>
    <s v="fREADom Trial "/>
    <s v="Grade 1,2"/>
    <s v="Trial III"/>
    <n v="5"/>
    <d v="1899-12-30T18:15:00"/>
    <s v="Friday"/>
    <d v="2020-04-17T00:00:00"/>
    <s v="Trial"/>
    <s v="Grade 2"/>
    <s v="KLE English Medium School"/>
    <n v="911100222624"/>
    <s v="s2m_test_21639@tests2m.com"/>
    <s v="17-04-2020 18:15:00"/>
    <s v="Present"/>
    <x v="4"/>
    <e v="#N/A"/>
    <x v="0"/>
    <s v="Structure of a story"/>
    <x v="0"/>
  </r>
  <r>
    <s v="fREADom Trial "/>
    <s v="Grade 1,2"/>
    <s v="Trial III"/>
    <n v="5"/>
    <d v="1899-12-30T18:15:00"/>
    <s v="Friday"/>
    <d v="2020-04-17T00:00:00"/>
    <s v="Trial"/>
    <s v="Grade 1"/>
    <s v="Dse"/>
    <n v="911100222625"/>
    <s v="s2m_test_21640@tests2m.com"/>
    <s v="17-04-2020 18:15:00"/>
    <s v="Absent"/>
    <x v="4"/>
    <e v="#N/A"/>
    <x v="0"/>
    <s v="Structure of a story"/>
    <x v="0"/>
  </r>
  <r>
    <s v="fREADom Trial "/>
    <s v="Grade 1,2"/>
    <s v="Trial III"/>
    <n v="5"/>
    <d v="1899-12-30T18:15:00"/>
    <s v="Friday"/>
    <d v="2020-04-17T00:00:00"/>
    <s v="Trial"/>
    <s v="Grade 1"/>
    <s v="NSN memorial"/>
    <n v="911100221227"/>
    <s v="s2m_test_20228@tests2m.com"/>
    <s v="17-04-2020 18:15:00"/>
    <s v="Present"/>
    <x v="4"/>
    <e v="#N/A"/>
    <x v="0"/>
    <s v="Structure of a story"/>
    <x v="2"/>
  </r>
  <r>
    <s v="fREADom Trial "/>
    <s v="Grade 1,2"/>
    <s v="Trial III"/>
    <n v="5"/>
    <d v="1899-12-30T18:15:00"/>
    <s v="Friday"/>
    <d v="2020-04-17T00:00:00"/>
    <s v="Trial"/>
    <s v="Grade 2"/>
    <s v="Army public school s p marg lucknow"/>
    <n v="911100222626"/>
    <s v="s2m_test_21641@tests2m.com"/>
    <s v="17-04-2020 18:15:00"/>
    <s v="Present"/>
    <x v="4"/>
    <e v="#N/A"/>
    <x v="0"/>
    <s v="Structure of a story"/>
    <x v="0"/>
  </r>
  <r>
    <s v="fREADom Trial "/>
    <s v="Grade 1,2"/>
    <s v="Trial III"/>
    <n v="5"/>
    <d v="1899-12-30T18:15:00"/>
    <s v="Friday"/>
    <d v="2020-04-17T00:00:00"/>
    <s v="Duplicate - Trial"/>
    <s v="Grade 1"/>
    <s v="GT VIDHYA MANDIR"/>
    <n v="911100222627"/>
    <s v="s2m_test_21642@tests2m.com"/>
    <s v="17-04-2020 18:15:00"/>
    <s v="Absent"/>
    <x v="4"/>
    <e v="#N/A"/>
    <x v="0"/>
    <s v="Structure of a story"/>
    <x v="0"/>
  </r>
  <r>
    <s v="fREADom Trial "/>
    <s v="Grade 3,4"/>
    <s v="Trial III"/>
    <n v="5"/>
    <d v="1899-12-30T18:15:00"/>
    <s v="Friday"/>
    <d v="2020-04-17T00:00:00"/>
    <s v="Trial"/>
    <s v="Grade 4"/>
    <s v="Foundation academy"/>
    <n v="911100222628"/>
    <s v="s2m_test_21643@tests2m.com"/>
    <s v="17-04-2020 18:15:00"/>
    <s v="Present"/>
    <x v="1"/>
    <e v="#N/A"/>
    <x v="0"/>
    <s v="storm in my brain"/>
    <x v="0"/>
  </r>
  <r>
    <s v="fREADom Trial "/>
    <s v="Grade 3,4"/>
    <s v="Trial III"/>
    <n v="5"/>
    <d v="1899-12-30T18:15:00"/>
    <s v="Friday"/>
    <d v="2020-04-17T00:00:00"/>
    <s v="Trial"/>
    <s v="Grade 4"/>
    <s v="Sri sankara sr sec school"/>
    <n v="911100222629"/>
    <s v="s2m_test_21644@tests2m.com"/>
    <s v="17-04-2020 18:15:00"/>
    <s v="Present"/>
    <x v="1"/>
    <e v="#N/A"/>
    <x v="0"/>
    <s v="storm in my brain"/>
    <x v="0"/>
  </r>
  <r>
    <s v="fREADom Trial "/>
    <s v="Grade 3,4"/>
    <s v="Trial II"/>
    <n v="1"/>
    <d v="1899-12-30T11:15:00"/>
    <s v="Saturday"/>
    <d v="2020-04-18T00:00:00"/>
    <s v="Trial"/>
    <s v="Grade 3"/>
    <s v="DPS MEGACITY"/>
    <n v="911100221327"/>
    <s v="s2m_test_20329@tests2m.com"/>
    <s v="18-04-2020 11:15:00"/>
    <s v="Present"/>
    <x v="2"/>
    <n v="1999"/>
    <x v="1"/>
    <s v="Category Spin"/>
    <x v="8"/>
  </r>
  <r>
    <s v="fREADom Trial "/>
    <s v="Grade 1,2"/>
    <s v="Trial II"/>
    <n v="1"/>
    <d v="1899-12-30T11:15:00"/>
    <s v="Saturday"/>
    <d v="2020-04-18T00:00:00"/>
    <s v="Duplicate - Trial"/>
    <s v="Grade 1"/>
    <s v="Sunaina"/>
    <n v="911100222623"/>
    <s v="s2m_test_21645@tests2m.com"/>
    <s v="18-04-2020 11:15:00"/>
    <s v="Present"/>
    <x v="13"/>
    <n v="1999"/>
    <x v="1"/>
    <s v="Word Whiz"/>
    <x v="0"/>
  </r>
  <r>
    <s v="fREADom Trial "/>
    <s v="Grade 1,2"/>
    <s v="Trial II"/>
    <n v="1"/>
    <d v="1899-12-30T11:15:00"/>
    <s v="Saturday"/>
    <d v="2020-04-18T00:00:00"/>
    <s v="Trial"/>
    <s v="Grade 2"/>
    <s v="EXPLORICA PREMIUM SCHOOL KARIMNAGAR"/>
    <n v="911100221331"/>
    <s v="s2m_test_20333@tests2m.com"/>
    <s v="18-04-2020 11:15:00"/>
    <s v="Present"/>
    <x v="13"/>
    <e v="#N/A"/>
    <x v="0"/>
    <s v="Word Whiz"/>
    <x v="8"/>
  </r>
  <r>
    <s v="fREADom Trial "/>
    <s v="Grade 3,4"/>
    <s v="Trial II"/>
    <n v="1"/>
    <d v="1899-12-30T11:15:00"/>
    <s v="Saturday"/>
    <d v="2020-04-18T00:00:00"/>
    <s v="Trial"/>
    <s v="Grade 3"/>
    <s v="Delhi public school megacity kolkata"/>
    <n v="911100221332"/>
    <s v="s2m_test_20334@tests2m.com"/>
    <s v="18-04-2020 11:15:00"/>
    <s v="Present"/>
    <x v="2"/>
    <e v="#N/A"/>
    <x v="0"/>
    <s v="Category Spin"/>
    <x v="8"/>
  </r>
  <r>
    <s v="fREADom Trial "/>
    <s v="Grade 1,2"/>
    <s v="Trial II"/>
    <n v="1"/>
    <d v="1899-12-30T11:15:00"/>
    <s v="Saturday"/>
    <d v="2020-04-18T00:00:00"/>
    <s v="Trial"/>
    <s v="Grade 3"/>
    <s v="Delhi public school howrah"/>
    <n v="911100221333"/>
    <s v="s2m_test_20335@tests2m.com"/>
    <s v="18-04-2020 11:15:00"/>
    <s v="Present"/>
    <x v="13"/>
    <e v="#N/A"/>
    <x v="0"/>
    <s v="Word Whiz"/>
    <x v="8"/>
  </r>
  <r>
    <s v="fREADom Trial "/>
    <s v="Grade 1,2"/>
    <s v="Trial II"/>
    <n v="1"/>
    <d v="1899-12-30T11:15:00"/>
    <s v="Saturday"/>
    <d v="2020-04-18T00:00:00"/>
    <s v="Trial"/>
    <s v="Grade 4"/>
    <s v="The Shriram Universal School"/>
    <n v="911100221334"/>
    <s v="s2m_test_20336@tests2m.com"/>
    <s v="18-04-2020 11:15:00"/>
    <s v="Present"/>
    <x v="13"/>
    <e v="#N/A"/>
    <x v="0"/>
    <s v="Word Whiz"/>
    <x v="8"/>
  </r>
  <r>
    <s v="fREADom Trial "/>
    <s v="Grade 3,4"/>
    <s v="Trial II"/>
    <n v="1"/>
    <d v="1899-12-30T11:15:00"/>
    <s v="Saturday"/>
    <d v="2020-04-18T00:00:00"/>
    <s v="Trial"/>
    <s v="Grade 3"/>
    <s v="SRM Public School"/>
    <n v="911100221337"/>
    <s v="s2m_test_20339@tests2m.com"/>
    <s v="18-04-2020 11:15:00"/>
    <s v="Absent"/>
    <x v="2"/>
    <e v="#N/A"/>
    <x v="0"/>
    <s v="Category Spin"/>
    <x v="8"/>
  </r>
  <r>
    <s v="fREADom Trial "/>
    <s v="Grade 3,4"/>
    <s v="Trial II"/>
    <n v="1"/>
    <d v="1899-12-30T11:15:00"/>
    <s v="Saturday"/>
    <d v="2020-04-18T00:00:00"/>
    <s v="Trial"/>
    <s v="Grade 4"/>
    <s v="Kamala Niketan Montessori School"/>
    <n v="911100221338"/>
    <s v="s2m_test_20340@tests2m.com"/>
    <s v="18-04-2020 11:15:00"/>
    <s v="Absent"/>
    <x v="2"/>
    <e v="#N/A"/>
    <x v="0"/>
    <s v="Category Spin"/>
    <x v="7"/>
  </r>
  <r>
    <s v="fREADom Trial "/>
    <s v="Grade 3,4"/>
    <s v="Trial II"/>
    <n v="1"/>
    <d v="1899-12-30T11:15:00"/>
    <s v="Saturday"/>
    <d v="2020-04-18T00:00:00"/>
    <s v="Trial"/>
    <s v="Grade 2"/>
    <s v="Kamala niketan montesary school"/>
    <n v="911100221339"/>
    <s v="s2m_test_20341@tests2m.com"/>
    <s v="18-04-2020 11:15:00"/>
    <s v="Absent"/>
    <x v="2"/>
    <e v="#N/A"/>
    <x v="0"/>
    <s v="Category Spin"/>
    <x v="3"/>
  </r>
  <r>
    <s v="fREADom Trial "/>
    <s v="Grade 1,2"/>
    <s v="Trial II"/>
    <n v="1"/>
    <d v="1899-12-30T11:15:00"/>
    <s v="Saturday"/>
    <d v="2020-04-18T00:00:00"/>
    <s v="Trial"/>
    <s v="Grade 2"/>
    <s v="Sri kumarans children home"/>
    <n v="911100221340"/>
    <s v="s2m_test_20342@tests2m.com"/>
    <s v="18-04-2020 11:15:00"/>
    <s v="Present"/>
    <x v="13"/>
    <e v="#N/A"/>
    <x v="0"/>
    <s v="Word Whiz"/>
    <x v="8"/>
  </r>
  <r>
    <s v="fREADom Trial "/>
    <s v="Grade 3,4"/>
    <s v="Trial II"/>
    <n v="1"/>
    <d v="1899-12-30T11:15:00"/>
    <s v="Saturday"/>
    <d v="2020-04-18T00:00:00"/>
    <s v="Trial"/>
    <s v="Grade 3"/>
    <s v="DPS Megacity kolkatta"/>
    <n v="911100221341"/>
    <s v="s2m_test_20343@tests2m.com"/>
    <s v="18-04-2020 11:15:00"/>
    <s v="Absent"/>
    <x v="2"/>
    <e v="#N/A"/>
    <x v="0"/>
    <s v="Category Spin"/>
    <x v="8"/>
  </r>
  <r>
    <s v="fREADom Trial "/>
    <s v="Grade 3,4"/>
    <s v="Trial II"/>
    <n v="1"/>
    <d v="1899-12-30T11:15:00"/>
    <s v="Saturday"/>
    <d v="2020-04-18T00:00:00"/>
    <s v="Trial"/>
    <s v="Grade 3"/>
    <s v="Sri Chaitanya school"/>
    <n v="911100221345"/>
    <s v="s2m_test_20347@tests2m.com"/>
    <s v="18-04-2020 11:15:00"/>
    <s v="Absent"/>
    <x v="2"/>
    <e v="#N/A"/>
    <x v="0"/>
    <s v="Category Spin"/>
    <x v="8"/>
  </r>
  <r>
    <s v="fREADom Trial "/>
    <s v="Grade 3,4"/>
    <s v="Trial II"/>
    <n v="1"/>
    <d v="1899-12-30T11:15:00"/>
    <s v="Saturday"/>
    <d v="2020-04-18T00:00:00"/>
    <s v="Trial"/>
    <s v="Grade 4"/>
    <s v="Indus Valley World School"/>
    <n v="911100221346"/>
    <s v="s2m_test_20348@tests2m.com"/>
    <s v="18-04-2020 11:15:00"/>
    <s v="Present"/>
    <x v="2"/>
    <n v="1999"/>
    <x v="1"/>
    <s v="Category Spin"/>
    <x v="8"/>
  </r>
  <r>
    <s v="fREADom Trial "/>
    <s v="Grade 1,2"/>
    <s v="Trial II"/>
    <n v="1"/>
    <d v="1899-12-30T11:15:00"/>
    <s v="Saturday"/>
    <d v="2020-04-18T00:00:00"/>
    <s v="Trial"/>
    <s v="Grade 1"/>
    <s v="Saint's Paul's School Rajkot"/>
    <n v="911100221348"/>
    <s v="s2m_test_20350@tests2m.com"/>
    <s v="18-04-2020 11:15:00"/>
    <s v="Present"/>
    <x v="13"/>
    <e v="#N/A"/>
    <x v="0"/>
    <s v="Word Whiz"/>
    <x v="6"/>
  </r>
  <r>
    <s v="fREADom Trial Class "/>
    <s v="Grade 1,2"/>
    <s v="Trial I"/>
    <n v="1"/>
    <d v="1899-12-30T11:15:00"/>
    <s v="Saturday"/>
    <d v="2020-04-18T00:00:00"/>
    <s v="Trial"/>
    <s v="Grade 1"/>
    <s v="SBOA school and junior college"/>
    <n v="911100221024"/>
    <s v="s2m_test_20025@tests2m.com"/>
    <s v="18-04-2020 11:15:00"/>
    <m/>
    <x v="16"/>
    <e v="#N/A"/>
    <x v="0"/>
    <s v="Data Unavailable"/>
    <x v="3"/>
  </r>
  <r>
    <s v="fREADom Trial "/>
    <s v="Grade 3,4"/>
    <s v="Trial I"/>
    <n v="1"/>
    <d v="1899-12-30T11:15:00"/>
    <s v="Saturday"/>
    <d v="2020-04-18T00:00:00"/>
    <s v="Trial"/>
    <s v="Grade 3"/>
    <s v="S.B.O.A SCHOOL AND JUNIOR COLLEGE"/>
    <n v="911100221026"/>
    <s v="s2m_test_20027@tests2m.com"/>
    <s v="18-04-2020 11:15:00"/>
    <s v="Absent"/>
    <x v="17"/>
    <e v="#N/A"/>
    <x v="0"/>
    <s v="storm in my brain"/>
    <x v="3"/>
  </r>
  <r>
    <s v="fREADom Trial "/>
    <s v="Grade 1,2"/>
    <s v="Trial II"/>
    <n v="1"/>
    <d v="1899-12-30T11:15:00"/>
    <s v="Saturday"/>
    <d v="2020-04-18T00:00:00"/>
    <s v="Trial"/>
    <s v="Grade 1"/>
    <s v="ST. Peter public school"/>
    <n v="911100221359"/>
    <s v="s2m_test_20362@tests2m.com"/>
    <s v="18-04-2020 11:15:00"/>
    <s v="Absent"/>
    <x v="13"/>
    <e v="#N/A"/>
    <x v="0"/>
    <s v="Word Whiz"/>
    <x v="8"/>
  </r>
  <r>
    <s v="fREADom Trial Class "/>
    <s v="Grade 1,2"/>
    <s v="Trial I"/>
    <n v="1"/>
    <d v="1899-12-30T11:15:00"/>
    <s v="Saturday"/>
    <d v="2020-04-18T00:00:00"/>
    <s v="Trial"/>
    <s v="Grade 2"/>
    <s v="Kampala niketan"/>
    <n v="911100221027"/>
    <s v="s2m_test_20028@tests2m.com"/>
    <s v="18-04-2020 11:15:00"/>
    <m/>
    <x v="16"/>
    <e v="#N/A"/>
    <x v="0"/>
    <s v="Data Unavailable"/>
    <x v="5"/>
  </r>
  <r>
    <s v="fREADom Trial "/>
    <s v="Grade 1,2"/>
    <s v="Trial II"/>
    <n v="1"/>
    <d v="1899-12-30T11:15:00"/>
    <s v="Saturday"/>
    <d v="2020-04-18T00:00:00"/>
    <s v="Trial"/>
    <s v="Grade 1"/>
    <s v="The Samhita Academy"/>
    <n v="911100221360"/>
    <s v="s2m_test_20363@tests2m.com"/>
    <s v="18-04-2020 11:15:00"/>
    <s v="Present"/>
    <x v="13"/>
    <n v="1999"/>
    <x v="1"/>
    <s v="Word Whiz"/>
    <x v="9"/>
  </r>
  <r>
    <s v="fREADom Trial Class "/>
    <s v="Grade 1,2"/>
    <s v="Trial I"/>
    <n v="1"/>
    <d v="1899-12-30T11:15:00"/>
    <s v="Saturday"/>
    <d v="2020-04-18T00:00:00"/>
    <s v="Trial"/>
    <s v="Grade 2"/>
    <s v="Nsn memorial school"/>
    <n v="911100221030"/>
    <s v="s2m_test_20031@tests2m.com"/>
    <s v="18-04-2020 11:15:00"/>
    <m/>
    <x v="16"/>
    <e v="#N/A"/>
    <x v="0"/>
    <s v="Data Unavailable"/>
    <x v="3"/>
  </r>
  <r>
    <s v="fREADom Trial "/>
    <s v="Grade 1,2"/>
    <s v="Trial II"/>
    <n v="1"/>
    <d v="1899-12-30T11:15:00"/>
    <s v="Saturday"/>
    <d v="2020-04-18T00:00:00"/>
    <s v="Trial"/>
    <s v="Grade 3"/>
    <s v="Shree ram universal"/>
    <n v="911100221362"/>
    <s v="s2m_test_20365@tests2m.com"/>
    <s v="18-04-2020 11:15:00"/>
    <s v="Cancelled"/>
    <x v="13"/>
    <e v="#N/A"/>
    <x v="0"/>
    <s v="Word Whiz"/>
    <x v="9"/>
  </r>
  <r>
    <s v="fREADom Trial "/>
    <s v="Grade 1,2"/>
    <s v="Trial II"/>
    <n v="1"/>
    <d v="1899-12-30T11:15:00"/>
    <s v="Saturday"/>
    <d v="2020-04-18T00:00:00"/>
    <s v="Trial"/>
    <s v="Grade 2"/>
    <s v="Dr. C. L. Metha Sishya Omr school"/>
    <n v="911100221363"/>
    <s v="s2m_test_20366@tests2m.com"/>
    <s v="18-04-2020 11:15:00"/>
    <s v="Present"/>
    <x v="13"/>
    <e v="#N/A"/>
    <x v="0"/>
    <s v="Word Whiz"/>
    <x v="9"/>
  </r>
  <r>
    <s v="fREADom Trial "/>
    <s v="Grade 3,4"/>
    <s v="Trial I"/>
    <n v="1"/>
    <d v="1899-12-30T11:15:00"/>
    <s v="Saturday"/>
    <d v="2020-04-18T00:00:00"/>
    <s v="Trial"/>
    <s v="Grade 3"/>
    <s v="Kamala niketan Montessori school"/>
    <n v="911100221037"/>
    <s v="s2m_test_21646@tests2m.com"/>
    <s v="18-04-2020 11:15:00"/>
    <s v="Present"/>
    <x v="17"/>
    <e v="#N/A"/>
    <x v="0"/>
    <s v="storm in my brain"/>
    <x v="5"/>
  </r>
  <r>
    <s v="fREADom Trial "/>
    <s v="Grade 3,4"/>
    <s v="Trial I"/>
    <n v="1"/>
    <d v="1899-12-30T11:15:00"/>
    <s v="Saturday"/>
    <d v="2020-04-18T00:00:00"/>
    <s v="Trial"/>
    <s v="Grade 3"/>
    <s v="The cross word school"/>
    <n v="911100221039"/>
    <s v="s2m_test_20040@tests2m.com"/>
    <s v="18-04-2020 11:15:00"/>
    <s v="Absent"/>
    <x v="17"/>
    <e v="#N/A"/>
    <x v="0"/>
    <s v="storm in my brain"/>
    <x v="3"/>
  </r>
  <r>
    <s v="fREADom Trial Class "/>
    <s v="Grade 1,2"/>
    <s v="Trial I"/>
    <n v="1"/>
    <d v="1899-12-30T11:15:00"/>
    <s v="Saturday"/>
    <d v="2020-04-18T00:00:00"/>
    <s v="Trial"/>
    <s v="Grade 2"/>
    <s v="DWPS Zirakpur"/>
    <n v="911100221046"/>
    <s v="s2m_test_20047@tests2m.com"/>
    <s v="18-04-2020 11:15:00"/>
    <m/>
    <x v="16"/>
    <e v="#N/A"/>
    <x v="0"/>
    <s v="Data Unavailable"/>
    <x v="3"/>
  </r>
  <r>
    <s v="fREADom Trial "/>
    <s v="Grade 3,4"/>
    <s v="Trial II"/>
    <n v="1"/>
    <d v="1899-12-30T11:15:00"/>
    <s v="Saturday"/>
    <d v="2020-04-18T00:00:00"/>
    <s v="Duplicate - Trial"/>
    <s v="Grade 3"/>
    <s v="Shree ram universal"/>
    <n v="911100221362"/>
    <s v="s2m_test_20365@tests2m.com"/>
    <s v="18-04-2020 11:15:00"/>
    <s v="Present"/>
    <x v="2"/>
    <e v="#N/A"/>
    <x v="0"/>
    <s v="Category Spin"/>
    <x v="9"/>
  </r>
  <r>
    <s v="fREADom Trial "/>
    <s v="Grade 3,4"/>
    <s v="Trial I"/>
    <n v="1"/>
    <d v="1899-12-30T11:15:00"/>
    <s v="Saturday"/>
    <d v="2020-04-18T00:00:00"/>
    <s v="Trial"/>
    <s v="Grade 4"/>
    <s v="DSE"/>
    <n v="911100221034"/>
    <s v="s2m_test_20080@tests2m.com"/>
    <s v="18-04-2020 11:15:00"/>
    <s v="Present"/>
    <x v="17"/>
    <e v="#N/A"/>
    <x v="0"/>
    <s v="storm in my brain"/>
    <x v="3"/>
  </r>
  <r>
    <s v="fREADom Trial "/>
    <s v="Grade 3,4"/>
    <s v="Trial I"/>
    <n v="1"/>
    <d v="1899-12-30T11:15:00"/>
    <s v="Saturday"/>
    <d v="2020-04-18T00:00:00"/>
    <s v="Trial"/>
    <s v="Grade 3"/>
    <s v="P s senior secondary school"/>
    <n v="911100221079"/>
    <s v="s2m_test_20081@tests2m.com"/>
    <s v="18-04-2020 11:15:00"/>
    <s v="Present"/>
    <x v="17"/>
    <e v="#N/A"/>
    <x v="0"/>
    <s v="storm in my brain"/>
    <x v="5"/>
  </r>
  <r>
    <s v="fREADom Trial "/>
    <s v="Grade 3,4"/>
    <s v="Trial I"/>
    <n v="1"/>
    <d v="1899-12-30T11:15:00"/>
    <s v="Saturday"/>
    <d v="2020-04-18T00:00:00"/>
    <s v="Duplicate - Trial"/>
    <s v="Grade 4"/>
    <s v="Delhi public school (panvel)"/>
    <n v="911100221076"/>
    <s v="s2m_test_20077@tests2m.com"/>
    <s v="18-04-2020 11:15:00"/>
    <s v="Absent"/>
    <x v="17"/>
    <e v="#N/A"/>
    <x v="0"/>
    <s v="storm in my brain"/>
    <x v="3"/>
  </r>
  <r>
    <s v="fREADom Trial "/>
    <s v="Grade 3,4"/>
    <s v="Trial I"/>
    <n v="1"/>
    <d v="1899-12-30T11:15:00"/>
    <s v="Saturday"/>
    <d v="2020-04-18T00:00:00"/>
    <s v="Trial"/>
    <s v="Grade 3"/>
    <s v="The cross word school"/>
    <n v="911100221078"/>
    <s v="s2m_test_20079@tests2m.com"/>
    <s v="18-04-2020 11:15:00"/>
    <s v="Absent"/>
    <x v="17"/>
    <e v="#N/A"/>
    <x v="0"/>
    <s v="storm in my brain"/>
    <x v="3"/>
  </r>
  <r>
    <s v="fREADom Trial "/>
    <s v="Grade 3,4"/>
    <s v="Trial I"/>
    <n v="1"/>
    <d v="1899-12-30T11:15:00"/>
    <s v="Saturday"/>
    <d v="2020-04-18T00:00:00"/>
    <s v="Duplicate - Trial"/>
    <s v="Grade 3"/>
    <s v="DPS Megacity"/>
    <n v="911100221083"/>
    <s v="s2m_test_20085@tests2m.com"/>
    <s v="18-04-2020 11:15:00"/>
    <s v="Present"/>
    <x v="17"/>
    <e v="#N/A"/>
    <x v="0"/>
    <s v="storm in my brain"/>
    <x v="5"/>
  </r>
  <r>
    <s v="fREADom Trial Class "/>
    <s v="Grade 1,2"/>
    <s v="Trial I"/>
    <n v="1"/>
    <d v="1899-12-30T11:15:00"/>
    <s v="Saturday"/>
    <d v="2020-04-18T00:00:00"/>
    <s v="Trial"/>
    <s v="Grade 2"/>
    <s v="NSN"/>
    <n v="911100221089"/>
    <s v="s2m_test_20091@tests2m.com"/>
    <s v="18-04-2020 11:15:00"/>
    <m/>
    <x v="18"/>
    <n v="1999"/>
    <x v="1"/>
    <s v="Word Whiz"/>
    <x v="3"/>
  </r>
  <r>
    <s v="fREADom Trial "/>
    <s v="Grade 3,4"/>
    <s v="Trial I"/>
    <n v="1"/>
    <d v="1899-12-30T11:15:00"/>
    <s v="Saturday"/>
    <d v="2020-04-18T00:00:00"/>
    <s v="Trial"/>
    <s v="Grade 3"/>
    <s v="Kamala nikedan montessori school"/>
    <n v="911100221094"/>
    <s v="s2m_test_20096@tests2m.com"/>
    <s v="18-04-2020 11:15:00"/>
    <s v="Present"/>
    <x v="17"/>
    <e v="#N/A"/>
    <x v="0"/>
    <s v="storm in my brain"/>
    <x v="5"/>
  </r>
  <r>
    <s v="fREADom Trial "/>
    <s v="Grade 1,2"/>
    <s v="Trial III"/>
    <n v="1"/>
    <d v="1899-12-30T11:15:00"/>
    <s v="Saturday"/>
    <d v="2020-04-18T00:00:00"/>
    <s v="Trial"/>
    <s v="Grade 1"/>
    <s v="The Cambridge International School"/>
    <n v="911100222630"/>
    <s v="s2m_test_21647@tests2m.com"/>
    <s v="18-04-2020 11:15:00"/>
    <s v="Present"/>
    <x v="19"/>
    <e v="#N/A"/>
    <x v="0"/>
    <s v="Name it"/>
    <x v="0"/>
  </r>
  <r>
    <s v="fREADom Trial "/>
    <s v="Grade 1,2"/>
    <s v="Trial III"/>
    <n v="1"/>
    <d v="1899-12-30T11:15:00"/>
    <s v="Saturday"/>
    <d v="2020-04-18T00:00:00"/>
    <s v="Trial"/>
    <s v="Grade 1"/>
    <s v="Mahatma cbse"/>
    <n v="911100222631"/>
    <s v="s2m_test_21648@tests2m.com"/>
    <s v="18-04-2020 11:15:00"/>
    <s v="Present"/>
    <x v="19"/>
    <e v="#N/A"/>
    <x v="0"/>
    <s v="Name it"/>
    <x v="0"/>
  </r>
  <r>
    <s v="fREADom Trial "/>
    <s v="Grade 1,2"/>
    <s v="Trial III"/>
    <n v="1"/>
    <d v="1899-12-30T11:15:00"/>
    <s v="Saturday"/>
    <d v="2020-04-18T00:00:00"/>
    <s v="Trial"/>
    <s v="Grade 2"/>
    <s v="The Shriram Universal School"/>
    <n v="911100222632"/>
    <s v="s2m_test_21649@tests2m.com"/>
    <s v="18-04-2020 11:15:00"/>
    <s v="Absent"/>
    <x v="19"/>
    <e v="#N/A"/>
    <x v="0"/>
    <s v="Name it"/>
    <x v="0"/>
  </r>
  <r>
    <s v="fREADom Trial "/>
    <s v="Grade 1,2"/>
    <s v="Trial III"/>
    <n v="1"/>
    <d v="1899-12-30T11:15:00"/>
    <s v="Saturday"/>
    <d v="2020-04-18T00:00:00"/>
    <s v="Trial"/>
    <s v="Grade 1"/>
    <s v="Kamala niketan School"/>
    <n v="911100221271"/>
    <s v="s2m_test_20271@tests2m.com"/>
    <s v="18-04-2020 11:15:00"/>
    <s v="Absent"/>
    <x v="19"/>
    <e v="#N/A"/>
    <x v="0"/>
    <s v="Name it"/>
    <x v="5"/>
  </r>
  <r>
    <s v="fREADom Trial "/>
    <s v="Grade 1,2"/>
    <s v="Trial III"/>
    <n v="1"/>
    <d v="1899-12-30T11:15:00"/>
    <s v="Saturday"/>
    <d v="2020-04-18T00:00:00"/>
    <s v="Trial"/>
    <s v="Grade 2"/>
    <s v="TGES Wadi Juniors"/>
    <n v="911100222633"/>
    <s v="s2m_test_21650@tests2m.com"/>
    <s v="18-04-2020 11:15:00"/>
    <s v="Present"/>
    <x v="19"/>
    <e v="#N/A"/>
    <x v="0"/>
    <s v="Name it"/>
    <x v="0"/>
  </r>
  <r>
    <s v="fREADom Trial "/>
    <s v="Grade 1,2"/>
    <s v="Trial III"/>
    <n v="1"/>
    <d v="1899-12-30T11:15:00"/>
    <s v="Saturday"/>
    <d v="2020-04-18T00:00:00"/>
    <s v="Trial"/>
    <s v="Grade 2"/>
    <s v="as suffa grammar school"/>
    <n v="911100221342"/>
    <s v="s2m_test_20344@tests2m.com"/>
    <s v="18-04-2020 11:15:00"/>
    <s v="Cancelled"/>
    <x v="19"/>
    <e v="#N/A"/>
    <x v="0"/>
    <s v="Name it"/>
    <x v="8"/>
  </r>
  <r>
    <s v="fREADom Trial "/>
    <s v="Grade 1,2"/>
    <s v="Trial III"/>
    <n v="1"/>
    <d v="1899-12-30T11:15:00"/>
    <s v="Saturday"/>
    <d v="2020-04-18T00:00:00"/>
    <s v="Trial"/>
    <s v="Grade 1"/>
    <s v="Kle english school nippani"/>
    <n v="911100222634"/>
    <s v="s2m_test_21651@tests2m.com"/>
    <s v="18-04-2020 11:15:00"/>
    <s v="Absent"/>
    <x v="19"/>
    <e v="#N/A"/>
    <x v="0"/>
    <s v="Name it"/>
    <x v="0"/>
  </r>
  <r>
    <s v="fREADom Trial "/>
    <s v="Grade 1,2"/>
    <s v="Trial III"/>
    <n v="1"/>
    <d v="1899-12-30T11:15:00"/>
    <s v="Saturday"/>
    <d v="2020-04-18T00:00:00"/>
    <s v="Trial"/>
    <s v="Grade 1"/>
    <s v="secunderabad public school"/>
    <n v="911100222635"/>
    <s v="s2m_test_21652@tests2m.com"/>
    <s v="18-04-2020 11:15:00"/>
    <s v="Present"/>
    <x v="19"/>
    <e v="#N/A"/>
    <x v="0"/>
    <s v="Name it"/>
    <x v="0"/>
  </r>
  <r>
    <s v="fREADom Trial "/>
    <s v="Grade 3,4"/>
    <s v="Trial III"/>
    <n v="1"/>
    <d v="1899-12-30T11:15:00"/>
    <s v="Saturday"/>
    <d v="2020-04-18T00:00:00"/>
    <s v="Trial"/>
    <s v="Grade 4"/>
    <s v="Sri Ram"/>
    <n v="911100222636"/>
    <s v="s2m_test_21653@tests2m.com"/>
    <s v="18-04-2020 11:15:00"/>
    <s v="Ab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3"/>
    <s v="Vidya Vikas Academy"/>
    <n v="911100222637"/>
    <s v="s2m_test_21654@tests2m.com"/>
    <s v="18-04-2020 11:15:00"/>
    <s v="Pre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Chinmaya vidyalaya higer secondary school"/>
    <n v="911100222638"/>
    <s v="s2m_test_21655@tests2m.com"/>
    <s v="18-04-2020 11:15:00"/>
    <s v="Pre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DSE Manikonda"/>
    <n v="911100222639"/>
    <s v="s2m_test_21656@tests2m.com"/>
    <s v="18-04-2020 11:15:00"/>
    <s v="Pre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Jessie Moses"/>
    <n v="911100221433"/>
    <s v="s2m_test_20437@tests2m.com"/>
    <s v="18-04-2020 11:15:00"/>
    <s v="Absent"/>
    <x v="6"/>
    <e v="#N/A"/>
    <x v="0"/>
    <s v="Sum it up"/>
    <x v="9"/>
  </r>
  <r>
    <s v="fREADom Trial "/>
    <s v="Grade 3,4"/>
    <s v="Trial III"/>
    <n v="1"/>
    <d v="1899-12-30T11:15:00"/>
    <s v="Saturday"/>
    <d v="2020-04-18T00:00:00"/>
    <s v="Duplicate - Trial"/>
    <s v="Grade 3"/>
    <s v="Delhi Public School South"/>
    <n v="911100222640"/>
    <s v="s2m_test_20310@tests2m.com"/>
    <s v="18-04-2020 11:15:00"/>
    <s v="Pre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Mamta.modern.school"/>
    <n v="911100222641"/>
    <s v="s2m_test_21657@tests2m.com"/>
    <s v="18-04-2020 11:15:00"/>
    <s v="Ab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SHRIRAM UNIVERSAL SCHOOl"/>
    <n v="911100222642"/>
    <s v="s2m_test_21658@tests2m.com"/>
    <s v="18-04-2020 11:15:00"/>
    <s v="Absent"/>
    <x v="6"/>
    <e v="#N/A"/>
    <x v="0"/>
    <s v="Sum it up"/>
    <x v="0"/>
  </r>
  <r>
    <s v="fREADom Trial "/>
    <s v="Grade 3,4"/>
    <s v="Trial III"/>
    <n v="1"/>
    <d v="1899-12-30T11:15:00"/>
    <s v="Saturday"/>
    <d v="2020-04-18T00:00:00"/>
    <s v="Trial"/>
    <s v="Grade 4"/>
    <s v="Sri Sri Academy"/>
    <n v="911100222643"/>
    <s v="s2m_test_21659@tests2m.com"/>
    <s v="18-04-2020 11:15:00"/>
    <s v="Absent"/>
    <x v="6"/>
    <e v="#N/A"/>
    <x v="0"/>
    <s v="Sum it up"/>
    <x v="0"/>
  </r>
  <r>
    <s v="fREADom Trial Class "/>
    <s v="Grade 1,2"/>
    <s v="Trial I"/>
    <n v="1"/>
    <d v="1899-12-30T11:15:00"/>
    <s v="Saturday"/>
    <d v="2020-04-18T00:00:00"/>
    <s v="Trial"/>
    <s v="Grade 1"/>
    <s v="DAV MATRIC GILL NAGAR"/>
    <n v="911100221071"/>
    <s v="s2m_test_20072@tests2m.com"/>
    <s v="18-04-2020 11:15:00"/>
    <m/>
    <x v="16"/>
    <e v="#N/A"/>
    <x v="0"/>
    <s v="Data Unavailable"/>
    <x v="3"/>
  </r>
  <r>
    <s v="fREADom Trial "/>
    <s v="Grade 3,4"/>
    <s v="Trial I"/>
    <n v="1"/>
    <d v="1899-12-30T11:15:00"/>
    <s v="Saturday"/>
    <d v="2020-04-18T00:00:00"/>
    <s v="Trial"/>
    <s v="Grade 4"/>
    <s v="B D Memorial"/>
    <n v="911100221054"/>
    <s v="s2m_test_20055@tests2m.com"/>
    <s v="18-04-2020 11:15:00"/>
    <s v="Present"/>
    <x v="17"/>
    <e v="#N/A"/>
    <x v="0"/>
    <s v="storm in my brain"/>
    <x v="5"/>
  </r>
  <r>
    <s v="fREADom Trial Class "/>
    <s v="Grade 1,2"/>
    <s v="Trial I"/>
    <n v="1"/>
    <d v="1899-12-30T11:15:00"/>
    <s v="Saturday"/>
    <d v="2020-04-18T00:00:00"/>
    <s v="Trial"/>
    <s v="Grade 2"/>
    <s v="The Samhita Academy"/>
    <n v="911100221068"/>
    <s v="s2m_test_20069@tests2m.com"/>
    <s v="18-04-2020 11:15:00"/>
    <m/>
    <x v="16"/>
    <e v="#N/A"/>
    <x v="0"/>
    <s v="Data Unavailable"/>
    <x v="5"/>
  </r>
  <r>
    <s v="fREADom Trial "/>
    <s v="Grade 3,4"/>
    <s v="Trial I"/>
    <n v="1"/>
    <d v="1899-12-30T11:15:00"/>
    <s v="Saturday"/>
    <d v="2020-04-18T00:00:00"/>
    <s v="Trial"/>
    <s v="Grade 4"/>
    <s v="KAMALA NIKETAN MONTESSORI SCHOOL"/>
    <n v="911100221074"/>
    <s v="s2m_test_20075@tests2m.com"/>
    <s v="18-04-2020 11:15:00"/>
    <s v="Present"/>
    <x v="17"/>
    <e v="#N/A"/>
    <x v="0"/>
    <s v="storm in my brain"/>
    <x v="3"/>
  </r>
  <r>
    <s v="fREADom Trial "/>
    <s v="Grade 1,2"/>
    <s v="Trial II"/>
    <n v="1"/>
    <d v="1899-12-30T11:15:00"/>
    <s v="Saturday"/>
    <d v="2020-04-18T00:00:00"/>
    <s v="Trial"/>
    <s v="Grade 2"/>
    <s v="Greenwood High School"/>
    <n v="911100221365"/>
    <s v="s2m_test_20368@tests2m.com"/>
    <s v="18-04-2020 11:15:00"/>
    <s v="Cancelled"/>
    <x v="13"/>
    <e v="#N/A"/>
    <x v="0"/>
    <s v="Word Whiz"/>
    <x v="9"/>
  </r>
  <r>
    <s v="fREADom Trial "/>
    <s v="Grade 1,2"/>
    <s v="Trial III"/>
    <n v="1"/>
    <d v="1899-12-30T11:15:00"/>
    <s v="Saturday"/>
    <d v="2020-04-18T00:00:00"/>
    <s v="Trial"/>
    <s v="Grade 1"/>
    <s v="Chinmaya vidyalaya"/>
    <n v="911100222644"/>
    <s v="s2m_test_21660@tests2m.com"/>
    <s v="18-04-2020 11:15:00"/>
    <s v="Absent"/>
    <x v="19"/>
    <e v="#N/A"/>
    <x v="0"/>
    <s v="Name it"/>
    <x v="0"/>
  </r>
  <r>
    <s v="fREADom Trial "/>
    <s v="Grade 3,4"/>
    <s v="Trial II"/>
    <n v="1"/>
    <d v="1899-12-30T11:15:00"/>
    <s v="Saturday"/>
    <d v="2020-04-18T00:00:00"/>
    <s v="Trial"/>
    <s v="Grade 4"/>
    <s v="PS Senior Secondary School"/>
    <n v="911100221371"/>
    <s v="s2m_test_20374@tests2m.com"/>
    <s v="18-04-2020 11:15:00"/>
    <s v="Present"/>
    <x v="2"/>
    <e v="#N/A"/>
    <x v="0"/>
    <s v="Category Spin"/>
    <x v="9"/>
  </r>
  <r>
    <s v="fREADom Trial "/>
    <s v="Grade 3,4"/>
    <s v="Trial I"/>
    <n v="1"/>
    <d v="1899-12-30T11:15:00"/>
    <s v="Saturday"/>
    <d v="2020-04-18T00:00:00"/>
    <s v="Duplicate - Trial"/>
    <s v="Grade 3"/>
    <s v="Delhi public school (panvel)"/>
    <n v="911100221076"/>
    <s v="s2m_test_20077@tests2m.com"/>
    <s v="18-04-2020 11:15:00"/>
    <s v="Cancelled"/>
    <x v="17"/>
    <e v="#N/A"/>
    <x v="0"/>
    <s v="storm in my brain"/>
    <x v="3"/>
  </r>
  <r>
    <s v="fREADom Trial Class "/>
    <s v="Grade 1,2"/>
    <s v="Trial I"/>
    <n v="1"/>
    <d v="1899-12-30T11:15:00"/>
    <s v="Saturday"/>
    <d v="2020-04-18T00:00:00"/>
    <s v="Trial"/>
    <s v="Grade 1"/>
    <s v="Amrit"/>
    <n v="911100221086"/>
    <s v="s2m_test_21661@tests2m.com"/>
    <s v="18-04-2020 11:15:00"/>
    <m/>
    <x v="16"/>
    <e v="#N/A"/>
    <x v="0"/>
    <s v="Data Unavailable"/>
    <x v="5"/>
  </r>
  <r>
    <s v="fREADom Trial "/>
    <s v="Grade 1,2"/>
    <s v="Trial II"/>
    <n v="1"/>
    <d v="1899-12-30T11:15:00"/>
    <s v="Saturday"/>
    <d v="2020-04-18T00:00:00"/>
    <s v="Trial"/>
    <s v="Grade 2"/>
    <s v="The Shriram Universal School"/>
    <n v="911100221366"/>
    <s v="s2m_test_20369@tests2m.com"/>
    <s v="18-04-2020 11:15:00"/>
    <s v="Absent"/>
    <x v="13"/>
    <e v="#N/A"/>
    <x v="0"/>
    <s v="Word Whiz"/>
    <x v="9"/>
  </r>
  <r>
    <s v="fREADom Trial "/>
    <s v="Grade 1,2"/>
    <s v="Trial II"/>
    <n v="3"/>
    <d v="1899-12-30T16:00:00"/>
    <s v="Saturday"/>
    <d v="2020-04-18T00:00:00"/>
    <s v="Duplicate - Trial"/>
    <s v="Grade 2"/>
    <s v="Greenwood High School"/>
    <n v="911100221365"/>
    <s v="s2m_test_20368@tests2m.com"/>
    <s v="18-04-2020 16:00:00"/>
    <s v="Attended"/>
    <x v="19"/>
    <e v="#N/A"/>
    <x v="0"/>
    <s v="Word Whiz"/>
    <x v="9"/>
  </r>
  <r>
    <s v="fREADom Trial Class "/>
    <s v="Grade 1,2"/>
    <s v="Trial I"/>
    <n v="1"/>
    <d v="1899-12-30T11:15:00"/>
    <s v="Saturday"/>
    <d v="2020-04-18T00:00:00"/>
    <s v="Trial"/>
    <s v="Grade 1"/>
    <s v="NA"/>
    <n v="911100221100"/>
    <s v="s2m_test_20102@tests2m.com"/>
    <s v="18-04-2020 11:15:00"/>
    <m/>
    <x v="16"/>
    <e v="#N/A"/>
    <x v="0"/>
    <s v="Data Unavailable"/>
    <x v="5"/>
  </r>
  <r>
    <s v="fREADom Trial "/>
    <s v="Grade 3,4"/>
    <s v="Trial III"/>
    <n v="1"/>
    <d v="1899-12-30T11:15:00"/>
    <s v="Saturday"/>
    <d v="2020-04-18T00:00:00"/>
    <s v="Duplicate - Trial"/>
    <s v="Grade 4"/>
    <s v="as suffa grammar school"/>
    <n v="911100221342"/>
    <s v="s2m_test_20344@tests2m.com"/>
    <s v="18-04-2020 11:15:00"/>
    <s v="Present"/>
    <x v="6"/>
    <e v="#N/A"/>
    <x v="0"/>
    <s v="Sum it up"/>
    <x v="8"/>
  </r>
  <r>
    <s v="fREADom Trial "/>
    <s v="Grade 3,4"/>
    <s v="Trial I"/>
    <n v="3"/>
    <d v="1899-12-30T16:00:00"/>
    <s v="Saturday"/>
    <d v="2020-04-18T00:00:00"/>
    <s v="Trial"/>
    <s v="Grade 4"/>
    <s v="NSN"/>
    <n v="911100221091"/>
    <s v="s2m_test_20093@tests2m.com"/>
    <s v="18-04-2020 16:00:00"/>
    <s v="Present"/>
    <x v="1"/>
    <e v="#N/A"/>
    <x v="0"/>
    <s v="Spelling Star"/>
    <x v="3"/>
  </r>
  <r>
    <s v="fREADom Trial Class "/>
    <s v="Grade 1,2"/>
    <s v="Trial I"/>
    <n v="1"/>
    <d v="1899-12-30T11:15:00"/>
    <s v="Saturday"/>
    <d v="2020-04-18T00:00:00"/>
    <s v="Duplicate - Trial"/>
    <s v="Grade 1"/>
    <s v="Millennium"/>
    <n v="911100221005"/>
    <s v="s2m_test_20006@tests2m.com"/>
    <s v="18-04-2020 11:15:00"/>
    <m/>
    <x v="16"/>
    <e v="#N/A"/>
    <x v="0"/>
    <s v="Data Unavailable"/>
    <x v="1"/>
  </r>
  <r>
    <s v="fREADom Trial "/>
    <s v="Grade 1,2"/>
    <s v="Trial III"/>
    <n v="1"/>
    <d v="1899-12-30T11:15:00"/>
    <s v="Saturday"/>
    <d v="2020-04-18T00:00:00"/>
    <s v="Duplicate - Trial"/>
    <s v="Grade 2"/>
    <s v="KLE English Medium School"/>
    <n v="911100222624"/>
    <s v="s2m_test_21639@tests2m.com"/>
    <s v="18-04-2020 11:15:00"/>
    <s v="Absent"/>
    <x v="19"/>
    <e v="#N/A"/>
    <x v="0"/>
    <s v="Name it"/>
    <x v="0"/>
  </r>
  <r>
    <s v="fREADom Trial "/>
    <s v="Grade 3,4"/>
    <s v="Trial I"/>
    <n v="3"/>
    <d v="1899-12-30T16:00:00"/>
    <s v="Saturday"/>
    <d v="2020-04-18T00:00:00"/>
    <s v="Duplicate - Trial"/>
    <s v="Grade 3"/>
    <s v="The  cross  word  school"/>
    <n v="911100221078"/>
    <s v="s2m_test_20079@tests2m.com"/>
    <s v="18-04-2020 16:00:00"/>
    <s v="Absent"/>
    <x v="1"/>
    <e v="#N/A"/>
    <x v="0"/>
    <s v="Spelling Star"/>
    <x v="3"/>
  </r>
  <r>
    <s v="fREADom Trial "/>
    <s v="Grade 3,4"/>
    <s v="Trial I"/>
    <n v="3"/>
    <d v="1899-12-30T16:00:00"/>
    <s v="Saturday"/>
    <d v="2020-04-18T00:00:00"/>
    <s v="Trial"/>
    <s v="Grade 4"/>
    <s v="B.D. Memorial"/>
    <n v="911100221350"/>
    <s v="s2m_test_20352@tests2m.com"/>
    <s v="18-04-2020 16:00:00"/>
    <s v="Absent"/>
    <x v="1"/>
    <e v="#N/A"/>
    <x v="0"/>
    <s v="Spelling Star"/>
    <x v="2"/>
  </r>
  <r>
    <s v="fREADom Trial Class "/>
    <s v="Grade 1,2"/>
    <s v="Trial I"/>
    <n v="3"/>
    <d v="1899-12-30T16:00:00"/>
    <s v="Saturday"/>
    <d v="2020-04-18T00:00:00"/>
    <s v="Trial"/>
    <s v="Grade 2"/>
    <s v="Edify"/>
    <n v="911100221351"/>
    <s v="s2m_test_20353@tests2m.com"/>
    <s v="18-04-2020 16:00:00"/>
    <s v="Present"/>
    <x v="11"/>
    <e v="#N/A"/>
    <x v="0"/>
    <s v="Structure of a story"/>
    <x v="8"/>
  </r>
  <r>
    <s v="fREADom Trial Class "/>
    <s v="Grade 1,2"/>
    <s v="Trial I"/>
    <n v="3"/>
    <d v="1899-12-30T16:00:00"/>
    <s v="Saturday"/>
    <d v="2020-04-18T00:00:00"/>
    <s v="Trial"/>
    <s v="Grade 1"/>
    <s v="Vedanta Academy"/>
    <n v="911100221354"/>
    <s v="s2m_test_20356@tests2m.com"/>
    <s v="18-04-2020 16:00:00"/>
    <s v="Present"/>
    <x v="11"/>
    <e v="#N/A"/>
    <x v="0"/>
    <s v="Structure of a story"/>
    <x v="8"/>
  </r>
  <r>
    <s v="fREADom Trial Class "/>
    <s v="Grade 1,2"/>
    <s v="Trial I"/>
    <n v="3"/>
    <d v="1899-12-30T16:00:00"/>
    <s v="Saturday"/>
    <d v="2020-04-18T00:00:00"/>
    <s v="Trial"/>
    <s v="Grade 2"/>
    <s v="Greenwood high school"/>
    <n v="911100221367"/>
    <s v="s2m_test_20370@tests2m.com"/>
    <s v="18-04-2020 16:00:00"/>
    <s v="Present"/>
    <x v="11"/>
    <e v="#N/A"/>
    <x v="0"/>
    <s v="Structure of a story"/>
    <x v="9"/>
  </r>
  <r>
    <s v="fREADom Trial Class "/>
    <s v="Grade 1,2"/>
    <s v="Trial I"/>
    <n v="3"/>
    <d v="1899-12-30T16:00:00"/>
    <s v="Saturday"/>
    <d v="2020-04-18T00:00:00"/>
    <s v="Trial"/>
    <s v="Grade 1"/>
    <s v="Samhita Accademy"/>
    <n v="911100221368"/>
    <s v="s2m_test_20371@tests2m.com"/>
    <s v="18-04-2020 16:00:00"/>
    <s v="Present"/>
    <x v="11"/>
    <e v="#N/A"/>
    <x v="0"/>
    <s v="Structure of a story"/>
    <x v="9"/>
  </r>
  <r>
    <s v="fREADom Trial "/>
    <s v="Grade 3,4"/>
    <s v="Trial I"/>
    <n v="3"/>
    <d v="1899-12-30T16:00:00"/>
    <s v="Saturday"/>
    <d v="2020-04-18T00:00:00"/>
    <s v="Trial"/>
    <s v="Grade 3"/>
    <s v="Delhi Public school Megacity"/>
    <n v="911100221369"/>
    <s v="s2m_test_20372@tests2m.com"/>
    <s v="18-04-2020 16:00:00"/>
    <s v="Absent"/>
    <x v="1"/>
    <e v="#N/A"/>
    <x v="0"/>
    <s v="Spelling Star"/>
    <x v="9"/>
  </r>
  <r>
    <s v="fREADom Trial Class "/>
    <s v="Grade 1,2"/>
    <s v="Trial I"/>
    <n v="3"/>
    <d v="1899-12-30T16:00:00"/>
    <s v="Saturday"/>
    <d v="2020-04-18T00:00:00"/>
    <s v="Trial"/>
    <s v="Grade 2"/>
    <s v="The Shriram Universal School"/>
    <n v="911100221370"/>
    <s v="s2m_test_20373@tests2m.com"/>
    <s v="18-04-2020 16:00:00"/>
    <s v="Present"/>
    <x v="11"/>
    <e v="#N/A"/>
    <x v="0"/>
    <s v="Structure of a story"/>
    <x v="9"/>
  </r>
  <r>
    <s v="fREADom Trial Class "/>
    <s v="Grade 1,2"/>
    <s v="Trial I"/>
    <n v="3"/>
    <d v="1899-12-30T16:00:00"/>
    <s v="Saturday"/>
    <d v="2020-04-18T00:00:00"/>
    <s v="Trial"/>
    <s v="Grade 1"/>
    <s v="Delhi public school"/>
    <n v="911100221372"/>
    <s v="s2m_test_20375@tests2m.com"/>
    <s v="18-04-2020 16:00:00"/>
    <s v="Present"/>
    <x v="11"/>
    <e v="#N/A"/>
    <x v="0"/>
    <s v="Structure of a story"/>
    <x v="9"/>
  </r>
  <r>
    <s v="fREADom Trial "/>
    <s v="Grade 3,4"/>
    <s v="Trial I"/>
    <n v="3"/>
    <d v="1899-12-30T16:00:00"/>
    <s v="Saturday"/>
    <d v="2020-04-18T00:00:00"/>
    <s v="Trial"/>
    <s v="Grade 4"/>
    <s v="K.L.E school savadatti"/>
    <n v="911100221374"/>
    <s v="s2m_test_20377@tests2m.com"/>
    <s v="18-04-2020 16:00:00"/>
    <s v="Present"/>
    <x v="1"/>
    <e v="#N/A"/>
    <x v="0"/>
    <s v="Spelling Star"/>
    <x v="9"/>
  </r>
  <r>
    <s v="fREADom Trial "/>
    <s v="Grade 3,4"/>
    <s v="Trial I"/>
    <n v="5"/>
    <d v="1899-12-30T18:15:00"/>
    <s v="Saturday"/>
    <d v="2020-04-18T00:00:00"/>
    <s v="Duplicate - Trial"/>
    <s v="Grade 4"/>
    <s v="as suffa grammar school"/>
    <n v="911100221342"/>
    <s v="s2m_test_20344@tests2m.com"/>
    <s v="18-04-2020 18:15:00"/>
    <s v="Present"/>
    <x v="8"/>
    <e v="#N/A"/>
    <x v="0"/>
    <s v="storm in my brain"/>
    <x v="8"/>
  </r>
  <r>
    <s v="fREADom Trial "/>
    <s v="Grade 3,4"/>
    <s v="Trial I"/>
    <n v="3"/>
    <d v="1899-12-30T16:00:00"/>
    <s v="Saturday"/>
    <d v="2020-04-18T00:00:00"/>
    <s v="Trial"/>
    <s v="Grade 4"/>
    <s v="PS senior secondary school"/>
    <n v="911100221375"/>
    <s v="s2m_test_20378@tests2m.com"/>
    <s v="18-04-2020 16:00:00"/>
    <s v="Present"/>
    <x v="1"/>
    <e v="#N/A"/>
    <x v="0"/>
    <s v="Spelling Star"/>
    <x v="9"/>
  </r>
  <r>
    <s v="fREADom Trial Class "/>
    <s v="Grade 1,2"/>
    <s v="Trial I"/>
    <n v="3"/>
    <d v="1899-12-30T16:00:00"/>
    <s v="Saturday"/>
    <d v="2020-04-18T00:00:00"/>
    <s v="Trial"/>
    <s v="Grade 1"/>
    <s v="Delhi Public School"/>
    <n v="911100221376"/>
    <s v="s2m_test_20379@tests2m.com"/>
    <s v="18-04-2020 16:00:00"/>
    <s v="Present"/>
    <x v="11"/>
    <e v="#N/A"/>
    <x v="0"/>
    <s v="Structure of a story"/>
    <x v="9"/>
  </r>
  <r>
    <s v="fREADom Trial "/>
    <s v="Grade 3,4"/>
    <s v="Trial I"/>
    <n v="5"/>
    <d v="1899-12-30T18:15:00"/>
    <s v="Saturday"/>
    <d v="2020-04-18T00:00:00"/>
    <s v="Trial"/>
    <s v="Grade 4"/>
    <s v="Greenwood high school"/>
    <n v="911100222645"/>
    <s v="s2m_test_21662@tests2m.com"/>
    <s v="18-04-2020 18:15:00"/>
    <s v="Present"/>
    <x v="8"/>
    <e v="#N/A"/>
    <x v="0"/>
    <s v="storm in my brain"/>
    <x v="0"/>
  </r>
  <r>
    <s v="fREADom Trial "/>
    <s v="Grade 3,4"/>
    <s v="Trial I"/>
    <n v="5"/>
    <d v="1899-12-30T18:15:00"/>
    <s v="Saturday"/>
    <d v="2020-04-18T00:00:00"/>
    <s v="Duplicate - Trial"/>
    <s v="Grade 4"/>
    <s v="The Shriram Millennium School"/>
    <n v="911100222564"/>
    <s v="s2m_test_21577@tests2m.com"/>
    <s v="18-04-2020 18:15:00"/>
    <s v="Absent"/>
    <x v="8"/>
    <e v="#N/A"/>
    <x v="0"/>
    <s v="storm in my brain"/>
    <x v="0"/>
  </r>
  <r>
    <s v="fREADom Trial "/>
    <s v="Grade 3,4"/>
    <s v="Trial I"/>
    <n v="3"/>
    <d v="1899-12-30T16:00:00"/>
    <s v="Saturday"/>
    <d v="2020-04-18T00:00:00"/>
    <s v="Trial"/>
    <s v="Grade 4"/>
    <s v="Sboa"/>
    <n v="911100221381"/>
    <s v="s2m_test_20384@tests2m.com"/>
    <s v="18-04-2020 16:00:00"/>
    <s v="Present"/>
    <x v="1"/>
    <n v="2000"/>
    <x v="1"/>
    <s v="Spelling Star"/>
    <x v="9"/>
  </r>
  <r>
    <s v="fREADom Trial Class "/>
    <s v="Grade 1,2"/>
    <s v="Trial I"/>
    <n v="3"/>
    <d v="1899-12-30T16:00:00"/>
    <s v="Saturday"/>
    <d v="2020-04-18T00:00:00"/>
    <s v="Trial"/>
    <s v="Grade 1"/>
    <s v="Samashti international school"/>
    <n v="911100221382"/>
    <s v="s2m_test_20385@tests2m.com"/>
    <s v="18-04-2020 16:00:00"/>
    <s v="Absent"/>
    <x v="11"/>
    <e v="#N/A"/>
    <x v="0"/>
    <s v="Structure of a story"/>
    <x v="9"/>
  </r>
  <r>
    <s v="fREADom Trial "/>
    <s v="Grade 3,4"/>
    <s v="Trial I"/>
    <n v="3"/>
    <d v="1899-12-30T16:00:00"/>
    <s v="Saturday"/>
    <d v="2020-04-18T00:00:00"/>
    <s v="Trial"/>
    <s v="Grade 3"/>
    <s v="Greenwood High school"/>
    <n v="911100221378"/>
    <s v="s2m_test_20381@tests2m.com"/>
    <s v="18-04-2020 16:00:00"/>
    <s v="Absent"/>
    <x v="1"/>
    <e v="#N/A"/>
    <x v="0"/>
    <s v="Spelling Star"/>
    <x v="9"/>
  </r>
  <r>
    <s v="fREADom Trial Class "/>
    <s v="Grade 1,2"/>
    <s v="Trial I"/>
    <n v="3"/>
    <d v="1899-12-30T16:00:00"/>
    <s v="Saturday"/>
    <d v="2020-04-18T00:00:00"/>
    <s v="Trial"/>
    <s v="Grade 2"/>
    <s v="DPS Howrah"/>
    <n v="911100221383"/>
    <s v="s2m_test_20386@tests2m.com"/>
    <s v="18-04-2020 16:00:00"/>
    <s v="Present"/>
    <x v="11"/>
    <e v="#N/A"/>
    <x v="0"/>
    <s v="Structure of a story"/>
    <x v="9"/>
  </r>
  <r>
    <s v="fREADom Trial "/>
    <s v="Grade 3,4"/>
    <s v="Trial I"/>
    <n v="5"/>
    <d v="1899-12-30T18:15:00"/>
    <s v="Saturday"/>
    <d v="2020-04-18T00:00:00"/>
    <s v="Trial"/>
    <s v="Grade 4"/>
    <s v="sri sri ravisankar vidya mandir"/>
    <n v="911100221133"/>
    <s v="s2m_test_20134@tests2m.com"/>
    <s v="18-04-2020 18:15:00"/>
    <s v="Absent"/>
    <x v="8"/>
    <e v="#N/A"/>
    <x v="0"/>
    <s v="storm in my brain"/>
    <x v="4"/>
  </r>
  <r>
    <s v="fREADom Trial "/>
    <s v="Grade 3,4"/>
    <s v="Trial I"/>
    <n v="3"/>
    <d v="1899-12-30T16:00:00"/>
    <s v="Saturday"/>
    <d v="2020-04-18T00:00:00"/>
    <s v="Trial"/>
    <s v="Grade 3"/>
    <s v="Maple Tree school"/>
    <n v="911100221385"/>
    <s v="s2m_test_20388@tests2m.com"/>
    <s v="18-04-2020 16:00:00"/>
    <s v="Present"/>
    <x v="1"/>
    <e v="#N/A"/>
    <x v="0"/>
    <s v="Spelling Star"/>
    <x v="2"/>
  </r>
  <r>
    <s v="fREADom Trial "/>
    <s v="Grade 3,4"/>
    <s v="Trial I"/>
    <n v="5"/>
    <d v="1899-12-30T18:15:00"/>
    <s v="Saturday"/>
    <d v="2020-04-18T00:00:00"/>
    <s v="Trial"/>
    <s v="Grade 4"/>
    <s v="Disha"/>
    <n v="911100222646"/>
    <s v="s2m_test_21663@tests2m.com"/>
    <s v="18-04-2020 18:15:00"/>
    <s v="Present"/>
    <x v="8"/>
    <e v="#N/A"/>
    <x v="0"/>
    <s v="storm in my brain"/>
    <x v="0"/>
  </r>
  <r>
    <s v="fREADom Trial "/>
    <s v="Grade 3,4"/>
    <s v="Trial I"/>
    <n v="3"/>
    <d v="1899-12-30T16:00:00"/>
    <s v="Saturday"/>
    <d v="2020-04-18T00:00:00"/>
    <s v="Trial"/>
    <s v="Grade 3"/>
    <s v="KLE"/>
    <n v="911100221388"/>
    <s v="s2m_test_20391@tests2m.com"/>
    <s v="18-04-2020 16:00:00"/>
    <s v="Absent"/>
    <x v="1"/>
    <e v="#N/A"/>
    <x v="0"/>
    <s v="Spelling Star"/>
    <x v="9"/>
  </r>
  <r>
    <s v="fREADom Trial Class "/>
    <s v="Grade 1,2"/>
    <s v="Trial I"/>
    <n v="3"/>
    <d v="1899-12-30T16:00:00"/>
    <s v="Saturday"/>
    <d v="2020-04-18T00:00:00"/>
    <s v="Trial"/>
    <s v="Grade 1"/>
    <s v="Sri Vidya Kendra Smart School Bangalore"/>
    <n v="911100221380"/>
    <s v="s2m_test_20383@tests2m.com"/>
    <s v="18-04-2020 16:00:00"/>
    <s v="Present"/>
    <x v="11"/>
    <e v="#N/A"/>
    <x v="0"/>
    <s v="Structure of a story"/>
    <x v="9"/>
  </r>
  <r>
    <s v="fREADom Trial "/>
    <s v="Grade 3,4"/>
    <s v="Trial I"/>
    <n v="5"/>
    <d v="1899-12-30T18:15:00"/>
    <s v="Saturday"/>
    <d v="2020-04-18T00:00:00"/>
    <s v="Trial"/>
    <s v="Grade 4"/>
    <s v="Amrit vidhyalaya"/>
    <n v="911100222647"/>
    <s v="s2m_test_21054@tests2m.com"/>
    <s v="18-04-2020 18:15:00"/>
    <s v="Present"/>
    <x v="8"/>
    <e v="#N/A"/>
    <x v="0"/>
    <s v="storm in my brain"/>
    <x v="0"/>
  </r>
  <r>
    <s v="fREADom Trial "/>
    <s v="Grade 1,2"/>
    <s v="Trial II"/>
    <n v="3"/>
    <d v="1899-12-30T16:00:00"/>
    <s v="Saturday"/>
    <d v="2020-04-18T00:00:00"/>
    <s v="Trial"/>
    <s v="Grade 2"/>
    <s v="Kle international school belgaum"/>
    <n v="911100221389"/>
    <s v="s2m_test_20392@tests2m.com"/>
    <s v="18-04-2020 16:00:00"/>
    <s v="Absent"/>
    <x v="19"/>
    <e v="#N/A"/>
    <x v="0"/>
    <s v="Word Whiz"/>
    <x v="9"/>
  </r>
  <r>
    <s v="fREADom Trial "/>
    <s v="Grade 1,2"/>
    <s v="Trial II"/>
    <n v="3"/>
    <d v="1899-12-30T16:00:00"/>
    <s v="Saturday"/>
    <d v="2020-04-18T00:00:00"/>
    <s v="Trial"/>
    <s v="Grade 1"/>
    <s v="St Peter's high school"/>
    <n v="911100221391"/>
    <s v="s2m_test_20394@tests2m.com"/>
    <s v="18-04-2020 16:00:00"/>
    <s v="Absent"/>
    <x v="19"/>
    <e v="#N/A"/>
    <x v="0"/>
    <s v="Word Whiz"/>
    <x v="9"/>
  </r>
  <r>
    <s v="fREADom Trial "/>
    <s v="Grade 3,4"/>
    <s v="Trial II"/>
    <n v="3"/>
    <d v="1899-12-30T16:00:00"/>
    <s v="Saturday"/>
    <d v="2020-04-18T00:00:00"/>
    <s v="Trial"/>
    <s v="Grade 4"/>
    <s v="Bdmi"/>
    <n v="911100221393"/>
    <s v="s2m_test_20396@tests2m.com"/>
    <s v="18-04-2020 16:00:00"/>
    <s v="Present"/>
    <x v="20"/>
    <e v="#N/A"/>
    <x v="0"/>
    <s v="Play with Punctuation"/>
    <x v="9"/>
  </r>
  <r>
    <s v="fREADom Trial "/>
    <s v="Grade 3,4"/>
    <s v="Trial II"/>
    <n v="3"/>
    <d v="1899-12-30T16:00:00"/>
    <s v="Saturday"/>
    <d v="2020-04-18T00:00:00"/>
    <s v="Trial"/>
    <s v="Grade 3"/>
    <s v="DPS"/>
    <n v="911100221373"/>
    <s v="s2m_test_20376@tests2m.com"/>
    <s v="18-04-2020 16:00:00"/>
    <s v="Present"/>
    <x v="20"/>
    <n v="1999"/>
    <x v="1"/>
    <s v="Play with Punctuation"/>
    <x v="9"/>
  </r>
  <r>
    <s v="fREADom Trial "/>
    <s v="Grade 3,4"/>
    <s v="Trial I"/>
    <n v="5"/>
    <d v="1899-12-30T18:15:00"/>
    <s v="Saturday"/>
    <d v="2020-04-18T00:00:00"/>
    <s v="Duplicate - Trial"/>
    <s v="Grade 4"/>
    <s v="K.L.E school Athani"/>
    <n v="911100221066"/>
    <s v="s2m_test_21664@tests2m.com"/>
    <s v="18-04-2020 18:15:00"/>
    <s v="Absent"/>
    <x v="8"/>
    <e v="#N/A"/>
    <x v="0"/>
    <s v="storm in my brain"/>
    <x v="1"/>
  </r>
  <r>
    <s v="fREADom Trial "/>
    <s v="Grade 1,2"/>
    <s v="Trial II"/>
    <n v="3"/>
    <d v="1899-12-30T16:00:00"/>
    <s v="Saturday"/>
    <d v="2020-04-18T00:00:00"/>
    <s v="Trial"/>
    <s v="Grade 1"/>
    <s v="Joy school"/>
    <n v="911100221394"/>
    <s v="s2m_test_20397@tests2m.com"/>
    <s v="18-04-2020 16:00:00"/>
    <s v="Attended"/>
    <x v="19"/>
    <e v="#N/A"/>
    <x v="0"/>
    <s v="Word Whiz"/>
    <x v="9"/>
  </r>
  <r>
    <s v="fREADom Trial "/>
    <s v="Grade 3,4"/>
    <s v="Trial I"/>
    <n v="5"/>
    <d v="1899-12-30T18:15:00"/>
    <s v="Saturday"/>
    <d v="2020-04-18T00:00:00"/>
    <s v="Trial"/>
    <s v="Grade 3"/>
    <s v="KLE"/>
    <n v="911100222648"/>
    <s v="s2m_test_21665@tests2m.com"/>
    <s v="18-04-2020 18:15:00"/>
    <s v="Present"/>
    <x v="8"/>
    <e v="#N/A"/>
    <x v="0"/>
    <s v="storm in my brain"/>
    <x v="0"/>
  </r>
  <r>
    <s v="fREADom Trial "/>
    <s v="Grade 3,4"/>
    <s v="Trial I"/>
    <n v="3"/>
    <d v="1899-12-30T16:00:00"/>
    <s v="Saturday"/>
    <d v="2020-04-18T00:00:00"/>
    <s v="Trial"/>
    <s v="Grade 4"/>
    <s v="Hyderabad public school"/>
    <n v="911100221397"/>
    <s v="s2m_test_20400@tests2m.com"/>
    <s v="18-04-2020 16:00:00"/>
    <s v="Present"/>
    <x v="1"/>
    <e v="#N/A"/>
    <x v="0"/>
    <s v="Spelling Star"/>
    <x v="9"/>
  </r>
  <r>
    <s v="fREADom Trial "/>
    <s v="Grade 3,4"/>
    <s v="Trial I"/>
    <n v="5"/>
    <d v="1899-12-30T18:15:00"/>
    <s v="Saturday"/>
    <d v="2020-04-18T00:00:00"/>
    <s v="Trial"/>
    <s v="Grade 3"/>
    <s v="SJR Public School"/>
    <n v="911100222649"/>
    <s v="s2m_test_21666@tests2m.com"/>
    <s v="18-04-2020 18:15:00"/>
    <s v="Present"/>
    <x v="8"/>
    <e v="#N/A"/>
    <x v="0"/>
    <s v="storm in my brain"/>
    <x v="0"/>
  </r>
  <r>
    <s v="fREADom Trial "/>
    <s v="Grade 1,2"/>
    <s v="Trial II"/>
    <n v="3"/>
    <d v="1899-12-30T16:00:00"/>
    <s v="Saturday"/>
    <d v="2020-04-18T00:00:00"/>
    <s v="Duplicate - Trial"/>
    <s v="Grade 1"/>
    <s v="Hyderabad public school"/>
    <n v="911100221397"/>
    <s v="s2m_test_20400@tests2m.com"/>
    <s v="18-04-2020 16:00:00"/>
    <s v="Attended"/>
    <x v="19"/>
    <e v="#N/A"/>
    <x v="0"/>
    <s v="Word Whiz"/>
    <x v="9"/>
  </r>
  <r>
    <s v="fREADom Trial "/>
    <s v="Grade 1,2"/>
    <s v="Trial II"/>
    <n v="3"/>
    <d v="1899-12-30T16:00:00"/>
    <s v="Saturday"/>
    <d v="2020-04-18T00:00:00"/>
    <s v="Trial"/>
    <s v="Grade 1"/>
    <s v="Navrachna gurukul school"/>
    <n v="911100221399"/>
    <s v="s2m_test_20402@tests2m.com"/>
    <s v="18-04-2020 16:00:00"/>
    <s v="Absent"/>
    <x v="19"/>
    <e v="#N/A"/>
    <x v="0"/>
    <s v="Word Whiz"/>
    <x v="9"/>
  </r>
  <r>
    <s v="fREADom Trial "/>
    <s v="Grade 3,4"/>
    <s v="Trial I"/>
    <n v="5"/>
    <d v="1899-12-30T18:15:00"/>
    <s v="Saturday"/>
    <d v="2020-04-18T00:00:00"/>
    <s v="Trial"/>
    <s v="Grade 4"/>
    <s v="Saint Paul's school"/>
    <n v="911100222650"/>
    <s v="s2m_test_21667@tests2m.com"/>
    <s v="18-04-2020 18:15:00"/>
    <s v="Absent"/>
    <x v="8"/>
    <n v="199"/>
    <x v="0"/>
    <s v="storm in my brain"/>
    <x v="0"/>
  </r>
  <r>
    <s v="fREADom Trial Class "/>
    <s v="Grade 1,2"/>
    <s v="Trial I"/>
    <n v="5"/>
    <d v="1899-12-30T18:15:00"/>
    <s v="Saturday"/>
    <d v="2020-04-18T00:00:00"/>
    <s v="Trial"/>
    <s v="Grade 2"/>
    <s v="School of India"/>
    <n v="911100222651"/>
    <s v="s2m_test_21668@tests2m.com"/>
    <s v="18-04-2020 18:15:00"/>
    <s v="Present"/>
    <x v="21"/>
    <e v="#N/A"/>
    <x v="0"/>
    <s v="Word Whiz"/>
    <x v="0"/>
  </r>
  <r>
    <s v="fREADom Trial Class "/>
    <s v="Grade 1,2"/>
    <s v="Trial I"/>
    <n v="5"/>
    <d v="1899-12-30T18:15:00"/>
    <s v="Saturday"/>
    <d v="2020-04-18T00:00:00"/>
    <s v="Trial"/>
    <s v="Grade 1"/>
    <s v="Mahavir Institute of Education and Research"/>
    <n v="911100222652"/>
    <s v="s2m_test_21669@tests2m.com"/>
    <s v="18-04-2020 18:15:00"/>
    <s v="Present"/>
    <x v="21"/>
    <e v="#N/A"/>
    <x v="0"/>
    <s v="Word Whiz"/>
    <x v="0"/>
  </r>
  <r>
    <s v="fREADom Trial Class "/>
    <s v="Grade 1,2"/>
    <s v="Trial I"/>
    <n v="5"/>
    <d v="1899-12-30T18:15:00"/>
    <s v="Saturday"/>
    <d v="2020-04-18T00:00:00"/>
    <s v="Trial"/>
    <s v="Grade 1"/>
    <s v="THE SHRI RAM UNIVERSAL SCHOOL LUDHIANA"/>
    <n v="911100222653"/>
    <s v="s2m_test_21670@tests2m.com"/>
    <s v="18-04-2020 18:15:00"/>
    <s v="Present"/>
    <x v="21"/>
    <e v="#N/A"/>
    <x v="0"/>
    <s v="Word Whiz"/>
    <x v="0"/>
  </r>
  <r>
    <s v="fREADom Trial "/>
    <s v="Grade 1,2"/>
    <s v="Trial II"/>
    <n v="3"/>
    <d v="1899-12-30T16:00:00"/>
    <s v="Saturday"/>
    <d v="2020-04-18T00:00:00"/>
    <s v="Trial"/>
    <s v="Grade 1"/>
    <s v="Delhi public school"/>
    <n v="911100221403"/>
    <s v="s2m_test_20406@tests2m.com"/>
    <s v="18-04-2020 16:00:00"/>
    <s v="Attended "/>
    <x v="19"/>
    <e v="#N/A"/>
    <x v="0"/>
    <s v="Word Whiz"/>
    <x v="9"/>
  </r>
  <r>
    <s v="fREADom Trial Class "/>
    <s v="Grade 1,2"/>
    <s v="Trial I"/>
    <n v="5"/>
    <d v="1899-12-30T18:15:00"/>
    <s v="Saturday"/>
    <d v="2020-04-18T00:00:00"/>
    <s v="Duplicate - Trial"/>
    <s v="Grade 1"/>
    <s v="orchid montessory"/>
    <n v="911100222654"/>
    <s v="s2m_test_21671@tests2m.com"/>
    <s v="18-04-2020 18:15:00"/>
    <s v="Present"/>
    <x v="21"/>
    <e v="#N/A"/>
    <x v="0"/>
    <s v="Word Whiz"/>
    <x v="0"/>
  </r>
  <r>
    <s v="fREADom Trial "/>
    <s v="Grade 3,4"/>
    <s v="Trial II"/>
    <n v="3"/>
    <d v="1899-12-30T16:00:00"/>
    <s v="Saturday"/>
    <d v="2020-04-18T00:00:00"/>
    <s v="Trial"/>
    <s v="Grade 4"/>
    <s v="Sri Sri Academy"/>
    <n v="911100221404"/>
    <s v="s2m_test_20407@tests2m.com"/>
    <s v="18-04-2020 16:00:00"/>
    <s v="Absent"/>
    <x v="20"/>
    <e v="#N/A"/>
    <x v="0"/>
    <s v="Play with Punctuation"/>
    <x v="9"/>
  </r>
  <r>
    <s v="fREADom Trial Class "/>
    <s v="Grade 1,2"/>
    <s v="Trial I"/>
    <n v="5"/>
    <d v="1899-12-30T18:15:00"/>
    <s v="Saturday"/>
    <d v="2020-04-18T00:00:00"/>
    <s v="Trial"/>
    <s v="Grade 2"/>
    <s v="The Secunderabad Public school"/>
    <n v="911100222655"/>
    <s v="s2m_test_21672@tests2m.com"/>
    <s v="18-04-2020 18:15:00"/>
    <s v="Present"/>
    <x v="21"/>
    <e v="#N/A"/>
    <x v="0"/>
    <s v="Word Whiz"/>
    <x v="0"/>
  </r>
  <r>
    <s v="fREADom Trial "/>
    <s v="Grade 3,4"/>
    <s v="Trial II"/>
    <n v="3"/>
    <d v="1899-12-30T16:00:00"/>
    <s v="Saturday"/>
    <d v="2020-04-18T00:00:00"/>
    <s v="Trial"/>
    <s v="Grade 3"/>
    <s v="MAHAVIR INSTITUTE OF EDUCATION &amp;RESEARCH"/>
    <n v="911100221407"/>
    <s v="s2m_test_20410@tests2m.com"/>
    <s v="18-04-2020 16:00:00"/>
    <s v="Absent"/>
    <x v="20"/>
    <e v="#N/A"/>
    <x v="0"/>
    <s v="Play with Punctuation"/>
    <x v="6"/>
  </r>
  <r>
    <s v="fREADom Trial "/>
    <s v="Grade 3,4"/>
    <s v="Trial III"/>
    <n v="3"/>
    <d v="1899-12-30T16:00:00"/>
    <s v="Saturday"/>
    <d v="2020-04-18T00:00:00"/>
    <s v="Trial"/>
    <s v="Grade 4"/>
    <s v="DPS Megacity"/>
    <n v="911100222656"/>
    <s v="s2m_test_21673@tests2m.com"/>
    <s v="18-04-2020 16:00:00"/>
    <s v="Present "/>
    <x v="22"/>
    <e v="#N/A"/>
    <x v="0"/>
    <s v="Category Spin"/>
    <x v="0"/>
  </r>
  <r>
    <s v="fREADom Trial "/>
    <s v="Grade 3,4"/>
    <s v="Trial III"/>
    <n v="3"/>
    <d v="1899-12-30T16:00:00"/>
    <s v="Saturday"/>
    <d v="2020-04-18T00:00:00"/>
    <s v="Trial"/>
    <s v="Grade 4"/>
    <s v="C M S"/>
    <n v="911100222657"/>
    <s v="s2m_test_21674@tests2m.com"/>
    <s v="18-04-2020 16:00:00"/>
    <s v="Present "/>
    <x v="22"/>
    <e v="#N/A"/>
    <x v="0"/>
    <s v="Category Spin"/>
    <x v="0"/>
  </r>
  <r>
    <s v="fREADom Trial "/>
    <s v="Grade 1,2"/>
    <s v="Trial III"/>
    <n v="3"/>
    <d v="1899-12-30T16:00:00"/>
    <s v="Saturday"/>
    <d v="2020-04-18T00:00:00"/>
    <s v="Trial"/>
    <s v="Grade 2"/>
    <s v="Vidhya Sagar global school"/>
    <n v="911100222658"/>
    <s v="s2m_test_21675@tests2m.com"/>
    <s v="18-04-2020 16:00:00"/>
    <s v="Absent"/>
    <x v="4"/>
    <e v="#N/A"/>
    <x v="0"/>
    <s v="Sum it up"/>
    <x v="0"/>
  </r>
  <r>
    <s v="fREADom Trial "/>
    <s v="Grade 1,2"/>
    <s v="Trial II"/>
    <n v="3"/>
    <d v="1899-12-30T16:00:00"/>
    <s v="Saturday"/>
    <d v="2020-04-18T00:00:00"/>
    <s v="Trial"/>
    <s v="Grade 2"/>
    <s v="Aarti dhawal"/>
    <n v="911100221410"/>
    <s v="s2m_test_20413@tests2m.com"/>
    <s v="18-04-2020 16:00:00"/>
    <s v="Attended"/>
    <x v="19"/>
    <e v="#N/A"/>
    <x v="0"/>
    <s v="Word Whiz"/>
    <x v="9"/>
  </r>
  <r>
    <s v="fREADom Trial "/>
    <s v="Grade 3,4"/>
    <s v="Trial II"/>
    <n v="3"/>
    <d v="1899-12-30T16:00:00"/>
    <s v="Saturday"/>
    <d v="2020-04-18T00:00:00"/>
    <s v="Trial"/>
    <s v="Grade 4"/>
    <s v="Dps Hyderabad"/>
    <n v="911100221408"/>
    <s v="s2m_test_20411@tests2m.com"/>
    <s v="18-04-2020 16:00:00"/>
    <s v="Present"/>
    <x v="20"/>
    <e v="#N/A"/>
    <x v="0"/>
    <s v="Play with Punctuation"/>
    <x v="9"/>
  </r>
  <r>
    <s v="fREADom Trial "/>
    <s v="Grade 1,2"/>
    <s v="Trial III"/>
    <n v="3"/>
    <d v="1899-12-30T16:00:00"/>
    <s v="Saturday"/>
    <d v="2020-04-18T00:00:00"/>
    <s v="Trial"/>
    <s v="Grade 1"/>
    <s v="Dps Jamnagar"/>
    <n v="911100222659"/>
    <s v="s2m_test_21676@tests2m.com"/>
    <s v="18-04-2020 16:00:00"/>
    <s v="Present"/>
    <x v="4"/>
    <e v="#N/A"/>
    <x v="0"/>
    <s v="Sum it up"/>
    <x v="0"/>
  </r>
  <r>
    <s v="fREADom Trial "/>
    <s v="Grade 3,4"/>
    <s v="Trial II"/>
    <n v="3"/>
    <d v="1899-12-30T16:00:00"/>
    <s v="Saturday"/>
    <d v="2020-04-18T00:00:00"/>
    <s v="Trial"/>
    <s v="Grade 4"/>
    <s v="DPS e City Bangalore"/>
    <n v="911100221411"/>
    <s v="s2m_test_20414@tests2m.com"/>
    <s v="18-04-2020 16:00:00"/>
    <s v="Present"/>
    <x v="20"/>
    <n v="1999"/>
    <x v="1"/>
    <s v="Play with Punctuation"/>
    <x v="9"/>
  </r>
  <r>
    <s v="fREADom Trial "/>
    <s v="Grade 1,2"/>
    <s v="Trial III"/>
    <n v="3"/>
    <d v="1899-12-30T16:00:00"/>
    <s v="Saturday"/>
    <d v="2020-04-18T00:00:00"/>
    <s v="Trial"/>
    <s v="Grade 2"/>
    <s v="Chinmaya vidyalaya senior secondary school"/>
    <n v="911100222660"/>
    <s v="s2m_test_21677@tests2m.com"/>
    <s v="18-04-2020 16:00:00"/>
    <s v="Present"/>
    <x v="4"/>
    <e v="#N/A"/>
    <x v="0"/>
    <s v="Sum it up"/>
    <x v="0"/>
  </r>
  <r>
    <s v="fREADom Trial "/>
    <s v="Grade 1,2"/>
    <s v="Trial II"/>
    <n v="3"/>
    <d v="1899-12-30T16:00:00"/>
    <s v="Saturday"/>
    <d v="2020-04-18T00:00:00"/>
    <s v="Trial"/>
    <s v="Grade 1"/>
    <s v="DPS north Bangalore"/>
    <n v="911100221412"/>
    <s v="s2m_test_20415@tests2m.com"/>
    <s v="18-04-2020 16:00:00"/>
    <s v="Attended"/>
    <x v="19"/>
    <e v="#N/A"/>
    <x v="0"/>
    <s v="Word Whiz"/>
    <x v="9"/>
  </r>
  <r>
    <s v="fREADom Trial "/>
    <s v="Grade 1,2"/>
    <s v="Trial III"/>
    <n v="3"/>
    <d v="1899-12-30T16:00:00"/>
    <s v="Saturday"/>
    <d v="2020-04-18T00:00:00"/>
    <s v="Trial"/>
    <s v="Grade 2"/>
    <s v="BVBARRS"/>
    <n v="911100221413"/>
    <s v="s2m_test_20416@tests2m.com"/>
    <s v="18-04-2020 16:00:00"/>
    <s v="Present"/>
    <x v="4"/>
    <n v="1999"/>
    <x v="1"/>
    <s v="Sum it up"/>
    <x v="9"/>
  </r>
  <r>
    <s v="fREADom Trial "/>
    <s v="Grade 3,4"/>
    <s v="Trial II"/>
    <n v="3"/>
    <d v="1899-12-30T16:00:00"/>
    <s v="Saturday"/>
    <d v="2020-04-18T00:00:00"/>
    <s v="Trial"/>
    <s v="Grade 4"/>
    <s v="Mayank"/>
    <n v="911100221415"/>
    <s v="s2m_test_20418@tests2m.com"/>
    <s v="18-04-2020 16:00:00"/>
    <s v="Absent"/>
    <x v="20"/>
    <e v="#N/A"/>
    <x v="0"/>
    <s v="Play with Punctuation"/>
    <x v="9"/>
  </r>
  <r>
    <s v="fREADom Trial "/>
    <s v="Grade 3,4"/>
    <s v="Trial III"/>
    <n v="3"/>
    <d v="1899-12-30T16:00:00"/>
    <s v="Saturday"/>
    <d v="2020-04-18T00:00:00"/>
    <s v="Trial"/>
    <s v="Grade 4"/>
    <s v="The Samhita acamedy"/>
    <n v="911100222661"/>
    <s v="s2m_test_21678@tests2m.com"/>
    <s v="18-04-2020 16:00:00"/>
    <s v="Absent "/>
    <x v="22"/>
    <e v="#N/A"/>
    <x v="0"/>
    <s v="Category Spin"/>
    <x v="0"/>
  </r>
  <r>
    <s v="fREADom Trial "/>
    <s v="Grade 3,4"/>
    <s v="Trial III"/>
    <n v="3"/>
    <d v="1899-12-30T16:00:00"/>
    <s v="Saturday"/>
    <d v="2020-04-18T00:00:00"/>
    <s v="Trial"/>
    <s v="Grade 3"/>
    <s v="Bawa lalwani public school kapurthala"/>
    <n v="911100222662"/>
    <s v="s2m_test_21679@tests2m.com"/>
    <s v="18-04-2020 16:00:00"/>
    <s v="Present "/>
    <x v="22"/>
    <e v="#N/A"/>
    <x v="0"/>
    <s v="Category Spin"/>
    <x v="0"/>
  </r>
  <r>
    <s v="fREADom Trial "/>
    <s v="Grade 1,2"/>
    <s v="Trial III"/>
    <n v="3"/>
    <d v="1899-12-30T16:00:00"/>
    <s v="Saturday"/>
    <d v="2020-04-18T00:00:00"/>
    <s v="Trial"/>
    <s v="Grade 2"/>
    <s v="The samhitha academy"/>
    <n v="911100222663"/>
    <s v="s2m_test_21680@tests2m.com"/>
    <s v="18-04-2020 16:00:00"/>
    <s v="Absent "/>
    <x v="4"/>
    <e v="#N/A"/>
    <x v="0"/>
    <s v="Sum it up"/>
    <x v="0"/>
  </r>
  <r>
    <s v="fREADom Trial "/>
    <s v="Grade 1,2"/>
    <s v="Trial III"/>
    <n v="3"/>
    <d v="1899-12-30T16:00:00"/>
    <s v="Saturday"/>
    <d v="2020-04-18T00:00:00"/>
    <s v="Trial"/>
    <s v="Grade 1"/>
    <s v="Samashti International School"/>
    <n v="911100221418"/>
    <s v="s2m_test_20421@tests2m.com"/>
    <s v="18-04-2020 16:00:00"/>
    <s v="Present"/>
    <x v="4"/>
    <e v="#N/A"/>
    <x v="0"/>
    <s v="Sum it up"/>
    <x v="9"/>
  </r>
  <r>
    <s v="fREADom Trial "/>
    <s v="Grade 3,4"/>
    <s v="Trial II"/>
    <n v="3"/>
    <d v="1899-12-30T16:00:00"/>
    <s v="Saturday"/>
    <d v="2020-04-18T00:00:00"/>
    <s v="Duplicate - Trial"/>
    <s v="Grade 4"/>
    <s v="Sri Sri Academy"/>
    <n v="911100222643"/>
    <s v="s2m_test_21659@tests2m.com"/>
    <s v="18-04-2020 16:00:00"/>
    <s v="Present"/>
    <x v="20"/>
    <e v="#N/A"/>
    <x v="0"/>
    <s v="Play with Punctuation"/>
    <x v="0"/>
  </r>
  <r>
    <s v="fREADom Trial "/>
    <s v="Grade 3,4"/>
    <s v="Trial II"/>
    <n v="3"/>
    <d v="1899-12-30T16:00:00"/>
    <s v="Saturday"/>
    <d v="2020-04-18T00:00:00"/>
    <s v="Trial"/>
    <s v="Grade 3"/>
    <s v="Delhi public school"/>
    <n v="911100221606"/>
    <s v="s2m_test_20610@tests2m.com"/>
    <s v="18-04-2020 16:00:00"/>
    <s v="Absent"/>
    <x v="20"/>
    <e v="#N/A"/>
    <x v="0"/>
    <s v="Play with Punctuation"/>
    <x v="5"/>
  </r>
  <r>
    <s v="fREADom Trial "/>
    <s v="Grade 3,4"/>
    <s v="Trial II"/>
    <n v="3"/>
    <d v="1899-12-30T16:00:00"/>
    <s v="Saturday"/>
    <d v="2020-04-18T00:00:00"/>
    <s v="Trial"/>
    <s v="Grade 3"/>
    <s v="Delhi World School"/>
    <n v="911100221593"/>
    <s v="s2m_test_20597@tests2m.com"/>
    <s v="18-04-2020 16:00:00"/>
    <s v="Absent"/>
    <x v="20"/>
    <e v="#N/A"/>
    <x v="0"/>
    <s v="Play with Punctuation"/>
    <x v="10"/>
  </r>
  <r>
    <s v="fREADom Trial "/>
    <s v="Grade 3,4"/>
    <s v="Trial I"/>
    <n v="3"/>
    <d v="1899-12-30T16:00:00"/>
    <s v="Saturday"/>
    <d v="2020-04-18T00:00:00"/>
    <s v="Trial"/>
    <s v="Grade 4"/>
    <s v="Parvathy, s anugrahaa international school"/>
    <n v="911100221591"/>
    <s v="s2m_test_20595@tests2m.com"/>
    <s v="18-04-2020 16:00:00"/>
    <s v="Present"/>
    <x v="1"/>
    <e v="#N/A"/>
    <x v="0"/>
    <s v="Spelling Star"/>
    <x v="10"/>
  </r>
  <r>
    <s v="fREADom Trial "/>
    <s v="Grade 3,4"/>
    <s v="Trial III"/>
    <n v="3"/>
    <d v="1899-12-30T16:00:00"/>
    <s v="Saturday"/>
    <d v="2020-04-18T00:00:00"/>
    <s v="Trial"/>
    <s v="Grade 3"/>
    <s v="Aakash"/>
    <n v="911100222664"/>
    <s v="s2m_test_21681@tests2m.com"/>
    <s v="18-04-2020 16:00:00"/>
    <s v="Absent "/>
    <x v="22"/>
    <e v="#N/A"/>
    <x v="0"/>
    <s v="Category Spin"/>
    <x v="0"/>
  </r>
  <r>
    <s v="fREADom Trial "/>
    <s v="Grade 1,2"/>
    <s v="Trial III"/>
    <n v="3"/>
    <d v="1899-12-30T16:00:00"/>
    <s v="Saturday"/>
    <d v="2020-04-18T00:00:00"/>
    <s v="Duplicate - Trial"/>
    <s v="Grade 1"/>
    <s v="SIES PRIMARY HIGH SCHOOL MATUNGA, Mumbai"/>
    <n v="911100222665"/>
    <s v="s2m_test_21682@tests2m.com"/>
    <s v="18-04-2020 16:00:00"/>
    <s v="Present"/>
    <x v="4"/>
    <n v="999"/>
    <x v="1"/>
    <s v="Sum it up"/>
    <x v="0"/>
  </r>
  <r>
    <s v="fREADom Trial "/>
    <s v="Grade 3,4"/>
    <s v="Trial III"/>
    <n v="3"/>
    <d v="1899-12-30T16:00:00"/>
    <s v="Saturday"/>
    <d v="2020-04-18T00:00:00"/>
    <s v="Trial"/>
    <s v="Grade 4"/>
    <s v="School of India"/>
    <n v="911100221589"/>
    <s v="s2m_test_20593@tests2m.com"/>
    <s v="18-04-2020 16:00:00"/>
    <s v="Present "/>
    <x v="22"/>
    <e v="#N/A"/>
    <x v="0"/>
    <s v="Category Spin"/>
    <x v="8"/>
  </r>
  <r>
    <s v="fREADom Trial "/>
    <s v="Grade 1,2"/>
    <s v="Trial III"/>
    <n v="3"/>
    <d v="1899-12-30T16:00:00"/>
    <s v="Saturday"/>
    <d v="2020-04-18T00:00:00"/>
    <s v="Trial"/>
    <s v="Grade 2"/>
    <s v="samashti internatinal school"/>
    <n v="911100222666"/>
    <s v="s2m_test_21683@tests2m.com"/>
    <s v="18-04-2020 16:00:00"/>
    <s v="Present"/>
    <x v="4"/>
    <e v="#N/A"/>
    <x v="0"/>
    <s v="Sum it up"/>
    <x v="0"/>
  </r>
  <r>
    <s v="fREADom Trial "/>
    <s v="Grade 3,4"/>
    <s v="Trial III"/>
    <n v="3"/>
    <d v="1899-12-30T16:00:00"/>
    <s v="Saturday"/>
    <d v="2020-04-18T00:00:00"/>
    <s v="Trial"/>
    <s v="Grade 4"/>
    <s v="Rankers school"/>
    <n v="911100221587"/>
    <s v="s2m_test_20591@tests2m.com"/>
    <s v="18-04-2020 16:00:00"/>
    <s v="Present "/>
    <x v="22"/>
    <e v="#N/A"/>
    <x v="0"/>
    <s v="Category Spin"/>
    <x v="8"/>
  </r>
  <r>
    <s v="fREADom Trial "/>
    <s v="Grade 3,4"/>
    <s v="Trial III"/>
    <n v="3"/>
    <d v="1899-12-30T16:00:00"/>
    <s v="Saturday"/>
    <d v="2020-04-18T00:00:00"/>
    <s v="Trial"/>
    <s v="Grade 4"/>
    <s v="Excel global school"/>
    <n v="911100221430"/>
    <s v="s2m_test_20583@tests2m.com"/>
    <s v="18-04-2020 16:00:00"/>
    <s v="Present "/>
    <x v="22"/>
    <e v="#N/A"/>
    <x v="0"/>
    <s v="Category Spin"/>
    <x v="9"/>
  </r>
  <r>
    <s v="fREADom Trial "/>
    <s v="Grade 1,2"/>
    <s v="Trial III"/>
    <n v="3"/>
    <d v="1899-12-30T16:00:00"/>
    <s v="Saturday"/>
    <d v="2020-04-18T00:00:00"/>
    <s v="Trial"/>
    <s v="Grade 2"/>
    <s v="As suffa Grammer school"/>
    <n v="911100222667"/>
    <s v="s2m_test_21684@tests2m.com"/>
    <s v="18-04-2020 16:00:00"/>
    <s v="Absent "/>
    <x v="4"/>
    <e v="#N/A"/>
    <x v="0"/>
    <s v="Sum it up"/>
    <x v="0"/>
  </r>
  <r>
    <s v="fREADom Trial "/>
    <s v="Grade 3,4"/>
    <s v="Trial III"/>
    <n v="3"/>
    <d v="1899-12-30T16:00:00"/>
    <s v="Saturday"/>
    <d v="2020-04-18T00:00:00"/>
    <s v="Trial"/>
    <s v="Grade 3"/>
    <s v="Delhi public schools"/>
    <n v="911100221561"/>
    <s v="s2m_test_20565@tests2m.com"/>
    <s v="18-04-2020 16:00:00"/>
    <s v="Present "/>
    <x v="22"/>
    <e v="#N/A"/>
    <x v="0"/>
    <s v="Category Spin"/>
    <x v="10"/>
  </r>
  <r>
    <s v="fREADom Trial "/>
    <s v="Grade 3,4"/>
    <s v="Trial III"/>
    <n v="3"/>
    <d v="1899-12-30T16:00:00"/>
    <s v="Saturday"/>
    <d v="2020-04-18T00:00:00"/>
    <s v="Trial"/>
    <s v="Grade 4"/>
    <s v="Maple Tree School"/>
    <n v="911100221551"/>
    <s v="s2m_test_20555@tests2m.com"/>
    <s v="18-04-2020 16:00:00"/>
    <s v="Present "/>
    <x v="22"/>
    <e v="#N/A"/>
    <x v="0"/>
    <s v="Category Spin"/>
    <x v="2"/>
  </r>
  <r>
    <s v="fREADom Trial Class "/>
    <s v="Grade 1,2"/>
    <s v="Trial I"/>
    <n v="3"/>
    <d v="1899-12-30T16:00:00"/>
    <s v="Saturday"/>
    <d v="2020-04-18T00:00:00"/>
    <s v="Trial"/>
    <s v="Grade 1"/>
    <s v="NA"/>
    <n v="911100222609"/>
    <s v="s2m_test_21685@tests2m.com"/>
    <s v="18-04-2020 16:00:00"/>
    <s v="Present "/>
    <x v="11"/>
    <e v="#N/A"/>
    <x v="0"/>
    <s v="Structure of a story"/>
    <x v="0"/>
  </r>
  <r>
    <s v="fREADom Trial "/>
    <s v="Grade 3,4"/>
    <s v="Trial II"/>
    <n v="3"/>
    <d v="1899-12-30T16:00:00"/>
    <s v="Saturday"/>
    <d v="2020-04-18T00:00:00"/>
    <s v="Trial"/>
    <s v="Grade 3"/>
    <s v="Suchitra Academy"/>
    <n v="911100221426"/>
    <s v="s2m_test_20430@tests2m.com"/>
    <s v="18-04-2020 16:00:00"/>
    <s v="Present"/>
    <x v="20"/>
    <n v="1999"/>
    <x v="1"/>
    <s v="Play with Punctuation"/>
    <x v="9"/>
  </r>
  <r>
    <s v="fREADom Trial "/>
    <s v="Grade 3,4"/>
    <s v="Trial III"/>
    <n v="3"/>
    <d v="1899-12-30T16:00:00"/>
    <s v="Saturday"/>
    <d v="2020-04-18T00:00:00"/>
    <s v="Trial"/>
    <s v="Grade 3"/>
    <s v="Sbioajc"/>
    <n v="911100221438"/>
    <s v="s2m_test_20442@tests2m.com"/>
    <s v="18-04-2020 16:00:00"/>
    <m/>
    <x v="22"/>
    <e v="#N/A"/>
    <x v="0"/>
    <s v="Category Spin"/>
    <x v="8"/>
  </r>
  <r>
    <s v="fREADom Trial "/>
    <s v="Grade 3,4"/>
    <s v="Trial II"/>
    <n v="3"/>
    <d v="1899-12-30T16:00:00"/>
    <s v="Saturday"/>
    <d v="2020-04-18T00:00:00"/>
    <s v="Trial"/>
    <s v="Grade 4"/>
    <s v="Excel global school"/>
    <n v="911100221430"/>
    <s v="s2m_test_20434@tests2m.com"/>
    <s v="18-04-2020 16:00:00"/>
    <s v="Absent"/>
    <x v="20"/>
    <e v="#N/A"/>
    <x v="0"/>
    <s v="Play with Punctuation"/>
    <x v="9"/>
  </r>
  <r>
    <s v="fREADom Trial Class "/>
    <s v="Grade 1,2"/>
    <s v="Trial I"/>
    <n v="5"/>
    <d v="1899-12-30T18:15:00"/>
    <s v="Saturday"/>
    <d v="2020-04-18T00:00:00"/>
    <s v="Trial"/>
    <s v="Grade 2"/>
    <s v="DPS south"/>
    <n v="911100222668"/>
    <s v="s2m_test_21686@tests2m.com"/>
    <s v="18-04-2020 18:15:00"/>
    <s v="Present"/>
    <x v="21"/>
    <e v="#N/A"/>
    <x v="0"/>
    <s v="Word Whiz"/>
    <x v="0"/>
  </r>
  <r>
    <s v="fREADom Trial "/>
    <s v="Grade 3,4"/>
    <s v="Trial III"/>
    <n v="3"/>
    <d v="1899-12-30T16:00:00"/>
    <s v="Saturday"/>
    <d v="2020-04-18T00:00:00"/>
    <s v="Trial"/>
    <s v="Grade 4"/>
    <s v="Kamalaniketan Montessori school"/>
    <n v="911100221159"/>
    <s v="s2m_test_20160@tests2m.com"/>
    <s v="18-04-2020 16:00:00"/>
    <m/>
    <x v="22"/>
    <e v="#N/A"/>
    <x v="0"/>
    <s v="Category Spin"/>
    <x v="5"/>
  </r>
  <r>
    <s v="fREADom Trial Class "/>
    <s v="Grade 1,2"/>
    <s v="Trial I"/>
    <n v="5"/>
    <d v="1899-12-30T18:15:00"/>
    <s v="Saturday"/>
    <d v="2020-04-18T00:00:00"/>
    <s v="Trial"/>
    <s v="Grade 1"/>
    <s v="Krishnamal  ramasubbayier"/>
    <n v="911100221504"/>
    <s v="s2m_test_20508@tests2m.com"/>
    <s v="18-04-2020 18:15:00"/>
    <s v="Present"/>
    <x v="21"/>
    <e v="#N/A"/>
    <x v="0"/>
    <s v="Word Whiz"/>
    <x v="10"/>
  </r>
  <r>
    <s v="fREADom Trial "/>
    <s v="Grade 3,4"/>
    <s v="Trial II"/>
    <n v="5"/>
    <d v="1899-12-30T18:15:00"/>
    <s v="Saturday"/>
    <d v="2020-04-18T00:00:00"/>
    <s v="Trial"/>
    <s v="Grade 4"/>
    <s v="Royal Concorde international school"/>
    <n v="911100222669"/>
    <s v="s2m_test_21687@tests2m.com"/>
    <s v="18-04-2020 18:15:00"/>
    <s v="Present"/>
    <x v="1"/>
    <e v="#N/A"/>
    <x v="0"/>
    <s v="Elements of a story"/>
    <x v="0"/>
  </r>
  <r>
    <s v="fREADom Trial Class "/>
    <s v="Grade 1,2"/>
    <s v="Trial I"/>
    <n v="5"/>
    <d v="1899-12-30T18:15:00"/>
    <s v="Saturday"/>
    <d v="2020-04-18T00:00:00"/>
    <s v="Trial"/>
    <s v="Grade 1"/>
    <s v="Kps kadma"/>
    <n v="911100222670"/>
    <s v="s2m_test_21688@tests2m.com"/>
    <s v="18-04-2020 18:15:00"/>
    <s v="Present"/>
    <x v="21"/>
    <e v="#N/A"/>
    <x v="0"/>
    <s v="Word Whiz"/>
    <x v="0"/>
  </r>
  <r>
    <s v="fREADom Trial "/>
    <s v="Grade 3,4"/>
    <s v="Trial III"/>
    <n v="3"/>
    <d v="1899-12-30T16:00:00"/>
    <s v="Saturday"/>
    <d v="2020-04-18T00:00:00"/>
    <s v="Trial"/>
    <s v="Grade 4"/>
    <s v="St.pauls school"/>
    <n v="911100221441"/>
    <s v="s2m_test_20445@tests2m.com"/>
    <s v="18-04-2020 16:00:00"/>
    <m/>
    <x v="22"/>
    <e v="#N/A"/>
    <x v="0"/>
    <s v="Category Spin"/>
    <x v="9"/>
  </r>
  <r>
    <s v="fREADom Trial Class "/>
    <s v="Grade 1,2"/>
    <s v="Trial I"/>
    <n v="5"/>
    <d v="1899-12-30T18:15:00"/>
    <s v="Saturday"/>
    <d v="2020-04-18T00:00:00"/>
    <s v="Trial"/>
    <s v="Grade 1"/>
    <s v="Harvest International School"/>
    <n v="911100222671"/>
    <s v="s2m_test_21689@tests2m.com"/>
    <s v="18-04-2020 18:15:00"/>
    <s v="Present"/>
    <x v="21"/>
    <e v="#N/A"/>
    <x v="0"/>
    <s v="Word Whiz"/>
    <x v="0"/>
  </r>
  <r>
    <s v="fREADom Trial Class "/>
    <s v="Grade 1,2"/>
    <s v="Trial I"/>
    <n v="5"/>
    <d v="1899-12-30T18:15:00"/>
    <s v="Saturday"/>
    <d v="2020-04-18T00:00:00"/>
    <s v="Duplicate - Trial"/>
    <s v="Grade 1"/>
    <s v="NSN"/>
    <n v="911100221089"/>
    <s v="s2m_test_20091@tests2m.com"/>
    <s v="18-04-2020 18:15:00"/>
    <s v="Present"/>
    <x v="21"/>
    <n v="1999"/>
    <x v="1"/>
    <s v="Word Whiz"/>
    <x v="3"/>
  </r>
  <r>
    <s v="fREADom Trial "/>
    <s v="Grade 1,2"/>
    <s v="Trial III"/>
    <n v="5"/>
    <d v="1899-12-30T18:15:00"/>
    <s v="Saturday"/>
    <d v="2020-04-18T00:00:00"/>
    <s v="Trial"/>
    <s v="Grade 2"/>
    <s v="Indus valley world school"/>
    <n v="911100221425"/>
    <s v="s2m_test_20429@tests2m.com"/>
    <s v="18-04-2020 18:15:00"/>
    <s v="Present"/>
    <x v="4"/>
    <e v="#N/A"/>
    <x v="0"/>
    <s v="Rocking with rhymes"/>
    <x v="9"/>
  </r>
  <r>
    <s v="fREADom Trial "/>
    <s v="Grade 3,4"/>
    <s v="Trial II"/>
    <n v="3"/>
    <d v="1899-12-30T16:00:00"/>
    <s v="Saturday"/>
    <d v="2020-04-18T00:00:00"/>
    <s v="Trial"/>
    <s v="Grade 4"/>
    <s v="The Shri Ram Universal School"/>
    <n v="911100221432"/>
    <s v="s2m_test_20436@tests2m.com"/>
    <s v="18-04-2020 16:00:00"/>
    <s v="Present"/>
    <x v="20"/>
    <e v="#N/A"/>
    <x v="0"/>
    <s v="Play with Punctuation"/>
    <x v="9"/>
  </r>
  <r>
    <s v="fREADom Trial "/>
    <s v="Grade 3,4"/>
    <s v="Trial II"/>
    <n v="5"/>
    <d v="1899-12-30T18:15:00"/>
    <s v="Saturday"/>
    <d v="2020-04-18T00:00:00"/>
    <s v="Trial"/>
    <s v="Grade 3"/>
    <s v="KLE English   Medium  School"/>
    <n v="911100221633"/>
    <s v="s2m_test_20639@tests2m.com"/>
    <s v="18-04-2020 18:15:00"/>
    <s v="Present"/>
    <x v="1"/>
    <e v="#N/A"/>
    <x v="0"/>
    <s v="Elements of a story"/>
    <x v="10"/>
  </r>
  <r>
    <s v="fREADom Trial "/>
    <s v="Grade 1,2"/>
    <s v="Trial III"/>
    <n v="5"/>
    <d v="1899-12-30T18:15:00"/>
    <s v="Saturday"/>
    <d v="2020-04-18T00:00:00"/>
    <s v="Trial"/>
    <s v="Grade 2"/>
    <s v="Harvest International School"/>
    <n v="911100221462"/>
    <s v="s2m_test_20466@tests2m.com"/>
    <s v="18-04-2020 18:15:00"/>
    <s v="Absent"/>
    <x v="4"/>
    <n v="1999"/>
    <x v="1"/>
    <s v="Rocking with rhymes"/>
    <x v="9"/>
  </r>
  <r>
    <s v="fREADom Trial "/>
    <s v="Grade 3,4"/>
    <s v="Trial II"/>
    <n v="5"/>
    <d v="1899-12-30T18:15:00"/>
    <s v="Saturday"/>
    <d v="2020-04-18T00:00:00"/>
    <s v="Trial"/>
    <s v="Grade 4"/>
    <s v="cms"/>
    <n v="911100221284"/>
    <s v="s2m_test_20284@tests2m.com"/>
    <s v="18-04-2020 18:15:00"/>
    <s v="Absent"/>
    <x v="1"/>
    <e v="#N/A"/>
    <x v="0"/>
    <s v="Elements of a story"/>
    <x v="2"/>
  </r>
  <r>
    <s v="fREADom Trial "/>
    <s v="Grade 3,4"/>
    <s v="Trial II"/>
    <n v="5"/>
    <d v="1899-12-30T18:15:00"/>
    <s v="Saturday"/>
    <d v="2020-04-18T00:00:00"/>
    <s v="Trial"/>
    <s v="Grade 4"/>
    <s v="DSE"/>
    <n v="911100222672"/>
    <s v="s2m_test_21690@tests2m.com"/>
    <s v="18-04-2020 18:15:00"/>
    <s v="Present"/>
    <x v="1"/>
    <e v="#N/A"/>
    <x v="0"/>
    <s v="Elements of a story"/>
    <x v="0"/>
  </r>
  <r>
    <s v="fREADom Trial "/>
    <s v="Grade 3,4"/>
    <s v="Trial II"/>
    <n v="5"/>
    <d v="1899-12-30T18:15:00"/>
    <s v="Saturday"/>
    <d v="2020-04-18T00:00:00"/>
    <s v="Duplicate - Trial"/>
    <s v="Grade 3"/>
    <s v="The Gurukul foundation school"/>
    <n v="911100222664"/>
    <s v="s2m_test_21681@tests2m.com"/>
    <s v="18-04-2020 18:15:00"/>
    <s v="Absent"/>
    <x v="1"/>
    <e v="#N/A"/>
    <x v="0"/>
    <s v="Elements of a story"/>
    <x v="0"/>
  </r>
  <r>
    <s v="fREADom Trial "/>
    <s v="Grade 3,4"/>
    <s v="Trial III"/>
    <n v="5"/>
    <d v="1899-12-30T18:15:00"/>
    <s v="Saturday"/>
    <d v="2020-04-18T00:00:00"/>
    <s v="Trial"/>
    <s v="Grade 3"/>
    <s v="Mahatma school akkama building (CBSE)"/>
    <n v="911100221434"/>
    <s v="s2m_test_20438@tests2m.com"/>
    <s v="18-04-2020 18:15:00"/>
    <s v="Present"/>
    <x v="14"/>
    <n v="1999"/>
    <x v="1"/>
    <s v="Word Whiz"/>
    <x v="9"/>
  </r>
  <r>
    <s v="fREADom Trial "/>
    <s v="Grade 3,4"/>
    <s v="Trial III"/>
    <n v="5"/>
    <d v="1899-12-30T18:15:00"/>
    <s v="Saturday"/>
    <d v="2020-04-18T00:00:00"/>
    <s v="Trial"/>
    <s v="Grade 4"/>
    <s v="Royal Concorde international school"/>
    <n v="911100221440"/>
    <s v="s2m_test_20444@tests2m.com"/>
    <s v="18-04-2020 18:15:00"/>
    <s v="Present"/>
    <x v="14"/>
    <e v="#N/A"/>
    <x v="0"/>
    <s v="Word Whiz"/>
    <x v="9"/>
  </r>
  <r>
    <s v="fREADom Trial "/>
    <s v="Grade 1,2"/>
    <s v="Trial III"/>
    <n v="5"/>
    <d v="1899-12-30T18:15:00"/>
    <s v="Saturday"/>
    <d v="2020-04-18T00:00:00"/>
    <s v="Trial"/>
    <s v="Grade 2"/>
    <s v="SBOA junior college"/>
    <n v="911100221435"/>
    <s v="s2m_test_20439@tests2m.com"/>
    <s v="18-04-2020 18:15:00"/>
    <s v="Absent"/>
    <x v="4"/>
    <e v="#N/A"/>
    <x v="0"/>
    <s v="Rocking with rhymes"/>
    <x v="9"/>
  </r>
  <r>
    <s v="fREADom Trial "/>
    <s v="Grade 1,2"/>
    <s v="Trial III"/>
    <n v="5"/>
    <d v="1899-12-30T18:15:00"/>
    <s v="Saturday"/>
    <d v="2020-04-18T00:00:00"/>
    <s v="Trial"/>
    <s v="Grade 1"/>
    <s v="Akshar"/>
    <n v="911100221443"/>
    <s v="s2m_test_20447@tests2m.com"/>
    <s v="18-04-2020 18:15:00"/>
    <s v="Present"/>
    <x v="4"/>
    <e v="#N/A"/>
    <x v="0"/>
    <s v="Rocking with rhymes"/>
    <x v="9"/>
  </r>
  <r>
    <s v="fREADom Trial "/>
    <s v="Grade 1,2"/>
    <s v="Trial III"/>
    <n v="5"/>
    <d v="1899-12-30T18:15:00"/>
    <s v="Saturday"/>
    <d v="2020-04-18T00:00:00"/>
    <s v="Trial"/>
    <s v="Grade 1"/>
    <s v="Gitanjali Devshala"/>
    <n v="911100221456"/>
    <s v="s2m_test_20460@tests2m.com"/>
    <s v="18-04-2020 18:15:00"/>
    <s v="Present"/>
    <x v="4"/>
    <e v="#N/A"/>
    <x v="0"/>
    <s v="Rocking with rhymes"/>
    <x v="9"/>
  </r>
  <r>
    <s v="fREADom Trial "/>
    <s v="Grade 1,2"/>
    <s v="Trial III"/>
    <n v="5"/>
    <d v="1899-12-30T18:15:00"/>
    <s v="Saturday"/>
    <d v="2020-04-18T00:00:00"/>
    <s v="Duplicate - Trial"/>
    <s v="Grade 2"/>
    <s v="SBOA JC"/>
    <n v="911100221433"/>
    <s v="s2m_test_20437@tests2m.com"/>
    <s v="18-04-2020 18:15:00"/>
    <s v="Present"/>
    <x v="4"/>
    <e v="#N/A"/>
    <x v="0"/>
    <s v="Rocking with rhymes"/>
    <x v="9"/>
  </r>
  <r>
    <s v="fREADom Trial "/>
    <s v="Grade 3,4"/>
    <s v="Trial II"/>
    <n v="5"/>
    <d v="1899-12-30T18:15:00"/>
    <s v="Saturday"/>
    <d v="2020-04-18T00:00:00"/>
    <s v="Trial"/>
    <s v="Grade 4"/>
    <s v="SRM public school"/>
    <n v="911100222673"/>
    <s v="s2m_test_21691@tests2m.com"/>
    <s v="18-04-2020 18:15:00"/>
    <s v="Present"/>
    <x v="1"/>
    <e v="#N/A"/>
    <x v="0"/>
    <s v="Elements of a story"/>
    <x v="0"/>
  </r>
  <r>
    <s v="fREADom Trial "/>
    <s v="Grade 3,4"/>
    <s v="Trial III"/>
    <n v="5"/>
    <d v="1899-12-30T18:15:00"/>
    <s v="Saturday"/>
    <d v="2020-04-18T00:00:00"/>
    <s v="Trial"/>
    <s v="Grade 4"/>
    <s v="B. D. Memorial"/>
    <n v="911100221458"/>
    <s v="s2m_test_20462@tests2m.com"/>
    <s v="18-04-2020 18:15:00"/>
    <s v="Present"/>
    <x v="14"/>
    <e v="#N/A"/>
    <x v="0"/>
    <s v="Word Whiz"/>
    <x v="3"/>
  </r>
  <r>
    <s v="fREADom Trial "/>
    <s v="Grade 1,2"/>
    <s v="Trial III"/>
    <n v="5"/>
    <d v="1899-12-30T18:15:00"/>
    <s v="Saturday"/>
    <d v="2020-04-18T00:00:00"/>
    <s v="Trial"/>
    <s v="Grade 2"/>
    <s v="Delhi public school"/>
    <n v="911100221452"/>
    <s v="s2m_test_20456@tests2m.com"/>
    <s v="18-04-2020 18:15:00"/>
    <s v="Present"/>
    <x v="4"/>
    <e v="#N/A"/>
    <x v="0"/>
    <s v="Rocking with rhymes"/>
    <x v="9"/>
  </r>
  <r>
    <s v="fREADom Trial "/>
    <s v="Grade 3,4"/>
    <s v="Trial II"/>
    <n v="5"/>
    <d v="1899-12-30T18:15:00"/>
    <s v="Saturday"/>
    <d v="2020-04-18T00:00:00"/>
    <s v="Trial"/>
    <s v="Grade 4"/>
    <s v="Transcend school"/>
    <n v="911100222674"/>
    <s v="s2m_test_21692@tests2m.com"/>
    <s v="18-04-2020 18:15:00"/>
    <s v="Absent"/>
    <x v="1"/>
    <e v="#N/A"/>
    <x v="0"/>
    <s v="Elements of a story"/>
    <x v="0"/>
  </r>
  <r>
    <s v="fREADom Trial "/>
    <s v="Grade 3,4"/>
    <s v="Trial III"/>
    <n v="5"/>
    <d v="1899-12-30T18:15:00"/>
    <s v="Saturday"/>
    <d v="2020-04-18T00:00:00"/>
    <s v="Trial"/>
    <s v="Grade 4"/>
    <s v="DPS Megacity Kolkata"/>
    <n v="911100221461"/>
    <s v="s2m_test_20465@tests2m.com"/>
    <s v="18-04-2020 18:15:00"/>
    <s v="Present"/>
    <x v="14"/>
    <e v="#N/A"/>
    <x v="0"/>
    <s v="Word Whiz"/>
    <x v="9"/>
  </r>
  <r>
    <s v="fREADom Trial "/>
    <s v="Grade 3,4"/>
    <s v="Trial III"/>
    <n v="5"/>
    <d v="1899-12-30T18:15:00"/>
    <s v="Saturday"/>
    <d v="2020-04-18T00:00:00"/>
    <s v="Trial"/>
    <s v="Grade 4"/>
    <s v="Saffron Public School"/>
    <n v="911100221444"/>
    <s v="s2m_test_20448@tests2m.com"/>
    <s v="18-04-2020 18:15:00"/>
    <s v="Present"/>
    <x v="14"/>
    <e v="#N/A"/>
    <x v="0"/>
    <s v="Word Whiz"/>
    <x v="0"/>
  </r>
  <r>
    <s v="fREADom Trial "/>
    <s v="Grade 3,4"/>
    <s v="Trial II"/>
    <n v="5"/>
    <d v="1899-12-30T18:15:00"/>
    <s v="Saturday"/>
    <d v="2020-04-18T00:00:00"/>
    <s v="Trial"/>
    <s v="Grade 3"/>
    <s v="Rankers school"/>
    <n v="911100222675"/>
    <s v="s2m_test_21693@tests2m.com"/>
    <s v="18-04-2020 18:15:00"/>
    <s v="Present"/>
    <x v="1"/>
    <e v="#N/A"/>
    <x v="0"/>
    <s v="Elements of a story"/>
    <x v="0"/>
  </r>
  <r>
    <s v="fREADom Trial "/>
    <s v="Grade 1,2"/>
    <s v="Trial III"/>
    <n v="5"/>
    <d v="1899-12-30T18:15:00"/>
    <s v="Saturday"/>
    <d v="2020-04-18T00:00:00"/>
    <s v="Trial"/>
    <s v="Grade 1"/>
    <s v="GTA Vidhya mandir"/>
    <n v="911100221457"/>
    <s v="s2m_test_20461@tests2m.com"/>
    <s v="18-04-2020 18:15:00"/>
    <s v="Present"/>
    <x v="4"/>
    <e v="#N/A"/>
    <x v="0"/>
    <s v="Rocking with rhymes"/>
    <x v="9"/>
  </r>
  <r>
    <s v="fREADom Trial "/>
    <s v="Grade 1,2"/>
    <s v="Trial III"/>
    <n v="5"/>
    <d v="1899-12-30T18:15:00"/>
    <s v="Saturday"/>
    <d v="2020-04-18T00:00:00"/>
    <s v="Trial"/>
    <s v="Grade 2"/>
    <s v="Delhi public school"/>
    <n v="911100221424"/>
    <s v="s2m_test_20428@tests2m.com"/>
    <s v="18-04-2020 18:15:00"/>
    <s v="Present"/>
    <x v="4"/>
    <e v="#N/A"/>
    <x v="0"/>
    <s v="Rocking with rhymes"/>
    <x v="9"/>
  </r>
  <r>
    <s v="fREADom Trial "/>
    <s v="Grade 3,4"/>
    <s v="Trial II"/>
    <n v="5"/>
    <d v="1899-12-30T18:15:00"/>
    <s v="Saturday"/>
    <d v="2020-04-18T00:00:00"/>
    <s v="Trial"/>
    <s v="Grade 4"/>
    <s v="APS delhi cantt"/>
    <n v="911100222676"/>
    <s v="s2m_test_21694@tests2m.com"/>
    <s v="18-04-2020 18:15:00"/>
    <s v="Present"/>
    <x v="1"/>
    <e v="#N/A"/>
    <x v="0"/>
    <s v="Elements of a story"/>
    <x v="0"/>
  </r>
  <r>
    <s v="fREADom Trial "/>
    <s v="Grade 1,2"/>
    <s v="Trial III"/>
    <n v="5"/>
    <d v="1899-12-30T18:15:00"/>
    <s v="Saturday"/>
    <d v="2020-04-18T00:00:00"/>
    <s v="Trial"/>
    <s v="Grade 2"/>
    <s v="Greenwood high school"/>
    <n v="911100221453"/>
    <s v="s2m_test_20457@tests2m.com"/>
    <s v="18-04-2020 18:15:00"/>
    <s v="Present"/>
    <x v="4"/>
    <e v="#N/A"/>
    <x v="0"/>
    <s v="Rocking with rhymes"/>
    <x v="9"/>
  </r>
  <r>
    <s v="fREADom Trial "/>
    <s v="Grade 3,4"/>
    <s v="Trial II"/>
    <n v="5"/>
    <d v="1899-12-30T18:15:00"/>
    <s v="Saturday"/>
    <d v="2020-04-18T00:00:00"/>
    <s v="Duplicate - Trial"/>
    <s v="Grade 4"/>
    <s v="Mamta.modern.school"/>
    <n v="911100222641"/>
    <s v="s2m_test_21657@tests2m.com"/>
    <s v="18-04-2020 18:15:00"/>
    <s v="Absent"/>
    <x v="1"/>
    <e v="#N/A"/>
    <x v="0"/>
    <s v="Elements of a story"/>
    <x v="0"/>
  </r>
  <r>
    <s v="fREADom Trial "/>
    <s v="Grade 3,4"/>
    <s v="Trial III"/>
    <n v="5"/>
    <d v="1899-12-30T18:15:00"/>
    <s v="Saturday"/>
    <d v="2020-04-18T00:00:00"/>
    <s v="Trial"/>
    <s v="Grade 4"/>
    <s v="Calorx public school"/>
    <n v="911100221468"/>
    <s v="s2m_test_20472@tests2m.com"/>
    <s v="18-04-2020 18:15:00"/>
    <s v="Present"/>
    <x v="14"/>
    <e v="#N/A"/>
    <x v="0"/>
    <s v="Word Whiz"/>
    <x v="6"/>
  </r>
  <r>
    <s v="fREADom Trial "/>
    <s v="Grade 3,4"/>
    <s v="Trial III"/>
    <n v="5"/>
    <d v="1899-12-30T18:15:00"/>
    <s v="Saturday"/>
    <d v="2020-04-18T00:00:00"/>
    <s v="Trial"/>
    <s v="Grade 4"/>
    <s v="SRV Public School"/>
    <n v="911100221470"/>
    <s v="s2m_test_20474@tests2m.com"/>
    <s v="18-04-2020 18:15:00"/>
    <s v="Absent"/>
    <x v="14"/>
    <e v="#N/A"/>
    <x v="0"/>
    <s v="Word Whiz"/>
    <x v="7"/>
  </r>
  <r>
    <s v="fREADom Trial "/>
    <s v="Grade 3,4"/>
    <s v="Trial III"/>
    <n v="5"/>
    <d v="1899-12-30T18:15:00"/>
    <s v="Saturday"/>
    <d v="2020-04-18T00:00:00"/>
    <s v="Trial"/>
    <s v="Grade 3"/>
    <s v="Tges wadi"/>
    <n v="911100221476"/>
    <s v="s2m_test_20480@tests2m.com"/>
    <s v="18-04-2020 18:15:00"/>
    <s v="Present"/>
    <x v="14"/>
    <e v="#N/A"/>
    <x v="0"/>
    <s v="Word Whiz"/>
    <x v="9"/>
  </r>
  <r>
    <s v="fREADom Trial "/>
    <s v="Grade 1,2"/>
    <s v="Trial II"/>
    <n v="5"/>
    <d v="1899-12-30T18:15:00"/>
    <s v="Saturday"/>
    <d v="2020-04-18T00:00:00"/>
    <s v="Trial"/>
    <s v="Grade 2"/>
    <s v="TNA"/>
    <n v="911100221220"/>
    <s v="s2m_test_20222@tests2m.com"/>
    <s v="18-04-2020 18:15:00"/>
    <s v="Absent"/>
    <x v="7"/>
    <e v="#N/A"/>
    <x v="0"/>
    <s v="Name it"/>
    <x v="2"/>
  </r>
  <r>
    <s v="fREADom Trial "/>
    <s v="Grade 1,2"/>
    <s v="Trial II"/>
    <n v="5"/>
    <d v="1899-12-30T18:15:00"/>
    <s v="Saturday"/>
    <d v="2020-04-18T00:00:00"/>
    <s v="Trial"/>
    <s v="Grade 2"/>
    <s v="Techno India"/>
    <n v="911100221204"/>
    <s v="s2m_test_20206@tests2m.com"/>
    <s v="18-04-2020 18:15:00"/>
    <s v="Present"/>
    <x v="7"/>
    <e v="#N/A"/>
    <x v="0"/>
    <s v="Name it"/>
    <x v="4"/>
  </r>
  <r>
    <s v="fREADom Trial "/>
    <s v="Grade 3,4"/>
    <s v="Trial III"/>
    <n v="5"/>
    <d v="1899-12-30T18:15:00"/>
    <s v="Saturday"/>
    <d v="2020-04-18T00:00:00"/>
    <s v="Trial"/>
    <s v="Grade 2"/>
    <s v="Kamala Niketan Montessori School(CBSE)"/>
    <n v="911100221110"/>
    <s v="s2m_test_20111@tests2m.com"/>
    <s v="18-04-2020 18:15:00"/>
    <s v="Present"/>
    <x v="14"/>
    <e v="#N/A"/>
    <x v="0"/>
    <s v="Word Whiz"/>
    <x v="3"/>
  </r>
  <r>
    <s v="fREADom Trial "/>
    <s v="Grade 3,4"/>
    <s v="Trial I"/>
    <n v="5"/>
    <d v="1899-12-30T18:15:00"/>
    <s v="Saturday"/>
    <d v="2020-04-18T00:00:00"/>
    <s v="Trial"/>
    <s v="Grade 3"/>
    <s v="Kle school saundatti"/>
    <n v="911100221640"/>
    <s v="s2m_test_20646@tests2m.com"/>
    <s v="18-04-2020 18:15:00"/>
    <s v="Absent"/>
    <x v="8"/>
    <e v="#N/A"/>
    <x v="0"/>
    <s v="storm in my brain"/>
    <x v="6"/>
  </r>
  <r>
    <s v="fREADom Trial "/>
    <s v="Grade 3,4"/>
    <s v="Trial III"/>
    <n v="5"/>
    <d v="1899-12-30T18:15:00"/>
    <s v="Saturday"/>
    <d v="2020-04-18T00:00:00"/>
    <s v="Trial"/>
    <s v="Grade 4"/>
    <s v="Greenwood High school"/>
    <n v="911100221478"/>
    <s v="s2m_test_20482@tests2m.com"/>
    <s v="18-04-2020 18:15:00"/>
    <s v="Present"/>
    <x v="14"/>
    <n v="1999"/>
    <x v="1"/>
    <s v="Word Whiz"/>
    <x v="10"/>
  </r>
  <r>
    <s v="fREADom Trial "/>
    <s v="Grade 1,2"/>
    <s v="Trial II"/>
    <n v="5"/>
    <d v="1899-12-30T18:15:00"/>
    <s v="Saturday"/>
    <d v="2020-04-18T00:00:00"/>
    <s v="Trial"/>
    <s v="Grade 2"/>
    <s v="Harvest International school"/>
    <n v="911100221180"/>
    <s v="s2m_test_20181@tests2m.com"/>
    <s v="18-04-2020 18:15:00"/>
    <s v="Present"/>
    <x v="7"/>
    <n v="1999"/>
    <x v="1"/>
    <s v="Name it"/>
    <x v="4"/>
  </r>
  <r>
    <s v="fREADom Trial "/>
    <s v="Grade 1,2"/>
    <s v="Trial II"/>
    <n v="5"/>
    <d v="1899-12-30T18:15:00"/>
    <s v="Saturday"/>
    <d v="2020-04-18T00:00:00"/>
    <s v="Trial"/>
    <s v="Grade 2"/>
    <s v="clorex public school ghatlodiya"/>
    <n v="911100221195"/>
    <s v="s2m_test_20196@tests2m.com"/>
    <s v="18-04-2020 18:15:00"/>
    <s v="Present"/>
    <x v="7"/>
    <e v="#N/A"/>
    <x v="0"/>
    <s v="Name it"/>
    <x v="6"/>
  </r>
  <r>
    <s v="fREADom Trial "/>
    <s v="Grade 3,4"/>
    <s v="Trial I"/>
    <n v="5"/>
    <d v="1899-12-30T18:15:00"/>
    <s v="Saturday"/>
    <d v="2020-04-18T00:00:00"/>
    <s v="Trial"/>
    <s v="Grade 4"/>
    <s v="K. L.  E. English medium school"/>
    <n v="911100222677"/>
    <s v="s2m_test_21695@tests2m.com"/>
    <s v="18-04-2020 18:15:00"/>
    <s v=":Present"/>
    <x v="8"/>
    <e v="#N/A"/>
    <x v="0"/>
    <s v="storm in my brain"/>
    <x v="0"/>
  </r>
  <r>
    <s v="fREADom Trial "/>
    <s v="Grade 1,2"/>
    <s v="Trial II"/>
    <n v="5"/>
    <d v="1899-12-30T18:15:00"/>
    <s v="Saturday"/>
    <d v="2020-04-18T00:00:00"/>
    <s v="Trial"/>
    <s v="Grade 1"/>
    <s v="Kamala niketan Montessori school"/>
    <n v="911100221221"/>
    <s v="s2m_test_20223@tests2m.com"/>
    <s v="18-04-2020 18:15:00"/>
    <s v="Present"/>
    <x v="7"/>
    <e v="#N/A"/>
    <x v="0"/>
    <s v="Name it"/>
    <x v="7"/>
  </r>
  <r>
    <s v="fREADom Trial "/>
    <s v="Grade 1,2"/>
    <s v="Trial II"/>
    <n v="5"/>
    <d v="1899-12-30T18:15:00"/>
    <s v="Saturday"/>
    <d v="2020-04-18T00:00:00"/>
    <s v="Trial"/>
    <s v="Grade 2"/>
    <s v="Calorx public school"/>
    <n v="911100221201"/>
    <s v="s2m_test_20203@tests2m.com"/>
    <s v="18-04-2020 18:15:00"/>
    <s v="Absent"/>
    <x v="7"/>
    <e v="#N/A"/>
    <x v="0"/>
    <s v="Name it"/>
    <x v="6"/>
  </r>
  <r>
    <s v="fREADom Trial "/>
    <s v="Grade 1,2"/>
    <s v="Trial II"/>
    <n v="5"/>
    <d v="1899-12-30T18:15:00"/>
    <s v="Saturday"/>
    <d v="2020-04-18T00:00:00"/>
    <s v="Trial"/>
    <s v="Grade 2"/>
    <s v="CCA"/>
    <n v="911100221213"/>
    <s v="s2m_test_20215@tests2m.com"/>
    <s v="18-04-2020 18:15:00"/>
    <s v="Preset"/>
    <x v="7"/>
    <e v="#N/A"/>
    <x v="0"/>
    <s v="Name it"/>
    <x v="2"/>
  </r>
  <r>
    <s v="fREADom Trial "/>
    <s v="Grade 1,2"/>
    <s v="Trial III"/>
    <n v="1"/>
    <d v="1899-12-30T11:15:00"/>
    <s v="Sunday"/>
    <d v="2020-04-19T00:00:00"/>
    <s v="Trial"/>
    <s v="Grade 2"/>
    <s v="RFSMM, Lodhivali"/>
    <n v="911100221109"/>
    <s v="s2m_test_20110@tests2m.com"/>
    <s v="19-04-2020 11:15:00"/>
    <s v="Present"/>
    <x v="19"/>
    <e v="#N/A"/>
    <x v="0"/>
    <s v="Meet the magic 'e'"/>
    <x v="5"/>
  </r>
  <r>
    <s v="fREADom Trial "/>
    <s v="Grade 1,2"/>
    <s v="Trial III"/>
    <n v="1"/>
    <d v="1899-12-30T11:15:00"/>
    <s v="Sunday"/>
    <d v="2020-04-19T00:00:00"/>
    <s v="Trial"/>
    <s v="Grade 2"/>
    <s v="D.A.V BHEL  SCHOOL  RANIPET"/>
    <n v="911100221115"/>
    <s v="s2m_test_20116@tests2m.com"/>
    <s v="19-04-2020 11:15:00"/>
    <s v="Present"/>
    <x v="19"/>
    <e v="#N/A"/>
    <x v="0"/>
    <s v="Meet the magic 'e'"/>
    <x v="5"/>
  </r>
  <r>
    <s v="fREADom Trial "/>
    <s v="Grade 1,2"/>
    <s v="Trial III"/>
    <n v="1"/>
    <d v="1899-12-30T11:15:00"/>
    <s v="Sunday"/>
    <d v="2020-04-19T00:00:00"/>
    <s v="Trial"/>
    <s v="Grade 1"/>
    <s v="SSRVM"/>
    <n v="911100221116"/>
    <s v="s2m_test_20117@tests2m.com"/>
    <s v="19-04-2020 11:15:00"/>
    <m/>
    <x v="19"/>
    <e v="#N/A"/>
    <x v="0"/>
    <s v="Meet the magic 'e'"/>
    <x v="3"/>
  </r>
  <r>
    <s v="fREADom Trial "/>
    <s v="Grade 1,2"/>
    <s v="Trial III"/>
    <n v="1"/>
    <d v="1899-12-30T11:15:00"/>
    <s v="Sunday"/>
    <d v="2020-04-19T00:00:00"/>
    <s v="Trial"/>
    <s v="Grade 1"/>
    <s v="Kumarans"/>
    <n v="911100221122"/>
    <s v="s2m_test_20123@tests2m.com"/>
    <s v="19-04-2020 11:15:00"/>
    <s v="Present"/>
    <x v="19"/>
    <e v="#N/A"/>
    <x v="0"/>
    <s v="Meet the magic 'e'"/>
    <x v="3"/>
  </r>
  <r>
    <s v="fREADom Trial "/>
    <s v="Grade 1,2"/>
    <s v="Trial III"/>
    <n v="1"/>
    <d v="1899-12-30T11:15:00"/>
    <s v="Sunday"/>
    <d v="2020-04-19T00:00:00"/>
    <s v="Duplicate - Trial"/>
    <s v="Grade 1"/>
    <s v="Kle english medium school solapur"/>
    <n v="911100221132"/>
    <s v="s2m_test_20133@tests2m.com"/>
    <s v="19-04-2020 11:15:00"/>
    <s v="Present"/>
    <x v="19"/>
    <e v="#N/A"/>
    <x v="0"/>
    <s v="Meet the magic 'e'"/>
    <x v="1"/>
  </r>
  <r>
    <s v="fREADom Trial "/>
    <s v="Grade 1,2"/>
    <s v="Trial III"/>
    <n v="1"/>
    <d v="1899-12-30T11:15:00"/>
    <s v="Sunday"/>
    <d v="2020-04-19T00:00:00"/>
    <s v="Trial"/>
    <s v="Grade 1"/>
    <s v="gitanjali devshala"/>
    <n v="911100221139"/>
    <s v="s2m_test_20140@tests2m.com"/>
    <s v="19-04-2020 11:15:00"/>
    <s v="Present"/>
    <x v="19"/>
    <e v="#N/A"/>
    <x v="0"/>
    <s v="Meet the magic 'e'"/>
    <x v="4"/>
  </r>
  <r>
    <s v="fREADom Trial "/>
    <s v="Grade 1,2"/>
    <s v="Trial III"/>
    <n v="1"/>
    <d v="1899-12-30T11:15:00"/>
    <s v="Sunday"/>
    <d v="2020-04-19T00:00:00"/>
    <s v="Trial"/>
    <s v="Grade 1"/>
    <s v="NSN MATRICULATION  HIGHER SECONDARY SCHOOL CHROMEPET"/>
    <n v="911100221149"/>
    <s v="s2m_test_20150@tests2m.com"/>
    <s v="19-04-2020 11:15:00"/>
    <m/>
    <x v="19"/>
    <e v="#N/A"/>
    <x v="0"/>
    <s v="Meet the magic 'e'"/>
    <x v="5"/>
  </r>
  <r>
    <s v="fREADom Trial "/>
    <s v="Grade 1,2"/>
    <s v="Trial III"/>
    <n v="1"/>
    <d v="1899-12-30T11:15:00"/>
    <s v="Sunday"/>
    <d v="2020-04-19T00:00:00"/>
    <s v="Trial"/>
    <s v="Grade 1"/>
    <s v="NSN Matric Higher secondary school"/>
    <n v="911100221152"/>
    <s v="s2m_test_20153@tests2m.com"/>
    <s v="19-04-2020 11:15:00"/>
    <s v="Present"/>
    <x v="19"/>
    <e v="#N/A"/>
    <x v="0"/>
    <s v="Meet the magic 'e'"/>
    <x v="3"/>
  </r>
  <r>
    <s v="fREADom Trial "/>
    <s v="Grade 1,2"/>
    <s v="Trial III"/>
    <n v="1"/>
    <d v="1899-12-30T11:15:00"/>
    <s v="Sunday"/>
    <d v="2020-04-19T00:00:00"/>
    <s v="Duplicate - Trial"/>
    <s v="Grade 1"/>
    <s v="Army primary school"/>
    <n v="911100221154"/>
    <s v="s2m_test_20155@tests2m.com"/>
    <s v="19-04-2020 11:15:00"/>
    <s v="Present"/>
    <x v="19"/>
    <e v="#N/A"/>
    <x v="0"/>
    <s v="Meet the magic 'e'"/>
    <x v="4"/>
  </r>
  <r>
    <s v="fREADom Trial "/>
    <s v="Grade 1,2"/>
    <s v="Trial III"/>
    <n v="1"/>
    <d v="1899-12-30T11:15:00"/>
    <s v="Sunday"/>
    <d v="2020-04-19T00:00:00"/>
    <s v="Duplicate - Trial"/>
    <s v="Grade 2"/>
    <s v="Kerela public school gamharia"/>
    <n v="911100221164"/>
    <s v="s2m_test_20165@tests2m.com"/>
    <s v="19-04-2020 11:15:00"/>
    <s v="Present"/>
    <x v="19"/>
    <e v="#N/A"/>
    <x v="0"/>
    <s v="Meet the magic 'e'"/>
    <x v="4"/>
  </r>
  <r>
    <s v="fREADom Trial Class "/>
    <s v="Grade 1,2"/>
    <s v="Trial I"/>
    <n v="1"/>
    <d v="1899-12-30T11:15:00"/>
    <s v="Sunday"/>
    <d v="2020-04-19T00:00:00"/>
    <s v="Trial"/>
    <s v="Grade 1"/>
    <s v="Don Bosco"/>
    <n v="911100221179"/>
    <s v="s2m_test_20180@tests2m.com"/>
    <s v="19-04-2020 11:15:00"/>
    <s v="Present"/>
    <x v="9"/>
    <e v="#N/A"/>
    <x v="0"/>
    <s v="Name it"/>
    <x v="5"/>
  </r>
  <r>
    <s v="fREADom Trial Class "/>
    <s v="Grade 1,2"/>
    <s v="Trial I"/>
    <n v="1"/>
    <d v="1899-12-30T11:15:00"/>
    <s v="Sunday"/>
    <d v="2020-04-19T00:00:00"/>
    <s v="Trial"/>
    <s v="Grade 1"/>
    <s v="St. Paul's school Rajkot"/>
    <n v="911100221171"/>
    <s v="s2m_test_20172@tests2m.com"/>
    <s v="19-04-2020 11:15:00"/>
    <s v="Cancelled"/>
    <x v="9"/>
    <e v="#N/A"/>
    <x v="0"/>
    <s v="Name it"/>
    <x v="4"/>
  </r>
  <r>
    <s v="fREADom Trial Class "/>
    <s v="Grade 1,2"/>
    <s v="Trial I"/>
    <n v="1"/>
    <d v="1899-12-30T11:15:00"/>
    <s v="Sunday"/>
    <d v="2020-04-19T00:00:00"/>
    <s v="Duplicate - Trial"/>
    <s v="Grade 2"/>
    <s v="DPS Megacity"/>
    <n v="911100221173"/>
    <s v="s2m_test_20174@tests2m.com"/>
    <s v="19-04-2020 11:15:00"/>
    <s v="Present"/>
    <x v="9"/>
    <e v="#N/A"/>
    <x v="0"/>
    <s v="Name it"/>
    <x v="1"/>
  </r>
  <r>
    <s v="fREADom Trial Class "/>
    <s v="Grade 1,2"/>
    <s v="Trial I"/>
    <n v="1"/>
    <d v="1899-12-30T11:15:00"/>
    <s v="Sunday"/>
    <d v="2020-04-19T00:00:00"/>
    <s v="Trial"/>
    <s v="Grade 2"/>
    <s v="SSRVM"/>
    <n v="911100221187"/>
    <s v="s2m_test_20188@tests2m.com"/>
    <s v="19-04-2020 11:15:00"/>
    <s v="Present"/>
    <x v="9"/>
    <e v="#N/A"/>
    <x v="0"/>
    <s v="Name it"/>
    <x v="6"/>
  </r>
  <r>
    <s v="fREADom Trial Class "/>
    <s v="Grade 1,2"/>
    <s v="Trial I"/>
    <n v="1"/>
    <d v="1899-12-30T11:15:00"/>
    <s v="Sunday"/>
    <d v="2020-04-19T00:00:00"/>
    <s v="Trial"/>
    <s v="Grade 1"/>
    <s v="Uppal Rankers Techno School"/>
    <n v="911100221189"/>
    <s v="s2m_test_20190@tests2m.com"/>
    <s v="19-04-2020 11:15:00"/>
    <s v="Absent"/>
    <x v="9"/>
    <e v="#N/A"/>
    <x v="0"/>
    <s v="Name it"/>
    <x v="6"/>
  </r>
  <r>
    <s v="fREADom Trial Class "/>
    <s v="Grade 1,2"/>
    <s v="Trial I"/>
    <n v="1"/>
    <d v="1899-12-30T11:15:00"/>
    <s v="Sunday"/>
    <d v="2020-04-19T00:00:00"/>
    <s v="Trial"/>
    <s v="Grade 1"/>
    <s v="Asian Christian high school"/>
    <n v="911100221190"/>
    <s v="s2m_test_20191@tests2m.com"/>
    <s v="19-04-2020 11:15:00"/>
    <s v="Present"/>
    <x v="9"/>
    <e v="#N/A"/>
    <x v="0"/>
    <s v="Name it"/>
    <x v="6"/>
  </r>
  <r>
    <s v="fREADom Trial "/>
    <s v="Grade 3,4"/>
    <s v="Trial I"/>
    <n v="1"/>
    <d v="1899-12-30T11:15:00"/>
    <s v="Sunday"/>
    <d v="2020-04-19T00:00:00"/>
    <s v="Trial"/>
    <s v="Grade 4"/>
    <s v="KNMS"/>
    <n v="911100222678"/>
    <s v="s2m_test_21696@tests2m.com"/>
    <s v="19-04-2020 11:15:00"/>
    <s v="Absent"/>
    <x v="17"/>
    <e v="#N/A"/>
    <x v="0"/>
    <s v="storm in my brain"/>
    <x v="0"/>
  </r>
  <r>
    <s v="fREADom Trial Class "/>
    <s v="Grade 1,2"/>
    <s v="Trial I"/>
    <n v="1"/>
    <d v="1899-12-30T11:15:00"/>
    <s v="Sunday"/>
    <d v="2020-04-19T00:00:00"/>
    <s v="Trial"/>
    <s v="Grade 2"/>
    <s v="The mapple tree school"/>
    <n v="911100221235"/>
    <s v="s2m_test_20236@tests2m.com"/>
    <s v="19-04-2020 11:15:00"/>
    <s v="Present"/>
    <x v="9"/>
    <e v="#N/A"/>
    <x v="0"/>
    <s v="Name it"/>
    <x v="2"/>
  </r>
  <r>
    <s v="fREADom Trial Class "/>
    <s v="Grade 1,2"/>
    <s v="Trial I"/>
    <n v="1"/>
    <d v="1899-12-30T11:15:00"/>
    <s v="Sunday"/>
    <d v="2020-04-19T00:00:00"/>
    <s v="Trial"/>
    <s v="Grade 1"/>
    <s v="Ssrvm"/>
    <n v="911100221247"/>
    <s v="s2m_test_20248@tests2m.com"/>
    <s v="19-04-2020 11:15:00"/>
    <s v="Present"/>
    <x v="9"/>
    <e v="#N/A"/>
    <x v="0"/>
    <s v="Name it"/>
    <x v="2"/>
  </r>
  <r>
    <s v="fREADom Trial "/>
    <s v="Grade 3,4"/>
    <s v="Trial I"/>
    <n v="1"/>
    <d v="1899-12-30T11:15:00"/>
    <s v="Sunday"/>
    <d v="2020-04-19T00:00:00"/>
    <s v="Trial"/>
    <s v="Grade 3"/>
    <s v="Greenwood high school"/>
    <n v="911100222679"/>
    <s v="s2m_test_21697@tests2m.com"/>
    <s v="19-04-2020 11:15:00"/>
    <s v="Present"/>
    <x v="17"/>
    <e v="#N/A"/>
    <x v="0"/>
    <s v="storm in my brain"/>
    <x v="0"/>
  </r>
  <r>
    <s v="fREADom Trial "/>
    <s v="Grade 3,4"/>
    <s v="Trial I"/>
    <n v="1"/>
    <d v="1899-12-30T11:15:00"/>
    <s v="Sunday"/>
    <d v="2020-04-19T00:00:00"/>
    <s v="Trial"/>
    <s v="Grade 4"/>
    <s v="K.L.E society English medium school nipani"/>
    <n v="911100222680"/>
    <s v="s2m_test_21698@tests2m.com"/>
    <s v="19-04-2020 11:15:00"/>
    <s v="Present"/>
    <x v="17"/>
    <e v="#N/A"/>
    <x v="0"/>
    <s v="storm in my brain"/>
    <x v="0"/>
  </r>
  <r>
    <s v="fREADom Trial Class "/>
    <s v="Grade 1,2"/>
    <s v="Trial I"/>
    <n v="1"/>
    <d v="1899-12-30T11:15:00"/>
    <s v="Sunday"/>
    <d v="2020-04-19T00:00:00"/>
    <s v="Duplicate - Trial"/>
    <s v="Grade 2"/>
    <s v="Harvest International School"/>
    <n v="911100221462"/>
    <s v="s2m_test_20466@tests2m.com"/>
    <s v="19-04-2020 11:15:00"/>
    <s v="Present"/>
    <x v="9"/>
    <n v="1999"/>
    <x v="1"/>
    <s v="Name it"/>
    <x v="9"/>
  </r>
  <r>
    <s v="fREADom Trial "/>
    <s v="Grade 3,4"/>
    <s v="Trial I"/>
    <n v="1"/>
    <d v="1899-12-30T11:15:00"/>
    <s v="Sunday"/>
    <d v="2020-04-19T00:00:00"/>
    <s v="Duplicate - Trial"/>
    <s v="Grade 4"/>
    <s v="Excel global school"/>
    <n v="911100221430"/>
    <s v="s2m_test_20434@tests2m.com"/>
    <s v="19-04-2020 11:15:00"/>
    <s v="Absent"/>
    <x v="17"/>
    <e v="#N/A"/>
    <x v="0"/>
    <s v="storm in my brain"/>
    <x v="9"/>
  </r>
  <r>
    <s v="fREADom Trial "/>
    <s v="Grade 3,4"/>
    <s v="Trial I"/>
    <n v="1"/>
    <d v="1899-12-30T11:15:00"/>
    <s v="Sunday"/>
    <d v="2020-04-19T00:00:00"/>
    <s v="Duplicate - Trial"/>
    <s v="Grade 4"/>
    <s v="School of india"/>
    <n v="911100221589"/>
    <s v="s2m_test_20593@tests2m.com"/>
    <s v="19-04-2020 11:15:00"/>
    <s v="Cancelled"/>
    <x v="17"/>
    <e v="#N/A"/>
    <x v="0"/>
    <s v="storm in my brain"/>
    <x v="8"/>
  </r>
  <r>
    <s v="fREADom Trial "/>
    <s v="Grade 3,4"/>
    <s v="Trial I"/>
    <n v="1"/>
    <d v="1899-12-30T11:15:00"/>
    <s v="Sunday"/>
    <d v="2020-04-19T00:00:00"/>
    <s v="Duplicate - Trial"/>
    <s v="Grade 3"/>
    <s v="Kle school saundatti"/>
    <n v="911100221640"/>
    <s v="s2m_test_20646@tests2m.com"/>
    <s v="19-04-2020 11:15:00"/>
    <s v="Absent"/>
    <x v="17"/>
    <e v="#N/A"/>
    <x v="0"/>
    <s v="storm in my brain"/>
    <x v="6"/>
  </r>
  <r>
    <s v="fREADom Trial "/>
    <s v="Grade 3,4"/>
    <s v="Trial I"/>
    <n v="1"/>
    <d v="1899-12-30T11:15:00"/>
    <s v="Sunday"/>
    <d v="2020-04-19T00:00:00"/>
    <s v="Trial"/>
    <s v="Grade 3"/>
    <s v="P.S.Senior Secondary School"/>
    <n v="911100222681"/>
    <s v="s2m_test_21699@tests2m.com"/>
    <s v="19-04-2020 11:15:00"/>
    <s v="Present"/>
    <x v="17"/>
    <e v="#N/A"/>
    <x v="0"/>
    <s v="storm in my brain"/>
    <x v="0"/>
  </r>
  <r>
    <s v="fREADom Trial "/>
    <s v="Grade 3,4"/>
    <s v="Trial I"/>
    <n v="1"/>
    <d v="1899-12-30T11:15:00"/>
    <s v="Sunday"/>
    <d v="2020-04-19T00:00:00"/>
    <s v="Duplicate - Trial"/>
    <s v="Grade 4"/>
    <s v="Greenwood High school"/>
    <n v="911100221478"/>
    <s v="s2m_test_20482@tests2m.com"/>
    <s v="19-04-2020 11:15:00"/>
    <s v="Absent"/>
    <x v="17"/>
    <n v="1999"/>
    <x v="1"/>
    <s v="storm in my brain"/>
    <x v="10"/>
  </r>
  <r>
    <s v="fREADom Trial "/>
    <s v="Grade 3,4"/>
    <s v="Trial I"/>
    <n v="1"/>
    <d v="1899-12-30T11:15:00"/>
    <s v="Sunday"/>
    <d v="2020-04-19T00:00:00"/>
    <s v="Trial"/>
    <s v="Grade 4"/>
    <s v="K L E English Medium School,  Manjunath Nagar,  Hubballi"/>
    <n v="911100222682"/>
    <s v="s2m_test_21700@tests2m.com"/>
    <s v="19-04-2020 11:15:00"/>
    <s v="Absent"/>
    <x v="17"/>
    <e v="#N/A"/>
    <x v="0"/>
    <s v="storm in my brain"/>
    <x v="0"/>
  </r>
  <r>
    <s v="fREADom Trial "/>
    <s v="Grade 3,4"/>
    <s v="Trial I"/>
    <n v="1"/>
    <d v="1899-12-30T11:15:00"/>
    <s v="Sunday"/>
    <d v="2020-04-19T00:00:00"/>
    <s v="Trial"/>
    <s v="Grade 3"/>
    <s v="DPS"/>
    <n v="911100222683"/>
    <s v="s2m_test_21701@tests2m.com"/>
    <s v="19-04-2020 11:15:00"/>
    <s v="Present"/>
    <x v="17"/>
    <e v="#N/A"/>
    <x v="0"/>
    <s v="storm in my brain"/>
    <x v="0"/>
  </r>
  <r>
    <s v="fREADom Trial "/>
    <s v="Grade 3,4"/>
    <s v="Trial I"/>
    <n v="1"/>
    <d v="1899-12-30T11:15:00"/>
    <s v="Sunday"/>
    <d v="2020-04-19T00:00:00"/>
    <s v="Duplicate - Trial"/>
    <s v="Grade 3"/>
    <s v="DPS MEGACITY KOLKATA"/>
    <n v="911100222684"/>
    <s v="s2m_test_21702@tests2m.com"/>
    <s v="19-04-2020 11:15:00"/>
    <s v="Present"/>
    <x v="17"/>
    <e v="#N/A"/>
    <x v="0"/>
    <s v="storm in my brain"/>
    <x v="0"/>
  </r>
  <r>
    <s v="fREADom Trial "/>
    <s v="Grade 3,4"/>
    <s v="Trial I"/>
    <n v="1"/>
    <d v="1899-12-30T11:15:00"/>
    <s v="Sunday"/>
    <d v="2020-04-19T00:00:00"/>
    <s v="Trial"/>
    <s v="Grade 3"/>
    <s v="Chinmaya Vidyalaya"/>
    <n v="911100222685"/>
    <s v="s2m_test_21703@tests2m.com"/>
    <s v="19-04-2020 11:15:00"/>
    <s v="Absent"/>
    <x v="17"/>
    <e v="#N/A"/>
    <x v="0"/>
    <s v="storm in my brain"/>
    <x v="0"/>
  </r>
  <r>
    <s v="fREADom Trial "/>
    <s v="Grade 3,4"/>
    <s v="Trial II"/>
    <n v="1"/>
    <d v="1899-12-30T11:15:00"/>
    <s v="Sunday"/>
    <d v="2020-04-19T00:00:00"/>
    <s v="Trial"/>
    <s v="Grade 3"/>
    <s v="Ravindra Bharati global school"/>
    <n v="911100221665"/>
    <s v="s2m_test_20674@tests2m.com"/>
    <s v="19-04-2020 11:15:00"/>
    <s v="Present"/>
    <x v="1"/>
    <e v="#N/A"/>
    <x v="0"/>
    <s v="In my head or real"/>
    <x v="10"/>
  </r>
  <r>
    <s v="fREADom Trial "/>
    <s v="Grade 3,4"/>
    <s v="Trial II"/>
    <n v="1"/>
    <d v="1899-12-30T11:15:00"/>
    <s v="Sunday"/>
    <d v="2020-04-19T00:00:00"/>
    <s v="Trial"/>
    <s v="Grade 3"/>
    <s v="Delhi Public School,Megacity"/>
    <n v="911100221663"/>
    <s v="s2m_test_20672@tests2m.com"/>
    <s v="19-04-2020 11:15:00"/>
    <s v="Cancelled"/>
    <x v="1"/>
    <e v="#N/A"/>
    <x v="0"/>
    <s v="In my head or real"/>
    <x v="10"/>
  </r>
  <r>
    <s v="fREADom Trial "/>
    <s v="Grade 3,4"/>
    <s v="Trial II"/>
    <n v="1"/>
    <d v="1899-12-30T11:15:00"/>
    <s v="Sunday"/>
    <d v="2020-04-19T00:00:00"/>
    <s v="Duplicate - Trial"/>
    <s v="Grade 3"/>
    <s v="Delhi Public School,Megacity"/>
    <n v="911100221663"/>
    <s v="s2m_test_20672@tests2m.com"/>
    <s v="19-04-2020 11:15:00"/>
    <s v="Present"/>
    <x v="1"/>
    <e v="#N/A"/>
    <x v="0"/>
    <s v="In my head or real"/>
    <x v="10"/>
  </r>
  <r>
    <s v="fREADom Trial "/>
    <s v="Grade 3,4"/>
    <s v="Trial II"/>
    <n v="1"/>
    <d v="1899-12-30T11:15:00"/>
    <s v="Sunday"/>
    <d v="2020-04-19T00:00:00"/>
    <s v="Trial"/>
    <s v="Grade 3"/>
    <s v="Braintree International School"/>
    <n v="911100221657"/>
    <s v="s2m_test_20665@tests2m.com"/>
    <s v="19-04-2020 11:15:00"/>
    <s v="Absent"/>
    <x v="1"/>
    <e v="#N/A"/>
    <x v="0"/>
    <s v="In my head or real"/>
    <x v="3"/>
  </r>
  <r>
    <s v="fREADom Trial "/>
    <s v="Grade 3,4"/>
    <s v="Trial II"/>
    <n v="1"/>
    <d v="1899-12-30T11:15:00"/>
    <s v="Sunday"/>
    <d v="2020-04-19T00:00:00"/>
    <s v="Trial"/>
    <s v="Grade 3"/>
    <s v="DPS MEGACITY"/>
    <n v="911100221656"/>
    <s v="s2m_test_20664@tests2m.com"/>
    <s v="19-04-2020 11:15:00"/>
    <s v="Present"/>
    <x v="1"/>
    <n v="1999"/>
    <x v="1"/>
    <s v="In my head or real"/>
    <x v="6"/>
  </r>
  <r>
    <s v="fREADom Trial "/>
    <s v="Grade 3,4"/>
    <s v="Trial II"/>
    <n v="1"/>
    <d v="1899-12-30T11:15:00"/>
    <s v="Sunday"/>
    <d v="2020-04-19T00:00:00"/>
    <s v="Duplicate - Trial"/>
    <s v="Grade 3"/>
    <s v="Delhi public school"/>
    <n v="911100221606"/>
    <s v="s2m_test_20610@tests2m.com"/>
    <s v="19-04-2020 11:15:00"/>
    <s v="Present"/>
    <x v="1"/>
    <e v="#N/A"/>
    <x v="0"/>
    <s v="In my head or real"/>
    <x v="5"/>
  </r>
  <r>
    <s v="fREADom Trial "/>
    <s v="Grade 3,4"/>
    <s v="Trial II"/>
    <n v="1"/>
    <d v="1899-12-30T11:15:00"/>
    <s v="Sunday"/>
    <d v="2020-04-19T00:00:00"/>
    <s v="Trial"/>
    <s v="Grade 4"/>
    <s v="Shree Ram Welfare Society High School"/>
    <n v="911100221525"/>
    <s v="s2m_test_20529@tests2m.com"/>
    <s v="19-04-2020 11:15:00"/>
    <s v="Absent"/>
    <x v="1"/>
    <e v="#N/A"/>
    <x v="0"/>
    <s v="In my head or real"/>
    <x v="10"/>
  </r>
  <r>
    <s v="fREADom Trial "/>
    <s v="Grade 3,4"/>
    <s v="Trial II"/>
    <n v="1"/>
    <d v="1899-12-30T11:15:00"/>
    <s v="Sunday"/>
    <d v="2020-04-19T00:00:00"/>
    <s v="Trial"/>
    <s v="Grade 4"/>
    <s v="   manjusri public school"/>
    <n v="911100221648"/>
    <s v="s2m_test_20655@tests2m.com"/>
    <s v="19-04-2020 11:15:00"/>
    <s v="Present"/>
    <x v="1"/>
    <e v="#N/A"/>
    <x v="0"/>
    <s v="In my head or real"/>
    <x v="10"/>
  </r>
  <r>
    <s v="fREADom Trial "/>
    <s v="Grade 3,4"/>
    <s v="Trial II"/>
    <n v="1"/>
    <d v="1899-12-30T11:15:00"/>
    <s v="Sunday"/>
    <d v="2020-04-19T00:00:00"/>
    <s v="Trial"/>
    <s v="Grade 4"/>
    <s v="Saint Paul School"/>
    <n v="911100221647"/>
    <s v="s2m_test_20654@tests2m.com"/>
    <s v="19-04-2020 11:15:00"/>
    <s v="Absent"/>
    <x v="1"/>
    <e v="#N/A"/>
    <x v="0"/>
    <s v="In my head or real"/>
    <x v="9"/>
  </r>
  <r>
    <s v="fREADom Trial "/>
    <s v="Grade 3,4"/>
    <s v="Trial II"/>
    <n v="1"/>
    <d v="1899-12-30T11:15:00"/>
    <s v="Sunday"/>
    <d v="2020-04-19T00:00:00"/>
    <s v="Trial"/>
    <s v="Grade 4"/>
    <s v="Jodhamal public school"/>
    <n v="911100221646"/>
    <s v="s2m_test_20653@tests2m.com"/>
    <s v="19-04-2020 11:15:00"/>
    <s v="Cancelled"/>
    <x v="1"/>
    <e v="#N/A"/>
    <x v="0"/>
    <s v="In my head or real"/>
    <x v="9"/>
  </r>
  <r>
    <s v="fREADom Trial "/>
    <s v="Grade 1,2"/>
    <s v="Trial II"/>
    <n v="1"/>
    <d v="1899-12-30T11:15:00"/>
    <s v="Sunday"/>
    <d v="2020-04-19T00:00:00"/>
    <s v="Trial"/>
    <s v="Grade 1"/>
    <s v="St. Peter's high school"/>
    <n v="911100221667"/>
    <s v="s2m_test_20676@tests2m.com"/>
    <s v="19-04-2020 11:15:00"/>
    <s v="Absent"/>
    <x v="13"/>
    <e v="#N/A"/>
    <x v="0"/>
    <s v="Word Whiz"/>
    <x v="10"/>
  </r>
  <r>
    <s v="fREADom Trial "/>
    <s v="Grade 1,2"/>
    <s v="Trial II"/>
    <n v="1"/>
    <d v="1899-12-30T11:15:00"/>
    <s v="Sunday"/>
    <d v="2020-04-19T00:00:00"/>
    <s v="Trial"/>
    <s v="Grade 2"/>
    <s v="Kamala Nikethan Montessori School"/>
    <n v="911100221666"/>
    <s v="s2m_test_20675@tests2m.com"/>
    <s v="19-04-2020 11:15:00"/>
    <s v="Absent"/>
    <x v="13"/>
    <e v="#N/A"/>
    <x v="0"/>
    <s v="Word Whiz"/>
    <x v="9"/>
  </r>
  <r>
    <s v="fREADom Trial "/>
    <s v="Grade 1,2"/>
    <s v="Trial II"/>
    <n v="1"/>
    <d v="1899-12-30T11:15:00"/>
    <s v="Sunday"/>
    <d v="2020-04-19T00:00:00"/>
    <s v="Trial"/>
    <s v="Grade 1"/>
    <s v="vijay kids krishnagiri"/>
    <n v="911100221662"/>
    <s v="s2m_test_20671@tests2m.com"/>
    <s v="19-04-2020 11:15:00"/>
    <s v="Absent"/>
    <x v="13"/>
    <e v="#N/A"/>
    <x v="0"/>
    <s v="Word Whiz"/>
    <x v="10"/>
  </r>
  <r>
    <s v="fREADom Trial "/>
    <s v="Grade 1,2"/>
    <s v="Trial II"/>
    <n v="1"/>
    <d v="1899-12-30T11:15:00"/>
    <s v="Sunday"/>
    <d v="2020-04-19T00:00:00"/>
    <s v="Trial"/>
    <s v="Grade 1"/>
    <s v="Kothari International School"/>
    <n v="911100222686"/>
    <s v="s2m_test_21704@tests2m.com"/>
    <s v="19-04-2020 11:15:00"/>
    <s v="Cancelled"/>
    <x v="13"/>
    <e v="#N/A"/>
    <x v="0"/>
    <s v="Word Whiz"/>
    <x v="0"/>
  </r>
  <r>
    <s v="fREADom Trial "/>
    <s v="Grade 1,2"/>
    <s v="Trial II"/>
    <n v="1"/>
    <d v="1899-12-30T11:15:00"/>
    <s v="Sunday"/>
    <d v="2020-04-19T00:00:00"/>
    <s v="Trial"/>
    <s v="Grade 2"/>
    <s v="SSRVM Bangalore South"/>
    <n v="911100222687"/>
    <s v="s2m_test_21705@tests2m.com"/>
    <s v="19-04-2020 11:15:00"/>
    <s v="Present"/>
    <x v="13"/>
    <e v="#N/A"/>
    <x v="0"/>
    <s v="Word Whiz"/>
    <x v="0"/>
  </r>
  <r>
    <s v="fREADom Trial "/>
    <s v="Grade 1,2"/>
    <s v="Trial II"/>
    <n v="1"/>
    <d v="1899-12-30T11:15:00"/>
    <s v="Sunday"/>
    <d v="2020-04-19T00:00:00"/>
    <s v="Trial"/>
    <s v="Grade 1"/>
    <s v="The schram academy"/>
    <n v="911100222688"/>
    <s v="s2m_test_21706@tests2m.com"/>
    <s v="19-04-2020 11:15:00"/>
    <s v="Absent"/>
    <x v="13"/>
    <e v="#N/A"/>
    <x v="0"/>
    <s v="Word Whiz"/>
    <x v="0"/>
  </r>
  <r>
    <s v="fREADom Trial "/>
    <s v="Grade 1,2"/>
    <s v="Trial II"/>
    <n v="1"/>
    <d v="1899-12-30T11:15:00"/>
    <s v="Sunday"/>
    <d v="2020-04-19T00:00:00"/>
    <s v="Trial"/>
    <s v="Grade 1"/>
    <s v="D P S megacity"/>
    <n v="911100221556"/>
    <s v="s2m_test_20667@tests2m.com"/>
    <s v="19-04-2020 11:15:00"/>
    <s v="Present"/>
    <x v="13"/>
    <e v="#N/A"/>
    <x v="0"/>
    <s v="Word Whiz"/>
    <x v="10"/>
  </r>
  <r>
    <s v="fREADom Trial "/>
    <s v="Grade 1,2"/>
    <s v="Trial II"/>
    <n v="1"/>
    <d v="1899-12-30T11:15:00"/>
    <s v="Sunday"/>
    <d v="2020-04-19T00:00:00"/>
    <s v="Duplicate - Trial"/>
    <s v="Grade 2"/>
    <s v="Jindal mount litera zee school"/>
    <n v="911100222689"/>
    <s v="s2m_test_21707@tests2m.com"/>
    <s v="19-04-2020 11:15:00"/>
    <s v="Present"/>
    <x v="13"/>
    <e v="#N/A"/>
    <x v="0"/>
    <s v="Word Whiz"/>
    <x v="0"/>
  </r>
  <r>
    <s v="fREADom Trial "/>
    <s v="Grade 1,2"/>
    <s v="Trial II"/>
    <n v="1"/>
    <d v="1899-12-30T11:15:00"/>
    <s v="Sunday"/>
    <d v="2020-04-19T00:00:00"/>
    <s v="Trial"/>
    <s v="Grade 1"/>
    <s v="Kamala niketan Montessori school's"/>
    <n v="911100221243"/>
    <s v="s2m_test_20651@tests2m.com"/>
    <s v="19-04-2020 11:15:00"/>
    <s v="Present"/>
    <x v="13"/>
    <e v="#N/A"/>
    <x v="0"/>
    <s v="Word Whiz"/>
    <x v="2"/>
  </r>
  <r>
    <s v="fREADom Trial Class "/>
    <s v="Grade 1,2"/>
    <s v="Trial I"/>
    <n v="1"/>
    <d v="1899-12-30T11:15:00"/>
    <s v="Sunday"/>
    <d v="2020-04-19T00:00:00"/>
    <s v="Duplicate - Trial"/>
    <s v="Grade 1"/>
    <s v="Sri kumarans children home"/>
    <n v="911100221340"/>
    <s v="s2m_test_20342@tests2m.com"/>
    <s v="19-04-2020 11:15:00"/>
    <s v="Present"/>
    <x v="9"/>
    <e v="#N/A"/>
    <x v="0"/>
    <s v="Name it"/>
    <x v="8"/>
  </r>
  <r>
    <s v="fREADom Trial Class "/>
    <s v="Grade 1,2"/>
    <s v="Trial I"/>
    <n v="1"/>
    <d v="1899-12-30T11:15:00"/>
    <s v="Sunday"/>
    <d v="2020-04-19T00:00:00"/>
    <s v="Duplicate - Trial"/>
    <s v="Grade 2"/>
    <s v="Secunderabad public school"/>
    <n v="911100222579"/>
    <s v="s2m_test_21592@tests2m.com"/>
    <s v="19-04-2020 11:15:00"/>
    <s v="Present"/>
    <x v="9"/>
    <n v="1999"/>
    <x v="1"/>
    <s v="Name it"/>
    <x v="0"/>
  </r>
  <r>
    <s v="fREADom Trial "/>
    <s v="Grade 1,2"/>
    <s v="Trial II"/>
    <n v="1"/>
    <d v="1899-12-30T11:15:00"/>
    <s v="Sunday"/>
    <d v="2020-04-19T00:00:00"/>
    <s v="Duplicate - Trial"/>
    <s v="Grade 2"/>
    <s v="Nsn memorial school"/>
    <n v="911100221030"/>
    <s v="s2m_test_20031@tests2m.com"/>
    <s v="19-04-2020 11:15:00"/>
    <s v="Absent"/>
    <x v="13"/>
    <e v="#N/A"/>
    <x v="0"/>
    <s v="Word Whiz"/>
    <x v="3"/>
  </r>
  <r>
    <s v="fREADom Trial "/>
    <s v="Grade 1,2"/>
    <s v="Trial II"/>
    <n v="1"/>
    <d v="1899-12-30T11:15:00"/>
    <s v="Sunday"/>
    <d v="2020-04-19T00:00:00"/>
    <s v="Duplicate - Trial"/>
    <s v="Grade 2"/>
    <s v="DWPS Zirakpur"/>
    <n v="911100221046"/>
    <s v="s2m_test_20047@tests2m.com"/>
    <s v="19-04-2020 11:15:00"/>
    <s v="Present"/>
    <x v="13"/>
    <e v="#N/A"/>
    <x v="0"/>
    <s v="Word Whiz"/>
    <x v="3"/>
  </r>
  <r>
    <s v="fREADom Trial "/>
    <s v="Grade 1,2"/>
    <s v="Trial II"/>
    <n v="1"/>
    <d v="1899-12-30T11:15:00"/>
    <s v="Sunday"/>
    <d v="2020-04-19T00:00:00"/>
    <s v="Duplicate - Trial"/>
    <s v="Grade 2"/>
    <s v="NSN"/>
    <n v="911100221089"/>
    <s v="s2m_test_20091@tests2m.com"/>
    <s v="19-04-2020 11:15:00"/>
    <s v="Present"/>
    <x v="13"/>
    <n v="1999"/>
    <x v="1"/>
    <s v="Word Whiz"/>
    <x v="3"/>
  </r>
  <r>
    <s v="fREADom Trial "/>
    <s v="Grade 1,2"/>
    <s v="Trial III"/>
    <n v="1"/>
    <d v="1899-12-30T11:15:00"/>
    <s v="Sunday"/>
    <d v="2020-04-19T00:00:00"/>
    <s v="Duplicate - Trial"/>
    <s v="Grade 2"/>
    <s v="The Samhita Academy"/>
    <n v="911100221068"/>
    <s v="s2m_test_20069@tests2m.com"/>
    <s v="19-04-2020 11:15:00"/>
    <s v="Present"/>
    <x v="19"/>
    <e v="#N/A"/>
    <x v="0"/>
    <s v="Meet the magic 'e'"/>
    <x v="5"/>
  </r>
  <r>
    <s v="fREADom Trial "/>
    <s v="Grade 3,4"/>
    <s v="Trial II"/>
    <n v="1"/>
    <d v="1899-12-30T11:15:00"/>
    <s v="Sunday"/>
    <d v="2020-04-19T00:00:00"/>
    <s v="Trial"/>
    <s v="Grade 3"/>
    <s v="NA"/>
    <n v="911100222690"/>
    <s v="s2m_test_21708@tests2m.com"/>
    <s v="19-04-2020 11:15:00"/>
    <s v="Present"/>
    <x v="1"/>
    <e v="#N/A"/>
    <x v="0"/>
    <s v="In my head or real"/>
    <x v="0"/>
  </r>
  <r>
    <s v="fREADom Trial "/>
    <s v="Grade 3,4"/>
    <s v="Trial I"/>
    <n v="1"/>
    <d v="1899-12-30T11:15:00"/>
    <s v="Sunday"/>
    <d v="2020-04-19T00:00:00"/>
    <s v="Trial"/>
    <s v="Grade 3"/>
    <s v="N s n matric Hr sec school"/>
    <n v="911100221674"/>
    <s v="s2m_test_20683@tests2m.com"/>
    <s v="19-04-2020 11:15:00"/>
    <s v="Present"/>
    <x v="17"/>
    <e v="#N/A"/>
    <x v="0"/>
    <s v="storm in my brain"/>
    <x v="9"/>
  </r>
  <r>
    <s v="fREADom Trial "/>
    <s v="Grade 1,2"/>
    <s v="Trial II"/>
    <n v="1"/>
    <d v="1899-12-30T11:15:00"/>
    <s v="Sunday"/>
    <d v="2020-04-19T00:00:00"/>
    <s v="Trial"/>
    <s v="Grade 1"/>
    <s v="Delhi public school Electronic City"/>
    <n v="911100221669"/>
    <s v="s2m_test_20678@tests2m.com"/>
    <s v="19-04-2020 11:15:00"/>
    <s v="Absent"/>
    <x v="13"/>
    <e v="#N/A"/>
    <x v="0"/>
    <s v="Word Whiz"/>
    <x v="10"/>
  </r>
  <r>
    <s v="fREADom Trial "/>
    <s v="Grade 3,4"/>
    <s v="Trial II"/>
    <n v="1"/>
    <d v="1899-12-30T11:15:00"/>
    <s v="Sunday"/>
    <d v="2020-04-19T00:00:00"/>
    <s v="Trial"/>
    <s v="Grade 3"/>
    <s v="Kamala niketan school"/>
    <n v="911100221671"/>
    <s v="s2m_test_20680@tests2m.com"/>
    <s v="19-04-2020 11:15:00"/>
    <s v="Absent"/>
    <x v="1"/>
    <e v="#N/A"/>
    <x v="0"/>
    <s v="In my head or real"/>
    <x v="7"/>
  </r>
  <r>
    <s v="fREADom Trial "/>
    <s v="Grade 3,4"/>
    <s v="Trial III"/>
    <n v="1"/>
    <d v="1899-12-30T11:15:00"/>
    <s v="Sunday"/>
    <d v="2020-04-19T00:00:00"/>
    <s v="Trial"/>
    <s v="Grade 3"/>
    <s v="Sri Aurabindo International School"/>
    <n v="911100221111"/>
    <s v="s2m_test_20112@tests2m.com"/>
    <s v="19-04-2020 11:15:00"/>
    <s v="Present"/>
    <x v="6"/>
    <n v="1999"/>
    <x v="1"/>
    <s v="Making connections"/>
    <x v="5"/>
  </r>
  <r>
    <s v="fREADom Trial "/>
    <s v="Grade 3,4"/>
    <s v="Trial III"/>
    <n v="1"/>
    <d v="1899-12-30T11:15:00"/>
    <s v="Sunday"/>
    <d v="2020-04-19T00:00:00"/>
    <s v="Trial"/>
    <s v="Grade 4"/>
    <s v="Braintree international school"/>
    <n v="911100221121"/>
    <s v="s2m_test_20122@tests2m.com"/>
    <s v="19-04-2020 11:15:00"/>
    <s v="Present"/>
    <x v="6"/>
    <e v="#N/A"/>
    <x v="0"/>
    <s v="Making connections"/>
    <x v="3"/>
  </r>
  <r>
    <s v="fREADom Trial "/>
    <s v="Grade 3,4"/>
    <s v="Trial III"/>
    <n v="1"/>
    <d v="1899-12-30T11:15:00"/>
    <s v="Sunday"/>
    <d v="2020-04-19T00:00:00"/>
    <s v="Trial"/>
    <s v="Grade 4"/>
    <s v="B D Memorial"/>
    <n v="911100221128"/>
    <s v="s2m_test_20129@tests2m.com"/>
    <s v="19-04-2020 11:15:00"/>
    <s v="Present"/>
    <x v="6"/>
    <e v="#N/A"/>
    <x v="0"/>
    <s v="Making connections"/>
    <x v="3"/>
  </r>
  <r>
    <s v="fREADom Trial "/>
    <s v="Grade 3,4"/>
    <s v="Trial III"/>
    <n v="1"/>
    <d v="1899-12-30T11:15:00"/>
    <s v="Sunday"/>
    <d v="2020-04-19T00:00:00"/>
    <s v="Trial"/>
    <s v="Grade 3"/>
    <s v="Al BUROOJ INTERNATIONAL SCHOOL"/>
    <n v="911100221129"/>
    <s v="s2m_test_20130@tests2m.com"/>
    <s v="19-04-2020 11:15:00"/>
    <s v="Present"/>
    <x v="6"/>
    <e v="#N/A"/>
    <x v="0"/>
    <s v="Making connections"/>
    <x v="4"/>
  </r>
  <r>
    <s v="fREADom Trial "/>
    <s v="Grade 3,4"/>
    <s v="Trial III"/>
    <n v="1"/>
    <d v="1899-12-30T11:15:00"/>
    <s v="Sunday"/>
    <d v="2020-04-19T00:00:00"/>
    <s v="Duplicate - Trial"/>
    <s v="Grade 4"/>
    <s v="Army Public School Delhi Cantt"/>
    <n v="911100221004"/>
    <s v="s2m_test_20005@tests2m.com"/>
    <s v="19-04-2020 11:15:00"/>
    <s v="Present"/>
    <x v="6"/>
    <e v="#N/A"/>
    <x v="0"/>
    <s v="Making connections"/>
    <x v="1"/>
  </r>
  <r>
    <s v="fREADom Trial "/>
    <s v="Grade 3,4"/>
    <s v="Trial III"/>
    <n v="1"/>
    <d v="1899-12-30T11:15:00"/>
    <s v="Sunday"/>
    <d v="2020-04-19T00:00:00"/>
    <s v="Trial"/>
    <s v="Grade 3"/>
    <s v="N S N Memorial School"/>
    <n v="911100221138"/>
    <s v="s2m_test_20139@tests2m.com"/>
    <s v="19-04-2020 11:15:00"/>
    <s v="Present"/>
    <x v="6"/>
    <e v="#N/A"/>
    <x v="0"/>
    <s v="Making connections"/>
    <x v="4"/>
  </r>
  <r>
    <s v="fREADom Trial "/>
    <s v="Grade 3,4"/>
    <s v="Trial III"/>
    <n v="1"/>
    <d v="1899-12-30T11:15:00"/>
    <s v="Sunday"/>
    <d v="2020-04-19T00:00:00"/>
    <s v="Trial"/>
    <s v="Grade 4"/>
    <s v="Kamala Niketan Montessori School"/>
    <n v="911100221141"/>
    <s v="s2m_test_20142@tests2m.com"/>
    <s v="19-04-2020 11:15:00"/>
    <s v="Present"/>
    <x v="6"/>
    <n v="1999"/>
    <x v="1"/>
    <s v="Making connections"/>
    <x v="3"/>
  </r>
  <r>
    <s v="fREADom Trial "/>
    <s v="Grade 3,4"/>
    <s v="Trial III"/>
    <n v="1"/>
    <d v="1899-12-30T11:15:00"/>
    <s v="Sunday"/>
    <d v="2020-04-19T00:00:00"/>
    <s v="Trial"/>
    <s v="Grade 3"/>
    <s v="Sanskriti The School"/>
    <n v="911100221143"/>
    <s v="s2m_test_20144@tests2m.com"/>
    <s v="19-04-2020 11:15:00"/>
    <s v="Present"/>
    <x v="6"/>
    <e v="#N/A"/>
    <x v="0"/>
    <s v="Making connections"/>
    <x v="4"/>
  </r>
  <r>
    <s v="fREADom Trial "/>
    <s v="Grade 3,4"/>
    <s v="Trial III"/>
    <n v="1"/>
    <d v="1899-12-30T11:15:00"/>
    <s v="Sunday"/>
    <d v="2020-04-19T00:00:00"/>
    <s v="Trial"/>
    <s v="Grade 4"/>
    <s v="Chinmaya Vidyalaya Virugambakkam"/>
    <n v="911100221144"/>
    <s v="s2m_test_20145@tests2m.com"/>
    <s v="19-04-2020 11:15:00"/>
    <s v="Present"/>
    <x v="6"/>
    <n v="1999"/>
    <x v="1"/>
    <s v="Making connections"/>
    <x v="4"/>
  </r>
  <r>
    <s v="fREADom Trial "/>
    <s v="Grade 3,4"/>
    <s v="Trial III"/>
    <n v="1"/>
    <d v="1899-12-30T11:15:00"/>
    <s v="Sunday"/>
    <d v="2020-04-19T00:00:00"/>
    <s v="Trial"/>
    <s v="Grade 3"/>
    <s v="APS Delhi Cantt"/>
    <n v="911100221489"/>
    <s v="s2m_test_20493@tests2m.com"/>
    <s v="19-04-2020 11:15:00"/>
    <s v="Absent"/>
    <x v="6"/>
    <e v="#N/A"/>
    <x v="0"/>
    <s v="Making connections"/>
    <x v="10"/>
  </r>
  <r>
    <s v="fREADom Trial Class "/>
    <s v="Grade 1,2"/>
    <s v="Trial I"/>
    <n v="5"/>
    <d v="1899-12-30T18:15:00"/>
    <s v="Sunday"/>
    <d v="2020-04-19T00:00:00"/>
    <s v="Duplicate - Trial"/>
    <s v="Grade 1"/>
    <s v="St. Paul's school Rajkot"/>
    <n v="911100221171"/>
    <s v="s2m_test_20172@tests2m.com"/>
    <s v="19-04-2020 18:15:00"/>
    <s v="Absent "/>
    <x v="21"/>
    <e v="#N/A"/>
    <x v="0"/>
    <s v="Word Whiz"/>
    <x v="4"/>
  </r>
  <r>
    <s v="fREADom Trial Class "/>
    <s v="Grade 1,2"/>
    <s v="Trial I"/>
    <n v="3"/>
    <d v="1899-12-30T16:00:00"/>
    <s v="Sunday"/>
    <d v="2020-04-19T00:00:00"/>
    <s v="Trial"/>
    <s v="Grade 2"/>
    <s v="Sri Kumarans children's home"/>
    <n v="911100221097"/>
    <s v="s2m_test_20099@tests2m.com"/>
    <s v="19-04-2020 16:00:00"/>
    <s v="Present"/>
    <x v="11"/>
    <e v="#N/A"/>
    <x v="0"/>
    <s v="Name it"/>
    <x v="3"/>
  </r>
  <r>
    <s v="fREADom Trial Class "/>
    <s v="Grade 1,2"/>
    <s v="Trial I"/>
    <n v="3"/>
    <d v="1899-12-30T16:00:00"/>
    <s v="Sunday"/>
    <d v="2020-04-19T00:00:00"/>
    <s v="Trial"/>
    <s v="Grade 2"/>
    <s v="SBIOA School Trichy"/>
    <n v="911100221108"/>
    <s v="s2m_test_20108@tests2m.com"/>
    <s v="19-04-2020 16:00:00"/>
    <s v="Present"/>
    <x v="11"/>
    <e v="#N/A"/>
    <x v="0"/>
    <s v="Name it"/>
    <x v="3"/>
  </r>
  <r>
    <s v="fREADom Trial Class "/>
    <s v="Grade 1,2"/>
    <s v="Trial I"/>
    <n v="3"/>
    <d v="1899-12-30T16:00:00"/>
    <s v="Sunday"/>
    <d v="2020-04-19T00:00:00"/>
    <s v="Trial"/>
    <s v="Grade 2"/>
    <s v="NSN MEMORIAL SCHOOL"/>
    <n v="911100221117"/>
    <s v="s2m_test_20118@tests2m.com"/>
    <s v="19-04-2020 16:00:00"/>
    <s v="Present"/>
    <x v="11"/>
    <e v="#N/A"/>
    <x v="0"/>
    <s v="Name it"/>
    <x v="5"/>
  </r>
  <r>
    <s v="fREADom Trial Class "/>
    <s v="Grade 1,2"/>
    <s v="Trial I"/>
    <n v="3"/>
    <d v="1899-12-30T16:00:00"/>
    <s v="Sunday"/>
    <d v="2020-04-19T00:00:00"/>
    <s v="Duplicate - Trial"/>
    <s v="Grade 2"/>
    <s v="Kamala Niketan Montessori School"/>
    <n v="911100221110"/>
    <s v="s2m_test_20111@tests2m.com"/>
    <s v="19-04-2020 16:00:00"/>
    <s v="Absent"/>
    <x v="11"/>
    <e v="#N/A"/>
    <x v="0"/>
    <s v="Name it"/>
    <x v="3"/>
  </r>
  <r>
    <s v="fREADom Trial Class "/>
    <s v="Grade 1,2"/>
    <s v="Trial I"/>
    <n v="3"/>
    <d v="1899-12-30T16:00:00"/>
    <s v="Sunday"/>
    <d v="2020-04-19T00:00:00"/>
    <s v="Trial"/>
    <s v="Grade 1"/>
    <s v="Angel Global school"/>
    <n v="911100221127"/>
    <s v="s2m_test_20128@tests2m.com"/>
    <s v="19-04-2020 16:00:00"/>
    <s v="Present"/>
    <x v="11"/>
    <n v="1999"/>
    <x v="1"/>
    <s v="Name it"/>
    <x v="4"/>
  </r>
  <r>
    <s v="fREADom Trial Class "/>
    <s v="Grade 1,2"/>
    <s v="Trial I"/>
    <n v="3"/>
    <d v="1899-12-30T16:00:00"/>
    <s v="Sunday"/>
    <d v="2020-04-19T00:00:00"/>
    <s v="Trial"/>
    <s v="Grade 2"/>
    <s v="Bharatiya Vidya Bhavan's Atmakuri Rama Rao School"/>
    <n v="911100221137"/>
    <s v="s2m_test_20138@tests2m.com"/>
    <s v="19-04-2020 16:00:00"/>
    <s v="Present"/>
    <x v="11"/>
    <e v="#N/A"/>
    <x v="0"/>
    <s v="Name it"/>
    <x v="4"/>
  </r>
  <r>
    <s v="fREADom Trial "/>
    <s v="Grade 3,4"/>
    <s v="Trial I"/>
    <n v="3"/>
    <d v="1899-12-30T16:00:00"/>
    <s v="Sunday"/>
    <d v="2020-04-19T00:00:00"/>
    <s v="Trial"/>
    <s v="Grade 4"/>
    <s v="INGRAHAM INSTITUTE ENGLISH school"/>
    <n v="911100222691"/>
    <s v="s2m_test_21709@tests2m.com"/>
    <s v="19-04-2020 16:00:00"/>
    <s v="Absent"/>
    <x v="1"/>
    <e v="#N/A"/>
    <x v="0"/>
    <s v="storm in my brain"/>
    <x v="0"/>
  </r>
  <r>
    <s v="fREADom Trial Class "/>
    <s v="Grade 1,2"/>
    <s v="Trial I"/>
    <n v="3"/>
    <d v="1899-12-30T16:00:00"/>
    <s v="Sunday"/>
    <d v="2020-04-19T00:00:00"/>
    <s v="Trial"/>
    <s v="Grade 1"/>
    <s v="SSRVM"/>
    <n v="911100221140"/>
    <s v="s2m_test_20141@tests2m.com"/>
    <s v="19-04-2020 16:00:00"/>
    <s v="Present"/>
    <x v="11"/>
    <e v="#N/A"/>
    <x v="0"/>
    <s v="Name it"/>
    <x v="4"/>
  </r>
  <r>
    <s v="fREADom Trial Class "/>
    <s v="Grade 1,2"/>
    <s v="Trial I"/>
    <n v="3"/>
    <d v="1899-12-30T16:00:00"/>
    <s v="Sunday"/>
    <d v="2020-04-19T00:00:00"/>
    <s v="Trial"/>
    <s v="Grade 2"/>
    <s v="MAHATMA  CBSE"/>
    <n v="911100221065"/>
    <s v="s2m_test_20066@tests2m.com"/>
    <s v="19-04-2020 16:00:00"/>
    <s v="Absent"/>
    <x v="11"/>
    <e v="#N/A"/>
    <x v="0"/>
    <s v="Name it"/>
    <x v="3"/>
  </r>
  <r>
    <s v="fREADom Trial Class "/>
    <s v="Grade 1,2"/>
    <s v="Trial I"/>
    <n v="3"/>
    <d v="1899-12-30T16:00:00"/>
    <s v="Sunday"/>
    <d v="2020-04-19T00:00:00"/>
    <s v="Duplicate - Trial"/>
    <s v="Grade 1"/>
    <s v="St pauls school, rajkot"/>
    <n v="911100221146"/>
    <s v="s2m_test_20147@tests2m.com"/>
    <s v="19-04-2020 16:00:00"/>
    <s v="Present"/>
    <x v="11"/>
    <e v="#N/A"/>
    <x v="0"/>
    <s v="Name it"/>
    <x v="4"/>
  </r>
  <r>
    <s v="fREADom Trial "/>
    <s v="Grade 3,4"/>
    <s v="Trial I"/>
    <n v="3"/>
    <d v="1899-12-30T16:00:00"/>
    <s v="Sunday"/>
    <d v="2020-04-19T00:00:00"/>
    <s v="Trial"/>
    <s v="Grade 4"/>
    <s v="Ingraham institute English school"/>
    <n v="911100222692"/>
    <s v="s2m_test_21710@tests2m.com"/>
    <s v="19-04-2020 16:00:00"/>
    <s v="Present"/>
    <x v="1"/>
    <e v="#N/A"/>
    <x v="0"/>
    <s v="storm in my brain"/>
    <x v="0"/>
  </r>
  <r>
    <s v="fREADom Trial Class "/>
    <s v="Grade 1,2"/>
    <s v="Trial I"/>
    <n v="3"/>
    <d v="1899-12-30T16:00:00"/>
    <s v="Sunday"/>
    <d v="2020-04-19T00:00:00"/>
    <s v="Duplicate - Trial"/>
    <s v="Grade 2"/>
    <s v="Pollocks Intelli School"/>
    <n v="911100221176"/>
    <s v="s2m_test_20177@tests2m.com"/>
    <s v="19-04-2020 16:00:00"/>
    <s v="Present"/>
    <x v="11"/>
    <n v="999"/>
    <x v="1"/>
    <s v="Name it"/>
    <x v="4"/>
  </r>
  <r>
    <s v="fREADom Trial "/>
    <s v="Grade 3,4"/>
    <s v="Trial I"/>
    <n v="3"/>
    <d v="1899-12-30T16:00:00"/>
    <s v="Sunday"/>
    <d v="2020-04-19T00:00:00"/>
    <s v="Trial"/>
    <s v="Grade 3"/>
    <s v="Kamala Niketan Montessori school"/>
    <n v="911100222693"/>
    <s v="s2m_test_21711@tests2m.com"/>
    <s v="19-04-2020 16:00:00"/>
    <s v="Absent"/>
    <x v="1"/>
    <e v="#N/A"/>
    <x v="0"/>
    <s v="storm in my brain"/>
    <x v="0"/>
  </r>
  <r>
    <s v="fREADom Trial "/>
    <s v="Grade 1,2"/>
    <s v="Trial II"/>
    <n v="3"/>
    <d v="1899-12-30T16:00:00"/>
    <s v="Sunday"/>
    <d v="2020-04-19T00:00:00"/>
    <s v="Trial"/>
    <s v="Grade 1"/>
    <s v="Kerla Public School"/>
    <n v="911100221196"/>
    <s v="s2m_test_20197@tests2m.com"/>
    <s v="19-04-2020 16:00:00"/>
    <s v="Present"/>
    <x v="19"/>
    <e v="#N/A"/>
    <x v="0"/>
    <s v="Word Whiz"/>
    <x v="6"/>
  </r>
  <r>
    <s v="fREADom Trial "/>
    <s v="Grade 1,2"/>
    <s v="Trial II"/>
    <n v="3"/>
    <d v="1899-12-30T16:00:00"/>
    <s v="Sunday"/>
    <d v="2020-04-19T00:00:00"/>
    <s v="Trial"/>
    <s v="Grade 2"/>
    <s v="Sri Aurobindo international School"/>
    <n v="911100221266"/>
    <s v="s2m_test_20266@tests2m.com"/>
    <s v="19-04-2020 16:00:00"/>
    <s v="Present"/>
    <x v="19"/>
    <e v="#N/A"/>
    <x v="0"/>
    <s v="Word Whiz"/>
    <x v="2"/>
  </r>
  <r>
    <s v="fREADom Trial "/>
    <s v="Grade 1,2"/>
    <s v="Trial II"/>
    <n v="3"/>
    <d v="1899-12-30T16:00:00"/>
    <s v="Sunday"/>
    <d v="2020-04-19T00:00:00"/>
    <s v="Trial"/>
    <s v="Grade 1"/>
    <s v="NSN memorial senior secondary"/>
    <n v="911100221314"/>
    <s v="s2m_test_20315@tests2m.com"/>
    <s v="19-04-2020 16:00:00"/>
    <s v="Present"/>
    <x v="19"/>
    <e v="#N/A"/>
    <x v="0"/>
    <s v="Word Whiz"/>
    <x v="7"/>
  </r>
  <r>
    <s v="fREADom Trial "/>
    <s v="Grade 1,2"/>
    <s v="Trial II"/>
    <n v="3"/>
    <d v="1899-12-30T16:00:00"/>
    <s v="Sunday"/>
    <d v="2020-04-19T00:00:00"/>
    <s v="Trial"/>
    <s v="Grade 2"/>
    <s v="Kidzee"/>
    <n v="911100221325"/>
    <s v="s2m_test_20327@tests2m.com"/>
    <s v="19-04-2020 16:00:00"/>
    <s v="Present"/>
    <x v="19"/>
    <e v="#N/A"/>
    <x v="0"/>
    <s v="Word Whiz"/>
    <x v="4"/>
  </r>
  <r>
    <s v="fREADom Trial "/>
    <s v="Grade 3,4"/>
    <s v="Trial I"/>
    <n v="3"/>
    <d v="1899-12-30T16:00:00"/>
    <s v="Sunday"/>
    <d v="2020-04-19T00:00:00"/>
    <s v="Trial"/>
    <s v="Grade 3"/>
    <s v="Amrit vidyalaya"/>
    <n v="911100222694"/>
    <s v="s2m_test_21712@tests2m.com"/>
    <s v="19-04-2020 16:00:00"/>
    <s v="Present"/>
    <x v="1"/>
    <e v="#N/A"/>
    <x v="0"/>
    <s v="storm in my brain"/>
    <x v="0"/>
  </r>
  <r>
    <s v="fREADom Trial "/>
    <s v="Grade 3,4"/>
    <s v="Trial I"/>
    <n v="3"/>
    <d v="1899-12-30T16:00:00"/>
    <s v="Sunday"/>
    <d v="2020-04-19T00:00:00"/>
    <s v="Trial"/>
    <s v="Grade 3"/>
    <s v="Amrit vidhyalay"/>
    <n v="911100222695"/>
    <s v="s2m_test_21713@tests2m.com"/>
    <s v="19-04-2020 16:00:00"/>
    <s v="Present"/>
    <x v="1"/>
    <e v="#N/A"/>
    <x v="0"/>
    <s v="storm in my brain"/>
    <x v="0"/>
  </r>
  <r>
    <s v="fREADom Trial "/>
    <s v="Grade 1,2"/>
    <s v="Trial II"/>
    <n v="3"/>
    <d v="1899-12-30T16:00:00"/>
    <s v="Sunday"/>
    <d v="2020-04-19T00:00:00"/>
    <s v="Trial"/>
    <s v="Grade 2"/>
    <s v="DPS south"/>
    <n v="911100221387"/>
    <s v="s2m_test_20390@tests2m.com"/>
    <s v="19-04-2020 16:00:00"/>
    <s v="Present"/>
    <x v="19"/>
    <e v="#N/A"/>
    <x v="0"/>
    <s v="Word Whiz"/>
    <x v="8"/>
  </r>
  <r>
    <s v="fREADom Trial "/>
    <s v="Grade 1,2"/>
    <s v="Trial II"/>
    <n v="3"/>
    <d v="1899-12-30T16:00:00"/>
    <s v="Sunday"/>
    <d v="2020-04-19T00:00:00"/>
    <s v="Trial"/>
    <s v="Grade 2"/>
    <s v="Alpha CBSE"/>
    <n v="911100221398"/>
    <s v="s2m_test_20401@tests2m.com"/>
    <s v="19-04-2020 16:00:00"/>
    <s v="Present"/>
    <x v="19"/>
    <e v="#N/A"/>
    <x v="0"/>
    <s v="Word Whiz"/>
    <x v="9"/>
  </r>
  <r>
    <s v="fREADom Trial "/>
    <s v="Grade 3,4"/>
    <s v="Trial I"/>
    <n v="3"/>
    <d v="1899-12-30T16:00:00"/>
    <s v="Sunday"/>
    <d v="2020-04-19T00:00:00"/>
    <s v="Trial"/>
    <s v="Grade 3"/>
    <s v="Delhi public school"/>
    <n v="911100222696"/>
    <s v="s2m_test_21714@tests2m.com"/>
    <s v="19-04-2020 16:00:00"/>
    <s v="Present"/>
    <x v="1"/>
    <e v="#N/A"/>
    <x v="0"/>
    <s v="storm in my brain"/>
    <x v="0"/>
  </r>
  <r>
    <s v="fREADom Trial "/>
    <s v="Grade 1,2"/>
    <s v="Trial II"/>
    <n v="3"/>
    <d v="1899-12-30T16:00:00"/>
    <s v="Sunday"/>
    <d v="2020-04-19T00:00:00"/>
    <s v="Trial"/>
    <s v="Grade 2"/>
    <s v="Kamalaniketan montossari school"/>
    <n v="911100221409"/>
    <s v="s2m_test_20412@tests2m.com"/>
    <s v="19-04-2020 16:00:00"/>
    <s v="Absent"/>
    <x v="19"/>
    <e v="#N/A"/>
    <x v="0"/>
    <s v="Word Whiz"/>
    <x v="9"/>
  </r>
  <r>
    <s v="fREADom Trial "/>
    <s v="Grade 1,2"/>
    <s v="Trial II"/>
    <n v="3"/>
    <d v="1899-12-30T16:00:00"/>
    <s v="Sunday"/>
    <d v="2020-04-19T00:00:00"/>
    <s v="Duplicate - Trial"/>
    <s v="Grade 2"/>
    <s v="Alpha CBSE"/>
    <n v="911100221398"/>
    <s v="s2m_test_20401@tests2m.com"/>
    <s v="19-04-2020 16:00:00"/>
    <s v="Absent"/>
    <x v="19"/>
    <e v="#N/A"/>
    <x v="0"/>
    <s v="Word Whiz"/>
    <x v="9"/>
  </r>
  <r>
    <s v="fREADom Trial "/>
    <s v="Grade 3,4"/>
    <s v="Trial I"/>
    <n v="3"/>
    <d v="1899-12-30T16:00:00"/>
    <s v="Sunday"/>
    <d v="2020-04-19T00:00:00"/>
    <s v="Trial"/>
    <s v="Grade 3"/>
    <s v="B.D.M.International"/>
    <n v="911100222697"/>
    <s v="s2m_test_21715@tests2m.com"/>
    <s v="19-04-2020 16:00:00"/>
    <s v="Absent"/>
    <x v="1"/>
    <e v="#N/A"/>
    <x v="0"/>
    <s v="storm in my brain"/>
    <x v="0"/>
  </r>
  <r>
    <s v="fREADom Trial "/>
    <s v="Grade 1,2"/>
    <s v="Trial II"/>
    <n v="3"/>
    <d v="1899-12-30T16:00:00"/>
    <s v="Sunday"/>
    <d v="2020-04-19T00:00:00"/>
    <s v="Trial"/>
    <s v="Grade 2"/>
    <s v="The shriram universal  school palava"/>
    <n v="911100221436"/>
    <s v="s2m_test_20440@tests2m.com"/>
    <s v="19-04-2020 16:00:00"/>
    <s v="Absent"/>
    <x v="19"/>
    <e v="#N/A"/>
    <x v="0"/>
    <s v="Word Whiz"/>
    <x v="9"/>
  </r>
  <r>
    <s v="fREADom Trial "/>
    <s v="Grade 1,2"/>
    <s v="Trial II"/>
    <n v="3"/>
    <d v="1899-12-30T16:00:00"/>
    <s v="Sunday"/>
    <d v="2020-04-19T00:00:00"/>
    <s v="Trial"/>
    <s v="Grade 1"/>
    <s v="Amrit Vidyalaya"/>
    <n v="911100221445"/>
    <s v="s2m_test_20449@tests2m.com"/>
    <s v="19-04-2020 16:00:00"/>
    <s v="Present"/>
    <x v="19"/>
    <e v="#N/A"/>
    <x v="0"/>
    <s v="Word Whiz"/>
    <x v="9"/>
  </r>
  <r>
    <s v="fREADom Trial "/>
    <s v="Grade 3,4"/>
    <s v="Trial I"/>
    <n v="3"/>
    <d v="1899-12-30T16:00:00"/>
    <s v="Sunday"/>
    <d v="2020-04-19T00:00:00"/>
    <s v="Trial"/>
    <s v="Grade 3"/>
    <s v="Delhi Public School, Hyderabad"/>
    <n v="911100222698"/>
    <s v="s2m_test_21716@tests2m.com"/>
    <s v="19-04-2020 16:00:00"/>
    <s v="Present"/>
    <x v="1"/>
    <e v="#N/A"/>
    <x v="0"/>
    <s v="storm in my brain"/>
    <x v="0"/>
  </r>
  <r>
    <s v="fREADom Trial "/>
    <s v="Grade 1,2"/>
    <s v="Trial II"/>
    <n v="3"/>
    <d v="1899-12-30T16:00:00"/>
    <s v="Sunday"/>
    <d v="2020-04-19T00:00:00"/>
    <s v="Trial"/>
    <s v="Grade 2"/>
    <s v="Amrit Vidyalay"/>
    <n v="911100221446"/>
    <s v="s2m_test_20450@tests2m.com"/>
    <s v="19-04-2020 16:00:00"/>
    <s v="Absent"/>
    <x v="19"/>
    <e v="#N/A"/>
    <x v="0"/>
    <s v="Word Whiz"/>
    <x v="8"/>
  </r>
  <r>
    <s v="fREADom Trial "/>
    <s v="Grade 3,4"/>
    <s v="Trial I"/>
    <n v="3"/>
    <d v="1899-12-30T16:00:00"/>
    <s v="Sunday"/>
    <d v="2020-04-19T00:00:00"/>
    <s v="Trial"/>
    <s v="Grade 3"/>
    <s v="Sri Sankara"/>
    <n v="911100222699"/>
    <s v="s2m_test_21717@tests2m.com"/>
    <s v="19-04-2020 16:00:00"/>
    <s v="Cancelled"/>
    <x v="1"/>
    <e v="#N/A"/>
    <x v="0"/>
    <s v="storm in my brain"/>
    <x v="0"/>
  </r>
  <r>
    <s v="fREADom Trial "/>
    <s v="Grade 1,2"/>
    <s v="Trial III"/>
    <n v="3"/>
    <d v="1899-12-30T16:00:00"/>
    <s v="Sunday"/>
    <d v="2020-04-19T00:00:00"/>
    <s v="Trial"/>
    <s v="Grade 1"/>
    <s v="DPS North Bengaluru"/>
    <n v="911100221447"/>
    <s v="s2m_test_20451@tests2m.com"/>
    <s v="19-04-2020 16:00:00"/>
    <s v="Present"/>
    <x v="3"/>
    <e v="#N/A"/>
    <x v="0"/>
    <s v="Name it"/>
    <x v="9"/>
  </r>
  <r>
    <s v="fREADom Trial "/>
    <s v="Grade 3,4"/>
    <s v="Trial III"/>
    <n v="3"/>
    <d v="1899-12-30T16:00:00"/>
    <s v="Sunday"/>
    <d v="2020-04-19T00:00:00"/>
    <s v="Trial"/>
    <s v="Grade 3"/>
    <s v="SBOA School &amp; Junior College"/>
    <n v="911100221451"/>
    <s v="s2m_test_20455@tests2m.com"/>
    <s v="19-04-2020 16:00:00"/>
    <s v="Present"/>
    <x v="20"/>
    <n v="1999"/>
    <x v="1"/>
    <s v="In my mind's eye"/>
    <x v="8"/>
  </r>
  <r>
    <s v="fREADom Trial "/>
    <s v="Grade 3,4"/>
    <s v="Trial I"/>
    <n v="3"/>
    <d v="1899-12-30T16:00:00"/>
    <s v="Sunday"/>
    <d v="2020-04-19T00:00:00"/>
    <s v="Trial"/>
    <s v="Grade 4"/>
    <s v="Delhi public school Megacity  kolkata"/>
    <n v="911100222700"/>
    <s v="s2m_test_21718@tests2m.com"/>
    <s v="19-04-2020 16:00:00"/>
    <s v="Present"/>
    <x v="1"/>
    <e v="#N/A"/>
    <x v="0"/>
    <s v="storm in my brain"/>
    <x v="0"/>
  </r>
  <r>
    <s v="fREADom Trial "/>
    <s v="Grade 3,4"/>
    <s v="Trial III"/>
    <n v="3"/>
    <d v="1899-12-30T16:00:00"/>
    <s v="Sunday"/>
    <d v="2020-04-19T00:00:00"/>
    <s v="Trial"/>
    <s v="Grade 4"/>
    <s v="B.D.MEMORIAL"/>
    <n v="911100221464"/>
    <s v="s2m_test_20468@tests2m.com"/>
    <s v="19-04-2020 16:00:00"/>
    <s v="Absent"/>
    <x v="20"/>
    <e v="#N/A"/>
    <x v="0"/>
    <s v="In my mind's eye"/>
    <x v="5"/>
  </r>
  <r>
    <s v="fREADom Trial "/>
    <s v="Grade 3,4"/>
    <s v="Trial I"/>
    <n v="3"/>
    <d v="1899-12-30T16:00:00"/>
    <s v="Sunday"/>
    <d v="2020-04-19T00:00:00"/>
    <s v="Trial"/>
    <s v="Grade 4"/>
    <s v="Samhita Academy"/>
    <n v="911100222701"/>
    <s v="s2m_test_21719@tests2m.com"/>
    <s v="19-04-2020 16:00:00"/>
    <s v="Present"/>
    <x v="1"/>
    <e v="#N/A"/>
    <x v="0"/>
    <s v="storm in my brain"/>
    <x v="0"/>
  </r>
  <r>
    <s v="fREADom Trial "/>
    <s v="Grade 3,4"/>
    <s v="Trial III"/>
    <n v="3"/>
    <d v="1899-12-30T16:00:00"/>
    <s v="Sunday"/>
    <d v="2020-04-19T00:00:00"/>
    <s v="Trial"/>
    <s v="Grade 4"/>
    <s v="Royale concord international school"/>
    <n v="911100221465"/>
    <s v="s2m_test_20469@tests2m.com"/>
    <s v="19-04-2020 16:00:00"/>
    <s v="Absent"/>
    <x v="20"/>
    <e v="#N/A"/>
    <x v="0"/>
    <s v="In my mind's eye"/>
    <x v="9"/>
  </r>
  <r>
    <s v="fREADom Trial "/>
    <s v="Grade 3,4"/>
    <s v="Trial III"/>
    <n v="3"/>
    <d v="1899-12-30T16:00:00"/>
    <s v="Sunday"/>
    <d v="2020-04-19T00:00:00"/>
    <s v="Trial"/>
    <s v="Grade 4"/>
    <s v="ACHS"/>
    <n v="911100221493"/>
    <s v="s2m_test_20497@tests2m.com"/>
    <s v="19-04-2020 16:00:00"/>
    <s v="Present"/>
    <x v="20"/>
    <e v="#N/A"/>
    <x v="0"/>
    <s v="In my mind's eye"/>
    <x v="10"/>
  </r>
  <r>
    <s v="fREADom Trial "/>
    <s v="Grade 3,4"/>
    <s v="Trial I"/>
    <n v="3"/>
    <d v="1899-12-30T16:00:00"/>
    <s v="Sunday"/>
    <d v="2020-04-19T00:00:00"/>
    <s v="Trial"/>
    <s v="Grade 3"/>
    <s v="Sanskriti the school"/>
    <n v="911100222702"/>
    <s v="s2m_test_21720@tests2m.com"/>
    <s v="19-04-2020 16:00:00"/>
    <s v="Present"/>
    <x v="1"/>
    <e v="#N/A"/>
    <x v="0"/>
    <s v="storm in my brain"/>
    <x v="0"/>
  </r>
  <r>
    <s v="fREADom Trial "/>
    <s v="Grade 3,4"/>
    <s v="Trial II"/>
    <n v="3"/>
    <d v="1899-12-30T16:00:00"/>
    <s v="Sunday"/>
    <d v="2020-04-19T00:00:00"/>
    <s v="Trial"/>
    <s v="Grade 4"/>
    <s v="Kamala niketan Montessori school"/>
    <n v="911100221658"/>
    <s v="s2m_test_20666@tests2m.com"/>
    <s v="19-04-2020 16:00:00"/>
    <s v="Present"/>
    <x v="21"/>
    <e v="#N/A"/>
    <x v="0"/>
    <s v="Play with Punctuation"/>
    <x v="10"/>
  </r>
  <r>
    <s v="fREADom Trial "/>
    <s v="Grade 3,4"/>
    <s v="Trial III"/>
    <n v="3"/>
    <d v="1899-12-30T16:00:00"/>
    <s v="Sunday"/>
    <d v="2020-04-19T00:00:00"/>
    <s v="Trial"/>
    <s v="Grade 4"/>
    <s v="BDMI"/>
    <n v="911100221497"/>
    <s v="s2m_test_20501@tests2m.com"/>
    <s v="19-04-2020 16:00:00"/>
    <s v="Present"/>
    <x v="20"/>
    <e v="#N/A"/>
    <x v="0"/>
    <s v="In my mind's eye"/>
    <x v="10"/>
  </r>
  <r>
    <s v="fREADom Trial "/>
    <s v="Grade 3,4"/>
    <s v="Trial II"/>
    <n v="3"/>
    <d v="1899-12-30T16:00:00"/>
    <s v="Sunday"/>
    <d v="2020-04-19T00:00:00"/>
    <s v="Trial"/>
    <s v="Grade 4"/>
    <s v="dps"/>
    <n v="911100222703"/>
    <s v="s2m_test_21721@tests2m.com"/>
    <s v="19-04-2020 16:00:00"/>
    <s v="Present"/>
    <x v="21"/>
    <e v="#N/A"/>
    <x v="0"/>
    <s v="Play with Punctuation"/>
    <x v="0"/>
  </r>
  <r>
    <s v="fREADom Trial "/>
    <s v="Grade 3,4"/>
    <s v="Trial II"/>
    <n v="3"/>
    <d v="1899-12-30T16:00:00"/>
    <s v="Sunday"/>
    <d v="2020-04-19T00:00:00"/>
    <s v="Trial"/>
    <s v="Grade 4"/>
    <s v="kamala niketan Montessori school"/>
    <n v="911100221584"/>
    <s v="s2m_test_20588@tests2m.com"/>
    <s v="19-04-2020 16:00:00"/>
    <s v="Absent"/>
    <x v="21"/>
    <e v="#N/A"/>
    <x v="0"/>
    <s v="Play with Punctuation"/>
    <x v="3"/>
  </r>
  <r>
    <s v="fREADom Trial "/>
    <s v="Grade 3,4"/>
    <s v="Trial II"/>
    <n v="3"/>
    <d v="1899-12-30T16:00:00"/>
    <s v="Sunday"/>
    <d v="2020-04-19T00:00:00"/>
    <s v="Trial"/>
    <s v="Grade 4"/>
    <s v="KLE"/>
    <n v="911100221678"/>
    <s v="s2m_test_20688@tests2m.com"/>
    <s v="19-04-2020 16:00:00"/>
    <s v="Present"/>
    <x v="21"/>
    <e v="#N/A"/>
    <x v="0"/>
    <s v="Play with Punctuation"/>
    <x v="6"/>
  </r>
  <r>
    <s v="fREADom Trial "/>
    <s v="Grade 3,4"/>
    <s v="Trial III"/>
    <n v="3"/>
    <d v="1899-12-30T16:00:00"/>
    <s v="Sunday"/>
    <d v="2020-04-19T00:00:00"/>
    <s v="Duplicate - Trial"/>
    <s v="Grade 4"/>
    <s v="St Paul's School"/>
    <n v="911100221441"/>
    <s v="s2m_test_20445@tests2m.com"/>
    <s v="19-04-2020 16:00:00"/>
    <s v="Present"/>
    <x v="20"/>
    <e v="#N/A"/>
    <x v="0"/>
    <s v="In my mind's eye"/>
    <x v="9"/>
  </r>
  <r>
    <s v="fREADom Trial "/>
    <s v="Grade 3,4"/>
    <s v="Trial II"/>
    <n v="3"/>
    <d v="1899-12-30T16:00:00"/>
    <s v="Sunday"/>
    <d v="2020-04-19T00:00:00"/>
    <s v="Trial"/>
    <s v="Grade 4"/>
    <s v="K.L.E School ankali"/>
    <n v="911100221151"/>
    <s v="s2m_test_20687@tests2m.com"/>
    <s v="19-04-2020 16:00:00"/>
    <s v="Present"/>
    <x v="21"/>
    <e v="#N/A"/>
    <x v="0"/>
    <s v="Play with Punctuation"/>
    <x v="4"/>
  </r>
  <r>
    <s v="fREADom Trial "/>
    <s v="Grade 3,4"/>
    <s v="Trial II"/>
    <n v="3"/>
    <d v="1899-12-30T16:00:00"/>
    <s v="Sunday"/>
    <d v="2020-04-19T00:00:00"/>
    <s v="Trial"/>
    <s v="Grade 4"/>
    <s v="Kamala Niketan Montessori school"/>
    <n v="911100221676"/>
    <s v="s2m_test_20685@tests2m.com"/>
    <s v="19-04-2020 16:00:00"/>
    <s v="Present"/>
    <x v="21"/>
    <e v="#N/A"/>
    <x v="0"/>
    <s v="Play with Punctuation"/>
    <x v="3"/>
  </r>
  <r>
    <s v="fREADom Trial "/>
    <s v="Grade 3,4"/>
    <s v="Trial III"/>
    <n v="3"/>
    <d v="1899-12-30T16:00:00"/>
    <s v="Sunday"/>
    <d v="2020-04-19T00:00:00"/>
    <s v="Duplicate - Trial"/>
    <s v="Grade 4"/>
    <s v="KLE Society's School ankali"/>
    <n v="911100221151"/>
    <s v="s2m_test_20687@tests2m.com"/>
    <s v="19-04-2020 16:00:00"/>
    <s v="Absent"/>
    <x v="20"/>
    <e v="#N/A"/>
    <x v="0"/>
    <s v="In my mind's eye"/>
    <x v="4"/>
  </r>
  <r>
    <s v="fREADom Trial "/>
    <s v="Grade 3,4"/>
    <s v="Trial III"/>
    <n v="3"/>
    <d v="1899-12-30T16:00:00"/>
    <s v="Sunday"/>
    <d v="2020-04-19T00:00:00"/>
    <s v="Trial"/>
    <s v="Grade 4"/>
    <s v="KLE society. School. Saundatti"/>
    <n v="911100221099"/>
    <s v="s2m_test_21722@tests2m.com"/>
    <s v="19-04-2020 16:00:00"/>
    <s v="Absent"/>
    <x v="20"/>
    <e v="#N/A"/>
    <x v="0"/>
    <s v="In my mind's eye"/>
    <x v="5"/>
  </r>
  <r>
    <s v="fREADom Trial "/>
    <s v="Grade 3,4"/>
    <s v="Trial III"/>
    <n v="3"/>
    <d v="1899-12-30T16:00:00"/>
    <s v="Sunday"/>
    <d v="2020-04-19T00:00:00"/>
    <s v="Trial"/>
    <s v="Grade 4"/>
    <s v="Heritage"/>
    <n v="911100221093"/>
    <s v="s2m_test_20095@tests2m.com"/>
    <s v="19-04-2020 16:00:00"/>
    <s v="Present"/>
    <x v="20"/>
    <e v="#N/A"/>
    <x v="0"/>
    <s v="In my mind's eye"/>
    <x v="3"/>
  </r>
  <r>
    <s v="fREADom Trial "/>
    <s v="Grade 3,4"/>
    <s v="Trial III"/>
    <n v="3"/>
    <d v="1899-12-30T16:00:00"/>
    <s v="Sunday"/>
    <d v="2020-04-19T00:00:00"/>
    <s v="Trial"/>
    <s v="Grade 3"/>
    <s v="Kamala Niketan Montessori"/>
    <n v="911100221092"/>
    <s v="s2m_test_20094@tests2m.com"/>
    <s v="19-04-2020 16:00:00"/>
    <s v="Present"/>
    <x v="20"/>
    <e v="#N/A"/>
    <x v="0"/>
    <s v="In my mind's eye"/>
    <x v="5"/>
  </r>
  <r>
    <s v="fREADom Trial "/>
    <s v="Grade 3,4"/>
    <s v="Trial II"/>
    <n v="3"/>
    <d v="1899-12-30T16:00:00"/>
    <s v="Sunday"/>
    <d v="2020-04-19T00:00:00"/>
    <s v="Trial"/>
    <s v="Grade 3"/>
    <s v="Braintree International School"/>
    <n v="911100221623"/>
    <s v="s2m_test_20626@tests2m.com"/>
    <s v="19-04-2020 16:00:00"/>
    <s v="Absent"/>
    <x v="21"/>
    <e v="#N/A"/>
    <x v="0"/>
    <s v="Play with Punctuation"/>
    <x v="2"/>
  </r>
  <r>
    <s v="fREADom Trial "/>
    <s v="Grade 3,4"/>
    <s v="Trial II"/>
    <n v="3"/>
    <d v="1899-12-30T16:00:00"/>
    <s v="Sunday"/>
    <d v="2020-04-19T00:00:00"/>
    <s v="Trial"/>
    <s v="Grade 4"/>
    <s v="Mahavir institute of education and research"/>
    <n v="911100221655"/>
    <s v="s2m_test_20663@tests2m.com"/>
    <s v="19-04-2020 16:00:00"/>
    <s v="Present"/>
    <x v="21"/>
    <e v="#N/A"/>
    <x v="0"/>
    <s v="Play with Punctuation"/>
    <x v="10"/>
  </r>
  <r>
    <s v="fREADom Trial "/>
    <s v="Grade 3,4"/>
    <s v="Trial II"/>
    <n v="3"/>
    <d v="1899-12-30T16:00:00"/>
    <s v="Sunday"/>
    <d v="2020-04-19T00:00:00"/>
    <s v="Trial"/>
    <s v="Grade 4"/>
    <s v="DPS MEGACITY"/>
    <n v="911100221651"/>
    <s v="s2m_test_20658@tests2m.com"/>
    <s v="19-04-2020 16:00:00"/>
    <s v="Present"/>
    <x v="21"/>
    <n v="1999"/>
    <x v="1"/>
    <s v="Play with Punctuation"/>
    <x v="8"/>
  </r>
  <r>
    <s v="fREADom Trial "/>
    <s v="Grade 3,4"/>
    <s v="Trial II"/>
    <n v="3"/>
    <d v="1899-12-30T16:00:00"/>
    <s v="Sunday"/>
    <d v="2020-04-19T00:00:00"/>
    <s v="Trial"/>
    <s v="Grade 3"/>
    <s v="dps"/>
    <n v="911100221501"/>
    <s v="s2m_test_20648@tests2m.com"/>
    <s v="19-04-2020 16:00:00"/>
    <s v="Present"/>
    <x v="21"/>
    <e v="#N/A"/>
    <x v="0"/>
    <s v="Play with Punctuation"/>
    <x v="10"/>
  </r>
  <r>
    <s v="fREADom Trial "/>
    <s v="Grade 1,2"/>
    <s v="Trial III"/>
    <n v="3"/>
    <d v="1899-12-30T16:00:00"/>
    <s v="Sunday"/>
    <d v="2020-04-19T00:00:00"/>
    <s v="Trial"/>
    <s v="Grade 1"/>
    <s v="Sowdambika"/>
    <n v="911100222704"/>
    <s v="s2m_test_21723@tests2m.com"/>
    <s v="19-04-2020 16:00:00"/>
    <s v="Absent"/>
    <x v="3"/>
    <e v="#N/A"/>
    <x v="0"/>
    <s v="Name it"/>
    <x v="0"/>
  </r>
  <r>
    <s v="fREADom Trial "/>
    <s v="Grade 1,2"/>
    <s v="Trial III"/>
    <n v="3"/>
    <d v="1899-12-30T16:00:00"/>
    <s v="Sunday"/>
    <d v="2020-04-19T00:00:00"/>
    <s v="Trial"/>
    <s v="Grade 1"/>
    <s v="Shri Ram Foundation"/>
    <n v="911100222705"/>
    <s v="s2m_test_21724@tests2m.com"/>
    <s v="19-04-2020 16:00:00"/>
    <s v="Present"/>
    <x v="3"/>
    <e v="#N/A"/>
    <x v="0"/>
    <s v="Name it"/>
    <x v="0"/>
  </r>
  <r>
    <s v="fREADom Trial "/>
    <s v="Grade 1,2"/>
    <s v="Trial III"/>
    <n v="3"/>
    <d v="1899-12-30T16:00:00"/>
    <s v="Sunday"/>
    <d v="2020-04-19T00:00:00"/>
    <s v="Trial"/>
    <s v="Grade 1"/>
    <s v="NSN MATRICULATION SCHOOL, CHITLAPAKKAM"/>
    <n v="911100222706"/>
    <s v="s2m_test_21725@tests2m.com"/>
    <s v="19-04-2020 16:00:00"/>
    <s v="Present"/>
    <x v="3"/>
    <e v="#N/A"/>
    <x v="0"/>
    <s v="Name it"/>
    <x v="0"/>
  </r>
  <r>
    <s v="fREADom Trial "/>
    <s v="Grade 1,2"/>
    <s v="Trial III"/>
    <n v="3"/>
    <d v="1899-12-30T16:00:00"/>
    <s v="Sunday"/>
    <d v="2020-04-19T00:00:00"/>
    <s v="Trial"/>
    <s v="Grade 1"/>
    <s v="KLE School GADAG"/>
    <n v="911100221679"/>
    <s v="s2m_test_20689@tests2m.com"/>
    <s v="19-04-2020 16:00:00"/>
    <s v="Absent"/>
    <x v="3"/>
    <e v="#N/A"/>
    <x v="0"/>
    <s v="Name it"/>
    <x v="10"/>
  </r>
  <r>
    <s v="fREADom Trial "/>
    <s v="Grade 1,2"/>
    <s v="Trial III"/>
    <n v="3"/>
    <d v="1899-12-30T16:00:00"/>
    <s v="Sunday"/>
    <d v="2020-04-19T00:00:00"/>
    <s v="Trial"/>
    <s v="Grade 1"/>
    <s v="Kerala Public School"/>
    <n v="911100221251"/>
    <s v="s2m_test_20252@tests2m.com"/>
    <s v="19-04-2020 16:00:00"/>
    <s v="Present"/>
    <x v="3"/>
    <e v="#N/A"/>
    <x v="0"/>
    <s v="Name it"/>
    <x v="6"/>
  </r>
  <r>
    <s v="fREADom Trial "/>
    <s v="Grade 1,2"/>
    <s v="Trial III"/>
    <n v="3"/>
    <d v="1899-12-30T16:00:00"/>
    <s v="Sunday"/>
    <d v="2020-04-19T00:00:00"/>
    <s v="Trial"/>
    <s v="Grade 2"/>
    <s v="GTA VIDYA MANDIR"/>
    <n v="911100221467"/>
    <s v="s2m_test_20471@tests2m.com"/>
    <s v="19-04-2020 16:00:00"/>
    <s v="Present"/>
    <x v="3"/>
    <e v="#N/A"/>
    <x v="0"/>
    <s v="Name it"/>
    <x v="9"/>
  </r>
  <r>
    <s v="fREADom Trial "/>
    <s v="Grade 1,2"/>
    <s v="Trial III"/>
    <n v="3"/>
    <d v="1899-12-30T16:00:00"/>
    <s v="Sunday"/>
    <d v="2020-04-19T00:00:00"/>
    <s v="Trial"/>
    <s v="Grade 1"/>
    <s v="Shri ram global school Delhi west"/>
    <n v="911100221479"/>
    <s v="s2m_test_20483@tests2m.com"/>
    <s v="19-04-2020 16:00:00"/>
    <s v="Absent"/>
    <x v="3"/>
    <e v="#N/A"/>
    <x v="0"/>
    <s v="Name it"/>
    <x v="10"/>
  </r>
  <r>
    <s v="fREADom Trial "/>
    <s v="Grade 1,2"/>
    <s v="Trial III"/>
    <n v="3"/>
    <d v="1899-12-30T16:00:00"/>
    <s v="Sunday"/>
    <d v="2020-04-19T00:00:00"/>
    <s v="Trial"/>
    <s v="Grade 1"/>
    <s v="Techno India Group Public School"/>
    <n v="911100221488"/>
    <s v="s2m_test_20492@tests2m.com"/>
    <s v="19-04-2020 16:00:00"/>
    <s v="Present"/>
    <x v="3"/>
    <e v="#N/A"/>
    <x v="0"/>
    <s v="Name it"/>
    <x v="10"/>
  </r>
  <r>
    <s v="fREADom Trial "/>
    <s v="Grade 1,2"/>
    <s v="Trial III"/>
    <n v="3"/>
    <d v="1899-12-30T16:00:00"/>
    <s v="Sunday"/>
    <d v="2020-04-19T00:00:00"/>
    <s v="Trial"/>
    <s v="Grade 1"/>
    <s v="Little Angel"/>
    <n v="911100221502"/>
    <s v="s2m_test_20506@tests2m.com"/>
    <s v="19-04-2020 16:00:00"/>
    <s v="Present"/>
    <x v="3"/>
    <e v="#N/A"/>
    <x v="0"/>
    <s v="Name it"/>
    <x v="10"/>
  </r>
  <r>
    <s v="fREADom Trial "/>
    <s v="Grade 3,4"/>
    <s v="Trial I"/>
    <n v="5"/>
    <d v="1899-12-30T18:15:00"/>
    <s v="Sunday"/>
    <d v="2020-04-19T00:00:00"/>
    <s v="Duplicate - Trial"/>
    <s v="Grade 3"/>
    <s v="Sri Sankara"/>
    <n v="911100222699"/>
    <s v="s2m_test_21717@tests2m.com"/>
    <s v="19-04-2020 18:15:00"/>
    <m/>
    <x v="4"/>
    <e v="#N/A"/>
    <x v="0"/>
    <s v="Sum it up"/>
    <x v="0"/>
  </r>
  <r>
    <s v="fREADom Trial "/>
    <s v="Grade 3,4"/>
    <s v="Trial I"/>
    <n v="5"/>
    <d v="1899-12-30T18:15:00"/>
    <s v="Sunday"/>
    <d v="2020-04-19T00:00:00"/>
    <s v="Trial"/>
    <s v="Grade 3"/>
    <s v="KLE's"/>
    <n v="911100222707"/>
    <s v="s2m_test_21726@tests2m.com"/>
    <s v="19-04-2020 18:15:00"/>
    <m/>
    <x v="4"/>
    <e v="#N/A"/>
    <x v="0"/>
    <s v="Sum it up"/>
    <x v="0"/>
  </r>
  <r>
    <s v="fREADom Trial "/>
    <s v="Grade 3,4"/>
    <s v="Trial I"/>
    <n v="5"/>
    <d v="1899-12-30T18:15:00"/>
    <s v="Sunday"/>
    <d v="2020-04-19T00:00:00"/>
    <s v="Trial"/>
    <s v="Grade 3"/>
    <s v="Birla vidya niketan"/>
    <n v="911100222708"/>
    <s v="s2m_test_21727@tests2m.com"/>
    <s v="19-04-2020 18:15:00"/>
    <s v="Present"/>
    <x v="4"/>
    <e v="#N/A"/>
    <x v="0"/>
    <s v="Sum it up"/>
    <x v="0"/>
  </r>
  <r>
    <s v="fREADom Trial "/>
    <s v="Grade 1,2"/>
    <s v="Trial III"/>
    <n v="5"/>
    <d v="1899-12-30T18:15:00"/>
    <s v="Sunday"/>
    <d v="2020-04-19T00:00:00"/>
    <s v="Trial"/>
    <s v="Grade 2"/>
    <s v="Kamala Niketan"/>
    <n v="911100221175"/>
    <s v="s2m_test_20176@tests2m.com"/>
    <s v="19-04-2020 18:15:00"/>
    <s v="Present"/>
    <x v="12"/>
    <e v="#N/A"/>
    <x v="0"/>
    <s v="Rocking with rhymes"/>
    <x v="1"/>
  </r>
  <r>
    <s v="fREADom Trial "/>
    <s v="Grade 3,4"/>
    <s v="Trial I"/>
    <n v="5"/>
    <d v="1899-12-30T18:15:00"/>
    <s v="Sunday"/>
    <d v="2020-04-19T00:00:00"/>
    <s v="Trial"/>
    <s v="Grade 3"/>
    <s v="Kothari international school"/>
    <n v="911100222709"/>
    <s v="s2m_test_21728@tests2m.com"/>
    <s v="19-04-2020 18:15:00"/>
    <s v="Absent"/>
    <x v="4"/>
    <e v="#N/A"/>
    <x v="0"/>
    <s v="Sum it up"/>
    <x v="0"/>
  </r>
  <r>
    <s v="fREADom Trial "/>
    <s v="Grade 1,2"/>
    <s v="Trial III"/>
    <n v="5"/>
    <d v="1899-12-30T18:15:00"/>
    <s v="Sunday"/>
    <d v="2020-04-19T00:00:00"/>
    <s v="Trial"/>
    <s v="Grade 1"/>
    <s v="Suchitra Academy"/>
    <n v="911100221207"/>
    <s v="s2m_test_20209@tests2m.com"/>
    <s v="19-04-2020 18:15:00"/>
    <s v="Present"/>
    <x v="12"/>
    <e v="#N/A"/>
    <x v="0"/>
    <s v="Rocking with rhymes"/>
    <x v="5"/>
  </r>
  <r>
    <s v="fREADom Trial "/>
    <s v="Grade 3,4"/>
    <s v="Trial I"/>
    <n v="5"/>
    <d v="1899-12-30T18:15:00"/>
    <s v="Sunday"/>
    <d v="2020-04-19T00:00:00"/>
    <s v="Trial"/>
    <s v="Grade 4"/>
    <s v="Amrit vidyalaya"/>
    <n v="911100221330"/>
    <s v="s2m_test_21729@tests2m.com"/>
    <s v="19-04-2020 18:15:00"/>
    <s v="Present"/>
    <x v="4"/>
    <e v="#N/A"/>
    <x v="0"/>
    <s v="Sum it up"/>
    <x v="8"/>
  </r>
  <r>
    <s v="fREADom Trial "/>
    <s v="Grade 1,2"/>
    <s v="Trial III"/>
    <n v="5"/>
    <d v="1899-12-30T18:15:00"/>
    <s v="Sunday"/>
    <d v="2020-04-19T00:00:00"/>
    <s v="Trial"/>
    <s v="Grade 1"/>
    <s v="Nsn matriculation higher secondary school"/>
    <n v="911100221352"/>
    <s v="s2m_test_20354@tests2m.com"/>
    <s v="19-04-2020 18:15:00"/>
    <s v="Absent"/>
    <x v="12"/>
    <e v="#N/A"/>
    <x v="0"/>
    <s v="Rocking with rhymes"/>
    <x v="7"/>
  </r>
  <r>
    <s v="fREADom Trial "/>
    <s v="Grade 1,2"/>
    <s v="Trial III"/>
    <n v="5"/>
    <d v="1899-12-30T18:15:00"/>
    <s v="Sunday"/>
    <d v="2020-04-19T00:00:00"/>
    <s v="Duplicate - Trial"/>
    <s v="Grade 2"/>
    <s v="The crossword school"/>
    <n v="911100221396"/>
    <s v="s2m_test_20399@tests2m.com"/>
    <s v="19-04-2020 18:15:00"/>
    <s v="Present"/>
    <x v="12"/>
    <n v="199"/>
    <x v="0"/>
    <s v="Rocking with rhymes"/>
    <x v="9"/>
  </r>
  <r>
    <s v="fREADom Trial "/>
    <s v="Grade 3,4"/>
    <s v="Trial I"/>
    <n v="5"/>
    <d v="1899-12-30T18:15:00"/>
    <s v="Sunday"/>
    <d v="2020-04-19T00:00:00"/>
    <s v="Trial"/>
    <s v="Grade 3"/>
    <s v="Nunglen Yangzi"/>
    <n v="911100221680"/>
    <s v="s2m_test_20690@tests2m.com"/>
    <s v="19-04-2020 18:15:00"/>
    <s v="Absent"/>
    <x v="4"/>
    <e v="#N/A"/>
    <x v="0"/>
    <s v="Sum it up"/>
    <x v="10"/>
  </r>
  <r>
    <s v="fREADom Trial "/>
    <s v="Grade 3,4"/>
    <s v="Trial I"/>
    <n v="5"/>
    <d v="1899-12-30T18:15:00"/>
    <s v="Sunday"/>
    <d v="2020-04-19T00:00:00"/>
    <s v="Trial"/>
    <s v="Grade 4"/>
    <s v="BD Memorial"/>
    <n v="911100221670"/>
    <s v="s2m_test_20679@tests2m.com"/>
    <s v="19-04-2020 18:15:00"/>
    <s v="Present"/>
    <x v="4"/>
    <e v="#N/A"/>
    <x v="0"/>
    <s v="Sum it up"/>
    <x v="10"/>
  </r>
  <r>
    <s v="fREADom Trial "/>
    <s v="Grade 3,4"/>
    <s v="Trial I"/>
    <n v="5"/>
    <d v="1899-12-30T18:15:00"/>
    <s v="Sunday"/>
    <d v="2020-04-19T00:00:00"/>
    <s v="Trial"/>
    <s v="Grade 3"/>
    <s v="Akara world school"/>
    <n v="911100221645"/>
    <s v="s2m_test_20652@tests2m.com"/>
    <s v="19-04-2020 18:15:00"/>
    <s v="Absent"/>
    <x v="4"/>
    <e v="#N/A"/>
    <x v="0"/>
    <s v="Sum it up"/>
    <x v="8"/>
  </r>
  <r>
    <s v="fREADom Trial "/>
    <s v="Grade 3,4"/>
    <s v="Trial I"/>
    <n v="5"/>
    <d v="1899-12-30T18:15:00"/>
    <s v="Sunday"/>
    <d v="2020-04-19T00:00:00"/>
    <s v="Trial"/>
    <s v="Grade 3"/>
    <s v="DPS "/>
    <n v="911100221642"/>
    <s v="s2m_test_20509@tests2m.com"/>
    <s v="19-04-2020 18:15:00"/>
    <s v="Present"/>
    <x v="4"/>
    <e v="#N/A"/>
    <x v="0"/>
    <s v="Sum it up"/>
    <x v="10"/>
  </r>
  <r>
    <s v="fREADom Trial "/>
    <s v="Grade 3,4"/>
    <s v="Trial I"/>
    <n v="5"/>
    <d v="1899-12-30T18:15:00"/>
    <s v="Sunday"/>
    <d v="2020-04-19T00:00:00"/>
    <s v="Trial"/>
    <s v="Grade 3"/>
    <s v="The shriram universal school"/>
    <n v="911100221634"/>
    <s v="s2m_test_20640@tests2m.com"/>
    <s v="19-04-2020 18:15:00"/>
    <s v="Present"/>
    <x v="4"/>
    <e v="#N/A"/>
    <x v="0"/>
    <s v="Sum it up"/>
    <x v="9"/>
  </r>
  <r>
    <s v="fREADom Trial "/>
    <s v="Grade 1,2"/>
    <s v="Trial III"/>
    <n v="5"/>
    <d v="1899-12-30T18:15:00"/>
    <s v="Sunday"/>
    <d v="2020-04-19T00:00:00"/>
    <s v="Trial"/>
    <s v="Grade 1"/>
    <s v="DWPS ZIRAKPUR"/>
    <n v="911100221289"/>
    <s v="s2m_test_20289@tests2m.com"/>
    <s v="19-04-2020 18:15:00"/>
    <s v="Absent"/>
    <x v="12"/>
    <e v="#N/A"/>
    <x v="0"/>
    <s v="Rocking with rhymes"/>
    <x v="2"/>
  </r>
  <r>
    <s v="fREADom Trial "/>
    <s v="Grade 1,2"/>
    <s v="Trial III"/>
    <n v="5"/>
    <d v="1899-12-30T18:15:00"/>
    <s v="Sunday"/>
    <d v="2020-04-19T00:00:00"/>
    <s v="Trial"/>
    <s v="Grade 1"/>
    <s v="Greenwood high school"/>
    <n v="911100221402"/>
    <s v="s2m_test_20405@tests2m.com"/>
    <s v="19-04-2020 18:15:00"/>
    <s v="Present"/>
    <x v="12"/>
    <e v="#N/A"/>
    <x v="0"/>
    <s v="Rocking with rhymes"/>
    <x v="9"/>
  </r>
  <r>
    <s v="fREADom Trial "/>
    <s v="Grade 1,2"/>
    <s v="Trial III"/>
    <n v="5"/>
    <d v="1899-12-30T18:15:00"/>
    <s v="Sunday"/>
    <d v="2020-04-19T00:00:00"/>
    <s v="Trial"/>
    <s v="Grade 2"/>
    <s v="Delhi Public School Hyderabad, India"/>
    <n v="911100221386"/>
    <s v="s2m_test_20389@tests2m.com"/>
    <s v="19-04-2020 18:15:00"/>
    <s v="Present"/>
    <x v="12"/>
    <e v="#N/A"/>
    <x v="0"/>
    <s v="Rocking with rhymes"/>
    <x v="9"/>
  </r>
  <r>
    <s v="fREADom Trial "/>
    <s v="Grade 1,2"/>
    <s v="Trial III"/>
    <n v="5"/>
    <d v="1899-12-30T18:15:00"/>
    <s v="Sunday"/>
    <d v="2020-04-19T00:00:00"/>
    <s v="Trial"/>
    <s v="Grade 1"/>
    <s v="Hello kids"/>
    <n v="911100221406"/>
    <s v="s2m_test_20409@tests2m.com"/>
    <s v="19-04-2020 18:15:00"/>
    <s v="Absent"/>
    <x v="12"/>
    <e v="#N/A"/>
    <x v="0"/>
    <s v="Rocking with rhymes"/>
    <x v="9"/>
  </r>
  <r>
    <s v="fREADom Trial "/>
    <s v="Grade 1,2"/>
    <s v="Trial III"/>
    <n v="5"/>
    <d v="1899-12-30T18:15:00"/>
    <s v="Sunday"/>
    <d v="2020-04-19T00:00:00"/>
    <s v="Trial"/>
    <s v="Grade 1"/>
    <s v="Kamalaniketan"/>
    <n v="911100221414"/>
    <s v="s2m_test_20417@tests2m.com"/>
    <s v="19-04-2020 18:15:00"/>
    <s v="Absent"/>
    <x v="12"/>
    <e v="#N/A"/>
    <x v="0"/>
    <s v="Rocking with rhymes"/>
    <x v="7"/>
  </r>
  <r>
    <s v="fREADom Trial "/>
    <s v="Grade 3,4"/>
    <s v="Trial I"/>
    <n v="5"/>
    <d v="1899-12-30T18:15:00"/>
    <s v="Sunday"/>
    <d v="2020-04-19T00:00:00"/>
    <s v="Trial"/>
    <s v="Grade 4"/>
    <s v="WOI"/>
    <n v="911100221641"/>
    <s v="s2m_test_20647@tests2m.com"/>
    <s v="19-04-2020 18:15:00"/>
    <s v="Present"/>
    <x v="4"/>
    <n v="1999"/>
    <x v="1"/>
    <s v="Sum it up"/>
    <x v="9"/>
  </r>
  <r>
    <s v="fREADom Trial "/>
    <s v="Grade 1,2"/>
    <s v="Trial III"/>
    <n v="5"/>
    <d v="1899-12-30T18:15:00"/>
    <s v="Sunday"/>
    <d v="2020-04-19T00:00:00"/>
    <s v="Trial"/>
    <s v="Grade 1"/>
    <s v="DPS Bangalore North"/>
    <n v="911100221420"/>
    <s v="s2m_test_20424@tests2m.com"/>
    <s v="19-04-2020 18:15:00"/>
    <s v="Present"/>
    <x v="12"/>
    <e v="#N/A"/>
    <x v="0"/>
    <s v="Rocking with rhymes"/>
    <x v="9"/>
  </r>
  <r>
    <s v="fREADom Trial "/>
    <s v="Grade 3,4"/>
    <s v="Trial I"/>
    <n v="5"/>
    <d v="1899-12-30T18:15:00"/>
    <s v="Sunday"/>
    <d v="2020-04-19T00:00:00"/>
    <s v="Trial"/>
    <s v="Grade 4"/>
    <s v="Aakruthi school"/>
    <n v="911100221637"/>
    <s v="s2m_test_20643@tests2m.com"/>
    <s v="19-04-2020 18:15:00"/>
    <s v="Present"/>
    <x v="4"/>
    <e v="#N/A"/>
    <x v="0"/>
    <s v="Sum it up"/>
    <x v="10"/>
  </r>
  <r>
    <s v="fREADom Trial Class "/>
    <s v="Grade 1,2"/>
    <s v="Trial I"/>
    <n v="5"/>
    <d v="1899-12-30T18:15:00"/>
    <s v="Sunday"/>
    <d v="2020-04-19T00:00:00"/>
    <s v="Trial"/>
    <s v="Grade 1"/>
    <s v="Dps"/>
    <n v="911100221501"/>
    <s v="s2m_test_20505@tests2m.com"/>
    <s v="19-04-2020 18:15:00"/>
    <s v="Absent "/>
    <x v="21"/>
    <e v="#N/A"/>
    <x v="0"/>
    <s v="Word Whiz"/>
    <x v="10"/>
  </r>
  <r>
    <s v="fREADom Trial Class "/>
    <s v="Grade 1,2"/>
    <s v="Trial I"/>
    <n v="5"/>
    <d v="1899-12-30T18:15:00"/>
    <s v="Sunday"/>
    <d v="2020-04-19T00:00:00"/>
    <s v="Trial"/>
    <s v="Grade 1"/>
    <s v="delhi public school"/>
    <n v="911100221503"/>
    <s v="s2m_test_20507@tests2m.com"/>
    <s v="19-04-2020 18:15:00"/>
    <s v="Present"/>
    <x v="21"/>
    <n v="1999"/>
    <x v="1"/>
    <s v="Word Whiz"/>
    <x v="10"/>
  </r>
  <r>
    <s v="fREADom Trial "/>
    <s v="Grade 3,4"/>
    <s v="Trial II"/>
    <n v="5"/>
    <d v="1899-12-30T18:15:00"/>
    <s v="Sunday"/>
    <d v="2020-04-19T00:00:00"/>
    <s v="Trial"/>
    <s v="Grade 3"/>
    <s v="K LE school"/>
    <n v="911100221636"/>
    <s v="s2m_test_20642@tests2m.com"/>
    <s v="19-04-2020 18:15:00"/>
    <s v="Absent"/>
    <x v="23"/>
    <e v="#N/A"/>
    <x v="0"/>
    <s v="storm in my brain"/>
    <x v="9"/>
  </r>
  <r>
    <s v="fREADom Trial Class "/>
    <s v="Grade 1,2"/>
    <s v="Trial I"/>
    <n v="5"/>
    <d v="1899-12-30T18:15:00"/>
    <s v="Sunday"/>
    <d v="2020-04-19T00:00:00"/>
    <s v="Trial"/>
    <s v="Grade 1"/>
    <s v="Asian Christian high school"/>
    <n v="911100221536"/>
    <s v="s2m_test_20540@tests2m.com"/>
    <s v="19-04-2020 18:15:00"/>
    <s v="Absent "/>
    <x v="21"/>
    <e v="#N/A"/>
    <x v="0"/>
    <s v="Word Whiz"/>
    <x v="10"/>
  </r>
  <r>
    <s v="fREADom Trial Class "/>
    <s v="Grade 1,2"/>
    <s v="Trial I"/>
    <n v="5"/>
    <d v="1899-12-30T18:15:00"/>
    <s v="Sunday"/>
    <d v="2020-04-19T00:00:00"/>
    <s v="Trial"/>
    <s v="Grade 2"/>
    <s v="Samashti International School"/>
    <n v="911100221540"/>
    <s v="s2m_test_20544@tests2m.com"/>
    <s v="19-04-2020 18:15:00"/>
    <s v="Absent "/>
    <x v="21"/>
    <e v="#N/A"/>
    <x v="0"/>
    <s v="Word Whiz"/>
    <x v="10"/>
  </r>
  <r>
    <s v="fREADom Trial Class "/>
    <s v="Grade 1,2"/>
    <s v="Trial I"/>
    <n v="5"/>
    <d v="1899-12-30T18:15:00"/>
    <s v="Sunday"/>
    <d v="2020-04-19T00:00:00"/>
    <s v="Trial"/>
    <s v="Grade 2"/>
    <s v="Sri Aurobindo International School"/>
    <n v="911100221547"/>
    <s v="s2m_test_20551@tests2m.com"/>
    <s v="19-04-2020 18:15:00"/>
    <s v="Present"/>
    <x v="21"/>
    <e v="#N/A"/>
    <x v="0"/>
    <s v="Word Whiz"/>
    <x v="8"/>
  </r>
  <r>
    <s v="fREADom Trial Class "/>
    <s v="Grade 1,2"/>
    <s v="Trial I"/>
    <n v="5"/>
    <d v="1899-12-30T18:15:00"/>
    <s v="Sunday"/>
    <d v="2020-04-19T00:00:00"/>
    <s v="Trial"/>
    <s v="Grade 1"/>
    <s v="AKR"/>
    <n v="911100221555"/>
    <s v="s2m_test_20559@tests2m.com"/>
    <s v="19-04-2020 18:15:00"/>
    <s v="Absent "/>
    <x v="21"/>
    <e v="#N/A"/>
    <x v="0"/>
    <s v="Word Whiz"/>
    <x v="10"/>
  </r>
  <r>
    <s v="fREADom Trial "/>
    <s v="Grade 3,4"/>
    <s v="Trial II"/>
    <n v="5"/>
    <d v="1899-12-30T18:15:00"/>
    <s v="Sunday"/>
    <d v="2020-04-19T00:00:00"/>
    <s v="Trial"/>
    <s v="Grade 4"/>
    <s v="Aakruthi school"/>
    <n v="911100221688"/>
    <s v="s2m_test_21730@tests2m.com"/>
    <s v="19-04-2020 18:15:00"/>
    <s v="Absent"/>
    <x v="23"/>
    <e v="#N/A"/>
    <x v="0"/>
    <s v="storm in my brain"/>
    <x v="10"/>
  </r>
  <r>
    <s v="fREADom Trial Class "/>
    <s v="Grade 1,2"/>
    <s v="Trial I"/>
    <n v="5"/>
    <d v="1899-12-30T18:15:00"/>
    <s v="Sunday"/>
    <d v="2020-04-19T00:00:00"/>
    <s v="Trial"/>
    <s v="Grade 1"/>
    <s v="BDMI"/>
    <n v="911100221571"/>
    <s v="s2m_test_20574@tests2m.com"/>
    <s v="19-04-2020 18:15:00"/>
    <s v="Absent "/>
    <x v="21"/>
    <e v="#N/A"/>
    <x v="0"/>
    <s v="Word Whiz"/>
    <x v="10"/>
  </r>
  <r>
    <s v="fREADom Trial Class "/>
    <s v="Grade 1,2"/>
    <s v="Trial I"/>
    <n v="5"/>
    <d v="1899-12-30T18:15:00"/>
    <s v="Sunday"/>
    <d v="2020-04-19T00:00:00"/>
    <s v="Trial"/>
    <s v="Grade 1"/>
    <s v="KLE"/>
    <n v="911100221572"/>
    <s v="s2m_test_20575@tests2m.com"/>
    <s v="19-04-2020 18:15:00"/>
    <s v="Absent "/>
    <x v="21"/>
    <e v="#N/A"/>
    <x v="0"/>
    <s v="Word Whiz"/>
    <x v="10"/>
  </r>
  <r>
    <s v="fREADom Trial Class "/>
    <s v="Grade 1,2"/>
    <s v="Trial I"/>
    <n v="5"/>
    <d v="1899-12-30T18:15:00"/>
    <s v="Sunday"/>
    <d v="2020-04-19T00:00:00"/>
    <s v="Trial"/>
    <s v="Grade 1"/>
    <s v="Delhi public school South"/>
    <n v="911100221575"/>
    <s v="s2m_test_20578@tests2m.com"/>
    <s v="19-04-2020 18:15:00"/>
    <s v="Present"/>
    <x v="21"/>
    <e v="#N/A"/>
    <x v="0"/>
    <s v="Word Whiz"/>
    <x v="10"/>
  </r>
  <r>
    <s v="fREADom Trial "/>
    <s v="Grade 3,4"/>
    <s v="Trial II"/>
    <n v="5"/>
    <d v="1899-12-30T18:15:00"/>
    <s v="Sunday"/>
    <d v="2020-04-19T00:00:00"/>
    <s v="Trial"/>
    <s v="Grade 4"/>
    <s v="Sri Kumaranâ€™s children home"/>
    <n v="911100221635"/>
    <s v="s2m_test_20641@tests2m.com"/>
    <s v="19-04-2020 18:15:00"/>
    <s v="Present"/>
    <x v="23"/>
    <e v="#N/A"/>
    <x v="0"/>
    <s v="storm in my brain"/>
    <x v="10"/>
  </r>
  <r>
    <s v="fREADom Trial "/>
    <s v="Grade 3,4"/>
    <s v="Trial II"/>
    <n v="5"/>
    <d v="1899-12-30T18:15:00"/>
    <s v="Sunday"/>
    <d v="2020-04-19T00:00:00"/>
    <s v="Trial"/>
    <s v="Grade 4"/>
    <s v="The shriram universal school"/>
    <n v="911100221634"/>
    <s v="s2m_test_21731@tests2m.com"/>
    <s v="19-04-2020 18:15:00"/>
    <s v="Present"/>
    <x v="23"/>
    <e v="#N/A"/>
    <x v="0"/>
    <s v="storm in my brain"/>
    <x v="9"/>
  </r>
  <r>
    <s v="fREADom Trial "/>
    <s v="Grade 3,4"/>
    <s v="Trial II"/>
    <n v="5"/>
    <d v="1899-12-30T18:15:00"/>
    <s v="Sunday"/>
    <d v="2020-04-19T00:00:00"/>
    <s v="Trial"/>
    <s v="Grade 3"/>
    <s v="N.S.N. Memorial"/>
    <n v="911100221630"/>
    <s v="s2m_test_20635@tests2m.com"/>
    <s v="19-04-2020 18:15:00"/>
    <s v="Present"/>
    <x v="23"/>
    <e v="#N/A"/>
    <x v="0"/>
    <s v="storm in my brain"/>
    <x v="3"/>
  </r>
  <r>
    <s v="fREADom Trial "/>
    <s v="Grade 3,4"/>
    <s v="Trial II"/>
    <n v="5"/>
    <d v="1899-12-30T18:15:00"/>
    <s v="Sunday"/>
    <d v="2020-04-19T00:00:00"/>
    <s v="Trial"/>
    <s v="Grade 4"/>
    <s v="St. Joseph's Anglo Indian Girls HR Sec School"/>
    <n v="911100221627"/>
    <s v="s2m_test_20632@tests2m.com"/>
    <s v="19-04-2020 18:15:00"/>
    <s v="Present"/>
    <x v="23"/>
    <e v="#N/A"/>
    <x v="0"/>
    <s v="storm in my brain"/>
    <x v="10"/>
  </r>
  <r>
    <s v="fREADom Trial "/>
    <s v="Grade 3,4"/>
    <s v="Trial II"/>
    <n v="5"/>
    <d v="1899-12-30T18:15:00"/>
    <s v="Sunday"/>
    <d v="2020-04-19T00:00:00"/>
    <s v="Trial"/>
    <s v="Grade 4"/>
    <s v="SBOAJC"/>
    <n v="911100221548"/>
    <s v="s2m_test_20629@tests2m.com"/>
    <s v="19-04-2020 18:15:00"/>
    <s v="Present"/>
    <x v="23"/>
    <e v="#N/A"/>
    <x v="0"/>
    <s v="storm in my brain"/>
    <x v="10"/>
  </r>
  <r>
    <s v="fREADom Trial "/>
    <s v="Grade 3,4"/>
    <s v="Trial II"/>
    <n v="5"/>
    <d v="1899-12-30T18:15:00"/>
    <s v="Sunday"/>
    <d v="2020-04-19T00:00:00"/>
    <s v="Trial"/>
    <s v="Grade 4"/>
    <s v="Brian tree international school, Bongaigaon"/>
    <n v="911100221624"/>
    <s v="s2m_test_20627@tests2m.com"/>
    <s v="19-04-2020 18:15:00"/>
    <s v="Present"/>
    <x v="23"/>
    <e v="#N/A"/>
    <x v="0"/>
    <s v="storm in my brain"/>
    <x v="10"/>
  </r>
  <r>
    <s v="fREADom Trial "/>
    <s v="Grade 3,4"/>
    <s v="Trial II"/>
    <n v="5"/>
    <d v="1899-12-30T18:15:00"/>
    <s v="Sunday"/>
    <d v="2020-04-19T00:00:00"/>
    <s v="Trial"/>
    <s v="Grade 4"/>
    <s v="New techno school"/>
    <n v="911100221613"/>
    <s v="s2m_test_20617@tests2m.com"/>
    <s v="19-04-2020 18:15:00"/>
    <s v="Absent"/>
    <x v="23"/>
    <e v="#N/A"/>
    <x v="0"/>
    <s v="storm in my brain"/>
    <x v="10"/>
  </r>
  <r>
    <s v="fREADom Trial "/>
    <s v="Grade 3,4"/>
    <s v="Trial II"/>
    <n v="5"/>
    <d v="1899-12-30T18:15:00"/>
    <s v="Sunday"/>
    <d v="2020-04-19T00:00:00"/>
    <s v="Trial"/>
    <s v="Grade 3"/>
    <s v="SRM public school"/>
    <n v="911100221611"/>
    <s v="s2m_test_20615@tests2m.com"/>
    <s v="19-04-2020 18:15:00"/>
    <s v="Present"/>
    <x v="23"/>
    <e v="#N/A"/>
    <x v="0"/>
    <s v="storm in my brain"/>
    <x v="8"/>
  </r>
  <r>
    <s v="fREADom Trial "/>
    <s v="Grade 1,2"/>
    <s v="Trial III"/>
    <n v="5"/>
    <d v="1899-12-30T18:15:00"/>
    <s v="Sunday"/>
    <d v="2020-04-19T00:00:00"/>
    <s v="Trial"/>
    <s v="Grade 1"/>
    <s v="Delhi public school"/>
    <n v="911100221448"/>
    <s v="s2m_test_20452@tests2m.com"/>
    <s v="19-04-2020 18:15:00"/>
    <s v="Present"/>
    <x v="12"/>
    <e v="#N/A"/>
    <x v="0"/>
    <s v="Rocking with rhymes"/>
    <x v="5"/>
  </r>
  <r>
    <s v="fREADom Trial "/>
    <s v="Grade 3,4"/>
    <s v="Trial III"/>
    <n v="5"/>
    <d v="1899-12-30T18:15:00"/>
    <s v="Sunday"/>
    <d v="2020-04-19T00:00:00"/>
    <s v="Trial"/>
    <s v="Grade 4"/>
    <s v="Bharathiya vidya bhavans atmakuriramarao school"/>
    <n v="911100221537"/>
    <s v="s2m_test_20541@tests2m.com"/>
    <s v="19-04-2020 18:15:00"/>
    <s v="Present"/>
    <x v="14"/>
    <e v="#N/A"/>
    <x v="0"/>
    <s v="In my mind's eye"/>
    <x v="9"/>
  </r>
  <r>
    <s v="fREADom Trial "/>
    <s v="Grade 1,2"/>
    <s v="Trial III"/>
    <n v="5"/>
    <d v="1899-12-30T18:15:00"/>
    <s v="Sunday"/>
    <d v="2020-04-19T00:00:00"/>
    <s v="Trial"/>
    <s v="Grade 2"/>
    <s v="TCIS"/>
    <n v="911100221515"/>
    <s v="s2m_test_20519@tests2m.com"/>
    <s v="19-04-2020 18:15:00"/>
    <s v="Absent"/>
    <x v="12"/>
    <e v="#N/A"/>
    <x v="0"/>
    <s v="Rocking with rhymes"/>
    <x v="10"/>
  </r>
  <r>
    <s v="fREADom Trial "/>
    <s v="Grade 3,4"/>
    <s v="Trial III"/>
    <n v="5"/>
    <d v="1899-12-30T18:15:00"/>
    <s v="Sunday"/>
    <d v="2020-04-19T00:00:00"/>
    <s v="Trial"/>
    <s v="Grade 3"/>
    <s v="NSN memorial"/>
    <n v="911100221539"/>
    <s v="s2m_test_20543@tests2m.com"/>
    <s v="19-04-2020 18:15:00"/>
    <s v="Present"/>
    <x v="14"/>
    <e v="#N/A"/>
    <x v="0"/>
    <s v="In my mind's eye"/>
    <x v="10"/>
  </r>
  <r>
    <s v="fREADom Trial "/>
    <s v="Grade 1,2"/>
    <s v="Trial III"/>
    <n v="5"/>
    <d v="1899-12-30T18:15:00"/>
    <s v="Sunday"/>
    <d v="2020-04-19T00:00:00"/>
    <s v="Trial"/>
    <s v="Grade 1"/>
    <s v="B.D.M. INTERNATIONAL"/>
    <n v="911100221576"/>
    <s v="s2m_test_20579@tests2m.com"/>
    <s v="19-04-2020 18:15:00"/>
    <s v="Present"/>
    <x v="12"/>
    <e v="#N/A"/>
    <x v="0"/>
    <s v="Rocking with rhymes"/>
    <x v="10"/>
  </r>
  <r>
    <s v="fREADom Trial "/>
    <s v="Grade 3,4"/>
    <s v="Trial III"/>
    <n v="5"/>
    <d v="1899-12-30T18:15:00"/>
    <s v="Sunday"/>
    <d v="2020-04-19T00:00:00"/>
    <s v="Trial"/>
    <s v="Grade 4"/>
    <s v="NSN Matriculation. Hr.sec.school"/>
    <n v="911100221535"/>
    <s v="s2m_test_20539@tests2m.com"/>
    <s v="19-04-2020 18:15:00"/>
    <s v="Absent"/>
    <x v="14"/>
    <e v="#N/A"/>
    <x v="0"/>
    <s v="In my mind's eye"/>
    <x v="10"/>
  </r>
  <r>
    <s v="fREADom Trial "/>
    <s v="Grade 1,2"/>
    <s v="Trial III"/>
    <n v="5"/>
    <d v="1899-12-30T18:15:00"/>
    <s v="Sunday"/>
    <d v="2020-04-19T00:00:00"/>
    <s v="Trial"/>
    <s v="Grade 2"/>
    <s v="Bharatiya Vidya Bhavans Atmakuri Rama Rao School"/>
    <n v="911100221579"/>
    <s v="s2m_test_20582@tests2m.com"/>
    <s v="19-04-2020 18:15:00"/>
    <s v="Present"/>
    <x v="12"/>
    <n v="1999"/>
    <x v="1"/>
    <s v="Rocking with rhymes"/>
    <x v="6"/>
  </r>
  <r>
    <s v="fREADom Trial "/>
    <s v="Grade 3,4"/>
    <s v="Trial III"/>
    <n v="5"/>
    <d v="1899-12-30T18:15:00"/>
    <s v="Sunday"/>
    <d v="2020-04-19T00:00:00"/>
    <s v="Trial"/>
    <s v="Grade 4"/>
    <s v="The Millennium School, Amritsar"/>
    <n v="911100221543"/>
    <s v="s2m_test_20547@tests2m.com"/>
    <s v="19-04-2020 18:15:00"/>
    <s v="Present"/>
    <x v="14"/>
    <e v="#N/A"/>
    <x v="0"/>
    <s v="In my mind's eye"/>
    <x v="10"/>
  </r>
  <r>
    <s v="fREADom Trial "/>
    <s v="Grade 3,4"/>
    <s v="Trial III"/>
    <n v="5"/>
    <d v="1899-12-30T18:15:00"/>
    <s v="Sunday"/>
    <d v="2020-04-19T00:00:00"/>
    <s v="Trial"/>
    <s v="Grade 4"/>
    <s v="Little star school"/>
    <n v="911100221544"/>
    <s v="s2m_test_20548@tests2m.com"/>
    <s v="19-04-2020 18:15:00"/>
    <s v="Absent"/>
    <x v="14"/>
    <e v="#N/A"/>
    <x v="0"/>
    <s v="In my mind's eye"/>
    <x v="10"/>
  </r>
  <r>
    <s v="fREADom Trial "/>
    <s v="Grade 3,4"/>
    <s v="Trial III"/>
    <n v="5"/>
    <d v="1899-12-30T18:15:00"/>
    <s v="Sunday"/>
    <d v="2020-04-19T00:00:00"/>
    <s v="Trial"/>
    <s v="Grade 4"/>
    <s v="Nsn"/>
    <n v="911100221546"/>
    <s v="s2m_test_20550@tests2m.com"/>
    <s v="19-04-2020 18:15:00"/>
    <s v="Absent"/>
    <x v="14"/>
    <e v="#N/A"/>
    <x v="0"/>
    <s v="In my mind's eye"/>
    <x v="10"/>
  </r>
  <r>
    <s v="fREADom Trial "/>
    <s v="Grade 3,4"/>
    <s v="Trial III"/>
    <n v="5"/>
    <d v="1899-12-30T18:15:00"/>
    <s v="Sunday"/>
    <d v="2020-04-19T00:00:00"/>
    <s v="Trial"/>
    <s v="Grade 4"/>
    <s v="dps"/>
    <n v="911100221523"/>
    <s v="s2m_test_20527@tests2m.com"/>
    <s v="19-04-2020 18:15:00"/>
    <s v="Present"/>
    <x v="14"/>
    <e v="#N/A"/>
    <x v="0"/>
    <s v="In my mind's eye"/>
    <x v="10"/>
  </r>
  <r>
    <s v="fREADom Trial "/>
    <s v="Grade 3,4"/>
    <s v="Trial III"/>
    <n v="5"/>
    <d v="1899-12-30T18:15:00"/>
    <s v="Sunday"/>
    <d v="2020-04-19T00:00:00"/>
    <s v="Trial"/>
    <s v="Grade 3"/>
    <s v="DPS MEGACITY KOLKATA"/>
    <n v="911100221532"/>
    <s v="s2m_test_20536@tests2m.com"/>
    <s v="19-04-2020 18:15:00"/>
    <s v="Present"/>
    <x v="14"/>
    <e v="#N/A"/>
    <x v="0"/>
    <s v="In my mind's eye"/>
    <x v="10"/>
  </r>
  <r>
    <s v="fREADom Trial Class "/>
    <s v="Grade 1,2"/>
    <s v="Trial I"/>
    <n v="2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11"/>
    <e v="#N/A"/>
    <x v="0"/>
    <s v="In my mind's eye"/>
    <x v="0"/>
  </r>
  <r>
    <s v="fREADom Trial Class "/>
    <s v="Grade 1,2"/>
    <s v="Trial I"/>
    <n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24"/>
    <e v="#N/A"/>
    <x v="0"/>
    <s v="In my head or real"/>
    <x v="0"/>
  </r>
  <r>
    <s v="fREADom Trial "/>
    <s v="Grade 3,4"/>
    <s v="Trial I"/>
    <n v="2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9"/>
    <e v="#N/A"/>
    <x v="0"/>
    <s v="Rocking with rhymes"/>
    <x v="0"/>
  </r>
  <r>
    <s v="fREADom Trial "/>
    <s v="Grade 3,4"/>
    <s v="Trial I"/>
    <n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6"/>
    <e v="#N/A"/>
    <x v="0"/>
    <s v="Category Spin"/>
    <x v="0"/>
  </r>
  <r>
    <s v="fREADom Trial "/>
    <s v="Grade 1,2"/>
    <s v="Trial II"/>
    <n v="2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25"/>
    <e v="#N/A"/>
    <x v="0"/>
    <s v="Name it"/>
    <x v="0"/>
  </r>
  <r>
    <s v="fREADom Trial "/>
    <s v="Grade 1,2"/>
    <s v="Trial II"/>
    <n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4"/>
    <e v="#N/A"/>
    <x v="0"/>
    <s v="In my head or real"/>
    <x v="0"/>
  </r>
  <r>
    <s v="fREADom Trial "/>
    <s v="Grade 1,2"/>
    <s v="Trial III"/>
    <n v="2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26"/>
    <e v="#N/A"/>
    <x v="0"/>
    <s v="Word Whiz"/>
    <x v="0"/>
  </r>
  <r>
    <s v="fREADom Trial "/>
    <s v="Grade 1,2"/>
    <s v="Trial III"/>
    <n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m/>
    <x v="27"/>
    <e v="#N/A"/>
    <x v="0"/>
    <s v="Word Whiz"/>
    <x v="0"/>
  </r>
  <r>
    <s v="fREADom Trial "/>
    <s v="Grade 3,4"/>
    <s v="Trial II"/>
    <n v="2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28"/>
    <e v="#N/A"/>
    <x v="0"/>
    <s v="Category Spin"/>
    <x v="0"/>
  </r>
  <r>
    <s v="fREADom Trial "/>
    <s v="Grade 3,4"/>
    <s v="Trial II"/>
    <n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28"/>
    <e v="#N/A"/>
    <x v="0"/>
    <s v="Name it"/>
    <x v="0"/>
  </r>
  <r>
    <s v="fREADom Trial "/>
    <s v="Grade 3,4"/>
    <s v="Trial III"/>
    <n v="2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4"/>
    <e v="#N/A"/>
    <x v="0"/>
    <s v="Category Spin"/>
    <x v="0"/>
  </r>
  <r>
    <s v="fREADom Trial "/>
    <s v="Grade 3,4"/>
    <s v="Trial III"/>
    <n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29"/>
    <e v="#N/A"/>
    <x v="0"/>
    <s v="Meet the magic 'e'"/>
    <x v="0"/>
  </r>
  <r>
    <s v="fREADom Trial "/>
    <s v="Grade 3,4"/>
    <s v="Trial III"/>
    <n v="2"/>
    <d v="1899-12-30T11:45:00"/>
    <s v="Monday"/>
    <d v="2020-04-20T00:00:00"/>
    <s v="Trial"/>
    <s v="Grade 4"/>
    <s v="Bhartiya vidhya bhavans atmakuri rama rao"/>
    <n v="911100222711"/>
    <s v="s2m_test_21733@tests2m.com"/>
    <s v="20-04-2020 11:45:00"/>
    <s v="Absent"/>
    <x v="4"/>
    <e v="#N/A"/>
    <x v="0"/>
    <s v="Category Spin"/>
    <x v="0"/>
  </r>
  <r>
    <s v="fREADom Trial "/>
    <s v="Grade 3,4"/>
    <s v="Trial III"/>
    <n v="2"/>
    <d v="1899-12-30T11:45:00"/>
    <s v="Monday"/>
    <d v="2020-04-20T00:00:00"/>
    <s v="Trial"/>
    <s v="Grade 3"/>
    <s v="St. Paul's School Rajkot"/>
    <n v="911100222712"/>
    <s v="s2m_test_21734@tests2m.com"/>
    <s v="20-04-2020 11:45:00"/>
    <s v="Absent"/>
    <x v="4"/>
    <e v="#N/A"/>
    <x v="0"/>
    <s v="Category Spin"/>
    <x v="0"/>
  </r>
  <r>
    <s v="fREADom Trial "/>
    <s v="Grade 3,4"/>
    <s v="Trial III"/>
    <n v="2"/>
    <d v="1899-12-30T11:45:00"/>
    <s v="Monday"/>
    <d v="2020-04-20T00:00:00"/>
    <s v="Trial"/>
    <s v="Grade 3"/>
    <s v="Dps"/>
    <n v="911100222713"/>
    <s v="s2m_test_21735@tests2m.com"/>
    <s v="20-04-2020 11:45:00"/>
    <s v="Present"/>
    <x v="4"/>
    <n v="1999"/>
    <x v="1"/>
    <s v="Category Spin"/>
    <x v="0"/>
  </r>
  <r>
    <s v="fREADom Trial "/>
    <s v="Grade 3,4"/>
    <s v="Trial III"/>
    <n v="2"/>
    <d v="1899-12-30T11:45:00"/>
    <s v="Monday"/>
    <d v="2020-04-20T00:00:00"/>
    <s v="Trial"/>
    <s v="Grade 3"/>
    <s v="VMSSS krishanagiri"/>
    <n v="911100222714"/>
    <s v="s2m_test_21736@tests2m.com"/>
    <s v="20-04-2020 11:45:00"/>
    <s v="Present"/>
    <x v="4"/>
    <e v="#N/A"/>
    <x v="0"/>
    <s v="Category Spin"/>
    <x v="0"/>
  </r>
  <r>
    <s v="fREADom Trial "/>
    <s v="Grade 3,4"/>
    <s v="Trial III"/>
    <n v="2"/>
    <d v="1899-12-30T11:45:00"/>
    <s v="Monday"/>
    <d v="2020-04-20T00:00:00"/>
    <s v="Trial"/>
    <s v="Grade 3"/>
    <s v="Amrit vidyalaya"/>
    <n v="911100222715"/>
    <s v="s2m_test_21737@tests2m.com"/>
    <s v="20-04-2020 11:45:00"/>
    <s v="Absent"/>
    <x v="4"/>
    <e v="#N/A"/>
    <x v="0"/>
    <s v="Category Spin"/>
    <x v="0"/>
  </r>
  <r>
    <s v="fREADom Trial "/>
    <s v="Grade 3,4"/>
    <s v="Trial III"/>
    <n v="2"/>
    <d v="1899-12-30T11:45:00"/>
    <s v="Monday"/>
    <d v="2020-04-20T00:00:00"/>
    <s v="Trial"/>
    <s v="Grade 3"/>
    <s v="KLE society. School. Saundatti"/>
    <n v="911100221099"/>
    <s v="s2m_test_20101@tests2m.com"/>
    <s v="20-04-2020 11:45:00"/>
    <s v="Absent"/>
    <x v="4"/>
    <e v="#N/A"/>
    <x v="0"/>
    <s v="Category Spin"/>
    <x v="5"/>
  </r>
  <r>
    <s v="fREADom Trial "/>
    <s v="Grade 3,4"/>
    <s v="Trial III"/>
    <n v="2"/>
    <d v="1899-12-30T11:45:00"/>
    <s v="Monday"/>
    <d v="2020-04-20T00:00:00"/>
    <s v="Duplicate - Trial"/>
    <s v="Grade 3"/>
    <s v="Kamala Niketan Montessori school"/>
    <n v="911100222693"/>
    <s v="s2m_test_21711@tests2m.com"/>
    <s v="20-04-2020 11:45:00"/>
    <s v="Present"/>
    <x v="4"/>
    <e v="#N/A"/>
    <x v="0"/>
    <s v="Category Spin"/>
    <x v="0"/>
  </r>
  <r>
    <s v="fREADom Trial "/>
    <s v="Grade 3,4"/>
    <s v="Trial II"/>
    <n v="2"/>
    <d v="1899-12-30T11:45:00"/>
    <s v="Monday"/>
    <d v="2020-04-20T00:00:00"/>
    <s v="Trial"/>
    <s v="Grade 4"/>
    <s v="N.S.N Memorial"/>
    <n v="911100221694"/>
    <s v="s2m_test_20704@tests2m.com"/>
    <s v="20-04-2020 11:45:00"/>
    <s v="Absent"/>
    <x v="28"/>
    <e v="#N/A"/>
    <x v="0"/>
    <s v="Category Spin"/>
    <x v="3"/>
  </r>
  <r>
    <s v="fREADom Trial "/>
    <s v="Grade 3,4"/>
    <s v="Trial II"/>
    <n v="2"/>
    <d v="1899-12-30T11:45:00"/>
    <s v="Monday"/>
    <d v="2020-04-20T00:00:00"/>
    <s v="Trial"/>
    <s v="Grade 4"/>
    <s v="Alburooj international school"/>
    <n v="911100221693"/>
    <s v="s2m_test_20703@tests2m.com"/>
    <s v="20-04-2020 11:45:00"/>
    <s v="Absent"/>
    <x v="28"/>
    <e v="#N/A"/>
    <x v="0"/>
    <s v="Category Spin"/>
    <x v="2"/>
  </r>
  <r>
    <s v="fREADom Trial "/>
    <s v="Grade 3,4"/>
    <s v="Trial II"/>
    <n v="2"/>
    <d v="1899-12-30T11:45:00"/>
    <s v="Monday"/>
    <d v="2020-04-20T00:00:00"/>
    <s v="Trial"/>
    <s v="Grade 4"/>
    <s v="DPS Megacity"/>
    <n v="911100221031"/>
    <s v="s2m_test_20032@tests2m.com"/>
    <s v="20-04-2020 11:45:00"/>
    <s v="Present"/>
    <x v="28"/>
    <e v="#N/A"/>
    <x v="0"/>
    <s v="Category Spin"/>
    <x v="3"/>
  </r>
  <r>
    <s v="fREADom Trial "/>
    <s v="Grade 3,4"/>
    <s v="Trial II"/>
    <n v="2"/>
    <d v="1899-12-30T11:45:00"/>
    <s v="Monday"/>
    <d v="2020-04-20T00:00:00"/>
    <s v="Trial"/>
    <s v="Grade 3"/>
    <s v="Kamala niketan Montessori school"/>
    <n v="911100221033"/>
    <s v="s2m_test_20034@tests2m.com"/>
    <s v="20-04-2020 11:45:00"/>
    <s v="Absent"/>
    <x v="28"/>
    <e v="#N/A"/>
    <x v="0"/>
    <s v="Category Spin"/>
    <x v="5"/>
  </r>
  <r>
    <s v="fREADom Trial "/>
    <s v="Grade 3,4"/>
    <s v="Trial II"/>
    <n v="2"/>
    <d v="1899-12-30T11:45:00"/>
    <s v="Monday"/>
    <d v="2020-04-20T00:00:00"/>
    <s v="Trial"/>
    <s v="Grade 4"/>
    <s v="The Orchid School"/>
    <n v="911100221057"/>
    <s v="s2m_test_20058@tests2m.com"/>
    <s v="20-04-2020 11:45:00"/>
    <s v="Present"/>
    <x v="28"/>
    <e v="#N/A"/>
    <x v="0"/>
    <s v="Category Spin"/>
    <x v="5"/>
  </r>
  <r>
    <s v="fREADom Trial "/>
    <s v="Grade 3,4"/>
    <s v="Trial II"/>
    <n v="2"/>
    <d v="1899-12-30T11:45:00"/>
    <s v="Monday"/>
    <d v="2020-04-20T00:00:00"/>
    <s v="Trial"/>
    <s v="Grade 4"/>
    <s v="Kamala niketan Montessori school"/>
    <n v="911100221060"/>
    <s v="s2m_test_20061@tests2m.com"/>
    <s v="20-04-2020 11:45:00"/>
    <s v="Absent"/>
    <x v="28"/>
    <e v="#N/A"/>
    <x v="0"/>
    <s v="Category Spin"/>
    <x v="5"/>
  </r>
  <r>
    <s v="fREADom Trial "/>
    <s v="Grade 3,4"/>
    <s v="Trial II"/>
    <n v="2"/>
    <d v="1899-12-30T11:45:00"/>
    <s v="Monday"/>
    <d v="2020-04-20T00:00:00"/>
    <s v="Trial"/>
    <s v="Grade 4"/>
    <s v="Kamala Niketan Montessori School"/>
    <n v="911100221103"/>
    <s v="s2m_test_20105@tests2m.com"/>
    <s v="20-04-2020 11:45:00"/>
    <s v="Absent"/>
    <x v="28"/>
    <e v="#N/A"/>
    <x v="0"/>
    <s v="Category Spin"/>
    <x v="5"/>
  </r>
  <r>
    <s v="fREADom Trial "/>
    <s v="Grade 1,2"/>
    <s v="Trial III"/>
    <n v="2"/>
    <d v="1899-12-30T11:45:00"/>
    <s v="Monday"/>
    <d v="2020-04-20T00:00:00"/>
    <s v="Trial"/>
    <s v="Grade 1"/>
    <s v="The Banyan"/>
    <n v="911100222716"/>
    <s v="s2m_test_21738@tests2m.com"/>
    <s v="20-04-2020 11:45:00"/>
    <s v="Cancelled"/>
    <x v="26"/>
    <e v="#N/A"/>
    <x v="0"/>
    <s v="Word Whiz"/>
    <x v="0"/>
  </r>
  <r>
    <s v="fREADom Trial "/>
    <s v="Grade 3,4"/>
    <s v="Trial III"/>
    <n v="2"/>
    <d v="1899-12-30T11:45:00"/>
    <s v="Monday"/>
    <d v="2020-04-20T00:00:00"/>
    <s v="Trial"/>
    <s v="Grade 3"/>
    <s v="Sanskriti the schooll"/>
    <n v="911100222717"/>
    <s v="s2m_test_21739@tests2m.com"/>
    <s v="20-04-2020 11:45:00"/>
    <s v="Absent"/>
    <x v="4"/>
    <e v="#N/A"/>
    <x v="0"/>
    <s v="Category Spin"/>
    <x v="0"/>
  </r>
  <r>
    <s v="fREADom Trial "/>
    <s v="Grade 1,2"/>
    <s v="Trial III"/>
    <n v="2"/>
    <d v="1899-12-30T11:45:00"/>
    <s v="Monday"/>
    <d v="2020-04-20T00:00:00"/>
    <s v="Trial"/>
    <s v="Grade 2"/>
    <s v="Gitanjali Devashala"/>
    <n v="911100222718"/>
    <s v="s2m_test_21740@tests2m.com"/>
    <s v="20-04-2020 11:45:00"/>
    <s v="Present"/>
    <x v="26"/>
    <e v="#N/A"/>
    <x v="0"/>
    <s v="Word Whiz"/>
    <x v="0"/>
  </r>
  <r>
    <s v="fREADom Trial "/>
    <s v="Grade 1,2"/>
    <s v="Trial III"/>
    <n v="2"/>
    <d v="1899-12-30T11:45:00"/>
    <s v="Monday"/>
    <d v="2020-04-20T00:00:00"/>
    <s v="Trial"/>
    <s v="Grade 1"/>
    <s v="Nsn"/>
    <n v="911100222719"/>
    <s v="s2m_test_21741@tests2m.com"/>
    <s v="20-04-2020 11:45:00"/>
    <s v="Absent"/>
    <x v="26"/>
    <e v="#N/A"/>
    <x v="0"/>
    <s v="Word Whiz"/>
    <x v="0"/>
  </r>
  <r>
    <s v="fREADom Trial "/>
    <s v="Grade 1,2"/>
    <s v="Trial III"/>
    <n v="2"/>
    <d v="1899-12-30T11:45:00"/>
    <s v="Monday"/>
    <d v="2020-04-20T00:00:00"/>
    <s v="Trial"/>
    <s v="Grade 1"/>
    <s v="KNMS"/>
    <n v="911100222720"/>
    <s v="s2m_test_21742@tests2m.com"/>
    <s v="20-04-2020 11:45:00"/>
    <s v="Present"/>
    <x v="26"/>
    <e v="#N/A"/>
    <x v="0"/>
    <s v="Word Whiz"/>
    <x v="0"/>
  </r>
  <r>
    <s v="fREADom Trial "/>
    <s v="Grade 1,2"/>
    <s v="Trial III"/>
    <n v="2"/>
    <d v="1899-12-30T11:45:00"/>
    <s v="Monday"/>
    <d v="2020-04-20T00:00:00"/>
    <s v="Trial"/>
    <s v="Grade 1"/>
    <s v="Ps senior secondary school"/>
    <n v="911100222721"/>
    <s v="s2m_test_21743@tests2m.com"/>
    <s v="20-04-2020 11:45:00"/>
    <s v="Present"/>
    <x v="26"/>
    <e v="#N/A"/>
    <x v="0"/>
    <s v="Word Whiz"/>
    <x v="0"/>
  </r>
  <r>
    <s v="fREADom Trial "/>
    <s v="Grade 1,2"/>
    <s v="Trial III"/>
    <n v="2"/>
    <d v="1899-12-30T11:45:00"/>
    <s v="Monday"/>
    <d v="2020-04-20T00:00:00"/>
    <s v="Trial"/>
    <s v="Grade 1"/>
    <s v="GT vidhya mandir"/>
    <n v="911100222722"/>
    <s v="s2m_test_21744@tests2m.com"/>
    <s v="20-04-2020 11:45:00"/>
    <s v="Present"/>
    <x v="26"/>
    <e v="#N/A"/>
    <x v="0"/>
    <s v="Word Whiz"/>
    <x v="0"/>
  </r>
  <r>
    <s v="fREADom Trial "/>
    <s v="Grade 1,2"/>
    <s v="Trial III"/>
    <n v="2"/>
    <d v="1899-12-30T11:45:00"/>
    <s v="Monday"/>
    <d v="2020-04-20T00:00:00"/>
    <s v="Trial"/>
    <s v="Grade 2"/>
    <s v="Sri kumaran's  children 's  home"/>
    <n v="911100221697"/>
    <s v="s2m_test_20707@tests2m.com"/>
    <s v="20-04-2020 11:45:00"/>
    <s v="Absent"/>
    <x v="26"/>
    <e v="#N/A"/>
    <x v="0"/>
    <s v="Word Whiz"/>
    <x v="2"/>
  </r>
  <r>
    <s v="fREADom Trial "/>
    <s v="Grade 1,2"/>
    <s v="Trial III"/>
    <n v="2"/>
    <d v="1899-12-30T11:45:00"/>
    <s v="Monday"/>
    <d v="2020-04-20T00:00:00"/>
    <s v="Trial"/>
    <s v="Grade 2"/>
    <s v="Al Brooj International School"/>
    <n v="911100221692"/>
    <s v="s2m_test_20702@tests2m.com"/>
    <s v="20-04-2020 11:45:00"/>
    <s v="Present"/>
    <x v="26"/>
    <e v="#N/A"/>
    <x v="0"/>
    <s v="Word Whiz"/>
    <x v="9"/>
  </r>
  <r>
    <s v="fREADom Trial "/>
    <s v="Grade 3,4"/>
    <s v="Trial II"/>
    <n v="2"/>
    <d v="1899-12-30T11:45:00"/>
    <s v="Monday"/>
    <d v="2020-04-20T00:00:00"/>
    <s v="Trial"/>
    <s v="Grade 3"/>
    <s v="NSN Memorial"/>
    <n v="911100221564"/>
    <s v="s2m_test_20568@tests2m.com"/>
    <s v="20-04-2020 11:45:00"/>
    <s v="Present"/>
    <x v="28"/>
    <n v="1999"/>
    <x v="1"/>
    <s v="Category Spin"/>
    <x v="10"/>
  </r>
  <r>
    <s v="fREADom Trial "/>
    <s v="Grade 3,4"/>
    <s v="Trial I"/>
    <n v="2"/>
    <d v="1899-12-30T11:45:00"/>
    <s v="Monday"/>
    <d v="2020-04-20T00:00:00"/>
    <s v="Trial"/>
    <s v="Grade 3"/>
    <s v="SBOA SCHOOL &amp; JR COLLEGE"/>
    <n v="911100221566"/>
    <s v="s2m_test_20570@tests2m.com"/>
    <s v="20-04-2020 11:45:00"/>
    <s v="Present"/>
    <x v="9"/>
    <n v="1999"/>
    <x v="1"/>
    <s v="Rocking with rhymes"/>
    <x v="8"/>
  </r>
  <r>
    <s v="fREADom Trial Class "/>
    <s v="Grade 1,2"/>
    <s v="Trial I"/>
    <n v="2"/>
    <d v="1899-12-30T11:45:00"/>
    <s v="Monday"/>
    <d v="2020-04-20T00:00:00"/>
    <s v="Trial"/>
    <s v="Grade 1"/>
    <s v="Nsn matriculation chromepet"/>
    <n v="911100221568"/>
    <s v="s2m_test_20572@tests2m.com"/>
    <s v="20-04-2020 11:45:00"/>
    <s v="Present"/>
    <x v="11"/>
    <e v="#N/A"/>
    <x v="0"/>
    <s v="In my mind's eye"/>
    <x v="10"/>
  </r>
  <r>
    <s v="fREADom Trial "/>
    <s v="Grade 3,4"/>
    <s v="Trial I"/>
    <n v="2"/>
    <d v="1899-12-30T11:45:00"/>
    <s v="Monday"/>
    <d v="2020-04-20T00:00:00"/>
    <s v="Trial"/>
    <s v="Grade 4"/>
    <s v="Mahadevi Birla World Academy"/>
    <n v="911100221567"/>
    <s v="s2m_test_20571@tests2m.com"/>
    <s v="20-04-2020 11:45:00"/>
    <s v="Present"/>
    <x v="9"/>
    <e v="#N/A"/>
    <x v="0"/>
    <s v="Rocking with rhymes"/>
    <x v="10"/>
  </r>
  <r>
    <s v="fREADom Trial Class "/>
    <s v="Grade 1,2"/>
    <s v="Trial I"/>
    <n v="2"/>
    <d v="1899-12-30T11:45:00"/>
    <s v="Monday"/>
    <d v="2020-04-20T00:00:00"/>
    <s v="Trial"/>
    <s v="Grade 1"/>
    <s v="Al Burooj International School"/>
    <n v="911100221677"/>
    <s v="s2m_test_20686@tests2m.com"/>
    <s v="20-04-2020 11:45:00"/>
    <s v="Present"/>
    <x v="11"/>
    <e v="#N/A"/>
    <x v="0"/>
    <s v="In my mind's eye"/>
    <x v="7"/>
  </r>
  <r>
    <s v="fREADom Trial Class "/>
    <s v="Grade 1,2"/>
    <s v="Trial I"/>
    <n v="2"/>
    <d v="1899-12-30T11:45:00"/>
    <s v="Monday"/>
    <d v="2020-04-20T00:00:00"/>
    <s v="Duplicate - Trial"/>
    <s v="Grade 1"/>
    <s v="Delhi public school Electronic City"/>
    <n v="911100221669"/>
    <s v="s2m_test_20678@tests2m.com"/>
    <s v="20-04-2020 11:45:00"/>
    <s v="Absent"/>
    <x v="11"/>
    <e v="#N/A"/>
    <x v="0"/>
    <s v="In my mind's eye"/>
    <x v="10"/>
  </r>
  <r>
    <s v="fREADom Trial "/>
    <s v="Grade 3,4"/>
    <s v="Trial I"/>
    <n v="2"/>
    <d v="1899-12-30T11:45:00"/>
    <s v="Monday"/>
    <d v="2020-04-20T00:00:00"/>
    <s v="Duplicate - Trial"/>
    <s v="Grade 3"/>
    <s v="Kamala niketan school"/>
    <n v="911100221671"/>
    <s v="s2m_test_20680@tests2m.com"/>
    <s v="20-04-2020 11:45:00"/>
    <s v="Absent"/>
    <x v="9"/>
    <e v="#N/A"/>
    <x v="0"/>
    <s v="Rocking with rhymes"/>
    <x v="7"/>
  </r>
  <r>
    <s v="fREADom Trial Class "/>
    <s v="Grade 1,2"/>
    <s v="Trial I"/>
    <n v="2"/>
    <d v="1899-12-30T11:45:00"/>
    <s v="Monday"/>
    <d v="2020-04-20T00:00:00"/>
    <s v="Duplicate - Trial"/>
    <s v="Grade 1"/>
    <s v="Lettal angel"/>
    <n v="911100221502"/>
    <s v="s2m_test_20506@tests2m.com"/>
    <s v="20-04-2020 11:45:00"/>
    <s v="Present"/>
    <x v="11"/>
    <e v="#N/A"/>
    <x v="0"/>
    <s v="In my mind's eye"/>
    <x v="10"/>
  </r>
  <r>
    <s v="fREADom Trial "/>
    <s v="Grade 3,4"/>
    <s v="Trial I"/>
    <n v="2"/>
    <d v="1899-12-30T11:45:00"/>
    <s v="Monday"/>
    <d v="2020-04-20T00:00:00"/>
    <s v="Trial"/>
    <s v="Grade 3"/>
    <s v="Vandana soni"/>
    <n v="911100221690"/>
    <s v="s2m_test_20700@tests2m.com"/>
    <s v="20-04-2020 11:45:00"/>
    <s v="Present"/>
    <x v="9"/>
    <e v="#N/A"/>
    <x v="0"/>
    <s v="Rocking with rhymes"/>
    <x v="3"/>
  </r>
  <r>
    <s v="fREADom Trial Class "/>
    <s v="Grade 1,2"/>
    <s v="Trial I"/>
    <n v="2"/>
    <d v="1899-12-30T11:45:00"/>
    <s v="Monday"/>
    <d v="2020-04-20T00:00:00"/>
    <s v="Trial"/>
    <s v="Grade 2"/>
    <s v="Edify"/>
    <n v="911100221689"/>
    <s v="s2m_test_20699@tests2m.com"/>
    <s v="20-04-2020 11:45:00"/>
    <s v="Absent"/>
    <x v="11"/>
    <e v="#N/A"/>
    <x v="0"/>
    <s v="In my mind's eye"/>
    <x v="10"/>
  </r>
  <r>
    <s v="fREADom Trial Class "/>
    <s v="Grade 1,2"/>
    <s v="Trial I"/>
    <n v="2"/>
    <d v="1899-12-30T11:45:00"/>
    <s v="Monday"/>
    <d v="2020-04-20T00:00:00"/>
    <s v="Duplicate - Trial"/>
    <s v="Grade 2"/>
    <s v="SRV Public School, Trichy"/>
    <n v="911100221470"/>
    <s v="s2m_test_20474@tests2m.com"/>
    <s v="20-04-2020 11:45:00"/>
    <s v="Present"/>
    <x v="11"/>
    <e v="#N/A"/>
    <x v="0"/>
    <s v="In my mind's eye"/>
    <x v="7"/>
  </r>
  <r>
    <s v="fREADom Trial "/>
    <s v="Grade 3,4"/>
    <s v="Trial I"/>
    <n v="2"/>
    <d v="1899-12-30T11:45:00"/>
    <s v="Monday"/>
    <d v="2020-04-20T00:00:00"/>
    <s v="Duplicate - Trial"/>
    <s v="Grade 3"/>
    <s v="Braintree International School"/>
    <n v="911100221657"/>
    <s v="s2m_test_20665@tests2m.com"/>
    <s v="20-04-2020 11:45:00"/>
    <s v="Present"/>
    <x v="9"/>
    <e v="#N/A"/>
    <x v="0"/>
    <s v="Rocking with rhymes"/>
    <x v="3"/>
  </r>
  <r>
    <s v="fREADom Trial "/>
    <s v="Grade 3,4"/>
    <s v="Trial I"/>
    <n v="2"/>
    <d v="1899-12-30T11:45:00"/>
    <s v="Monday"/>
    <d v="2020-04-20T00:00:00"/>
    <s v="Trial"/>
    <s v="Grade 4"/>
    <s v="DPS Megacity, kolkata"/>
    <n v="911100221701"/>
    <s v="s2m_test_20711@tests2m.com"/>
    <s v="20-04-2020 11:45:00"/>
    <s v="Absent"/>
    <x v="9"/>
    <e v="#N/A"/>
    <x v="0"/>
    <s v="Rocking with rhymes"/>
    <x v="10"/>
  </r>
  <r>
    <s v="fREADom Trial "/>
    <s v="Grade 3,4"/>
    <s v="Trial I"/>
    <n v="2"/>
    <d v="1899-12-30T11:45:00"/>
    <s v="Monday"/>
    <d v="2020-04-20T00:00:00"/>
    <s v="Trial"/>
    <s v="Grade 4"/>
    <s v="DPS megacity"/>
    <n v="911100221700"/>
    <s v="s2m_test_20710@tests2m.com"/>
    <s v="20-04-2020 11:45:00"/>
    <s v="Present"/>
    <x v="9"/>
    <e v="#N/A"/>
    <x v="0"/>
    <s v="Rocking with rhymes"/>
    <x v="9"/>
  </r>
  <r>
    <s v="fREADom Trial Class "/>
    <s v="Grade 1,2"/>
    <s v="Trial I"/>
    <n v="2"/>
    <d v="1899-12-30T11:45:00"/>
    <s v="Monday"/>
    <d v="2020-04-20T00:00:00"/>
    <s v="Trial"/>
    <s v="Grade 1"/>
    <s v="NSN"/>
    <n v="911100221698"/>
    <s v="s2m_test_20708@tests2m.com"/>
    <s v="20-04-2020 11:45:00"/>
    <s v="Absent"/>
    <x v="11"/>
    <e v="#N/A"/>
    <x v="0"/>
    <s v="In my mind's eye"/>
    <x v="7"/>
  </r>
  <r>
    <s v="fREADom Trial Class "/>
    <s v="Grade 1,2"/>
    <s v="Trial I"/>
    <n v="2"/>
    <d v="1899-12-30T11:45:00"/>
    <s v="Monday"/>
    <d v="2020-04-20T00:00:00"/>
    <s v="Duplicate - Trial"/>
    <s v="Grade 2"/>
    <s v="Sri kumaran's  children 's  home"/>
    <n v="911100221697"/>
    <s v="s2m_test_20707@tests2m.com"/>
    <s v="20-04-2020 11:45:00"/>
    <s v="Absent"/>
    <x v="11"/>
    <e v="#N/A"/>
    <x v="0"/>
    <s v="In my mind's eye"/>
    <x v="2"/>
  </r>
  <r>
    <s v="fREADom Trial "/>
    <s v="Grade 1,2"/>
    <s v="Trial IV"/>
    <n v="2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Cancelled"/>
    <x v="30"/>
    <e v="#N/A"/>
    <x v="0"/>
    <s v="Cancelled"/>
    <x v="0"/>
  </r>
  <r>
    <s v="fREADom Trial "/>
    <s v="Grade 1,2"/>
    <s v="Trial IV"/>
    <n v="4"/>
    <d v="1899-12-30T18:00:00"/>
    <s v="Monday"/>
    <d v="2020-04-20T00:00:00"/>
    <s v="Duplicate - Trial"/>
    <s v="Senior KG"/>
    <s v="Stones2Milestones"/>
    <n v="911100222710"/>
    <s v="s2m_test_21732@tests2m.com"/>
    <s v="20-04-2020 18:00:00"/>
    <s v="Cancelled"/>
    <x v="30"/>
    <e v="#N/A"/>
    <x v="0"/>
    <s v="Cancelled"/>
    <x v="0"/>
  </r>
  <r>
    <s v="fREADom Trial "/>
    <s v="Grade 3,4"/>
    <s v="Trial IV"/>
    <n v="2"/>
    <d v="1899-12-30T11:45:00"/>
    <s v="Monday"/>
    <d v="2020-04-20T00:00:00"/>
    <s v="Duplicate - Trial"/>
    <s v="Grade 5"/>
    <s v="Stones2Milestones"/>
    <n v="911100222723"/>
    <s v="s2m_test_21645@tests2m.com"/>
    <s v="20-04-2020 11:45:00"/>
    <s v="Absent"/>
    <x v="31"/>
    <e v="#N/A"/>
    <x v="0"/>
    <s v="Name it"/>
    <x v="0"/>
  </r>
  <r>
    <s v="fREADom Trial "/>
    <s v="Grade 3,4"/>
    <s v="Trial IV"/>
    <n v="4"/>
    <d v="1899-12-30T18:00:00"/>
    <s v="Monday"/>
    <d v="2020-04-20T00:00:00"/>
    <s v="Duplicate - Trial"/>
    <s v="Grade 5"/>
    <s v="Stones2Milestones"/>
    <n v="911100222723"/>
    <s v="s2m_test_21645@tests2m.com"/>
    <s v="20-04-2020 18:00:00"/>
    <s v="Absent"/>
    <x v="15"/>
    <e v="#N/A"/>
    <x v="0"/>
    <s v="Play with Punctuation"/>
    <x v="0"/>
  </r>
  <r>
    <s v="fREADom Trial "/>
    <s v="Grade 3,4"/>
    <s v="Trial I"/>
    <n v="2"/>
    <d v="1899-12-30T11:45:00"/>
    <s v="Monday"/>
    <d v="2020-04-20T00:00:00"/>
    <s v="Duplicate - Trial"/>
    <s v="Grade 4"/>
    <s v="DPS Megacity, kolkata"/>
    <n v="911100221701"/>
    <s v="s2m_test_20711@tests2m.com"/>
    <s v="20-04-2020 11:45:00"/>
    <s v="Cancelled"/>
    <x v="9"/>
    <e v="#N/A"/>
    <x v="0"/>
    <s v="Rocking with rhymes"/>
    <x v="10"/>
  </r>
  <r>
    <s v="fREADom Trial "/>
    <s v="Grade 3,4"/>
    <s v="Trial IV"/>
    <n v="4"/>
    <d v="1899-12-30T18:00:00"/>
    <s v="Monday"/>
    <d v="2020-04-20T00:00:00"/>
    <s v="Trial"/>
    <s v="Grade 3"/>
    <s v="NSN GROUP OF  SCHOOL S"/>
    <n v="911100221082"/>
    <s v="s2m_test_20084@tests2m.com"/>
    <s v="20-04-2020 18:00:00"/>
    <s v="Present"/>
    <x v="15"/>
    <e v="#N/A"/>
    <x v="0"/>
    <s v="Play with Punctuation"/>
    <x v="5"/>
  </r>
  <r>
    <s v="fREADom Trial "/>
    <s v="Grade 3,4"/>
    <s v="Trial IV"/>
    <n v="4"/>
    <d v="1899-12-30T18:00:00"/>
    <s v="Monday"/>
    <d v="2020-04-20T00:00:00"/>
    <s v="Trial"/>
    <s v="Grade 3"/>
    <s v="NSN memorial school"/>
    <n v="911100221090"/>
    <s v="s2m_test_20092@tests2m.com"/>
    <s v="20-04-2020 18:00:00"/>
    <s v="Present"/>
    <x v="15"/>
    <e v="#N/A"/>
    <x v="0"/>
    <s v="Play with Punctuation"/>
    <x v="3"/>
  </r>
  <r>
    <s v="fREADom Trial "/>
    <s v="Grade 3,4"/>
    <s v="Trial IV"/>
    <n v="2"/>
    <d v="1899-12-30T11:45:00"/>
    <s v="Monday"/>
    <d v="2020-04-20T00:00:00"/>
    <s v="Trial"/>
    <s v="Grade 4"/>
    <s v="Kle society school"/>
    <n v="911100221098"/>
    <s v="s2m_test_20100@tests2m.com"/>
    <s v="20-04-2020 11:45:00"/>
    <s v="Absent"/>
    <x v="31"/>
    <e v="#N/A"/>
    <x v="0"/>
    <s v="Name it"/>
    <x v="5"/>
  </r>
  <r>
    <s v="fREADom Trial "/>
    <s v="Grade 3,4"/>
    <s v="Trial II"/>
    <n v="2"/>
    <d v="1899-12-30T11:45:00"/>
    <s v="Monday"/>
    <d v="2020-04-20T00:00:00"/>
    <s v="Trial"/>
    <s v="Grade 4"/>
    <s v="BDM International"/>
    <n v="911100222724"/>
    <s v="s2m_test_21745@tests2m.com"/>
    <s v="20-04-2020 11:45:00"/>
    <s v="Present"/>
    <x v="28"/>
    <e v="#N/A"/>
    <x v="0"/>
    <s v="Category Spin"/>
    <x v="0"/>
  </r>
  <r>
    <s v="fREADom Trial Class "/>
    <s v="Grade 1,2"/>
    <s v="Trial I"/>
    <n v="2"/>
    <d v="1899-12-30T11:45:00"/>
    <s v="Monday"/>
    <d v="2020-04-20T00:00:00"/>
    <s v="Trial"/>
    <s v="Grade 1"/>
    <s v="Cms"/>
    <n v="911100221702"/>
    <s v="s2m_test_20712@tests2m.com"/>
    <s v="20-04-2020 11:45:00"/>
    <s v="Absent"/>
    <x v="11"/>
    <e v="#N/A"/>
    <x v="0"/>
    <s v="In my mind's eye"/>
    <x v="2"/>
  </r>
  <r>
    <s v="fREADom Trial "/>
    <s v="Grade 3,4"/>
    <s v="Trial IV"/>
    <n v="2"/>
    <d v="1899-12-30T11:45:00"/>
    <s v="Monday"/>
    <d v="2020-04-20T00:00:00"/>
    <s v="Duplicate - Trial"/>
    <s v="Grade 4"/>
    <s v="Kamala Niketan Montessori School"/>
    <n v="911100221103"/>
    <s v="s2m_test_20105@tests2m.com"/>
    <s v="20-04-2020 11:45:00"/>
    <s v="Present"/>
    <x v="31"/>
    <e v="#N/A"/>
    <x v="0"/>
    <s v="Name it"/>
    <x v="5"/>
  </r>
  <r>
    <s v="fREADom Trial "/>
    <s v="Grade 3,4"/>
    <s v="Trial IV"/>
    <n v="2"/>
    <d v="1899-12-30T11:45:00"/>
    <s v="Monday"/>
    <d v="2020-04-20T00:00:00"/>
    <s v="Trial"/>
    <s v="Grade 4"/>
    <s v="Delhi Public School Bangalore South"/>
    <n v="911100221104"/>
    <s v="s2m_test_20106@tests2m.com"/>
    <s v="20-04-2020 11:45:00"/>
    <s v="Present"/>
    <x v="31"/>
    <e v="#N/A"/>
    <x v="0"/>
    <s v="Name it"/>
    <x v="3"/>
  </r>
  <r>
    <s v="fREADom Trial Class "/>
    <s v="Grade 1,2"/>
    <s v="Trial I"/>
    <n v="2"/>
    <d v="1899-12-30T11:45:00"/>
    <s v="Monday"/>
    <d v="2020-04-20T00:00:00"/>
    <s v="Trial"/>
    <s v="Grade 2"/>
    <s v="K L E International school"/>
    <n v="911100221704"/>
    <s v="s2m_test_20714@tests2m.com"/>
    <s v="20-04-2020 11:45:00"/>
    <s v="Absent"/>
    <x v="11"/>
    <e v="#N/A"/>
    <x v="0"/>
    <s v="In my mind's eye"/>
    <x v="11"/>
  </r>
  <r>
    <s v="fREADom Trial "/>
    <s v="Grade 3,4"/>
    <s v="Trial II"/>
    <n v="2"/>
    <d v="1899-12-30T11:45:00"/>
    <s v="Monday"/>
    <d v="2020-04-20T00:00:00"/>
    <s v="Trial"/>
    <s v="Grade 3"/>
    <s v="Chinmaya Vidyalaya"/>
    <n v="911100222725"/>
    <s v="s2m_test_21746@tests2m.com"/>
    <s v="20-04-2020 11:45:00"/>
    <s v="Present"/>
    <x v="28"/>
    <e v="#N/A"/>
    <x v="0"/>
    <s v="Category Spin"/>
    <x v="0"/>
  </r>
  <r>
    <s v="fREADom Trial "/>
    <s v="Grade 3,4"/>
    <s v="Trial IV"/>
    <n v="4"/>
    <d v="1899-12-30T18:00:00"/>
    <s v="Monday"/>
    <d v="2020-04-20T00:00:00"/>
    <s v="Duplicate - Trial"/>
    <s v="Grade 3"/>
    <s v="SBIOA School Trichy"/>
    <n v="911100221106"/>
    <s v="s2m_test_20108@tests2m.com"/>
    <s v="20-04-2020 18:00:00"/>
    <s v="Absent"/>
    <x v="15"/>
    <e v="#N/A"/>
    <x v="0"/>
    <s v="Play with Punctuation"/>
    <x v="3"/>
  </r>
  <r>
    <s v="fREADom Trial "/>
    <s v="Grade 3,4"/>
    <s v="Trial I"/>
    <n v="2"/>
    <d v="1899-12-30T11:45:00"/>
    <s v="Monday"/>
    <d v="2020-04-20T00:00:00"/>
    <s v="Trial"/>
    <s v="Grade 4"/>
    <s v="Manjusri Public School"/>
    <n v="911100221705"/>
    <s v="s2m_test_20715@tests2m.com"/>
    <s v="20-04-2020 11:45:00"/>
    <s v="Present"/>
    <x v="9"/>
    <e v="#N/A"/>
    <x v="0"/>
    <s v="Rocking with rhymes"/>
    <x v="11"/>
  </r>
  <r>
    <s v="fREADom Trial "/>
    <s v="Grade 3,4"/>
    <s v="Trial IV"/>
    <n v="4"/>
    <d v="1899-12-30T18:00:00"/>
    <s v="Monday"/>
    <d v="2020-04-20T00:00:00"/>
    <s v="Trial"/>
    <s v="Grade 4"/>
    <s v="DPS Warangal"/>
    <n v="911100221112"/>
    <s v="s2m_test_20113@tests2m.com"/>
    <s v="20-04-2020 18:00:00"/>
    <s v="Absent"/>
    <x v="15"/>
    <e v="#N/A"/>
    <x v="0"/>
    <s v="Play with Punctuation"/>
    <x v="5"/>
  </r>
  <r>
    <s v="fREADom Trial "/>
    <s v="Grade 3,4"/>
    <s v="Trial I"/>
    <n v="2"/>
    <d v="1899-12-30T11:45:00"/>
    <s v="Monday"/>
    <d v="2020-04-20T00:00:00"/>
    <s v="Trial"/>
    <s v="Grade 3"/>
    <s v="Mahatma"/>
    <n v="911100221707"/>
    <s v="s2m_test_20717@tests2m.com"/>
    <s v="20-04-2020 11:45:00"/>
    <s v="Absent"/>
    <x v="9"/>
    <e v="#N/A"/>
    <x v="0"/>
    <s v="Rocking with rhymes"/>
    <x v="11"/>
  </r>
  <r>
    <s v="fREADom Trial "/>
    <s v="Grade 3,4"/>
    <s v="Trial IV"/>
    <n v="4"/>
    <d v="1899-12-30T18:00:00"/>
    <s v="Monday"/>
    <d v="2020-04-20T00:00:00"/>
    <s v="Trial"/>
    <s v="Grade 4"/>
    <s v="City Montessori school"/>
    <n v="911100221118"/>
    <s v="s2m_test_20119@tests2m.com"/>
    <s v="20-04-2020 18:00:00"/>
    <s v="Present"/>
    <x v="15"/>
    <e v="#N/A"/>
    <x v="0"/>
    <s v="Play with Punctuation"/>
    <x v="3"/>
  </r>
  <r>
    <s v="fREADom Trial "/>
    <s v="Grade 3,4"/>
    <s v="Trial IV"/>
    <n v="4"/>
    <d v="1899-12-30T18:00:00"/>
    <s v="Monday"/>
    <d v="2020-04-20T00:00:00"/>
    <s v="Trial"/>
    <s v="Grade 3"/>
    <s v="KLE Society (school)Saundatti"/>
    <n v="911100221150"/>
    <s v="s2m_test_20151@tests2m.com"/>
    <s v="20-04-2020 18:00:00"/>
    <s v="Present"/>
    <x v="15"/>
    <e v="#N/A"/>
    <x v="0"/>
    <s v="Play with Punctuation"/>
    <x v="5"/>
  </r>
  <r>
    <s v="fREADom Trial "/>
    <s v="Grade 3,4"/>
    <s v="Trial III"/>
    <n v="2"/>
    <d v="1899-12-30T11:45:00"/>
    <s v="Monday"/>
    <d v="2020-04-20T00:00:00"/>
    <s v="Trial"/>
    <s v="Grade 3"/>
    <s v="S.B. O. A"/>
    <n v="911100222726"/>
    <s v="s2m_test_21747@tests2m.com"/>
    <s v="20-04-2020 11:45:00"/>
    <s v="Present"/>
    <x v="4"/>
    <e v="#N/A"/>
    <x v="0"/>
    <s v="Category Spin"/>
    <x v="0"/>
  </r>
  <r>
    <s v="fREADom Trial "/>
    <s v="Grade 3,4"/>
    <s v="Trial IV"/>
    <n v="2"/>
    <d v="1899-12-30T11:45:00"/>
    <s v="Monday"/>
    <d v="2020-04-20T00:00:00"/>
    <s v="Trial"/>
    <s v="Grade 3"/>
    <s v="Delhi Public School"/>
    <n v="911100221162"/>
    <s v="s2m_test_20163@tests2m.com"/>
    <s v="20-04-2020 11:45:00"/>
    <s v="Present"/>
    <x v="31"/>
    <e v="#N/A"/>
    <x v="0"/>
    <s v="Name it"/>
    <x v="4"/>
  </r>
  <r>
    <s v="fREADom Trial "/>
    <s v="Grade 3,4"/>
    <s v="Trial IV"/>
    <n v="2"/>
    <d v="1899-12-30T11:45:00"/>
    <s v="Monday"/>
    <d v="2020-04-20T00:00:00"/>
    <s v="Trial"/>
    <s v="Grade 4"/>
    <s v="DPS"/>
    <n v="911100221165"/>
    <s v="s2m_test_20166@tests2m.com"/>
    <s v="20-04-2020 11:45:00"/>
    <s v="Present"/>
    <x v="31"/>
    <e v="#N/A"/>
    <x v="0"/>
    <s v="Name it"/>
    <x v="4"/>
  </r>
  <r>
    <s v="fREADom Trial "/>
    <s v="Grade 3,4"/>
    <s v="Trial IV"/>
    <n v="4"/>
    <d v="1899-12-30T18:00:00"/>
    <s v="Monday"/>
    <d v="2020-04-20T00:00:00"/>
    <s v="Trial"/>
    <s v="Grade 4"/>
    <s v="St Columbus"/>
    <n v="911100221182"/>
    <s v="s2m_test_20183@tests2m.com"/>
    <s v="20-04-2020 18:00:00"/>
    <s v="Present"/>
    <x v="15"/>
    <e v="#N/A"/>
    <x v="0"/>
    <s v="Play with Punctuation"/>
    <x v="6"/>
  </r>
  <r>
    <s v="fREADom Trial "/>
    <s v="Grade 3,4"/>
    <s v="Trial IV"/>
    <n v="2"/>
    <d v="1899-12-30T11:45:00"/>
    <s v="Monday"/>
    <d v="2020-04-20T00:00:00"/>
    <s v="Trial"/>
    <s v="Grade 3"/>
    <s v="Chinmaya Vidyalaya"/>
    <n v="911100221185"/>
    <s v="s2m_test_20186@tests2m.com"/>
    <s v="20-04-2020 11:45:00"/>
    <s v="Present"/>
    <x v="31"/>
    <e v="#N/A"/>
    <x v="0"/>
    <s v="Name it"/>
    <x v="6"/>
  </r>
  <r>
    <s v="fREADom Trial "/>
    <s v="Grade 3,4"/>
    <s v="Trial III"/>
    <n v="2"/>
    <d v="1899-12-30T11:45:00"/>
    <s v="Monday"/>
    <d v="2020-04-20T00:00:00"/>
    <s v="Trial"/>
    <s v="Grade 4"/>
    <s v="NSN Memorial School"/>
    <n v="911100222727"/>
    <s v="s2m_test_21748@tests2m.com"/>
    <s v="20-04-2020 11:45:00"/>
    <s v="Absent"/>
    <x v="4"/>
    <e v="#N/A"/>
    <x v="0"/>
    <s v="Category Spin"/>
    <x v="0"/>
  </r>
  <r>
    <s v="fREADom Trial "/>
    <s v="Grade 1,2"/>
    <s v="Trial II"/>
    <n v="2"/>
    <d v="1899-12-30T11:45:00"/>
    <s v="Monday"/>
    <d v="2020-04-20T00:00:00"/>
    <s v="Trial"/>
    <s v="Grade 1"/>
    <s v="Edify school Bengaluru Kanakapura main road"/>
    <n v="911100221531"/>
    <s v="s2m_test_20535@tests2m.com"/>
    <s v="20-04-2020 11:45:00"/>
    <s v="Present"/>
    <x v="25"/>
    <e v="#N/A"/>
    <x v="0"/>
    <s v="Name it"/>
    <x v="9"/>
  </r>
  <r>
    <s v="fREADom Trial "/>
    <s v="Grade 1,2"/>
    <s v="Trial III"/>
    <n v="2"/>
    <d v="1899-12-30T11:45:00"/>
    <s v="Monday"/>
    <d v="2020-04-20T00:00:00"/>
    <s v="Trial"/>
    <s v="Grade 1"/>
    <s v="St.Paul's School"/>
    <n v="911100221746"/>
    <s v="s2m_test_20756@tests2m.com"/>
    <s v="20-04-2020 11:45:00"/>
    <s v="Present"/>
    <x v="26"/>
    <e v="#N/A"/>
    <x v="0"/>
    <s v="Word Whiz"/>
    <x v="12"/>
  </r>
  <r>
    <s v="fREADom Trial "/>
    <s v="Grade 1,2"/>
    <s v="Trial II"/>
    <n v="2"/>
    <d v="1899-12-30T11:45:00"/>
    <s v="Monday"/>
    <d v="2020-04-20T00:00:00"/>
    <s v="Trial"/>
    <s v="Grade 2"/>
    <s v="HOLY ANGEL SCHOOL"/>
    <n v="911100221716"/>
    <s v="s2m_test_20726@tests2m.com"/>
    <s v="20-04-2020 11:45:00"/>
    <s v="Absent"/>
    <x v="25"/>
    <e v="#N/A"/>
    <x v="0"/>
    <s v="Name it"/>
    <x v="11"/>
  </r>
  <r>
    <s v="fREADom Trial "/>
    <s v="Grade 1,2"/>
    <s v="Trial III"/>
    <n v="2"/>
    <d v="1899-12-30T11:45:00"/>
    <s v="Monday"/>
    <d v="2020-04-20T00:00:00"/>
    <s v="Trial"/>
    <s v="Grade 2"/>
    <s v="Samishti"/>
    <n v="911100221748"/>
    <s v="s2m_test_20758@tests2m.com"/>
    <s v="20-04-2020 11:45:00"/>
    <s v="Present"/>
    <x v="26"/>
    <e v="#N/A"/>
    <x v="0"/>
    <s v="Word Whiz"/>
    <x v="11"/>
  </r>
  <r>
    <s v="fREADom Trial "/>
    <s v="Grade 3,4"/>
    <s v="Trial I"/>
    <n v="2"/>
    <d v="1899-12-30T11:45:00"/>
    <s v="Monday"/>
    <d v="2020-04-20T00:00:00"/>
    <s v="Duplicate - Trial"/>
    <s v="Grade 4"/>
    <s v="HOLY ANGEL SCHOOL"/>
    <n v="911100222728"/>
    <s v="s2m_test_20726@tests2m.com"/>
    <s v="20-04-2020 11:45:00"/>
    <s v="Present"/>
    <x v="9"/>
    <e v="#N/A"/>
    <x v="0"/>
    <s v="Rocking with rhymes"/>
    <x v="0"/>
  </r>
  <r>
    <s v="fREADom Trial "/>
    <s v="Grade 1,2"/>
    <s v="Trial II"/>
    <n v="2"/>
    <d v="1899-12-30T11:45:00"/>
    <s v="Monday"/>
    <d v="2020-04-20T00:00:00"/>
    <s v="Trial"/>
    <s v="Grade 1"/>
    <s v="Edify school"/>
    <n v="911100221720"/>
    <s v="s2m_test_20730@tests2m.com"/>
    <s v="20-04-2020 11:45:00"/>
    <s v="Present"/>
    <x v="25"/>
    <e v="#N/A"/>
    <x v="0"/>
    <s v="Name it"/>
    <x v="11"/>
  </r>
  <r>
    <s v="fREADom Trial "/>
    <s v="Grade 1,2"/>
    <s v="Trial III"/>
    <n v="2"/>
    <d v="1899-12-30T11:45:00"/>
    <s v="Monday"/>
    <d v="2020-04-20T00:00:00"/>
    <s v="Trial"/>
    <s v="Grade 1"/>
    <s v="sri sri ravishankar vidhya mandir, surat"/>
    <n v="911100221749"/>
    <s v="s2m_test_20759@tests2m.com"/>
    <s v="20-04-2020 11:45:00"/>
    <s v="Present"/>
    <x v="26"/>
    <e v="#N/A"/>
    <x v="0"/>
    <s v="Word Whiz"/>
    <x v="5"/>
  </r>
  <r>
    <s v="fREADom Trial "/>
    <s v="Grade 3,4"/>
    <s v="Trial IV"/>
    <n v="4"/>
    <d v="1899-12-30T18:00:00"/>
    <s v="Monday"/>
    <d v="2020-04-20T00:00:00"/>
    <s v="Trial"/>
    <s v="Grade 3"/>
    <s v="Kohinoor International School"/>
    <n v="911100221588"/>
    <s v="s2m_test_20592@tests2m.com"/>
    <s v="20-04-2020 18:00:00"/>
    <s v="Present"/>
    <x v="15"/>
    <e v="#N/A"/>
    <x v="0"/>
    <s v="Play with Punctuation"/>
    <x v="10"/>
  </r>
  <r>
    <s v="fREADom Trial "/>
    <s v="Grade 1,2"/>
    <s v="Trial II"/>
    <n v="2"/>
    <d v="1899-12-30T11:45:00"/>
    <s v="Monday"/>
    <d v="2020-04-20T00:00:00"/>
    <s v="Trial"/>
    <s v="Grade 2"/>
    <s v="Gowtham Model School"/>
    <n v="911100221524"/>
    <s v="s2m_test_20528@tests2m.com"/>
    <s v="20-04-2020 11:45:00"/>
    <s v="Absent"/>
    <x v="25"/>
    <n v="999"/>
    <x v="1"/>
    <s v="Name it"/>
    <x v="10"/>
  </r>
  <r>
    <s v="fREADom Trial "/>
    <s v="Grade 3,4"/>
    <s v="Trial IV"/>
    <n v="2"/>
    <d v="1899-12-30T11:45:00"/>
    <s v="Monday"/>
    <d v="2020-04-20T00:00:00"/>
    <s v="Trial"/>
    <s v="Grade 3"/>
    <s v="Narayana"/>
    <n v="911100221594"/>
    <s v="s2m_test_20598@tests2m.com"/>
    <s v="20-04-2020 11:45:00"/>
    <s v="Present"/>
    <x v="31"/>
    <e v="#N/A"/>
    <x v="0"/>
    <s v="Name it"/>
    <x v="6"/>
  </r>
  <r>
    <s v="fREADom Trial "/>
    <s v="Grade 1,2"/>
    <s v="Trial II"/>
    <n v="2"/>
    <d v="1899-12-30T11:45:00"/>
    <s v="Monday"/>
    <d v="2020-04-20T00:00:00"/>
    <s v="Trial"/>
    <s v="Grade 2"/>
    <s v="Dav girls senior secondary school"/>
    <n v="911100221727"/>
    <s v="s2m_test_20737@tests2m.com"/>
    <s v="20-04-2020 11:45:00"/>
    <s v="Present"/>
    <x v="25"/>
    <n v="1999"/>
    <x v="1"/>
    <s v="Name it"/>
    <x v="11"/>
  </r>
  <r>
    <s v="fREADom Trial "/>
    <s v="Grade 3,4"/>
    <s v="Trial IV"/>
    <n v="4"/>
    <d v="1899-12-30T18:00:00"/>
    <s v="Monday"/>
    <d v="2020-04-20T00:00:00"/>
    <s v="Trial"/>
    <s v="Grade 4"/>
    <s v="S.B.O.A  SCHOOL &amp; JUNIOR COLLEGE"/>
    <n v="911100221573"/>
    <s v="s2m_test_20576@tests2m.com"/>
    <s v="20-04-2020 18:00:00"/>
    <s v="Absent"/>
    <x v="15"/>
    <e v="#N/A"/>
    <x v="0"/>
    <s v="Play with Punctuation"/>
    <x v="10"/>
  </r>
  <r>
    <s v="fREADom Trial "/>
    <s v="Grade 3,4"/>
    <s v="Trial IV"/>
    <n v="4"/>
    <d v="1899-12-30T18:00:00"/>
    <s v="Monday"/>
    <d v="2020-04-20T00:00:00"/>
    <s v="Trial"/>
    <s v="Grade 4"/>
    <s v="Asian Christian High school"/>
    <n v="911100221559"/>
    <s v="s2m_test_20563@tests2m.com"/>
    <s v="20-04-2020 18:00:00"/>
    <s v="Absent"/>
    <x v="15"/>
    <e v="#N/A"/>
    <x v="0"/>
    <s v="Play with Punctuation"/>
    <x v="10"/>
  </r>
  <r>
    <s v="fREADom Trial "/>
    <s v="Grade 3,4"/>
    <s v="Trial IV"/>
    <n v="2"/>
    <d v="1899-12-30T11:45:00"/>
    <s v="Monday"/>
    <d v="2020-04-20T00:00:00"/>
    <s v="Trial"/>
    <s v="Grade 3"/>
    <s v="DPS South Bengaluru"/>
    <n v="911100221518"/>
    <s v="s2m_test_20522@tests2m.com"/>
    <s v="20-04-2020 11:45:00"/>
    <s v="Present"/>
    <x v="31"/>
    <e v="#N/A"/>
    <x v="0"/>
    <s v="Name it"/>
    <x v="10"/>
  </r>
  <r>
    <s v="fREADom Trial "/>
    <s v="Grade 1,2"/>
    <s v="Trial II"/>
    <n v="2"/>
    <d v="1899-12-30T11:45:00"/>
    <s v="Monday"/>
    <d v="2020-04-20T00:00:00"/>
    <s v="Trial"/>
    <s v="Grade 1"/>
    <s v="Maple tree school"/>
    <n v="911100221734"/>
    <s v="s2m_test_20744@tests2m.com"/>
    <s v="20-04-2020 11:45:00"/>
    <s v="Absent"/>
    <x v="25"/>
    <e v="#N/A"/>
    <x v="0"/>
    <s v="Name it"/>
    <x v="11"/>
  </r>
  <r>
    <s v="fREADom Trial "/>
    <s v="Grade 1,2"/>
    <s v="Trial II"/>
    <n v="2"/>
    <d v="1899-12-30T11:45:00"/>
    <s v="Monday"/>
    <d v="2020-04-20T00:00:00"/>
    <s v="Trial"/>
    <s v="Grade 2"/>
    <s v="DAV Boys Senior Secondary School"/>
    <n v="911100221735"/>
    <s v="s2m_test_20745@tests2m.com"/>
    <s v="20-04-2020 11:45:00"/>
    <s v="Cancelled"/>
    <x v="25"/>
    <e v="#N/A"/>
    <x v="0"/>
    <s v="Name it"/>
    <x v="11"/>
  </r>
  <r>
    <s v="fREADom Trial "/>
    <s v="Grade 1,2"/>
    <s v="Trial II"/>
    <n v="2"/>
    <d v="1899-12-30T11:45:00"/>
    <s v="Monday"/>
    <d v="2020-04-20T00:00:00"/>
    <s v="Trial"/>
    <s v="Grade 2"/>
    <s v="The Gurukul"/>
    <n v="911100221738"/>
    <s v="s2m_test_20748@tests2m.com"/>
    <s v="20-04-2020 11:45:00"/>
    <s v="Absent"/>
    <x v="25"/>
    <e v="#N/A"/>
    <x v="0"/>
    <s v="Name it"/>
    <x v="11"/>
  </r>
  <r>
    <s v="fREADom Trial "/>
    <s v="Grade 1,2"/>
    <s v="Trial II"/>
    <n v="2"/>
    <d v="1899-12-30T11:45:00"/>
    <s v="Monday"/>
    <d v="2020-04-20T00:00:00"/>
    <s v="Trial"/>
    <s v="Grade 2"/>
    <s v="Sri Kumarans"/>
    <n v="911100221753"/>
    <s v="s2m_test_20764@tests2m.com"/>
    <s v="20-04-2020 11:45:00"/>
    <s v="Absent"/>
    <x v="25"/>
    <e v="#N/A"/>
    <x v="0"/>
    <s v="Name it"/>
    <x v="11"/>
  </r>
  <r>
    <s v="fREADom Trial "/>
    <s v="Grade 1,2"/>
    <s v="Trial II"/>
    <n v="2"/>
    <d v="1899-12-30T11:45:00"/>
    <s v="Monday"/>
    <d v="2020-04-20T00:00:00"/>
    <s v="Trial"/>
    <s v="Grade 1"/>
    <s v="CMS"/>
    <n v="911100221513"/>
    <s v="s2m_test_20517@tests2m.com"/>
    <s v="20-04-2020 11:45:00"/>
    <s v="Absent"/>
    <x v="25"/>
    <e v="#N/A"/>
    <x v="0"/>
    <s v="Name it"/>
    <x v="10"/>
  </r>
  <r>
    <s v="fREADom Trial "/>
    <s v="Grade 1,2"/>
    <s v="Trial III"/>
    <n v="4"/>
    <d v="1899-12-30T18:00:00"/>
    <s v="Monday"/>
    <d v="2020-04-20T00:00:00"/>
    <s v="Trial"/>
    <s v="Grade 2"/>
    <s v="KLE school"/>
    <n v="911100221725"/>
    <s v="s2m_test_20735@tests2m.com"/>
    <s v="20-04-2020 18:00:00"/>
    <m/>
    <x v="27"/>
    <e v="#N/A"/>
    <x v="0"/>
    <s v="Word Whiz"/>
    <x v="11"/>
  </r>
  <r>
    <s v="fREADom Trial "/>
    <s v="Grade 3,4"/>
    <s v="Trial I"/>
    <n v="2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11"/>
    <e v="#N/A"/>
    <x v="0"/>
    <s v="storm in my brain"/>
    <x v="0"/>
  </r>
  <r>
    <s v="fREADom Trial "/>
    <s v="Grade 3,4"/>
    <s v="Trial I"/>
    <n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32"/>
    <e v="#N/A"/>
    <x v="0"/>
    <s v="Play with Punctuation"/>
    <x v="0"/>
  </r>
  <r>
    <s v="fREADom Trial "/>
    <s v="Grade 1,2"/>
    <s v="Trial III"/>
    <n v="4"/>
    <d v="1899-12-30T18:00:00"/>
    <s v="Monday"/>
    <d v="2020-04-20T00:00:00"/>
    <s v="Trial"/>
    <s v="Grade 2"/>
    <s v="Sishya"/>
    <n v="911100221485"/>
    <s v="s2m_test_20489@tests2m.com"/>
    <s v="20-04-2020 18:00:00"/>
    <s v="Cancelled"/>
    <x v="27"/>
    <e v="#N/A"/>
    <x v="0"/>
    <s v="Word Whiz"/>
    <x v="10"/>
  </r>
  <r>
    <s v="fREADom Trial Class "/>
    <s v="Grade 1,2"/>
    <s v="Trial I"/>
    <n v="2"/>
    <d v="1899-12-30T11:45:00"/>
    <s v="Tuesday"/>
    <d v="2020-04-21T00:00:00"/>
    <s v="Duplicate - Trial"/>
    <s v="Junior KG"/>
    <s v="Stones2Milestones"/>
    <n v="911100222710"/>
    <s v="s2m_test_21732@tests2m.com"/>
    <s v="21-04-2020 11:45:00"/>
    <s v="Absent"/>
    <x v="26"/>
    <e v="#N/A"/>
    <x v="0"/>
    <s v="Name it"/>
    <x v="0"/>
  </r>
  <r>
    <s v="fREADom Trial Class "/>
    <s v="Grade 1,2"/>
    <s v="Trial I"/>
    <n v="4"/>
    <d v="1899-12-30T18:00:00"/>
    <s v="Tuesday"/>
    <d v="2020-04-21T00:00:00"/>
    <s v="Duplicate - Trial"/>
    <s v="Junior KG"/>
    <s v="Stones2Milestones"/>
    <n v="911100222710"/>
    <s v="s2m_test_21732@tests2m.com"/>
    <s v="21-04-2020 18:00:00"/>
    <s v="Absent"/>
    <x v="33"/>
    <e v="#N/A"/>
    <x v="0"/>
    <s v="Structure of a story"/>
    <x v="0"/>
  </r>
  <r>
    <s v="fREADom Trial "/>
    <s v="Grade 1,2"/>
    <s v="Trial II"/>
    <n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Present"/>
    <x v="27"/>
    <e v="#N/A"/>
    <x v="0"/>
    <s v="In my mind's eye"/>
    <x v="0"/>
  </r>
  <r>
    <s v="fREADom Trial "/>
    <s v="Grade 1,2"/>
    <s v="Trial II"/>
    <n v="2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34"/>
    <e v="#N/A"/>
    <x v="0"/>
    <s v="Meet the magic 'e'"/>
    <x v="0"/>
  </r>
  <r>
    <s v="fREADom Trial "/>
    <s v="Grade 3,4"/>
    <s v="Trial I"/>
    <n v="4"/>
    <d v="1899-12-30T18:00:00"/>
    <s v="Monday"/>
    <d v="2020-04-20T00:00:00"/>
    <s v="Trial"/>
    <s v="Grade 4"/>
    <s v="Kumarns"/>
    <n v="911100221786"/>
    <s v="s2m_test_20798@tests2m.com"/>
    <s v="20-04-2020 18:00:00"/>
    <s v="Absent"/>
    <x v="6"/>
    <e v="#N/A"/>
    <x v="0"/>
    <s v="Category Spin"/>
    <x v="11"/>
  </r>
  <r>
    <s v="fREADom Trial "/>
    <s v="Grade 3,4"/>
    <s v="Trial II"/>
    <n v="2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24"/>
    <e v="#N/A"/>
    <x v="0"/>
    <s v="In my mind's eye"/>
    <x v="0"/>
  </r>
  <r>
    <s v="fREADom Trial "/>
    <s v="Grade 3,4"/>
    <s v="Trial II"/>
    <n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1"/>
    <e v="#N/A"/>
    <x v="0"/>
    <s v="Word Whiz"/>
    <x v="0"/>
  </r>
  <r>
    <s v="fREADom Trial "/>
    <s v="Grade 3,4"/>
    <s v="Trial I"/>
    <n v="4"/>
    <d v="1899-12-30T18:00:00"/>
    <s v="Monday"/>
    <d v="2020-04-20T00:00:00"/>
    <s v="Trial"/>
    <s v="Grade 3"/>
    <s v="Green wood high school"/>
    <n v="911100221778"/>
    <s v="s2m_test_20790@tests2m.com"/>
    <s v="20-04-2020 18:00:00"/>
    <s v="Present"/>
    <x v="6"/>
    <e v="#N/A"/>
    <x v="0"/>
    <s v="Category Spin"/>
    <x v="9"/>
  </r>
  <r>
    <s v="fREADom Trial "/>
    <s v="Grade 3,4"/>
    <s v="Trial I"/>
    <n v="4"/>
    <d v="1899-12-30T18:00:00"/>
    <s v="Monday"/>
    <d v="2020-04-20T00:00:00"/>
    <s v="Trial"/>
    <s v="Grade 4"/>
    <s v="Aakruthi techno school"/>
    <n v="911100221777"/>
    <s v="s2m_test_20788@tests2m.com"/>
    <s v="20-04-2020 18:00:00"/>
    <s v="Present"/>
    <x v="6"/>
    <e v="#N/A"/>
    <x v="0"/>
    <s v="Category Spin"/>
    <x v="11"/>
  </r>
  <r>
    <s v="fREADom Trial "/>
    <s v="Grade 3,4"/>
    <s v="Trial I"/>
    <n v="4"/>
    <d v="1899-12-30T18:00:00"/>
    <s v="Monday"/>
    <d v="2020-04-20T00:00:00"/>
    <s v="Trial"/>
    <s v="Grade 3"/>
    <s v="Sangam school"/>
    <n v="911100221775"/>
    <s v="s2m_test_20786@tests2m.com"/>
    <s v="20-04-2020 18:00:00"/>
    <s v="Present"/>
    <x v="6"/>
    <e v="#N/A"/>
    <x v="0"/>
    <s v="Category Spin"/>
    <x v="2"/>
  </r>
  <r>
    <s v="fREADom Trial "/>
    <s v="Grade 3,4"/>
    <s v="Trial III"/>
    <n v="2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6"/>
    <e v="#N/A"/>
    <x v="0"/>
    <s v="Category Spin"/>
    <x v="0"/>
  </r>
  <r>
    <s v="fREADom Trial "/>
    <s v="Grade 3,4"/>
    <s v="Trial I"/>
    <n v="4"/>
    <d v="1899-12-30T18:00:00"/>
    <s v="Monday"/>
    <d v="2020-04-20T00:00:00"/>
    <s v="Trial"/>
    <s v="Grade 4"/>
    <s v="Asian christian high school"/>
    <n v="911100221760"/>
    <s v="s2m_test_20771@tests2m.com"/>
    <s v="20-04-2020 18:00:00"/>
    <s v="Absent"/>
    <x v="6"/>
    <e v="#N/A"/>
    <x v="0"/>
    <s v="Category Spin"/>
    <x v="11"/>
  </r>
  <r>
    <s v="fREADom Trial "/>
    <s v="Grade 3,4"/>
    <s v="Trial I"/>
    <n v="4"/>
    <d v="1899-12-30T18:00:00"/>
    <s v="Monday"/>
    <d v="2020-04-20T00:00:00"/>
    <s v="Trial"/>
    <s v="Grade 4"/>
    <s v="Scad"/>
    <n v="911100221773"/>
    <s v="s2m_test_20784@tests2m.com"/>
    <s v="20-04-2020 18:00:00"/>
    <s v="Absent"/>
    <x v="6"/>
    <e v="#N/A"/>
    <x v="0"/>
    <s v="Category Spin"/>
    <x v="10"/>
  </r>
  <r>
    <s v="fREADom Trial "/>
    <s v="Grade 1,2"/>
    <s v="Trial III"/>
    <n v="2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32"/>
    <e v="#N/A"/>
    <x v="0"/>
    <s v="Sum it up"/>
    <x v="0"/>
  </r>
  <r>
    <s v="fREADom Trial "/>
    <s v="Grade 3,4"/>
    <s v="Trial I"/>
    <n v="4"/>
    <d v="1899-12-30T18:00:00"/>
    <s v="Monday"/>
    <d v="2020-04-20T00:00:00"/>
    <s v="Trial"/>
    <s v="Grade 3"/>
    <s v="DPS east"/>
    <n v="911100221770"/>
    <s v="s2m_test_20781@tests2m.com"/>
    <s v="20-04-2020 18:00:00"/>
    <s v="Absent"/>
    <x v="6"/>
    <e v="#N/A"/>
    <x v="0"/>
    <s v="Category Spin"/>
    <x v="9"/>
  </r>
  <r>
    <s v="fREADom Trial "/>
    <s v="Grade 1,2"/>
    <s v="Trial III"/>
    <n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Cancelled"/>
    <x v="30"/>
    <e v="#N/A"/>
    <x v="0"/>
    <s v="Cancelled"/>
    <x v="0"/>
  </r>
  <r>
    <s v="fREADom Trial "/>
    <s v="Grade 3,4"/>
    <s v="Trial I"/>
    <n v="4"/>
    <d v="1899-12-30T18:00:00"/>
    <s v="Monday"/>
    <d v="2020-04-20T00:00:00"/>
    <s v="Trial"/>
    <s v="Grade 3"/>
    <s v="City Montessory School"/>
    <n v="911100221758"/>
    <s v="s2m_test_20769@tests2m.com"/>
    <s v="20-04-2020 18:00:00"/>
    <s v="Absent"/>
    <x v="6"/>
    <e v="#N/A"/>
    <x v="0"/>
    <s v="Category Spin"/>
    <x v="11"/>
  </r>
  <r>
    <s v="fREADom Trial "/>
    <s v="Grade 3,4"/>
    <s v="Trial I"/>
    <n v="4"/>
    <d v="1899-12-30T18:00:00"/>
    <s v="Monday"/>
    <d v="2020-04-20T00:00:00"/>
    <s v="Duplicate - Trial"/>
    <s v="Grade 3"/>
    <s v="N.S.N. Memorial"/>
    <n v="911100221630"/>
    <s v="s2m_test_20635@tests2m.com"/>
    <s v="20-04-2020 18:00:00"/>
    <s v="Cancelled"/>
    <x v="6"/>
    <e v="#N/A"/>
    <x v="0"/>
    <s v="Category Spin"/>
    <x v="3"/>
  </r>
  <r>
    <s v="fREADom Trial "/>
    <s v="Grade 3,4"/>
    <s v="Trial I"/>
    <n v="4"/>
    <d v="1899-12-30T18:00:00"/>
    <s v="Monday"/>
    <d v="2020-04-20T00:00:00"/>
    <s v="Trial"/>
    <s v="Grade 4"/>
    <s v="Sacred heart sr.sec. school"/>
    <n v="911100221762"/>
    <s v="s2m_test_20773@tests2m.com"/>
    <s v="20-04-2020 18:00:00"/>
    <s v="Absent"/>
    <x v="6"/>
    <e v="#N/A"/>
    <x v="0"/>
    <s v="Category Spin"/>
    <x v="11"/>
  </r>
  <r>
    <s v="fREADom Trial Class "/>
    <s v="Grade 1,2"/>
    <s v="Trial I"/>
    <n v="4"/>
    <d v="1899-12-30T18:00:00"/>
    <s v="Monday"/>
    <d v="2020-04-20T00:00:00"/>
    <s v="Trial"/>
    <s v="Grade 1"/>
    <s v="SKCH"/>
    <n v="911100221064"/>
    <s v="s2m_test_20065@tests2m.com"/>
    <s v="20-04-2020 18:00:00"/>
    <s v="Absent"/>
    <x v="24"/>
    <e v="#N/A"/>
    <x v="0"/>
    <s v="In my head or real"/>
    <x v="3"/>
  </r>
  <r>
    <s v="fREADom Trial "/>
    <s v="Grade 3,4"/>
    <s v="Trial III"/>
    <n v="4"/>
    <d v="1899-12-30T18:00:00"/>
    <s v="Monday"/>
    <d v="2020-04-20T00:00:00"/>
    <s v="Trial"/>
    <s v="Grade 4"/>
    <s v="The Crossword School"/>
    <n v="911100221793"/>
    <s v="s2m_test_20806@tests2m.com"/>
    <s v="20-04-2020 18:00:00"/>
    <s v="Absent"/>
    <x v="29"/>
    <e v="#N/A"/>
    <x v="0"/>
    <s v="Meet the magic 'e'"/>
    <x v="11"/>
  </r>
  <r>
    <s v="fREADom Trial Class "/>
    <s v="Grade 1,2"/>
    <s v="Trial I"/>
    <n v="2"/>
    <d v="1899-12-30T11:45:00"/>
    <s v="Tuesday"/>
    <d v="2020-04-21T00:00:00"/>
    <s v="Duplicate - Trial"/>
    <s v="Grade 1"/>
    <s v="Sri Sri Ravishankar Vidya Mandir"/>
    <n v="911100222729"/>
    <s v="s2m_test_21749@tests2m.com"/>
    <s v="21-04-2020 11:45:00"/>
    <s v="Present"/>
    <x v="26"/>
    <e v="#N/A"/>
    <x v="0"/>
    <s v="Name it"/>
    <x v="0"/>
  </r>
  <r>
    <s v="fREADom Trial "/>
    <s v="Grade 3,4"/>
    <s v="Trial I"/>
    <n v="4"/>
    <d v="1899-12-30T18:00:00"/>
    <s v="Tuesday"/>
    <d v="2020-04-21T00:00:00"/>
    <s v="Duplicate - Trial"/>
    <s v="Grade 4"/>
    <s v="Sri Sri Ravishankar Vidya Mandir"/>
    <n v="911100222729"/>
    <s v="s2m_test_21749@tests2m.com"/>
    <s v="21-04-2020 18:00:00"/>
    <s v="Present"/>
    <x v="32"/>
    <e v="#N/A"/>
    <x v="0"/>
    <s v="Play with Punctuation"/>
    <x v="0"/>
  </r>
  <r>
    <s v="fREADom Trial "/>
    <s v="Grade 3,4"/>
    <s v="Trial III"/>
    <n v="4"/>
    <d v="1899-12-30T18:00:00"/>
    <s v="Monday"/>
    <d v="2020-04-20T00:00:00"/>
    <s v="Trial"/>
    <s v="Grade 4"/>
    <s v="Children academy"/>
    <n v="911100222730"/>
    <s v="s2m_test_20801@tests2m.com"/>
    <s v="20-04-2020 18:00:00"/>
    <s v="Absent"/>
    <x v="29"/>
    <e v="#N/A"/>
    <x v="0"/>
    <s v="Meet the magic 'e'"/>
    <x v="0"/>
  </r>
  <r>
    <s v="fREADom Trial Class "/>
    <s v="Grade 1,2"/>
    <s v="Trial I"/>
    <n v="4"/>
    <d v="1899-12-30T18:00:00"/>
    <s v="Monday"/>
    <d v="2020-04-20T00:00:00"/>
    <s v="Trial"/>
    <s v="Grade 2"/>
    <s v="Kle international school belgaum"/>
    <n v="911100221188"/>
    <s v="s2m_test_20189@tests2m.com"/>
    <s v="20-04-2020 18:00:00"/>
    <s v="Absent"/>
    <x v="24"/>
    <e v="#N/A"/>
    <x v="0"/>
    <s v="In my head or real"/>
    <x v="6"/>
  </r>
  <r>
    <s v="fREADom Trial Class "/>
    <s v="Grade 1,2"/>
    <s v="Trial I"/>
    <n v="2"/>
    <d v="1899-12-30T11:45:00"/>
    <s v="Tuesday"/>
    <d v="2020-04-21T00:00:00"/>
    <s v="Trial"/>
    <s v="Grade 2"/>
    <s v="DPS megacity kolkata"/>
    <n v="911100221428"/>
    <s v="s2m_test_20432@tests2m.com"/>
    <s v="21-04-2020 11:45:00"/>
    <s v="Present"/>
    <x v="26"/>
    <e v="#N/A"/>
    <x v="0"/>
    <s v="Name it"/>
    <x v="9"/>
  </r>
  <r>
    <s v="fREADom Trial "/>
    <s v="Grade 3,4"/>
    <s v="Trial III"/>
    <n v="4"/>
    <d v="1899-12-30T18:00:00"/>
    <s v="Monday"/>
    <d v="2020-04-20T00:00:00"/>
    <s v="Trial"/>
    <s v="Grade 4"/>
    <s v="City Montessori school lucknow up"/>
    <n v="911100221785"/>
    <s v="s2m_test_20797@tests2m.com"/>
    <s v="20-04-2020 18:00:00"/>
    <s v="Absent"/>
    <x v="29"/>
    <e v="#N/A"/>
    <x v="0"/>
    <s v="Meet the magic 'e'"/>
    <x v="11"/>
  </r>
  <r>
    <s v="fREADom Trial Class "/>
    <s v="Grade 1,2"/>
    <s v="Trial I"/>
    <n v="4"/>
    <d v="1899-12-30T18:00:00"/>
    <s v="Monday"/>
    <d v="2020-04-20T00:00:00"/>
    <s v="Trial"/>
    <s v="Grade 2"/>
    <s v="City montessory school"/>
    <n v="911100221252"/>
    <s v="s2m_test_20253@tests2m.com"/>
    <s v="20-04-2020 18:00:00"/>
    <s v="Absent"/>
    <x v="24"/>
    <e v="#N/A"/>
    <x v="0"/>
    <s v="In my head or real"/>
    <x v="2"/>
  </r>
  <r>
    <s v="fREADom Trial "/>
    <s v="Grade 1,2"/>
    <s v="Trial III"/>
    <n v="4"/>
    <d v="1899-12-30T18:00:00"/>
    <s v="Monday"/>
    <d v="2020-04-20T00:00:00"/>
    <s v="Trial"/>
    <s v="Grade 2"/>
    <s v="Jyotirmoy Sanyal"/>
    <n v="911100221787"/>
    <s v="s2m_test_20799@tests2m.com"/>
    <s v="20-04-2020 18:00:00"/>
    <m/>
    <x v="27"/>
    <e v="#N/A"/>
    <x v="0"/>
    <s v="Word Whiz"/>
    <x v="6"/>
  </r>
  <r>
    <s v="fREADom Trial Class "/>
    <s v="Grade 1,2"/>
    <s v="Trial I"/>
    <n v="4"/>
    <d v="1899-12-30T18:00:00"/>
    <s v="Monday"/>
    <d v="2020-04-20T00:00:00"/>
    <s v="Trial"/>
    <s v="Grade 2"/>
    <s v="Royale concord international School"/>
    <n v="911100221264"/>
    <s v="s2m_test_20264@tests2m.com"/>
    <s v="20-04-2020 18:00:00"/>
    <s v="Present"/>
    <x v="24"/>
    <e v="#N/A"/>
    <x v="0"/>
    <s v="In my head or real"/>
    <x v="6"/>
  </r>
  <r>
    <s v="fREADom Trial "/>
    <s v="Grade 3,4"/>
    <s v="Trial III"/>
    <n v="4"/>
    <d v="1899-12-30T18:00:00"/>
    <s v="Monday"/>
    <d v="2020-04-20T00:00:00"/>
    <s v="Trial"/>
    <s v="Grade 4"/>
    <s v="Maps"/>
    <n v="911100221784"/>
    <s v="s2m_test_20796@tests2m.com"/>
    <s v="20-04-2020 18:00:00"/>
    <s v="Absent"/>
    <x v="29"/>
    <e v="#N/A"/>
    <x v="0"/>
    <s v="Meet the magic 'e'"/>
    <x v="11"/>
  </r>
  <r>
    <s v="fREADom Trial Class "/>
    <s v="Grade 1,2"/>
    <s v="Trial I"/>
    <n v="2"/>
    <d v="1899-12-30T11:45:00"/>
    <s v="Tuesday"/>
    <d v="2020-04-21T00:00:00"/>
    <s v="Trial"/>
    <s v="Grade 1"/>
    <s v="DPS junior south Bangalore"/>
    <n v="911100221429"/>
    <s v="s2m_test_20433@tests2m.com"/>
    <s v="21-04-2020 11:45:00"/>
    <s v="Present"/>
    <x v="26"/>
    <e v="#N/A"/>
    <x v="0"/>
    <s v="Name it"/>
    <x v="9"/>
  </r>
  <r>
    <s v="fREADom Trial Class "/>
    <s v="Grade 1,2"/>
    <s v="Trial I"/>
    <n v="4"/>
    <d v="1899-12-30T18:00:00"/>
    <s v="Monday"/>
    <d v="2020-04-20T00:00:00"/>
    <s v="Trial"/>
    <s v="Grade 2"/>
    <s v="NSN Mat Hr Sec School"/>
    <n v="911100221300"/>
    <s v="s2m_test_20300@tests2m.com"/>
    <s v="20-04-2020 18:00:00"/>
    <s v="Present"/>
    <x v="24"/>
    <e v="#N/A"/>
    <x v="0"/>
    <s v="In my head or real"/>
    <x v="2"/>
  </r>
  <r>
    <s v="fREADom Trial "/>
    <s v="Grade 3,4"/>
    <s v="Trial I"/>
    <n v="2"/>
    <d v="1899-12-30T11:45:00"/>
    <s v="Tuesday"/>
    <d v="2020-04-21T00:00:00"/>
    <s v="Trial"/>
    <s v="Grade 4"/>
    <s v="Delhi Public School"/>
    <n v="911100221422"/>
    <s v="s2m_test_20426@tests2m.com"/>
    <s v="21-04-2020 11:45:00"/>
    <s v="Present"/>
    <x v="11"/>
    <e v="#N/A"/>
    <x v="0"/>
    <s v="storm in my brain"/>
    <x v="9"/>
  </r>
  <r>
    <s v="fREADom Trial Class "/>
    <s v="Grade 1,2"/>
    <s v="Trial I"/>
    <n v="4"/>
    <d v="1899-12-30T18:00:00"/>
    <s v="Monday"/>
    <d v="2020-04-20T00:00:00"/>
    <s v="Trial"/>
    <s v="Grade 1"/>
    <s v="Mahatma Montessori"/>
    <n v="911100221328"/>
    <s v="s2m_test_20330@tests2m.com"/>
    <s v="20-04-2020 18:00:00"/>
    <s v="Present"/>
    <x v="24"/>
    <e v="#N/A"/>
    <x v="0"/>
    <s v="In my head or real"/>
    <x v="8"/>
  </r>
  <r>
    <s v="fREADom Trial "/>
    <s v="Grade 1,2"/>
    <s v="Trial III"/>
    <n v="4"/>
    <d v="1899-12-30T18:00:00"/>
    <s v="Monday"/>
    <d v="2020-04-20T00:00:00"/>
    <s v="Trial"/>
    <s v="Grade 1"/>
    <s v="The Shri Ram Universal School"/>
    <n v="911100221779"/>
    <s v="s2m_test_20791@tests2m.com"/>
    <s v="20-04-2020 18:00:00"/>
    <m/>
    <x v="27"/>
    <e v="#N/A"/>
    <x v="0"/>
    <s v="Word Whiz"/>
    <x v="11"/>
  </r>
  <r>
    <s v="fREADom Trial Class "/>
    <s v="Grade 1,2"/>
    <s v="Trial I"/>
    <n v="4"/>
    <d v="1899-12-30T18:00:00"/>
    <s v="Monday"/>
    <d v="2020-04-20T00:00:00"/>
    <s v="Trial"/>
    <s v="Grade 1"/>
    <s v="Sri aurobindo international school"/>
    <n v="911100221347"/>
    <s v="s2m_test_20349@tests2m.com"/>
    <s v="20-04-2020 18:00:00"/>
    <s v="Absent"/>
    <x v="24"/>
    <e v="#N/A"/>
    <x v="0"/>
    <s v="In my head or real"/>
    <x v="8"/>
  </r>
  <r>
    <s v="fREADom Trial "/>
    <s v="Grade 1,2"/>
    <s v="Trial III"/>
    <n v="4"/>
    <d v="1899-12-30T18:00:00"/>
    <s v="Monday"/>
    <d v="2020-04-20T00:00:00"/>
    <s v="Trial"/>
    <s v="Grade 2"/>
    <s v="Akshar"/>
    <n v="911100221755"/>
    <s v="s2m_test_20766@tests2m.com"/>
    <s v="20-04-2020 18:00:00"/>
    <m/>
    <x v="27"/>
    <e v="#N/A"/>
    <x v="0"/>
    <s v="Word Whiz"/>
    <x v="11"/>
  </r>
  <r>
    <s v="fREADom Trial "/>
    <s v="Grade 1,2"/>
    <s v="Trial III"/>
    <n v="4"/>
    <d v="1899-12-30T18:00:00"/>
    <s v="Monday"/>
    <d v="2020-04-20T00:00:00"/>
    <s v="Trial"/>
    <s v="Grade 2"/>
    <s v="sri kumarans childrens academy"/>
    <n v="911100221756"/>
    <s v="s2m_test_20767@tests2m.com"/>
    <s v="20-04-2020 18:00:00"/>
    <m/>
    <x v="27"/>
    <e v="#N/A"/>
    <x v="0"/>
    <s v="Word Whiz"/>
    <x v="11"/>
  </r>
  <r>
    <s v="fREADom Trial "/>
    <s v="Grade 1,2"/>
    <s v="Trial III"/>
    <n v="4"/>
    <d v="1899-12-30T18:00:00"/>
    <s v="Monday"/>
    <d v="2020-04-20T00:00:00"/>
    <s v="Trial"/>
    <s v="Grade 1"/>
    <s v="Kamala niketan montessori school"/>
    <n v="911100221757"/>
    <s v="s2m_test_20768@tests2m.com"/>
    <s v="20-04-2020 18:00:00"/>
    <m/>
    <x v="27"/>
    <e v="#N/A"/>
    <x v="0"/>
    <s v="Word Whiz"/>
    <x v="11"/>
  </r>
  <r>
    <s v="fREADom Trial Class "/>
    <s v="Grade 1,2"/>
    <s v="Trial I"/>
    <n v="4"/>
    <d v="1899-12-30T18:00:00"/>
    <s v="Monday"/>
    <d v="2020-04-20T00:00:00"/>
    <s v="Trial"/>
    <s v="Grade 1"/>
    <s v="Delhi world public school"/>
    <n v="911100221437"/>
    <s v="s2m_test_20441@tests2m.com"/>
    <s v="20-04-2020 18:00:00"/>
    <s v="Present"/>
    <x v="24"/>
    <e v="#N/A"/>
    <x v="0"/>
    <s v="In my head or real"/>
    <x v="9"/>
  </r>
  <r>
    <s v="fREADom Trial "/>
    <s v="Grade 3,4"/>
    <s v="Trial I"/>
    <n v="2"/>
    <d v="1899-12-30T11:45:00"/>
    <s v="Tuesday"/>
    <d v="2020-04-21T00:00:00"/>
    <s v="Trial"/>
    <s v="Grade 4"/>
    <s v="KLE Society English Medium School, Gadag"/>
    <n v="911100221416"/>
    <s v="s2m_test_20419@tests2m.com"/>
    <s v="21-04-2020 11:45:00"/>
    <s v="Absent"/>
    <x v="11"/>
    <e v="#N/A"/>
    <x v="0"/>
    <s v="storm in my brain"/>
    <x v="9"/>
  </r>
  <r>
    <s v="fREADom Trial Class "/>
    <s v="Grade 1,2"/>
    <s v="Trial I"/>
    <n v="4"/>
    <d v="1899-12-30T18:00:00"/>
    <s v="Monday"/>
    <d v="2020-04-20T00:00:00"/>
    <s v="Trial"/>
    <s v="Grade 1"/>
    <s v="Kamala Niketan Montessori School (CBSE)"/>
    <n v="911100221450"/>
    <s v="s2m_test_20454@tests2m.com"/>
    <s v="20-04-2020 18:00:00"/>
    <s v="Present"/>
    <x v="24"/>
    <e v="#N/A"/>
    <x v="0"/>
    <s v="In my head or real"/>
    <x v="9"/>
  </r>
  <r>
    <s v="fREADom Trial "/>
    <s v="Grade 3,4"/>
    <s v="Trial III"/>
    <n v="4"/>
    <d v="1899-12-30T18:00:00"/>
    <s v="Monday"/>
    <d v="2020-04-20T00:00:00"/>
    <s v="Trial"/>
    <s v="Grade 4"/>
    <s v="Excel Global school"/>
    <n v="911100221430"/>
    <s v="s2m_test_20761@tests2m.com"/>
    <s v="20-04-2020 18:00:00"/>
    <s v="Absent"/>
    <x v="29"/>
    <e v="#N/A"/>
    <x v="0"/>
    <s v="Meet the magic 'e'"/>
    <x v="9"/>
  </r>
  <r>
    <s v="fREADom Trial Class "/>
    <s v="Grade 1,2"/>
    <s v="Trial I"/>
    <n v="4"/>
    <d v="1899-12-30T18:00:00"/>
    <s v="Monday"/>
    <d v="2020-04-20T00:00:00"/>
    <s v="Trial"/>
    <s v="Grade 2"/>
    <s v="Al Burooj international school"/>
    <n v="911100221292"/>
    <s v="s2m_test_20292@tests2m.com"/>
    <s v="20-04-2020 18:00:00"/>
    <s v="Absent"/>
    <x v="24"/>
    <e v="#N/A"/>
    <x v="0"/>
    <s v="In my head or real"/>
    <x v="2"/>
  </r>
  <r>
    <s v="fREADom Trial "/>
    <s v="Grade 3,4"/>
    <s v="Trial III"/>
    <n v="4"/>
    <d v="1899-12-30T18:00:00"/>
    <s v="Monday"/>
    <d v="2020-04-20T00:00:00"/>
    <s v="Trial"/>
    <s v="Grade 3"/>
    <s v="A.M.Jain School"/>
    <n v="911100221752"/>
    <s v="s2m_test_20763@tests2m.com"/>
    <s v="20-04-2020 18:00:00"/>
    <s v="Absent"/>
    <x v="29"/>
    <e v="#N/A"/>
    <x v="0"/>
    <s v="Meet the magic 'e'"/>
    <x v="11"/>
  </r>
  <r>
    <s v="fREADom Trial "/>
    <s v="Grade 3,4"/>
    <s v="Trial III"/>
    <n v="4"/>
    <d v="1899-12-30T18:00:00"/>
    <s v="Monday"/>
    <d v="2020-04-20T00:00:00"/>
    <s v="Trial"/>
    <s v="Grade 3"/>
    <s v="A.M.Jain School"/>
    <n v="911100221747"/>
    <s v="s2m_test_20757@tests2m.com"/>
    <s v="20-04-2020 18:00:00"/>
    <s v="Absent"/>
    <x v="29"/>
    <e v="#N/A"/>
    <x v="0"/>
    <s v="Meet the magic 'e'"/>
    <x v="11"/>
  </r>
  <r>
    <s v="fREADom Trial "/>
    <s v="Grade 1,2"/>
    <s v="Trial III"/>
    <n v="4"/>
    <d v="1899-12-30T18:00:00"/>
    <s v="Monday"/>
    <d v="2020-04-20T00:00:00"/>
    <s v="Trial"/>
    <s v="Grade 2"/>
    <s v="Delhi Public School Bangalore East"/>
    <n v="911100221745"/>
    <s v="s2m_test_20755@tests2m.com"/>
    <s v="20-04-2020 18:00:00"/>
    <m/>
    <x v="27"/>
    <e v="#N/A"/>
    <x v="0"/>
    <s v="Word Whiz"/>
    <x v="11"/>
  </r>
  <r>
    <s v="fREADom Trial "/>
    <s v="Grade 1,2"/>
    <s v="Trial II"/>
    <n v="4"/>
    <d v="1899-12-30T18:00:00"/>
    <s v="Monday"/>
    <d v="2020-04-20T00:00:00"/>
    <s v="Trial"/>
    <s v="Grade 1"/>
    <s v="Aakruti Techno School"/>
    <n v="911100221454"/>
    <s v="s2m_test_20458@tests2m.com"/>
    <s v="20-04-2020 18:00:00"/>
    <s v="Present"/>
    <x v="4"/>
    <e v="#N/A"/>
    <x v="0"/>
    <s v="In my head or real"/>
    <x v="9"/>
  </r>
  <r>
    <s v="fREADom Trial "/>
    <s v="Grade 1,2"/>
    <s v="Trial III"/>
    <n v="4"/>
    <d v="1899-12-30T18:00:00"/>
    <s v="Monday"/>
    <d v="2020-04-20T00:00:00"/>
    <s v="Trial"/>
    <s v="Grade 2"/>
    <s v="DPS SOUTH"/>
    <n v="911100221754"/>
    <s v="s2m_test_20765@tests2m.com"/>
    <s v="20-04-2020 18:00:00"/>
    <m/>
    <x v="27"/>
    <e v="#N/A"/>
    <x v="0"/>
    <s v="Word Whiz"/>
    <x v="11"/>
  </r>
  <r>
    <s v="fREADom Trial "/>
    <s v="Grade 3,4"/>
    <s v="Trial III"/>
    <n v="4"/>
    <d v="1899-12-30T18:00:00"/>
    <s v="Monday"/>
    <d v="2020-04-20T00:00:00"/>
    <s v="Trial"/>
    <s v="Grade 4"/>
    <s v="Asian Christian High School"/>
    <n v="911100221743"/>
    <s v="s2m_test_20753@tests2m.com"/>
    <s v="20-04-2020 18:00:00"/>
    <s v="Present"/>
    <x v="29"/>
    <e v="#N/A"/>
    <x v="0"/>
    <s v="Meet the magic 'e'"/>
    <x v="11"/>
  </r>
  <r>
    <s v="fREADom Trial "/>
    <s v="Grade 1,2"/>
    <s v="Trial II"/>
    <n v="4"/>
    <d v="1899-12-30T18:00:00"/>
    <s v="Monday"/>
    <d v="2020-04-20T00:00:00"/>
    <s v="Duplicate - Trial"/>
    <s v="Grade 1"/>
    <s v="KLE School GADAG"/>
    <n v="911100221679"/>
    <s v="s2m_test_20689@tests2m.com"/>
    <s v="20-04-2020 18:00:00"/>
    <s v="Absent"/>
    <x v="4"/>
    <e v="#N/A"/>
    <x v="0"/>
    <s v="In my head or real"/>
    <x v="10"/>
  </r>
  <r>
    <s v="fREADom Trial "/>
    <s v="Grade 3,4"/>
    <s v="Trial III"/>
    <n v="4"/>
    <d v="1899-12-30T18:00:00"/>
    <s v="Monday"/>
    <d v="2020-04-20T00:00:00"/>
    <s v="Trial"/>
    <s v="Grade 4"/>
    <s v="DSE attapur Hyderabad"/>
    <n v="911100221740"/>
    <s v="s2m_test_20750@tests2m.com"/>
    <s v="20-04-2020 18:00:00"/>
    <s v="Present"/>
    <x v="29"/>
    <e v="#N/A"/>
    <x v="0"/>
    <s v="Meet the magic 'e'"/>
    <x v="11"/>
  </r>
  <r>
    <s v="fREADom Trial "/>
    <s v="Grade 3,4"/>
    <s v="Trial I"/>
    <n v="2"/>
    <d v="1899-12-30T11:45:00"/>
    <s v="Tuesday"/>
    <d v="2020-04-21T00:00:00"/>
    <s v="Trial"/>
    <s v="Grade 4"/>
    <s v="SEMPS"/>
    <n v="911100221384"/>
    <s v="s2m_test_20387@tests2m.com"/>
    <s v="21-04-2020 11:45:00"/>
    <s v="Present"/>
    <x v="11"/>
    <e v="#N/A"/>
    <x v="0"/>
    <s v="storm in my brain"/>
    <x v="9"/>
  </r>
  <r>
    <s v="fREADom Trial "/>
    <s v="Grade 1,2"/>
    <s v="Trial II"/>
    <n v="4"/>
    <d v="1899-12-30T18:00:00"/>
    <s v="Monday"/>
    <d v="2020-04-20T00:00:00"/>
    <s v="Trial"/>
    <s v="Grade 2"/>
    <s v="Aps golconda"/>
    <n v="911100221477"/>
    <s v="s2m_test_20481@tests2m.com"/>
    <s v="20-04-2020 18:00:00"/>
    <s v="Absent"/>
    <x v="4"/>
    <e v="#N/A"/>
    <x v="0"/>
    <s v="In my head or real"/>
    <x v="9"/>
  </r>
  <r>
    <s v="fREADom Trial "/>
    <s v="Grade 1,2"/>
    <s v="Trial III"/>
    <n v="4"/>
    <d v="1899-12-30T18:00:00"/>
    <s v="Monday"/>
    <d v="2020-04-20T00:00:00"/>
    <s v="Trial"/>
    <s v="Grade 1"/>
    <s v="Delhi public school"/>
    <n v="911100221783"/>
    <s v="s2m_test_20795@tests2m.com"/>
    <s v="20-04-2020 18:00:00"/>
    <m/>
    <x v="27"/>
    <e v="#N/A"/>
    <x v="0"/>
    <s v="Word Whiz"/>
    <x v="11"/>
  </r>
  <r>
    <s v="fREADom Trial "/>
    <s v="Grade 3,4"/>
    <s v="Trial III"/>
    <n v="4"/>
    <d v="1899-12-30T18:00:00"/>
    <s v="Monday"/>
    <d v="2020-04-20T00:00:00"/>
    <s v="Trial"/>
    <s v="Grade 3"/>
    <s v="City Montessori school"/>
    <n v="911100221766"/>
    <s v="s2m_test_20777@tests2m.com"/>
    <s v="20-04-2020 18:00:00"/>
    <s v="Absent"/>
    <x v="29"/>
    <e v="#N/A"/>
    <x v="0"/>
    <s v="Meet the magic 'e'"/>
    <x v="8"/>
  </r>
  <r>
    <s v="fREADom Trial "/>
    <s v="Grade 1,2"/>
    <s v="Trial II"/>
    <n v="4"/>
    <d v="1899-12-30T18:00:00"/>
    <s v="Monday"/>
    <d v="2020-04-20T00:00:00"/>
    <s v="Trial"/>
    <s v="Grade 1"/>
    <s v="KLE"/>
    <n v="911100221484"/>
    <s v="s2m_test_20488@tests2m.com"/>
    <s v="20-04-2020 18:00:00"/>
    <s v="Absent"/>
    <x v="4"/>
    <e v="#N/A"/>
    <x v="0"/>
    <s v="In my head or real"/>
    <x v="10"/>
  </r>
  <r>
    <s v="fREADom Trial "/>
    <s v="Grade 3,4"/>
    <s v="Trial II"/>
    <n v="4"/>
    <d v="1899-12-30T18:00:00"/>
    <s v="Monday"/>
    <d v="2020-04-20T00:00:00"/>
    <s v="Duplicate - Trial"/>
    <s v="Grade 4"/>
    <s v="Asian christian high school"/>
    <n v="911100221760"/>
    <s v="s2m_test_20771@tests2m.com"/>
    <s v="20-04-2020 18:00:00"/>
    <s v="Absent"/>
    <x v="28"/>
    <e v="#N/A"/>
    <x v="0"/>
    <s v="Name it"/>
    <x v="11"/>
  </r>
  <r>
    <s v="fREADom Trial "/>
    <s v="Grade 3,4"/>
    <s v="Trial II"/>
    <n v="4"/>
    <d v="1899-12-30T18:00:00"/>
    <s v="Monday"/>
    <d v="2020-04-20T00:00:00"/>
    <s v="Trial"/>
    <s v="Grade 3"/>
    <s v="Akshar"/>
    <n v="911100221733"/>
    <s v="s2m_test_20743@tests2m.com"/>
    <s v="20-04-2020 18:00:00"/>
    <s v="Present"/>
    <x v="28"/>
    <e v="#N/A"/>
    <x v="0"/>
    <s v="Name it"/>
    <x v="8"/>
  </r>
  <r>
    <s v="fREADom Trial "/>
    <s v="Grade 3,4"/>
    <s v="Trial II"/>
    <n v="4"/>
    <d v="1899-12-30T18:00:00"/>
    <s v="Monday"/>
    <d v="2020-04-20T00:00:00"/>
    <s v="Trial"/>
    <s v="Grade 4"/>
    <s v="Braintree International school"/>
    <n v="911100221194"/>
    <s v="s2m_test_20195@tests2m.com"/>
    <s v="20-04-2020 18:00:00"/>
    <s v="Present"/>
    <x v="28"/>
    <e v="#N/A"/>
    <x v="0"/>
    <s v="Name it"/>
    <x v="3"/>
  </r>
  <r>
    <s v="fREADom Trial "/>
    <s v="Grade 3,4"/>
    <s v="Trial II"/>
    <n v="4"/>
    <d v="1899-12-30T18:00:00"/>
    <s v="Monday"/>
    <d v="2020-04-20T00:00:00"/>
    <s v="Trial"/>
    <s v="Grade 4"/>
    <s v="Shorya"/>
    <n v="911100221736"/>
    <s v="s2m_test_20746@tests2m.com"/>
    <s v="20-04-2020 18:00:00"/>
    <s v="Present"/>
    <x v="28"/>
    <e v="#N/A"/>
    <x v="0"/>
    <s v="Name it"/>
    <x v="11"/>
  </r>
  <r>
    <s v="fREADom Trial "/>
    <s v="Grade 1,2"/>
    <s v="Trial II"/>
    <n v="4"/>
    <d v="1899-12-30T18:00:00"/>
    <s v="Monday"/>
    <d v="2020-04-20T00:00:00"/>
    <s v="Trial"/>
    <s v="Grade 2"/>
    <s v="Vedanta Academy"/>
    <n v="911100221506"/>
    <s v="s2m_test_20510@tests2m.com"/>
    <s v="20-04-2020 18:00:00"/>
    <s v="Present"/>
    <x v="4"/>
    <n v="1999"/>
    <x v="1"/>
    <s v="In my head or real"/>
    <x v="10"/>
  </r>
  <r>
    <s v="fREADom Trial "/>
    <s v="Grade 3,4"/>
    <s v="Trial II"/>
    <n v="4"/>
    <d v="1899-12-30T18:00:00"/>
    <s v="Monday"/>
    <d v="2020-04-20T00:00:00"/>
    <s v="Trial"/>
    <s v="Grade 4"/>
    <s v="Delhi public school Bangalore north"/>
    <n v="911100221726"/>
    <s v="s2m_test_20736@tests2m.com"/>
    <s v="20-04-2020 18:00:00"/>
    <s v="Present"/>
    <x v="28"/>
    <e v="#N/A"/>
    <x v="0"/>
    <s v="Name it"/>
    <x v="11"/>
  </r>
  <r>
    <s v="fREADom Trial "/>
    <s v="Grade 3,4"/>
    <s v="Trial II"/>
    <n v="4"/>
    <d v="1899-12-30T18:00:00"/>
    <s v="Monday"/>
    <d v="2020-04-20T00:00:00"/>
    <s v="Trial"/>
    <s v="Grade 4"/>
    <s v="Parvathy's Anugrahaa International School"/>
    <n v="911100221722"/>
    <s v="s2m_test_20732@tests2m.com"/>
    <s v="20-04-2020 18:00:00"/>
    <s v="Present"/>
    <x v="28"/>
    <e v="#N/A"/>
    <x v="0"/>
    <s v="Name it"/>
    <x v="11"/>
  </r>
  <r>
    <s v="fREADom Trial "/>
    <s v="Grade 3,4"/>
    <s v="Trial II"/>
    <n v="4"/>
    <d v="1899-12-30T18:00:00"/>
    <s v="Monday"/>
    <d v="2020-04-20T00:00:00"/>
    <s v="Trial"/>
    <s v="Grade 4"/>
    <s v="Rudraksha Khasnobis"/>
    <n v="911100221719"/>
    <s v="s2m_test_20729@tests2m.com"/>
    <s v="20-04-2020 18:00:00"/>
    <s v="Absent"/>
    <x v="28"/>
    <e v="#N/A"/>
    <x v="0"/>
    <s v="Name it"/>
    <x v="11"/>
  </r>
  <r>
    <s v="fREADom Trial "/>
    <s v="Grade 1,2"/>
    <s v="Trial II"/>
    <n v="4"/>
    <d v="1899-12-30T18:00:00"/>
    <s v="Monday"/>
    <d v="2020-04-20T00:00:00"/>
    <s v="Trial"/>
    <s v="Grade 1"/>
    <s v="kamala niketan"/>
    <n v="911100222731"/>
    <s v="s2m_test_21750@tests2m.com"/>
    <s v="20-04-2020 18:00:00"/>
    <s v="Absent"/>
    <x v="4"/>
    <e v="#N/A"/>
    <x v="0"/>
    <s v="In my head or real"/>
    <x v="0"/>
  </r>
  <r>
    <s v="fREADom Trial "/>
    <s v="Grade 3,4"/>
    <s v="Trial II"/>
    <n v="4"/>
    <d v="1899-12-30T18:00:00"/>
    <s v="Monday"/>
    <d v="2020-04-20T00:00:00"/>
    <s v="Trial"/>
    <s v="Grade 4"/>
    <s v="Rock wood international school"/>
    <n v="911100221708"/>
    <s v="s2m_test_20718@tests2m.com"/>
    <s v="20-04-2020 18:00:00"/>
    <s v="Absent"/>
    <x v="28"/>
    <e v="#N/A"/>
    <x v="0"/>
    <s v="Name it"/>
    <x v="11"/>
  </r>
  <r>
    <s v="fREADom Trial "/>
    <s v="Grade 1,2"/>
    <s v="Trial II"/>
    <n v="4"/>
    <d v="1899-12-30T18:00:00"/>
    <s v="Monday"/>
    <d v="2020-04-20T00:00:00"/>
    <s v="Trial"/>
    <s v="Grade 1"/>
    <s v="Amrit vidyalaya"/>
    <n v="911100222732"/>
    <s v="s2m_test_21751@tests2m.com"/>
    <s v="20-04-2020 18:00:00"/>
    <s v="Present"/>
    <x v="4"/>
    <e v="#N/A"/>
    <x v="0"/>
    <s v="In my head or real"/>
    <x v="0"/>
  </r>
  <r>
    <s v="fREADom Trial "/>
    <s v="Grade 3,4"/>
    <s v="Trial II"/>
    <n v="4"/>
    <d v="1899-12-30T18:00:00"/>
    <s v="Monday"/>
    <d v="2020-04-20T00:00:00"/>
    <s v="Trial"/>
    <s v="Grade 3"/>
    <s v="SRM public school"/>
    <n v="911100221706"/>
    <s v="s2m_test_20716@tests2m.com"/>
    <s v="20-04-2020 18:00:00"/>
    <s v="Absent"/>
    <x v="28"/>
    <e v="#N/A"/>
    <x v="0"/>
    <s v="Name it"/>
    <x v="11"/>
  </r>
  <r>
    <s v="fREADom Trial "/>
    <s v="Grade 1,2"/>
    <s v="Trial II"/>
    <n v="4"/>
    <d v="1899-12-30T18:00:00"/>
    <s v="Monday"/>
    <d v="2020-04-20T00:00:00"/>
    <s v="Trial"/>
    <s v="Grade 1"/>
    <s v="SSRVM"/>
    <n v="911100222733"/>
    <s v="s2m_test_21752@tests2m.com"/>
    <s v="20-04-2020 18:00:00"/>
    <s v="Present"/>
    <x v="4"/>
    <n v="1999"/>
    <x v="1"/>
    <s v="In my head or real"/>
    <x v="0"/>
  </r>
  <r>
    <s v="fREADom Trial "/>
    <s v="Grade 3,4"/>
    <s v="Trial III"/>
    <n v="4"/>
    <d v="1899-12-30T18:00:00"/>
    <s v="Monday"/>
    <d v="2020-04-20T00:00:00"/>
    <s v="Trial"/>
    <s v="Grade 4"/>
    <s v="Amrit vidyalaya"/>
    <n v="911100221796"/>
    <s v="s2m_test_20809@tests2m.com"/>
    <s v="20-04-2020 18:00:00"/>
    <s v="Present"/>
    <x v="29"/>
    <e v="#N/A"/>
    <x v="0"/>
    <s v="Meet the magic 'e'"/>
    <x v="11"/>
  </r>
  <r>
    <s v="fREADom Trial "/>
    <s v="Grade 3,4"/>
    <s v="Trial II"/>
    <n v="4"/>
    <d v="1899-12-30T18:00:00"/>
    <s v="Monday"/>
    <d v="2020-04-20T00:00:00"/>
    <s v="Duplicate - Trial"/>
    <s v="Grade 4"/>
    <s v="Asian Christian High School"/>
    <n v="911100221743"/>
    <s v="s2m_test_20753@tests2m.com"/>
    <s v="20-04-2020 18:00:00"/>
    <s v="Absent"/>
    <x v="28"/>
    <e v="#N/A"/>
    <x v="0"/>
    <s v="Name it"/>
    <x v="11"/>
  </r>
  <r>
    <s v="fREADom Trial "/>
    <s v="Grade 1,2"/>
    <s v="Trial II"/>
    <n v="4"/>
    <d v="1899-12-30T18:00:00"/>
    <s v="Monday"/>
    <d v="2020-04-20T00:00:00"/>
    <s v="Trial"/>
    <s v="Grade 2"/>
    <s v="Delhi Public School"/>
    <n v="911100221527"/>
    <s v="s2m_test_20531@tests2m.com"/>
    <s v="20-04-2020 18:00:00"/>
    <s v="Present"/>
    <x v="4"/>
    <n v="1999"/>
    <x v="1"/>
    <s v="In my head or real"/>
    <x v="8"/>
  </r>
  <r>
    <s v="fREADom Trial "/>
    <s v="Grade 1,2"/>
    <s v="Trial II"/>
    <n v="4"/>
    <d v="1899-12-30T18:00:00"/>
    <s v="Monday"/>
    <d v="2020-04-20T00:00:00"/>
    <s v="Trial"/>
    <s v="Grade 2"/>
    <s v="srm public school"/>
    <n v="911100221744"/>
    <s v="s2m_test_20754@tests2m.com"/>
    <s v="20-04-2020 18:00:00"/>
    <s v="Present"/>
    <x v="4"/>
    <e v="#N/A"/>
    <x v="0"/>
    <s v="In my head or real"/>
    <x v="11"/>
  </r>
  <r>
    <s v="fREADom Trial "/>
    <s v="Grade 1,2"/>
    <s v="Trial III"/>
    <n v="4"/>
    <d v="1899-12-30T18:00:00"/>
    <s v="Monday"/>
    <d v="2020-04-20T00:00:00"/>
    <s v="Trial"/>
    <s v="Grade 2"/>
    <s v="k l e English medium school savadatti"/>
    <n v="911100221797"/>
    <s v="s2m_test_20810@tests2m.com"/>
    <s v="20-04-2020 18:00:00"/>
    <m/>
    <x v="27"/>
    <e v="#N/A"/>
    <x v="0"/>
    <s v="Word Whiz"/>
    <x v="9"/>
  </r>
  <r>
    <s v="fREADom Trial "/>
    <s v="Grade 3,4"/>
    <s v="Trial I"/>
    <n v="2"/>
    <d v="1899-12-30T11:45:00"/>
    <s v="Tuesday"/>
    <d v="2020-04-21T00:00:00"/>
    <s v="Trial"/>
    <s v="Grade 4"/>
    <s v="Rajmata krishna kumari"/>
    <n v="911100222734"/>
    <s v="s2m_test_21753@tests2m.com"/>
    <s v="21-04-2020 11:45:00"/>
    <s v="Present"/>
    <x v="11"/>
    <n v="1999"/>
    <x v="1"/>
    <s v="storm in my brain"/>
    <x v="0"/>
  </r>
  <r>
    <s v="fREADom Trial "/>
    <s v="Grade 3,4"/>
    <s v="Trial I"/>
    <n v="2"/>
    <d v="1899-12-30T11:45:00"/>
    <s v="Tuesday"/>
    <d v="2020-04-21T00:00:00"/>
    <s v="Trial"/>
    <s v="Grade 3"/>
    <s v="anjun0201@gmail.com"/>
    <n v="911100222735"/>
    <s v="s2m_test_21754@tests2m.com"/>
    <s v="21-04-2020 11:45:00"/>
    <s v="Present"/>
    <x v="11"/>
    <e v="#N/A"/>
    <x v="0"/>
    <s v="storm in my brain"/>
    <x v="0"/>
  </r>
  <r>
    <s v="fREADom Trial "/>
    <s v="Grade 3,4"/>
    <s v="Trial I"/>
    <n v="2"/>
    <d v="1899-12-30T11:45:00"/>
    <s v="Tuesday"/>
    <d v="2020-04-21T00:00:00"/>
    <s v="Trial"/>
    <s v="Grade 4"/>
    <s v="Delhi public school Bangalore North"/>
    <n v="911100221699"/>
    <s v="s2m_test_20709@tests2m.com"/>
    <s v="21-04-2020 11:45:00"/>
    <s v="Present"/>
    <x v="11"/>
    <e v="#N/A"/>
    <x v="0"/>
    <s v="storm in my brain"/>
    <x v="4"/>
  </r>
  <r>
    <s v="fREADom Trial "/>
    <s v="Grade 3,4"/>
    <s v="Trial I"/>
    <n v="2"/>
    <d v="1899-12-30T11:45:00"/>
    <s v="Tuesday"/>
    <d v="2020-04-21T00:00:00"/>
    <s v="Trial"/>
    <s v="Grade 4"/>
    <s v="As suffa  grammar school"/>
    <n v="911100222736"/>
    <s v="s2m_test_21755@tests2m.com"/>
    <s v="21-04-2020 11:45:00"/>
    <s v="Present"/>
    <x v="11"/>
    <e v="#N/A"/>
    <x v="0"/>
    <s v="storm in my brain"/>
    <x v="0"/>
  </r>
  <r>
    <s v="fREADom Trial "/>
    <s v="Grade 3,4"/>
    <s v="Trial I"/>
    <n v="2"/>
    <d v="1899-12-30T11:45:00"/>
    <s v="Tuesday"/>
    <d v="2020-04-21T00:00:00"/>
    <s v="Duplicate - Trial"/>
    <s v="Grade 3"/>
    <s v="SSRVM"/>
    <n v="911100222737"/>
    <s v="s2m_test_21756@tests2m.com"/>
    <s v="21-04-2020 11:45:00"/>
    <s v="Present"/>
    <x v="11"/>
    <e v="#N/A"/>
    <x v="0"/>
    <s v="storm in my brain"/>
    <x v="0"/>
  </r>
  <r>
    <s v="fREADom Trial "/>
    <s v="Grade 3,4"/>
    <s v="Trial I"/>
    <n v="2"/>
    <d v="1899-12-30T11:45:00"/>
    <s v="Tuesday"/>
    <d v="2020-04-21T00:00:00"/>
    <s v="Trial"/>
    <s v="Grade 3"/>
    <s v="SHIKSHA SAGAR HIGH SCHOOL"/>
    <n v="911100222738"/>
    <s v="s2m_test_21757@tests2m.com"/>
    <s v="21-04-2020 11:45:00"/>
    <s v="Present"/>
    <x v="11"/>
    <e v="#N/A"/>
    <x v="0"/>
    <s v="storm in my brain"/>
    <x v="0"/>
  </r>
  <r>
    <s v="fREADom Trial "/>
    <s v="Grade 3,4"/>
    <s v="Trial I"/>
    <n v="2"/>
    <d v="1899-12-30T11:45:00"/>
    <s v="Tuesday"/>
    <d v="2020-04-21T00:00:00"/>
    <s v="Trial"/>
    <s v="Grade 3"/>
    <s v="Chinmaya vidyalaya senior secondary school"/>
    <n v="911100222739"/>
    <s v="s2m_test_21758@tests2m.com"/>
    <s v="21-04-2020 11:45:00"/>
    <s v="Present"/>
    <x v="11"/>
    <e v="#N/A"/>
    <x v="0"/>
    <s v="storm in my brain"/>
    <x v="0"/>
  </r>
  <r>
    <s v="fREADom Trial "/>
    <s v="Grade 1,2"/>
    <s v="Trial III"/>
    <n v="2"/>
    <d v="1899-12-30T11:45:00"/>
    <s v="Tuesday"/>
    <d v="2020-04-21T00:00:00"/>
    <s v="Trial"/>
    <s v="Grade 2"/>
    <s v="Kerala Public School"/>
    <n v="911100222740"/>
    <s v="s2m_test_21759@tests2m.com"/>
    <s v="21-04-2020 11:45:00"/>
    <s v="Absent"/>
    <x v="32"/>
    <e v="#N/A"/>
    <x v="0"/>
    <s v="Sum it up"/>
    <x v="0"/>
  </r>
  <r>
    <s v="fREADom Trial "/>
    <s v="Grade 1,2"/>
    <s v="Trial III"/>
    <n v="2"/>
    <d v="1899-12-30T11:45:00"/>
    <s v="Tuesday"/>
    <d v="2020-04-21T00:00:00"/>
    <s v="Trial"/>
    <s v="Grade 2"/>
    <s v="Nsn memorial senior sec school"/>
    <n v="911100222741"/>
    <s v="s2m_test_21760@tests2m.com"/>
    <s v="21-04-2020 11:45:00"/>
    <s v="Present"/>
    <x v="32"/>
    <e v="#N/A"/>
    <x v="0"/>
    <s v="Sum it up"/>
    <x v="0"/>
  </r>
  <r>
    <s v="fREADom Trial "/>
    <s v="Grade 1,2"/>
    <s v="Trial III"/>
    <n v="2"/>
    <d v="1899-12-30T11:45:00"/>
    <s v="Tuesday"/>
    <d v="2020-04-21T00:00:00"/>
    <s v="Trial"/>
    <s v="Grade 1"/>
    <s v="The shri ram universal school jammu"/>
    <n v="911100221807"/>
    <s v="s2m_test_20819@tests2m.com"/>
    <s v="21-04-2020 11:45:00"/>
    <s v="Absent"/>
    <x v="32"/>
    <e v="#N/A"/>
    <x v="0"/>
    <s v="Sum it up"/>
    <x v="11"/>
  </r>
  <r>
    <s v="fREADom Trial "/>
    <s v="Grade 1,2"/>
    <s v="Trial III"/>
    <n v="2"/>
    <d v="1899-12-30T11:45:00"/>
    <s v="Tuesday"/>
    <d v="2020-04-21T00:00:00"/>
    <s v="Trial"/>
    <s v="Grade 1"/>
    <s v="Delhi World Public School"/>
    <n v="911100221806"/>
    <s v="s2m_test_20818@tests2m.com"/>
    <s v="21-04-2020 11:45:00"/>
    <s v="Present"/>
    <x v="32"/>
    <e v="#N/A"/>
    <x v="0"/>
    <s v="Sum it up"/>
    <x v="11"/>
  </r>
  <r>
    <s v="fREADom Trial "/>
    <s v="Grade 1,2"/>
    <s v="Trial III"/>
    <n v="2"/>
    <d v="1899-12-30T11:45:00"/>
    <s v="Tuesday"/>
    <d v="2020-04-21T00:00:00"/>
    <s v="Trial"/>
    <s v="Grade 2"/>
    <s v="Pssenioursecondaryschool"/>
    <n v="911100221800"/>
    <s v="s2m_test_20812@tests2m.com"/>
    <s v="21-04-2020 11:45:00"/>
    <s v="Absent"/>
    <x v="32"/>
    <e v="#N/A"/>
    <x v="0"/>
    <s v="Sum it up"/>
    <x v="11"/>
  </r>
  <r>
    <s v="fREADom Trial "/>
    <s v="Grade 1,2"/>
    <s v="Trial III"/>
    <n v="2"/>
    <d v="1899-12-30T11:45:00"/>
    <s v="Tuesday"/>
    <d v="2020-04-21T00:00:00"/>
    <s v="Trial"/>
    <s v="Grade 2"/>
    <s v="Kulachi hansraj model school"/>
    <n v="911100221795"/>
    <s v="s2m_test_20808@tests2m.com"/>
    <s v="21-04-2020 11:45:00"/>
    <s v="Present"/>
    <x v="32"/>
    <e v="#N/A"/>
    <x v="0"/>
    <s v="Sum it up"/>
    <x v="6"/>
  </r>
  <r>
    <s v="fREADom Trial "/>
    <s v="Grade 1,2"/>
    <s v="Trial III"/>
    <n v="2"/>
    <d v="1899-12-30T11:45:00"/>
    <s v="Tuesday"/>
    <d v="2020-04-21T00:00:00"/>
    <s v="Trial"/>
    <s v="Grade 1"/>
    <s v="hajira06@gmail.com"/>
    <n v="911100221794"/>
    <s v="s2m_test_20807@tests2m.com"/>
    <s v="21-04-2020 11:45:00"/>
    <s v="Absent"/>
    <x v="32"/>
    <e v="#N/A"/>
    <x v="0"/>
    <s v="Sum it up"/>
    <x v="9"/>
  </r>
  <r>
    <s v="fREADom Trial "/>
    <s v="Grade 1,2"/>
    <s v="Trial III"/>
    <n v="2"/>
    <d v="1899-12-30T11:45:00"/>
    <s v="Tuesday"/>
    <d v="2020-04-21T00:00:00"/>
    <s v="Trial"/>
    <s v="Grade 1"/>
    <s v="NSN matriculation hr sec school"/>
    <n v="911100221819"/>
    <s v="s2m_test_20831@tests2m.com"/>
    <s v="21-04-2020 11:45:00"/>
    <s v="Absent"/>
    <x v="32"/>
    <e v="#N/A"/>
    <x v="0"/>
    <s v="Sum it up"/>
    <x v="3"/>
  </r>
  <r>
    <s v="fREADom Trial "/>
    <s v="Grade 1,2"/>
    <s v="Trial III"/>
    <n v="2"/>
    <d v="1899-12-30T11:45:00"/>
    <s v="Tuesday"/>
    <d v="2020-04-21T00:00:00"/>
    <s v="Trial"/>
    <s v="Grade 1"/>
    <s v="Shri ram universi"/>
    <n v="911100221813"/>
    <s v="s2m_test_20825@tests2m.com"/>
    <s v="21-04-2020 11:45:00"/>
    <s v="Present"/>
    <x v="32"/>
    <e v="#N/A"/>
    <x v="0"/>
    <s v="Sum it up"/>
    <x v="11"/>
  </r>
  <r>
    <s v="fREADom Trial "/>
    <s v="Grade 1,2"/>
    <s v="Trial III"/>
    <n v="2"/>
    <d v="1899-12-30T11:45:00"/>
    <s v="Tuesday"/>
    <d v="2020-04-21T00:00:00"/>
    <s v="Trial"/>
    <s v="Grade 2"/>
    <s v="APS DELHI CANTT"/>
    <n v="911100221810"/>
    <s v="s2m_test_20822@tests2m.com"/>
    <s v="21-04-2020 11:45:00"/>
    <s v="Absent"/>
    <x v="32"/>
    <e v="#N/A"/>
    <x v="0"/>
    <s v="Sum it up"/>
    <x v="10"/>
  </r>
  <r>
    <s v="fREADom Trial Class "/>
    <s v="Grade 1,2"/>
    <s v="Trial I"/>
    <n v="2"/>
    <d v="1899-12-30T11:45:00"/>
    <s v="Tuesday"/>
    <d v="2020-04-21T00:00:00"/>
    <s v="Trial"/>
    <s v="Grade 2"/>
    <s v="City Montessori school"/>
    <n v="911100221803"/>
    <s v="s2m_test_20815@tests2m.com"/>
    <s v="21-04-2020 11:45:00"/>
    <s v="Absent"/>
    <x v="26"/>
    <e v="#N/A"/>
    <x v="0"/>
    <s v="Name it"/>
    <x v="8"/>
  </r>
  <r>
    <s v="fREADom Trial "/>
    <s v="Grade 3,4"/>
    <s v="Trial II"/>
    <n v="2"/>
    <d v="1899-12-30T11:45:00"/>
    <s v="Tuesday"/>
    <d v="2020-04-21T00:00:00"/>
    <s v="Trial"/>
    <s v="Grade 3"/>
    <s v="Kamala Niketan Montessori School"/>
    <n v="911100221799"/>
    <s v="s2m_test_20811@tests2m.com"/>
    <s v="21-04-2020 11:45:00"/>
    <s v="Present"/>
    <x v="24"/>
    <e v="#N/A"/>
    <x v="0"/>
    <s v="In my mind's eye"/>
    <x v="11"/>
  </r>
  <r>
    <s v="fREADom Trial "/>
    <s v="Grade 3,4"/>
    <s v="Trial II"/>
    <n v="2"/>
    <d v="1899-12-30T11:45:00"/>
    <s v="Tuesday"/>
    <d v="2020-04-21T00:00:00"/>
    <s v="Trial"/>
    <s v="Grade 4"/>
    <s v="BANYAN INTERNATIONAL SCHOOL"/>
    <n v="911100221814"/>
    <s v="s2m_test_20826@tests2m.com"/>
    <s v="21-04-2020 11:45:00"/>
    <s v="Cancelled"/>
    <x v="24"/>
    <e v="#N/A"/>
    <x v="0"/>
    <s v="In my mind's eye"/>
    <x v="10"/>
  </r>
  <r>
    <s v="fREADom Trial "/>
    <s v="Grade 3,4"/>
    <s v="Trial II"/>
    <n v="2"/>
    <d v="1899-12-30T11:45:00"/>
    <s v="Tuesday"/>
    <d v="2020-04-21T00:00:00"/>
    <s v="Duplicate - Trial"/>
    <s v="Grade 4"/>
    <s v="K. L. E English medium school Savadatti"/>
    <n v="911100221798"/>
    <s v="s2m_test_20810@tests2m.com"/>
    <s v="21-04-2020 11:45:00"/>
    <s v="Absent"/>
    <x v="24"/>
    <e v="#N/A"/>
    <x v="0"/>
    <s v="In my mind's eye"/>
    <x v="9"/>
  </r>
  <r>
    <s v="fREADom Trial "/>
    <s v="Grade 3,4"/>
    <s v="Trial II"/>
    <n v="2"/>
    <d v="1899-12-30T11:45:00"/>
    <s v="Tuesday"/>
    <d v="2020-04-21T00:00:00"/>
    <s v="Trial"/>
    <s v="Grade 4"/>
    <s v="Amrit vidhyalaya"/>
    <n v="911100221815"/>
    <s v="s2m_test_20827@tests2m.com"/>
    <s v="21-04-2020 11:45:00"/>
    <s v="Present"/>
    <x v="24"/>
    <e v="#N/A"/>
    <x v="0"/>
    <s v="In my mind's eye"/>
    <x v="10"/>
  </r>
  <r>
    <s v="fREADom Trial "/>
    <s v="Grade 1,2"/>
    <s v="Trial II"/>
    <n v="2"/>
    <d v="1899-12-30T11:45:00"/>
    <s v="Tuesday"/>
    <d v="2020-04-21T00:00:00"/>
    <s v="Trial"/>
    <s v="Grade 1"/>
    <s v="Rankers school uppal"/>
    <n v="911100221782"/>
    <s v="s2m_test_20794@tests2m.com"/>
    <s v="21-04-2020 11:45:00"/>
    <s v="Absent"/>
    <x v="34"/>
    <e v="#N/A"/>
    <x v="0"/>
    <s v="Meet the magic 'e'"/>
    <x v="12"/>
  </r>
  <r>
    <s v="fREADom Trial "/>
    <s v="Grade 3,4"/>
    <s v="Trial II"/>
    <n v="2"/>
    <d v="1899-12-30T11:45:00"/>
    <s v="Tuesday"/>
    <d v="2020-04-21T00:00:00"/>
    <s v="Trial"/>
    <s v="Grade 4"/>
    <s v="Euro School"/>
    <n v="911100221737"/>
    <s v="s2m_test_20747@tests2m.com"/>
    <s v="21-04-2020 11:45:00"/>
    <s v="Absent"/>
    <x v="24"/>
    <e v="#N/A"/>
    <x v="0"/>
    <s v="In my mind's eye"/>
    <x v="11"/>
  </r>
  <r>
    <s v="fREADom Trial "/>
    <s v="Grade 3,4"/>
    <s v="Trial II"/>
    <n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Present"/>
    <x v="11"/>
    <e v="#N/A"/>
    <x v="0"/>
    <s v="Word Whiz"/>
    <x v="10"/>
  </r>
  <r>
    <s v="fREADom Trial "/>
    <s v="Grade 1,2"/>
    <s v="Trial II"/>
    <n v="2"/>
    <d v="1899-12-30T11:45:00"/>
    <s v="Tuesday"/>
    <d v="2020-04-21T00:00:00"/>
    <s v="Duplicate - Trial"/>
    <s v="Grade 2"/>
    <s v="Delhi Public School Bangalore East"/>
    <n v="911100221745"/>
    <s v="s2m_test_20755@tests2m.com"/>
    <s v="21-04-2020 11:45:00"/>
    <s v="Present"/>
    <x v="34"/>
    <e v="#N/A"/>
    <x v="0"/>
    <s v="Meet the magic 'e'"/>
    <x v="11"/>
  </r>
  <r>
    <s v="fREADom Trial "/>
    <s v="Grade 1,2"/>
    <s v="Trial II"/>
    <n v="2"/>
    <d v="1899-12-30T11:45:00"/>
    <s v="Tuesday"/>
    <d v="2020-04-21T00:00:00"/>
    <s v="Trial"/>
    <s v="Grade 1"/>
    <s v="Rankarsschool"/>
    <n v="911100221821"/>
    <s v="s2m_test_20833@tests2m.com"/>
    <s v="21-04-2020 11:45:00"/>
    <s v="Absent"/>
    <x v="34"/>
    <e v="#N/A"/>
    <x v="0"/>
    <s v="Meet the magic 'e'"/>
    <x v="11"/>
  </r>
  <r>
    <s v="fREADom Trial "/>
    <s v="Grade 3,4"/>
    <s v="Trial II"/>
    <n v="2"/>
    <d v="1899-12-30T11:45:00"/>
    <s v="Tuesday"/>
    <d v="2020-04-21T00:00:00"/>
    <s v="Trial"/>
    <s v="Grade 4"/>
    <s v="City Montessori school"/>
    <n v="911100221816"/>
    <s v="s2m_test_20828@tests2m.com"/>
    <s v="21-04-2020 11:45:00"/>
    <s v="Absent"/>
    <x v="24"/>
    <e v="#N/A"/>
    <x v="0"/>
    <s v="In my mind's eye"/>
    <x v="11"/>
  </r>
  <r>
    <s v="fREADom Trial "/>
    <s v="Grade 3,4"/>
    <s v="Trial II"/>
    <n v="2"/>
    <d v="1899-12-30T11:45:00"/>
    <s v="Tuesday"/>
    <d v="2020-04-21T00:00:00"/>
    <s v="Trial"/>
    <s v="Grade 4"/>
    <s v="Delhi public school megacity kolkata"/>
    <n v="911100221818"/>
    <s v="s2m_test_20830@tests2m.com"/>
    <s v="21-04-2020 11:45:00"/>
    <s v="Present"/>
    <x v="24"/>
    <e v="#N/A"/>
    <x v="0"/>
    <s v="In my mind's eye"/>
    <x v="11"/>
  </r>
  <r>
    <s v="fREADom Trial "/>
    <s v="Grade 3,4"/>
    <s v="Trial II"/>
    <n v="2"/>
    <d v="1899-12-30T11:45:00"/>
    <s v="Tuesday"/>
    <d v="2020-04-21T00:00:00"/>
    <s v="Trial"/>
    <s v="Grade 4"/>
    <s v="Kle English Medium school manjunath nagara"/>
    <n v="911100221822"/>
    <s v="s2m_test_20834@tests2m.com"/>
    <s v="21-04-2020 11:45:00"/>
    <s v="Present"/>
    <x v="24"/>
    <e v="#N/A"/>
    <x v="0"/>
    <s v="In my mind's eye"/>
    <x v="9"/>
  </r>
  <r>
    <s v="fREADom Trial "/>
    <s v="Grade 3,4"/>
    <s v="Trial II"/>
    <n v="2"/>
    <d v="1899-12-30T11:45:00"/>
    <s v="Tuesday"/>
    <d v="2020-04-21T00:00:00"/>
    <s v="Trial"/>
    <s v="Grade 3"/>
    <s v="Ananya Singh"/>
    <n v="911100221805"/>
    <s v="s2m_test_20817@tests2m.com"/>
    <s v="21-04-2020 11:45:00"/>
    <s v="Present"/>
    <x v="24"/>
    <e v="#N/A"/>
    <x v="0"/>
    <s v="In my mind's eye"/>
    <x v="8"/>
  </r>
  <r>
    <s v="fREADom Trial "/>
    <s v="Grade 3,4"/>
    <s v="Trial III"/>
    <n v="2"/>
    <d v="1899-12-30T11:45:00"/>
    <s v="Tuesday"/>
    <d v="2020-04-21T00:00:00"/>
    <s v="Trial"/>
    <s v="Grade 3"/>
    <s v="Kamaal niketan Montessori school"/>
    <n v="911100221158"/>
    <s v="s2m_test_20159@tests2m.com"/>
    <s v="21-04-2020 11:45:00"/>
    <s v="Present"/>
    <x v="6"/>
    <e v="#N/A"/>
    <x v="0"/>
    <s v="Category Spin"/>
    <x v="3"/>
  </r>
  <r>
    <s v="fREADom Trial "/>
    <s v="Grade 3,4"/>
    <s v="Trial III"/>
    <n v="2"/>
    <d v="1899-12-30T11:45:00"/>
    <s v="Tuesday"/>
    <d v="2020-04-21T00:00:00"/>
    <s v="Trial"/>
    <s v="Grade 4"/>
    <s v="KNMS"/>
    <n v="911100221157"/>
    <s v="s2m_test_20158@tests2m.com"/>
    <s v="21-04-2020 11:45:00"/>
    <s v="Present"/>
    <x v="6"/>
    <e v="#N/A"/>
    <x v="0"/>
    <s v="Category Spin"/>
    <x v="3"/>
  </r>
  <r>
    <s v="fREADom Trial "/>
    <s v="Grade 3,4"/>
    <s v="Trial II"/>
    <n v="2"/>
    <d v="1899-12-30T11:45:00"/>
    <s v="Tuesday"/>
    <d v="2020-04-21T00:00:00"/>
    <s v="Trial"/>
    <s v="Grade 4"/>
    <s v="P.s.senior secondary school"/>
    <n v="911100221817"/>
    <s v="s2m_test_20829@tests2m.com"/>
    <s v="21-04-2020 11:45:00"/>
    <s v="Present"/>
    <x v="24"/>
    <n v="3400"/>
    <x v="1"/>
    <s v="In my mind's eye"/>
    <x v="9"/>
  </r>
  <r>
    <s v="fREADom Trial "/>
    <s v="Grade 3,4"/>
    <s v="Trial III"/>
    <n v="2"/>
    <d v="1899-12-30T11:45:00"/>
    <s v="Tuesday"/>
    <d v="2020-04-21T00:00:00"/>
    <s v="Duplicate - Trial"/>
    <s v="Grade 4"/>
    <s v="KNMS"/>
    <n v="911100221159"/>
    <s v="s2m_test_20160@tests2m.com"/>
    <s v="21-04-2020 11:45:00"/>
    <s v="Absent"/>
    <x v="6"/>
    <e v="#N/A"/>
    <x v="0"/>
    <s v="Category Spin"/>
    <x v="5"/>
  </r>
  <r>
    <s v="fREADom Trial "/>
    <s v="Grade 3,4"/>
    <s v="Trial III"/>
    <n v="2"/>
    <d v="1899-12-30T11:45:00"/>
    <s v="Tuesday"/>
    <d v="2020-04-21T00:00:00"/>
    <s v="Trial"/>
    <s v="Grade 4"/>
    <s v="BDMI"/>
    <n v="911100221161"/>
    <s v="s2m_test_20162@tests2m.com"/>
    <s v="21-04-2020 11:45:00"/>
    <s v="Present"/>
    <x v="6"/>
    <e v="#N/A"/>
    <x v="0"/>
    <s v="Category Spin"/>
    <x v="3"/>
  </r>
  <r>
    <s v="fREADom Trial "/>
    <s v="Grade 1,2"/>
    <s v="Trial II"/>
    <n v="2"/>
    <d v="1899-12-30T11:45:00"/>
    <s v="Tuesday"/>
    <d v="2020-04-21T00:00:00"/>
    <s v="Trial"/>
    <s v="Grade 2"/>
    <s v="BDM International school"/>
    <n v="911100221823"/>
    <s v="s2m_test_20835@tests2m.com"/>
    <s v="21-04-2020 11:45:00"/>
    <s v="Present"/>
    <x v="34"/>
    <e v="#N/A"/>
    <x v="0"/>
    <s v="Meet the magic 'e'"/>
    <x v="11"/>
  </r>
  <r>
    <s v="fREADom Trial "/>
    <s v="Grade 3,4"/>
    <s v="Trial III"/>
    <n v="2"/>
    <d v="1899-12-30T11:45:00"/>
    <s v="Tuesday"/>
    <d v="2020-04-21T00:00:00"/>
    <s v="Trial"/>
    <s v="Grade 4"/>
    <s v="Calorx public school"/>
    <n v="911100221166"/>
    <s v="s2m_test_20167@tests2m.com"/>
    <s v="21-04-2020 11:45:00"/>
    <s v="Present"/>
    <x v="6"/>
    <e v="#N/A"/>
    <x v="0"/>
    <s v="Category Spin"/>
    <x v="4"/>
  </r>
  <r>
    <s v="fREADom Trial "/>
    <s v="Grade 3,4"/>
    <s v="Trial III"/>
    <n v="2"/>
    <d v="1899-12-30T11:45:00"/>
    <s v="Tuesday"/>
    <d v="2020-04-21T00:00:00"/>
    <s v="Trial"/>
    <s v="Grade 3"/>
    <s v="DPS Panvel"/>
    <n v="911100221169"/>
    <s v="s2m_test_20170@tests2m.com"/>
    <s v="21-04-2020 11:45:00"/>
    <s v="Absent"/>
    <x v="6"/>
    <e v="#N/A"/>
    <x v="0"/>
    <s v="Category Spin"/>
    <x v="5"/>
  </r>
  <r>
    <s v="fREADom Trial "/>
    <s v="Grade 3,4"/>
    <s v="Trial III"/>
    <n v="2"/>
    <d v="1899-12-30T11:45:00"/>
    <s v="Tuesday"/>
    <d v="2020-04-21T00:00:00"/>
    <s v="Trial"/>
    <s v="Grade 3"/>
    <s v="Lalji  Mehrotra lion's school"/>
    <n v="911100221172"/>
    <s v="s2m_test_21761@tests2m.com"/>
    <s v="21-04-2020 11:45:00"/>
    <s v="Present"/>
    <x v="6"/>
    <e v="#N/A"/>
    <x v="0"/>
    <s v="Category Spin"/>
    <x v="4"/>
  </r>
  <r>
    <s v="fREADom Trial "/>
    <s v="Grade 1,2"/>
    <s v="Trial II"/>
    <n v="2"/>
    <d v="1899-12-30T11:45:00"/>
    <s v="Tuesday"/>
    <d v="2020-04-21T00:00:00"/>
    <s v="Trial"/>
    <s v="Grade 2"/>
    <s v="Rosemary Public  School"/>
    <n v="911100222742"/>
    <s v="s2m_test_20621@tests2m.com"/>
    <s v="21-04-2020 11:45:00"/>
    <s v="Present"/>
    <x v="34"/>
    <e v="#N/A"/>
    <x v="0"/>
    <s v="Meet the magic 'e'"/>
    <x v="0"/>
  </r>
  <r>
    <s v="fREADom Trial "/>
    <s v="Grade 1,2"/>
    <s v="Trial II"/>
    <n v="2"/>
    <d v="1899-12-30T11:45:00"/>
    <s v="Tuesday"/>
    <d v="2020-04-21T00:00:00"/>
    <s v="Trial"/>
    <s v="Grade 2"/>
    <s v="Kamala Niketan Montessori School"/>
    <n v="911100221619"/>
    <s v="s2m_test_20622@tests2m.com"/>
    <s v="21-04-2020 11:45:00"/>
    <s v="Present"/>
    <x v="34"/>
    <e v="#N/A"/>
    <x v="0"/>
    <s v="Meet the magic 'e'"/>
    <x v="10"/>
  </r>
  <r>
    <s v="fREADom Trial "/>
    <s v="Grade 3,4"/>
    <s v="Trial III"/>
    <n v="2"/>
    <d v="1899-12-30T11:45:00"/>
    <s v="Tuesday"/>
    <d v="2020-04-21T00:00:00"/>
    <s v="Trial"/>
    <s v="Grade 4"/>
    <s v="St Paul Rajkot"/>
    <n v="911100221177"/>
    <s v="s2m_test_20178@tests2m.com"/>
    <s v="21-04-2020 11:45:00"/>
    <s v="Present"/>
    <x v="6"/>
    <e v="#N/A"/>
    <x v="0"/>
    <s v="Category Spin"/>
    <x v="4"/>
  </r>
  <r>
    <s v="fREADom Trial "/>
    <s v="Grade 1,2"/>
    <s v="Trial II"/>
    <n v="2"/>
    <d v="1899-12-30T11:45:00"/>
    <s v="Tuesday"/>
    <d v="2020-04-21T00:00:00"/>
    <s v="Trial"/>
    <s v="Grade 1"/>
    <s v="Al burooj International School"/>
    <n v="911100221596"/>
    <s v="s2m_test_20600@tests2m.com"/>
    <s v="21-04-2020 11:45:00"/>
    <s v="Present"/>
    <x v="34"/>
    <e v="#N/A"/>
    <x v="0"/>
    <s v="Meet the magic 'e'"/>
    <x v="8"/>
  </r>
  <r>
    <s v="fREADom Trial "/>
    <s v="Grade 3,4"/>
    <s v="Trial III"/>
    <n v="2"/>
    <d v="1899-12-30T11:45:00"/>
    <s v="Tuesday"/>
    <d v="2020-04-21T00:00:00"/>
    <s v="Trial"/>
    <s v="Grade 3"/>
    <s v="NA"/>
    <n v="911100221186"/>
    <s v="s2m_test_20187@tests2m.com"/>
    <s v="21-04-2020 11:45:00"/>
    <s v="Present"/>
    <x v="6"/>
    <e v="#N/A"/>
    <x v="0"/>
    <s v="Category Spin"/>
    <x v="6"/>
  </r>
  <r>
    <s v="fREADom Trial "/>
    <s v="Grade 1,2"/>
    <s v="Trial II"/>
    <n v="2"/>
    <d v="1899-12-30T11:45:00"/>
    <s v="Tuesday"/>
    <d v="2020-04-21T00:00:00"/>
    <s v="Trial"/>
    <s v="Grade 1"/>
    <s v="Mahavir Institute Of Education &amp;Research"/>
    <n v="911100221600"/>
    <s v="s2m_test_20604@tests2m.com"/>
    <s v="21-04-2020 11:45:00"/>
    <s v="Absent"/>
    <x v="34"/>
    <e v="#N/A"/>
    <x v="0"/>
    <s v="Meet the magic 'e'"/>
    <x v="10"/>
  </r>
  <r>
    <s v="fREADom Trial "/>
    <s v="Grade 1,2"/>
    <s v="Trial II"/>
    <n v="2"/>
    <d v="1899-12-30T11:45:00"/>
    <s v="Tuesday"/>
    <d v="2020-04-21T00:00:00"/>
    <s v="Trial"/>
    <s v="Grade 2"/>
    <s v="Manav Rachna International school"/>
    <n v="911100221601"/>
    <s v="s2m_test_20605@tests2m.com"/>
    <s v="21-04-2020 11:45:00"/>
    <s v="Present"/>
    <x v="34"/>
    <e v="#N/A"/>
    <x v="0"/>
    <s v="Meet the magic 'e'"/>
    <x v="2"/>
  </r>
  <r>
    <s v="fREADom Trial "/>
    <s v="Grade 3,4"/>
    <s v="Trial III"/>
    <n v="2"/>
    <d v="1899-12-30T11:45:00"/>
    <s v="Tuesday"/>
    <d v="2020-04-21T00:00:00"/>
    <s v="Trial"/>
    <s v="Grade 4"/>
    <s v="KlE"/>
    <n v="911100221184"/>
    <s v="s2m_test_20185@tests2m.com"/>
    <s v="21-04-2020 11:45:00"/>
    <s v="Present"/>
    <x v="6"/>
    <e v="#N/A"/>
    <x v="0"/>
    <s v="Category Spin"/>
    <x v="6"/>
  </r>
  <r>
    <s v="fREADom Trial "/>
    <s v="Grade 1,2"/>
    <s v="Trial II"/>
    <n v="2"/>
    <d v="1899-12-30T11:45:00"/>
    <s v="Tuesday"/>
    <d v="2020-04-21T00:00:00"/>
    <s v="Trial"/>
    <s v="Grade 1"/>
    <s v="Delhi Public School"/>
    <n v="911100221608"/>
    <s v="s2m_test_20612@tests2m.com"/>
    <s v="21-04-2020 11:45:00"/>
    <s v="Absent"/>
    <x v="34"/>
    <e v="#N/A"/>
    <x v="0"/>
    <s v="Meet the magic 'e'"/>
    <x v="9"/>
  </r>
  <r>
    <s v="fREADom Trial Class "/>
    <s v="Grade 1,2"/>
    <s v="Trial I"/>
    <n v="2"/>
    <d v="1899-12-30T11:45:00"/>
    <s v="Tuesday"/>
    <d v="2020-04-21T00:00:00"/>
    <s v="Trial"/>
    <s v="Grade 1"/>
    <s v="NSN Memorial"/>
    <n v="911100221262"/>
    <s v="s2m_test_20262@tests2m.com"/>
    <s v="21-04-2020 11:45:00"/>
    <s v="Absent"/>
    <x v="26"/>
    <e v="#N/A"/>
    <x v="0"/>
    <s v="Name it"/>
    <x v="2"/>
  </r>
  <r>
    <s v="fREADom Trial Class "/>
    <s v="Grade 1,2"/>
    <s v="Trial I"/>
    <n v="2"/>
    <d v="1899-12-30T11:45:00"/>
    <s v="Tuesday"/>
    <d v="2020-04-21T00:00:00"/>
    <s v="Trial"/>
    <s v="Grade 1"/>
    <s v="Oberoi International School"/>
    <n v="911100221820"/>
    <s v="s2m_test_20832@tests2m.com"/>
    <s v="21-04-2020 11:45:00"/>
    <s v="Absent"/>
    <x v="26"/>
    <e v="#N/A"/>
    <x v="0"/>
    <s v="Name it"/>
    <x v="11"/>
  </r>
  <r>
    <s v="fREADom Trial "/>
    <s v="Grade 3,4"/>
    <s v="Trial II"/>
    <n v="2"/>
    <d v="1899-12-30T11:45:00"/>
    <s v="Tuesday"/>
    <d v="2020-04-21T00:00:00"/>
    <s v="Trial"/>
    <s v="Grade 3"/>
    <s v="Kamala niketan montessori school(cbse)"/>
    <n v="911100221628"/>
    <s v="s2m_test_20633@tests2m.com"/>
    <s v="21-04-2020 11:45:00"/>
    <s v="Present"/>
    <x v="24"/>
    <e v="#N/A"/>
    <x v="0"/>
    <s v="In my mind's eye"/>
    <x v="10"/>
  </r>
  <r>
    <s v="fREADom Trial Class "/>
    <s v="Grade 1,2"/>
    <s v="Trial I"/>
    <n v="2"/>
    <d v="1899-12-30T11:45:00"/>
    <s v="Tuesday"/>
    <d v="2020-04-21T00:00:00"/>
    <s v="Trial"/>
    <s v="Grade 2"/>
    <s v="SRM Public school"/>
    <n v="911100221769"/>
    <s v="s2m_test_20780@tests2m.com"/>
    <s v="21-04-2020 11:45:00"/>
    <s v="Absent"/>
    <x v="26"/>
    <e v="#N/A"/>
    <x v="0"/>
    <s v="Name it"/>
    <x v="11"/>
  </r>
  <r>
    <s v="fREADom Trial Class "/>
    <s v="Grade 1,2"/>
    <s v="Trial I"/>
    <n v="2"/>
    <d v="1899-12-30T11:45:00"/>
    <s v="Tuesday"/>
    <d v="2020-04-21T00:00:00"/>
    <s v="Trial"/>
    <s v="Grade 2"/>
    <s v="Delhi Public School"/>
    <n v="911100221768"/>
    <s v="s2m_test_20779@tests2m.com"/>
    <s v="21-04-2020 11:45:00"/>
    <s v="Present"/>
    <x v="26"/>
    <e v="#N/A"/>
    <x v="0"/>
    <s v="Name it"/>
    <x v="11"/>
  </r>
  <r>
    <s v="fREADom Trial "/>
    <s v="Grade 1,2"/>
    <s v="Trial II"/>
    <n v="4"/>
    <d v="1899-12-30T18:00:00"/>
    <s v="Tuesday"/>
    <d v="2020-04-21T00:00:00"/>
    <s v="Trial"/>
    <s v="Grade 1"/>
    <s v="Vidhya sagar global school"/>
    <n v="911100221830"/>
    <s v="s2m_test_20844@tests2m.com"/>
    <s v="21-04-2020 18:00:00"/>
    <s v="Present"/>
    <x v="27"/>
    <e v="#N/A"/>
    <x v="0"/>
    <s v="In my mind's eye"/>
    <x v="10"/>
  </r>
  <r>
    <s v="fREADom Trial "/>
    <s v="Grade 3,4"/>
    <s v="Trial II"/>
    <n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Cancelled"/>
    <x v="11"/>
    <e v="#N/A"/>
    <x v="0"/>
    <s v="Word Whiz"/>
    <x v="10"/>
  </r>
  <r>
    <s v="fREADom Trial "/>
    <s v="Grade 1,2"/>
    <s v="Trial II"/>
    <n v="4"/>
    <d v="1899-12-30T18:00:00"/>
    <s v="Tuesday"/>
    <d v="2020-04-21T00:00:00"/>
    <s v="Trial"/>
    <s v="Grade 2"/>
    <s v="Shri Ram universal School Jammu"/>
    <n v="911100221807"/>
    <s v="s2m_test_20843@tests2m.com"/>
    <s v="21-04-2020 18:00:00"/>
    <s v="Present"/>
    <x v="27"/>
    <e v="#N/A"/>
    <x v="0"/>
    <s v="In my mind's eye"/>
    <x v="11"/>
  </r>
  <r>
    <s v="fREADom Trial "/>
    <s v="Grade 3,4"/>
    <s v="Trial I"/>
    <n v="4"/>
    <d v="1899-12-30T18:00:00"/>
    <s v="Tuesday"/>
    <d v="2020-04-21T00:00:00"/>
    <s v="Trial"/>
    <s v="Grade 4"/>
    <s v="BDMI"/>
    <n v="911100221153"/>
    <s v="s2m_test_20154@tests2m.com"/>
    <s v="21-04-2020 18:00:00"/>
    <s v="Present"/>
    <x v="32"/>
    <e v="#N/A"/>
    <x v="0"/>
    <s v="Play with Punctuation"/>
    <x v="3"/>
  </r>
  <r>
    <s v="fREADom Trial "/>
    <s v="Grade 3,4"/>
    <s v="Trial II"/>
    <n v="4"/>
    <d v="1899-12-30T18:00:00"/>
    <s v="Tuesday"/>
    <d v="2020-04-21T00:00:00"/>
    <s v="Trial"/>
    <s v="Grade 4"/>
    <s v="KLE Society English medium school, Gadag"/>
    <n v="911100222743"/>
    <s v="s2m_test_20839@tests2m.com"/>
    <s v="21-04-2020 18:00:00"/>
    <s v="Absent"/>
    <x v="11"/>
    <e v="#N/A"/>
    <x v="0"/>
    <s v="Word Whiz"/>
    <x v="0"/>
  </r>
  <r>
    <s v="fREADom Trial "/>
    <s v="Grade 3,4"/>
    <s v="Trial I"/>
    <n v="4"/>
    <d v="1899-12-30T18:00:00"/>
    <s v="Tuesday"/>
    <d v="2020-04-21T00:00:00"/>
    <s v="Trial"/>
    <s v="Grade 4"/>
    <s v="NSN Memorial School"/>
    <n v="911100221197"/>
    <s v="s2m_test_20198@tests2m.com"/>
    <s v="21-04-2020 18:00:00"/>
    <s v="Absent"/>
    <x v="32"/>
    <e v="#N/A"/>
    <x v="0"/>
    <s v="Play with Punctuation"/>
    <x v="3"/>
  </r>
  <r>
    <s v="fREADom Trial "/>
    <s v="Grade 1,2"/>
    <s v="Trial II"/>
    <n v="4"/>
    <d v="1899-12-30T18:00:00"/>
    <s v="Tuesday"/>
    <d v="2020-04-21T00:00:00"/>
    <s v="Trial"/>
    <s v="Grade 2"/>
    <s v="Cms campus-II gomti nagar,lko"/>
    <n v="911100222744"/>
    <s v="s2m_test_20838@tests2m.com"/>
    <s v="21-04-2020 18:00:00"/>
    <s v="Absent"/>
    <x v="27"/>
    <e v="#N/A"/>
    <x v="0"/>
    <s v="In my mind's eye"/>
    <x v="0"/>
  </r>
  <r>
    <s v="fREADom Trial "/>
    <s v="Grade 3,4"/>
    <s v="Trial II"/>
    <n v="4"/>
    <d v="1899-12-30T18:00:00"/>
    <s v="Tuesday"/>
    <d v="2020-04-21T00:00:00"/>
    <s v="Trial"/>
    <s v="Grade 4"/>
    <s v="Anandniketan Maninagar"/>
    <n v="911100221824"/>
    <s v="s2m_test_20837@tests2m.com"/>
    <s v="21-04-2020 18:00:00"/>
    <s v="Present"/>
    <x v="11"/>
    <e v="#N/A"/>
    <x v="0"/>
    <s v="Word Whiz"/>
    <x v="11"/>
  </r>
  <r>
    <s v="fREADom Trial "/>
    <s v="Grade 3,4"/>
    <s v="Trial I"/>
    <n v="4"/>
    <d v="1899-12-30T18:00:00"/>
    <s v="Tuesday"/>
    <d v="2020-04-21T00:00:00"/>
    <s v="Trial"/>
    <s v="Grade 4"/>
    <s v="KAMALA NIKETAN MONTESSORI SCHOOL (CBSE)"/>
    <n v="911100221075"/>
    <s v="s2m_test_20199@tests2m.com"/>
    <s v="21-04-2020 18:00:00"/>
    <s v="Absent"/>
    <x v="32"/>
    <e v="#N/A"/>
    <x v="0"/>
    <s v="Play with Punctuation"/>
    <x v="3"/>
  </r>
  <r>
    <s v="fREADom Trial "/>
    <s v="Grade 3,4"/>
    <s v="Trial I"/>
    <n v="4"/>
    <d v="1899-12-30T18:00:00"/>
    <s v="Tuesday"/>
    <d v="2020-04-21T00:00:00"/>
    <s v="Trial"/>
    <s v="Grade 4"/>
    <s v="Sri Sri Academy"/>
    <n v="911100222745"/>
    <s v="s2m_test_21762@tests2m.com"/>
    <s v="21-04-2020 18:00:00"/>
    <s v="Absent"/>
    <x v="32"/>
    <e v="#N/A"/>
    <x v="0"/>
    <s v="Play with Punctuation"/>
    <x v="0"/>
  </r>
  <r>
    <s v="fREADom Trial "/>
    <s v="Grade 3,4"/>
    <s v="Trial II"/>
    <n v="4"/>
    <d v="1899-12-30T18:00:00"/>
    <s v="Tuesday"/>
    <d v="2020-04-21T00:00:00"/>
    <s v="Trial"/>
    <s v="Grade 4"/>
    <s v="Maple tree"/>
    <n v="911100221802"/>
    <s v="s2m_test_20814@tests2m.com"/>
    <s v="21-04-2020 18:00:00"/>
    <s v="Present"/>
    <x v="11"/>
    <n v="1999"/>
    <x v="1"/>
    <s v="Word Whiz"/>
    <x v="11"/>
  </r>
  <r>
    <s v="fREADom Trial "/>
    <s v="Grade 1,2"/>
    <s v="Trial II"/>
    <n v="4"/>
    <d v="1899-12-30T18:00:00"/>
    <s v="Tuesday"/>
    <d v="2020-04-21T00:00:00"/>
    <s v="Trial"/>
    <s v="Grade 2"/>
    <s v="Brilliant national school"/>
    <n v="911100221771"/>
    <s v="s2m_test_20782@tests2m.com"/>
    <s v="21-04-2020 18:00:00"/>
    <s v="Absent"/>
    <x v="27"/>
    <e v="#N/A"/>
    <x v="0"/>
    <s v="In my mind's eye"/>
    <x v="11"/>
  </r>
  <r>
    <s v="fREADom Trial Class "/>
    <s v="Grade 1,2"/>
    <s v="Trial I"/>
    <n v="4"/>
    <d v="1899-12-30T18:00:00"/>
    <s v="Tuesday"/>
    <d v="2020-04-21T00:00:00"/>
    <s v="Trial"/>
    <s v="Grade 2"/>
    <s v="NA"/>
    <n v="911100222746"/>
    <s v="s2m_test_21763@tests2m.com"/>
    <s v="21-04-2020 18:00:00"/>
    <s v="Absent"/>
    <x v="33"/>
    <e v="#N/A"/>
    <x v="0"/>
    <s v="Structure of a story"/>
    <x v="0"/>
  </r>
  <r>
    <s v="fREADom Trial "/>
    <s v="Grade 1,2"/>
    <s v="Trial II"/>
    <n v="4"/>
    <d v="1899-12-30T18:00:00"/>
    <s v="Tuesday"/>
    <d v="2020-04-21T00:00:00"/>
    <s v="Duplicate - Trial"/>
    <s v="Grade 2"/>
    <s v="Kamala niketan Montessori school"/>
    <n v="911100221584"/>
    <s v="s2m_test_20588@tests2m.com"/>
    <s v="21-04-2020 18:00:00"/>
    <s v="Present"/>
    <x v="27"/>
    <e v="#N/A"/>
    <x v="0"/>
    <s v="In my mind's eye"/>
    <x v="3"/>
  </r>
  <r>
    <s v="fREADom Trial "/>
    <s v="Grade 3,4"/>
    <s v="Trial I"/>
    <n v="4"/>
    <d v="1899-12-30T18:00:00"/>
    <s v="Tuesday"/>
    <d v="2020-04-21T00:00:00"/>
    <s v="Trial"/>
    <s v="Grade 4"/>
    <s v="Indus Valley World School"/>
    <n v="911100221203"/>
    <s v="s2m_test_20205@tests2m.com"/>
    <s v="21-04-2020 18:00:00"/>
    <s v="Present"/>
    <x v="32"/>
    <e v="#N/A"/>
    <x v="0"/>
    <s v="Play with Punctuation"/>
    <x v="3"/>
  </r>
  <r>
    <s v="fREADom Trial "/>
    <s v="Grade 3,4"/>
    <s v="Trial I"/>
    <n v="4"/>
    <d v="1899-12-30T18:00:00"/>
    <s v="Tuesday"/>
    <d v="2020-04-21T00:00:00"/>
    <s v="Trial"/>
    <s v="Grade 4"/>
    <s v="Lml school"/>
    <n v="911100221205"/>
    <s v="s2m_test_20207@tests2m.com"/>
    <s v="21-04-2020 18:00:00"/>
    <s v="Present"/>
    <x v="32"/>
    <e v="#N/A"/>
    <x v="0"/>
    <s v="Play with Punctuation"/>
    <x v="6"/>
  </r>
  <r>
    <s v="fREADom Trial "/>
    <s v="Grade 1,2"/>
    <s v="Trial II"/>
    <n v="4"/>
    <d v="1899-12-30T18:00:00"/>
    <s v="Tuesday"/>
    <d v="2020-04-21T00:00:00"/>
    <s v="Duplicate - Trial"/>
    <s v="Grade 2"/>
    <s v="Delhi Public School"/>
    <n v="911100221768"/>
    <s v="s2m_test_20779@tests2m.com"/>
    <s v="21-04-2020 18:00:00"/>
    <s v="Absent"/>
    <x v="27"/>
    <e v="#N/A"/>
    <x v="0"/>
    <s v="In my mind's eye"/>
    <x v="11"/>
  </r>
  <r>
    <s v="fREADom Trial "/>
    <s v="Grade 3,4"/>
    <s v="Trial I"/>
    <n v="4"/>
    <d v="1899-12-30T18:00:00"/>
    <s v="Tuesday"/>
    <d v="2020-04-21T00:00:00"/>
    <s v="Trial"/>
    <s v="Grade 3"/>
    <s v="NSN matriculation higher secondary school"/>
    <n v="911100221206"/>
    <s v="s2m_test_20208@tests2m.com"/>
    <s v="21-04-2020 18:00:00"/>
    <s v="Present"/>
    <x v="32"/>
    <e v="#N/A"/>
    <x v="0"/>
    <s v="Play with Punctuation"/>
    <x v="3"/>
  </r>
  <r>
    <s v="fREADom Trial "/>
    <s v="Grade 3,4"/>
    <s v="Trial III"/>
    <n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5"/>
    <e v="#N/A"/>
    <x v="0"/>
    <s v="Emotional Energy"/>
    <x v="0"/>
  </r>
  <r>
    <s v="fREADom Trial "/>
    <s v="Grade 1,2"/>
    <s v="Trial II"/>
    <n v="4"/>
    <d v="1899-12-30T18:00:00"/>
    <s v="Tuesday"/>
    <d v="2020-04-21T00:00:00"/>
    <s v="Trial"/>
    <s v="Grade 2"/>
    <s v="Kamala Niketan Montessori school"/>
    <n v="911100221730"/>
    <s v="s2m_test_20740@tests2m.com"/>
    <s v="21-04-2020 18:00:00"/>
    <s v="Present"/>
    <x v="27"/>
    <n v="1999"/>
    <x v="1"/>
    <s v="In my mind's eye"/>
    <x v="11"/>
  </r>
  <r>
    <s v="fREADom Trial Class "/>
    <s v="Grade 1,2"/>
    <s v="Trial I"/>
    <n v="4"/>
    <d v="1899-12-30T18:00:00"/>
    <s v="Tuesday"/>
    <d v="2020-04-21T00:00:00"/>
    <s v="Duplicate - Trial"/>
    <s v="Grade 1"/>
    <s v="Delhi public school North Bangalore"/>
    <n v="911100221224"/>
    <s v="s2m_test_20226@tests2m.com"/>
    <s v="21-04-2020 18:00:00"/>
    <s v="Present"/>
    <x v="33"/>
    <e v="#N/A"/>
    <x v="0"/>
    <s v="Structure of a story"/>
    <x v="2"/>
  </r>
  <r>
    <s v="fREADom Trial "/>
    <s v="Grade 3,4"/>
    <s v="Trial II"/>
    <n v="4"/>
    <d v="1899-12-30T18:00:00"/>
    <s v="Tuesday"/>
    <d v="2020-04-21T00:00:00"/>
    <s v="Trial"/>
    <s v="Grade 4"/>
    <s v="Aakruthi school nagol"/>
    <n v="911100221688"/>
    <s v="s2m_test_20698@tests2m.com"/>
    <s v="21-04-2020 18:00:00"/>
    <s v="Present"/>
    <x v="11"/>
    <e v="#N/A"/>
    <x v="0"/>
    <s v="Word Whiz"/>
    <x v="10"/>
  </r>
  <r>
    <s v="fREADom Trial Class "/>
    <s v="Grade 1,2"/>
    <s v="Trial I"/>
    <n v="4"/>
    <d v="1899-12-30T18:00:00"/>
    <s v="Tuesday"/>
    <d v="2020-04-21T00:00:00"/>
    <s v="Trial"/>
    <s v="Grade 2"/>
    <s v="NA"/>
    <n v="911100222747"/>
    <s v="s2m_test_21764@tests2m.com"/>
    <s v="21-04-2020 18:00:00"/>
    <s v="Present"/>
    <x v="33"/>
    <e v="#N/A"/>
    <x v="0"/>
    <s v="Structure of a story"/>
    <x v="0"/>
  </r>
  <r>
    <s v="fREADom Trial "/>
    <s v="Grade 1,2"/>
    <s v="Trial II"/>
    <n v="4"/>
    <d v="1899-12-30T18:00:00"/>
    <s v="Tuesday"/>
    <d v="2020-04-21T00:00:00"/>
    <s v="Trial"/>
    <s v="Grade 1"/>
    <s v="Dps"/>
    <n v="911100221731"/>
    <s v="s2m_test_20741@tests2m.com"/>
    <s v="21-04-2020 18:00:00"/>
    <s v="Present"/>
    <x v="27"/>
    <e v="#N/A"/>
    <x v="0"/>
    <s v="In my mind's eye"/>
    <x v="11"/>
  </r>
  <r>
    <s v="fREADom Trial Class "/>
    <s v="Grade 1,2"/>
    <s v="Trial I"/>
    <n v="4"/>
    <d v="1899-12-30T18:00:00"/>
    <s v="Tuesday"/>
    <d v="2020-04-21T00:00:00"/>
    <s v="Trial"/>
    <s v="Grade 2"/>
    <s v="Brilliant National school"/>
    <n v="911100221675"/>
    <s v="s2m_test_20684@tests2m.com"/>
    <s v="21-04-2020 18:00:00"/>
    <s v="Present"/>
    <x v="33"/>
    <e v="#N/A"/>
    <x v="0"/>
    <s v="Structure of a story"/>
    <x v="10"/>
  </r>
  <r>
    <s v="fREADom Trial Class "/>
    <s v="Grade 1,2"/>
    <s v="Trial I"/>
    <n v="4"/>
    <d v="1899-12-30T18:00:00"/>
    <s v="Tuesday"/>
    <d v="2020-04-21T00:00:00"/>
    <s v="Trial"/>
    <s v="Grade 1"/>
    <s v="The Galaxy school"/>
    <n v="911100221673"/>
    <s v="s2m_test_20682@tests2m.com"/>
    <s v="21-04-2020 18:00:00"/>
    <s v="Present"/>
    <x v="33"/>
    <e v="#N/A"/>
    <x v="0"/>
    <s v="Structure of a story"/>
    <x v="9"/>
  </r>
  <r>
    <s v="fREADom Trial "/>
    <s v="Grade 3,4"/>
    <s v="Trial II"/>
    <n v="4"/>
    <d v="1899-12-30T18:00:00"/>
    <s v="Tuesday"/>
    <d v="2020-04-21T00:00:00"/>
    <s v="Trial"/>
    <s v="Grade 4"/>
    <s v="Rankers techno school"/>
    <n v="911100221695"/>
    <s v="s2m_test_20705@tests2m.com"/>
    <s v="21-04-2020 18:00:00"/>
    <s v="Absent"/>
    <x v="11"/>
    <e v="#N/A"/>
    <x v="0"/>
    <s v="Word Whiz"/>
    <x v="10"/>
  </r>
  <r>
    <s v="fREADom Trial Class "/>
    <s v="Grade 1,2"/>
    <s v="Trial I"/>
    <n v="4"/>
    <d v="1899-12-30T18:00:00"/>
    <s v="Tuesday"/>
    <d v="2020-04-21T00:00:00"/>
    <s v="Trial"/>
    <s v="Grade 2"/>
    <s v="Kerala Public School gamharia"/>
    <n v="911100221682"/>
    <s v="s2m_test_21765@tests2m.com"/>
    <s v="21-04-2020 18:00:00"/>
    <s v="Present"/>
    <x v="33"/>
    <e v="#N/A"/>
    <x v="0"/>
    <s v="Structure of a story"/>
    <x v="1"/>
  </r>
  <r>
    <s v="fREADom Trial "/>
    <s v="Grade 3,4"/>
    <s v="Trial II"/>
    <n v="4"/>
    <d v="1899-12-30T18:00:00"/>
    <s v="Tuesday"/>
    <d v="2020-04-21T00:00:00"/>
    <s v="Trial"/>
    <s v="Grade 3"/>
    <s v="Rishit Roy"/>
    <n v="911100221211"/>
    <s v="s2m_test_20213@tests2m.com"/>
    <s v="21-04-2020 18:00:00"/>
    <s v="Absent"/>
    <x v="11"/>
    <e v="#N/A"/>
    <x v="0"/>
    <s v="Word Whiz"/>
    <x v="2"/>
  </r>
  <r>
    <s v="fREADom Trial "/>
    <s v="Grade 3,4"/>
    <s v="Trial II"/>
    <n v="4"/>
    <d v="1899-12-30T18:00:00"/>
    <s v="Tuesday"/>
    <d v="2020-04-21T00:00:00"/>
    <s v="Trial"/>
    <s v="Grade 4"/>
    <s v="Army public school jodhpur"/>
    <n v="911100221217"/>
    <s v="s2m_test_20219@tests2m.com"/>
    <s v="21-04-2020 18:00:00"/>
    <s v="Absent"/>
    <x v="11"/>
    <e v="#N/A"/>
    <x v="0"/>
    <s v="Word Whiz"/>
    <x v="2"/>
  </r>
  <r>
    <s v="fREADom Trial Class "/>
    <s v="Grade 1,2"/>
    <s v="Trial I"/>
    <n v="4"/>
    <d v="1899-12-30T18:00:00"/>
    <s v="Tuesday"/>
    <d v="2020-04-21T00:00:00"/>
    <s v="Trial"/>
    <s v="Grade 2"/>
    <s v="NA"/>
    <n v="911100222748"/>
    <s v="s2m_test_21766@tests2m.com"/>
    <s v="21-04-2020 18:00:00"/>
    <s v="Present"/>
    <x v="33"/>
    <e v="#N/A"/>
    <x v="0"/>
    <s v="Structure of a story"/>
    <x v="0"/>
  </r>
  <r>
    <s v="fREADom Trial Class "/>
    <s v="Grade 1,2"/>
    <s v="Trial I"/>
    <n v="4"/>
    <d v="1899-12-30T18:00:00"/>
    <s v="Tuesday"/>
    <d v="2020-04-21T00:00:00"/>
    <s v="Trial"/>
    <s v="Grade 1"/>
    <s v="NA"/>
    <n v="911100222749"/>
    <s v="s2m_test_21767@tests2m.com"/>
    <s v="21-04-2020 18:00:00"/>
    <s v="Present"/>
    <x v="33"/>
    <e v="#N/A"/>
    <x v="0"/>
    <s v="Structure of a story"/>
    <x v="0"/>
  </r>
  <r>
    <s v="fREADom Trial "/>
    <s v="Grade 3,4"/>
    <s v="Trial III"/>
    <n v="4"/>
    <d v="1899-12-30T18:00:00"/>
    <s v="Tuesday"/>
    <d v="2020-04-21T00:00:00"/>
    <s v="Trial"/>
    <s v="Grade 4"/>
    <s v="Knms"/>
    <n v="911100221691"/>
    <s v="s2m_test_20701@tests2m.com"/>
    <s v="21-04-2020 18:00:00"/>
    <s v="Absent"/>
    <x v="15"/>
    <e v="#N/A"/>
    <x v="0"/>
    <s v="Emotional Energy"/>
    <x v="2"/>
  </r>
  <r>
    <s v="fREADom Trial "/>
    <s v="Grade 3,4"/>
    <s v="Trial III"/>
    <n v="4"/>
    <d v="1899-12-30T18:00:00"/>
    <s v="Tuesday"/>
    <d v="2020-04-21T00:00:00"/>
    <s v="Trial"/>
    <s v="Grade 4"/>
    <s v="Indus Valley World School"/>
    <n v="911100221212"/>
    <s v="s2m_test_20214@tests2m.com"/>
    <s v="21-04-2020 18:00:00"/>
    <s v="Present"/>
    <x v="15"/>
    <e v="#N/A"/>
    <x v="0"/>
    <s v="Emotional Energy"/>
    <x v="2"/>
  </r>
  <r>
    <s v="fREADom Trial "/>
    <s v="Grade 1,2"/>
    <s v="Trial II"/>
    <n v="4"/>
    <d v="1899-12-30T18:00:00"/>
    <s v="Tuesday"/>
    <d v="2020-04-21T00:00:00"/>
    <s v="Trial"/>
    <s v="Grade 1"/>
    <s v="Sri Kumarans childrenâ€™s home"/>
    <n v="911100221498"/>
    <s v="s2m_test_20502@tests2m.com"/>
    <s v="21-04-2020 18:00:00"/>
    <s v="Present"/>
    <x v="27"/>
    <e v="#N/A"/>
    <x v="0"/>
    <s v="In my mind's eye"/>
    <x v="10"/>
  </r>
  <r>
    <s v="fREADom Trial "/>
    <s v="Grade 3,4"/>
    <s v="Trial III"/>
    <n v="4"/>
    <d v="1899-12-30T18:00:00"/>
    <s v="Tuesday"/>
    <d v="2020-04-21T00:00:00"/>
    <s v="Trial"/>
    <s v="Grade 3"/>
    <s v="NSN Matriculation"/>
    <n v="911100221804"/>
    <s v="s2m_test_20816@tests2m.com"/>
    <s v="21-04-2020 18:00:00"/>
    <s v="Present"/>
    <x v="15"/>
    <e v="#N/A"/>
    <x v="0"/>
    <s v="Emotional Energy"/>
    <x v="11"/>
  </r>
  <r>
    <s v="fREADom Trial "/>
    <s v="Grade 1,2"/>
    <s v="Trial II"/>
    <n v="4"/>
    <d v="1899-12-30T18:00:00"/>
    <s v="Tuesday"/>
    <d v="2020-04-21T00:00:00"/>
    <s v="Trial"/>
    <s v="Grade 1"/>
    <s v="St Paul School Rajkot"/>
    <n v="911100221582"/>
    <s v="s2m_test_20586@tests2m.com"/>
    <s v="21-04-2020 18:00:00"/>
    <s v="Present"/>
    <x v="27"/>
    <e v="#N/A"/>
    <x v="0"/>
    <s v="In my mind's eye"/>
    <x v="9"/>
  </r>
  <r>
    <s v="fREADom Trial "/>
    <s v="Grade 3,4"/>
    <s v="Trial III"/>
    <n v="4"/>
    <d v="1899-12-30T18:00:00"/>
    <s v="Tuesday"/>
    <d v="2020-04-21T00:00:00"/>
    <s v="Trial"/>
    <s v="Grade 4"/>
    <s v="DPS Megacity"/>
    <n v="911100222750"/>
    <s v="s2m_test_21768@tests2m.com"/>
    <s v="21-04-2020 18:00:00"/>
    <s v="Present"/>
    <x v="15"/>
    <e v="#N/A"/>
    <x v="0"/>
    <s v="Emotional Energy"/>
    <x v="0"/>
  </r>
  <r>
    <s v="fREADom Trial "/>
    <s v="Grade 3,4"/>
    <s v="Trial III"/>
    <n v="4"/>
    <d v="1899-12-30T18:00:00"/>
    <s v="Tuesday"/>
    <d v="2020-04-21T00:00:00"/>
    <s v="Trial"/>
    <s v="Grade 3"/>
    <s v="Holy Angel"/>
    <n v="911100221631"/>
    <s v="s2m_test_20637@tests2m.com"/>
    <s v="21-04-2020 18:00:00"/>
    <s v="Absent"/>
    <x v="15"/>
    <e v="#N/A"/>
    <x v="0"/>
    <s v="Emotional Energy"/>
    <x v="10"/>
  </r>
  <r>
    <s v="fREADom Trial "/>
    <s v="Grade 3,4"/>
    <s v="Trial III"/>
    <n v="4"/>
    <d v="1899-12-30T18:00:00"/>
    <s v="Tuesday"/>
    <d v="2020-04-21T00:00:00"/>
    <s v="Trial"/>
    <s v="Grade 3"/>
    <s v="SBOA Chennai"/>
    <n v="911100222751"/>
    <s v="s2m_test_21769@tests2m.com"/>
    <s v="21-04-2020 18:00:00"/>
    <s v="Absent"/>
    <x v="15"/>
    <e v="#N/A"/>
    <x v="0"/>
    <s v="Emotional Energy"/>
    <x v="0"/>
  </r>
  <r>
    <s v="fREADom Trial "/>
    <s v="Grade 3,4"/>
    <s v="Trial III"/>
    <n v="4"/>
    <d v="1899-12-30T18:00:00"/>
    <s v="Tuesday"/>
    <d v="2020-04-21T00:00:00"/>
    <s v="Trial"/>
    <s v="Grade 4"/>
    <s v="KNMS"/>
    <n v="911100221353"/>
    <s v="s2m_test_20355@tests2m.com"/>
    <s v="21-04-2020 18:00:00"/>
    <s v="Present"/>
    <x v="15"/>
    <e v="#N/A"/>
    <x v="0"/>
    <s v="Emotional Energy"/>
    <x v="2"/>
  </r>
  <r>
    <s v="fREADom Trial "/>
    <s v="Grade 3,4"/>
    <s v="Trial III"/>
    <n v="4"/>
    <d v="1899-12-30T18:00:00"/>
    <s v="Tuesday"/>
    <d v="2020-04-21T00:00:00"/>
    <s v="Trial"/>
    <s v="Grade 3"/>
    <s v="Vedanta Academy"/>
    <n v="911100222752"/>
    <s v="s2m_test_21770@tests2m.com"/>
    <s v="21-04-2020 18:00:00"/>
    <s v="Present"/>
    <x v="15"/>
    <e v="#N/A"/>
    <x v="0"/>
    <s v="Emotional Energy"/>
    <x v="0"/>
  </r>
  <r>
    <s v="fREADom Trial "/>
    <s v="Grade 3,4"/>
    <s v="Trial III"/>
    <n v="4"/>
    <d v="1899-12-30T18:00:00"/>
    <s v="Tuesday"/>
    <d v="2020-04-21T00:00:00"/>
    <s v="Trial"/>
    <s v="Grade 3"/>
    <s v="SBOA, Chennai"/>
    <n v="911100222753"/>
    <s v="s2m_test_21771@tests2m.com"/>
    <s v="21-04-2020 18:00:00"/>
    <s v="Absent"/>
    <x v="15"/>
    <e v="#N/A"/>
    <x v="0"/>
    <s v="Emotional Energy"/>
    <x v="0"/>
  </r>
  <r>
    <s v="fREADom Trial "/>
    <s v="Grade 3,4"/>
    <s v="Trial III"/>
    <n v="4"/>
    <d v="1899-12-30T18:00:00"/>
    <s v="Tuesday"/>
    <d v="2020-04-21T00:00:00"/>
    <s v="Trial"/>
    <s v="Grade 3"/>
    <s v="kamalaniketan montessori school"/>
    <n v="911100221558"/>
    <s v="s2m_test_20562@tests2m.com"/>
    <s v="21-04-2020 18:00:00"/>
    <s v="Present"/>
    <x v="15"/>
    <e v="#N/A"/>
    <x v="0"/>
    <s v="Emotional Energy"/>
    <x v="5"/>
  </r>
  <r>
    <s v="fREADom Trial Class "/>
    <s v="Grade 1,2"/>
    <s v="Trial I"/>
    <n v="4"/>
    <d v="1899-12-30T18:00:00"/>
    <s v="Tuesday"/>
    <d v="2020-04-21T00:00:00"/>
    <s v="Trial"/>
    <s v="Grade 2"/>
    <s v="NA"/>
    <n v="911100222754"/>
    <s v="s2m_test_21772@tests2m.com"/>
    <s v="21-04-2020 18:00:00"/>
    <s v="Present"/>
    <x v="33"/>
    <e v="#N/A"/>
    <x v="0"/>
    <s v="Structure of a story"/>
    <x v="0"/>
  </r>
  <r>
    <s v="fREADom Trial Class "/>
    <s v="Grade 1,2"/>
    <s v="Trial I"/>
    <n v="4"/>
    <d v="1899-12-30T18:00:00"/>
    <s v="Tuesday"/>
    <d v="2020-04-21T00:00:00"/>
    <s v="Trial"/>
    <s v="Grade 2"/>
    <s v="NA"/>
    <n v="911100222755"/>
    <s v="s2m_test_21773@tests2m.com"/>
    <s v="21-04-2020 18:00:00"/>
    <s v="Present"/>
    <x v="33"/>
    <n v="1999"/>
    <x v="1"/>
    <s v="Structure of a story"/>
    <x v="0"/>
  </r>
  <r>
    <s v="fREADom Trial "/>
    <s v="Grade 3,4"/>
    <s v="Trial I"/>
    <n v="4"/>
    <d v="1899-12-30T18:00:00"/>
    <s v="Tuesday"/>
    <d v="2020-04-21T00:00:00"/>
    <s v="Trial"/>
    <s v="Grade 4"/>
    <s v="Foundation Academy IIT campus Bihta Patna"/>
    <n v="911100221193"/>
    <s v="s2m_test_20194@tests2m.com"/>
    <s v="21-04-2020 18:00:00"/>
    <s v="Absent"/>
    <x v="32"/>
    <e v="#N/A"/>
    <x v="0"/>
    <s v="Play with Punctuation"/>
    <x v="6"/>
  </r>
  <r>
    <s v="fREADom Trial "/>
    <s v="Grade 3,4"/>
    <s v="Trial II"/>
    <n v="4"/>
    <d v="1899-12-30T18:00:00"/>
    <s v="Tuesday"/>
    <d v="2020-04-21T00:00:00"/>
    <s v="Trial"/>
    <s v="Grade 3"/>
    <s v="TSUS SAMBA"/>
    <n v="911100221811"/>
    <s v="s2m_test_20823@tests2m.com"/>
    <s v="21-04-2020 18:00:00"/>
    <s v="Absent"/>
    <x v="11"/>
    <e v="#N/A"/>
    <x v="0"/>
    <s v="Word Whiz"/>
    <x v="11"/>
  </r>
  <r>
    <s v="fREADom Trial "/>
    <s v="Grade 3,4"/>
    <s v="Trial I"/>
    <n v="4"/>
    <d v="1899-12-30T18:00:00"/>
    <s v="Tuesday"/>
    <d v="2020-04-21T00:00:00"/>
    <s v="Trial"/>
    <s v="Grade 4"/>
    <s v="Kerala public  school, kadma, JSR"/>
    <n v="911100221199"/>
    <s v="s2m_test_20201@tests2m.com"/>
    <s v="21-04-2020 18:00:00"/>
    <s v="Absent"/>
    <x v="32"/>
    <e v="#N/A"/>
    <x v="0"/>
    <s v="Play with Punctuation"/>
    <x v="6"/>
  </r>
  <r>
    <s v="fREADom Trial "/>
    <s v="Grade 3,4"/>
    <s v="Trial II"/>
    <n v="2"/>
    <d v="1899-12-30T11:45:00"/>
    <s v="Wednesday"/>
    <d v="2020-04-22T00:00:00"/>
    <s v="Trial"/>
    <s v="Grade 3"/>
    <s v="N. S. N Matriculation higher sec school"/>
    <n v="911100221214"/>
    <s v="s2m_test_20216@tests2m.com"/>
    <s v="22-04-2020 11:45:00"/>
    <s v="Ab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3"/>
    <s v="Swarnit Srivastava"/>
    <n v="911100221215"/>
    <s v="s2m_test_20217@tests2m.com"/>
    <s v="22-04-2020 11:45:00"/>
    <s v="Ab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3"/>
    <s v="Kamala niketan school"/>
    <n v="911100221219"/>
    <s v="s2m_test_20221@tests2m.com"/>
    <s v="22-04-2020 11:45:00"/>
    <s v="Present"/>
    <x v="31"/>
    <e v="#N/A"/>
    <x v="0"/>
    <s v="Structure of a story"/>
    <x v="7"/>
  </r>
  <r>
    <s v="fREADom Trial "/>
    <s v="Grade 3,4"/>
    <s v="Trial II"/>
    <n v="2"/>
    <d v="1899-12-30T11:45:00"/>
    <s v="Wednesday"/>
    <d v="2020-04-22T00:00:00"/>
    <s v="Trial"/>
    <s v="Grade 4"/>
    <s v="City Montessori School"/>
    <n v="911100221222"/>
    <s v="s2m_test_20224@tests2m.com"/>
    <s v="22-04-2020 11:45:00"/>
    <s v="Ab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3"/>
    <s v="NSN Memorial Senior Secondary School"/>
    <n v="911100221229"/>
    <s v="s2m_test_20230@tests2m.com"/>
    <s v="22-04-2020 11:45:00"/>
    <s v="Present"/>
    <x v="31"/>
    <e v="#N/A"/>
    <x v="0"/>
    <s v="Structure of a story"/>
    <x v="7"/>
  </r>
  <r>
    <s v="fREADom Trial "/>
    <s v="Grade 3,4"/>
    <s v="Trial II"/>
    <n v="2"/>
    <d v="1899-12-30T11:45:00"/>
    <s v="Wednesday"/>
    <d v="2020-04-22T00:00:00"/>
    <s v="Trial"/>
    <s v="Grade 4"/>
    <s v="DPS"/>
    <n v="911100221238"/>
    <s v="s2m_test_20239@tests2m.com"/>
    <s v="22-04-2020 11:45:00"/>
    <s v="Pre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3"/>
    <s v="DDPS"/>
    <n v="911100221245"/>
    <s v="s2m_test_20246@tests2m.com"/>
    <s v="22-04-2020 11:45:00"/>
    <s v="Ab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4"/>
    <s v="Foundation Academy"/>
    <n v="911100221249"/>
    <s v="s2m_test_20250@tests2m.com"/>
    <s v="22-04-2020 11:45:00"/>
    <s v="Absent"/>
    <x v="31"/>
    <e v="#N/A"/>
    <x v="0"/>
    <s v="Structure of a story"/>
    <x v="6"/>
  </r>
  <r>
    <s v="fREADom Trial "/>
    <s v="Grade 3,4"/>
    <s v="Trial II"/>
    <n v="2"/>
    <d v="1899-12-30T11:45:00"/>
    <s v="Wednesday"/>
    <d v="2020-04-22T00:00:00"/>
    <s v="Duplicate - Trial"/>
    <s v="Grade 4"/>
    <s v="NSN Memorial School"/>
    <n v="911100221255"/>
    <s v="s2m_test_20139@tests2m.com"/>
    <s v="22-04-2020 11:45:00"/>
    <s v="Absent"/>
    <x v="31"/>
    <e v="#N/A"/>
    <x v="0"/>
    <s v="Structure of a story"/>
    <x v="3"/>
  </r>
  <r>
    <s v="fREADom Trial "/>
    <s v="Grade 3,4"/>
    <s v="Trial II"/>
    <n v="2"/>
    <d v="1899-12-30T11:45:00"/>
    <s v="Wednesday"/>
    <d v="2020-04-22T00:00:00"/>
    <s v="Trial"/>
    <s v="Grade 4"/>
    <s v="St manuâ€™s convent school"/>
    <n v="911100221319"/>
    <s v="s2m_test_20321@tests2m.com"/>
    <s v="22-04-2020 11:45:00"/>
    <s v="Absent"/>
    <x v="31"/>
    <e v="#N/A"/>
    <x v="0"/>
    <s v="Structure of a story"/>
    <x v="2"/>
  </r>
  <r>
    <s v="fREADom Trial "/>
    <s v="Grade 3,4"/>
    <s v="Trial II"/>
    <n v="2"/>
    <d v="1899-12-30T11:45:00"/>
    <s v="Wednesday"/>
    <d v="2020-04-22T00:00:00"/>
    <s v="Trial"/>
    <s v="Grade 4"/>
    <s v="D Delhi public school Jamnagar"/>
    <n v="911100221070"/>
    <s v="s2m_test_20071@tests2m.com"/>
    <s v="22-04-2020 11:45:00"/>
    <s v="Present"/>
    <x v="31"/>
    <e v="#N/A"/>
    <x v="0"/>
    <s v="Structure of a story"/>
    <x v="3"/>
  </r>
  <r>
    <s v="fREADom Trial "/>
    <s v="Grade 1,2"/>
    <s v="Trial III"/>
    <n v="2"/>
    <d v="1899-12-30T11:45:00"/>
    <s v="Wednesday"/>
    <d v="2020-04-22T00:00:00"/>
    <s v="Trial"/>
    <s v="Grade 2"/>
    <s v="Lps"/>
    <n v="911100221879"/>
    <s v="s2m_test_20902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Delhi public school"/>
    <n v="911100221890"/>
    <s v="s2m_test_20905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NA"/>
    <n v="911100221883"/>
    <s v="s2m_test_20897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KLE"/>
    <n v="911100221882"/>
    <s v="s2m_test_20896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1"/>
    <s v="S.B.O.A School &amp; Junior College"/>
    <n v="911100221878"/>
    <s v="s2m_test_20892@tests2m.com"/>
    <s v="22-04-2020 11:45:00"/>
    <s v="Pre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1"/>
    <s v="City Montessori school"/>
    <n v="911100221869"/>
    <s v="s2m_test_20883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Delhi public school"/>
    <n v="911100221866"/>
    <s v="s2m_test_20880@tests2m.com"/>
    <s v="22-04-2020 11:45:00"/>
    <s v="Pre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Skchp"/>
    <n v="911100221857"/>
    <s v="s2m_test_20871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Delhi public school south"/>
    <n v="911100221851"/>
    <s v="s2m_test_20865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1"/>
    <s v="Cross word"/>
    <n v="911100221841"/>
    <s v="s2m_test_20855@tests2m.com"/>
    <s v="22-04-2020 11:45:00"/>
    <s v="Absent"/>
    <x v="24"/>
    <e v="#N/A"/>
    <x v="0"/>
    <s v="In my mind's eye"/>
    <x v="13"/>
  </r>
  <r>
    <s v="fREADom Trial "/>
    <s v="Grade 1,2"/>
    <s v="Trial III"/>
    <n v="2"/>
    <d v="1899-12-30T11:45:00"/>
    <s v="Wednesday"/>
    <d v="2020-04-22T00:00:00"/>
    <s v="Trial"/>
    <s v="Grade 2"/>
    <s v="Delhi public school"/>
    <n v="911100221834"/>
    <s v="s2m_test_20848@tests2m.com"/>
    <s v="22-04-2020 11:45:00"/>
    <s v="Absent"/>
    <x v="24"/>
    <e v="#N/A"/>
    <x v="0"/>
    <s v="In my mind's eye"/>
    <x v="10"/>
  </r>
  <r>
    <s v="fREADom Trial Class "/>
    <s v="Grade 1,2"/>
    <s v="Trial I"/>
    <n v="2"/>
    <d v="1899-12-30T11:45:00"/>
    <s v="Wednesday"/>
    <d v="2020-04-22T00:00:00"/>
    <s v="Trial"/>
    <s v="Grade 1"/>
    <s v="DPS Panvel"/>
    <n v="911100221891"/>
    <s v="s2m_test_20906@tests2m.com"/>
    <s v="22-04-2020 11:45:00"/>
    <s v="Absent"/>
    <x v="9"/>
    <e v="#N/A"/>
    <x v="0"/>
    <s v="In my mind's eye"/>
    <x v="13"/>
  </r>
  <r>
    <s v="fREADom Trial "/>
    <s v="Grade 1,2"/>
    <s v="Trial II"/>
    <n v="2"/>
    <d v="1899-12-30T11:45:00"/>
    <s v="Wednesday"/>
    <d v="2020-04-22T00:00:00"/>
    <s v="Trial"/>
    <s v="Grade 1"/>
    <s v="DAV BHEL SCHOOL"/>
    <n v="911100221899"/>
    <s v="s2m_test_20913@tests2m.com"/>
    <s v="22-04-2020 11:45:00"/>
    <s v="Pre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Duplicate - Trial"/>
    <s v="Grade 2"/>
    <s v="Mohit manda"/>
    <n v="911100221894"/>
    <s v="s2m_test_20897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KLE international school"/>
    <n v="911100221888"/>
    <s v="s2m_test_20903@tests2m.com"/>
    <s v="22-04-2020 11:45:00"/>
    <s v="Pre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Sri Sri Ravishankar Vidhyamandir"/>
    <n v="911100221881"/>
    <s v="s2m_test_20895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NSN"/>
    <n v="911100221897"/>
    <s v="s2m_test_20911@tests2m.com"/>
    <s v="22-04-2020 11:45:00"/>
    <s v="Pre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2"/>
    <s v="The Shri ram universal school"/>
    <n v="911100221874"/>
    <s v="s2m_test_20888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2"/>
    <s v="Delhi public school"/>
    <n v="911100221872"/>
    <s v="s2m_test_20886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2"/>
    <s v="NA"/>
    <n v="911100221870"/>
    <s v="s2m_test_21774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Sri Sri ravishanker vidyamandir"/>
    <n v="911100221860"/>
    <s v="s2m_test_20874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Sri Sri ravishankar vidya mandir"/>
    <n v="911100221901"/>
    <s v="s2m_test_20915@tests2m.com"/>
    <s v="22-04-2020 11:45:00"/>
    <s v="Absent"/>
    <x v="34"/>
    <e v="#N/A"/>
    <x v="0"/>
    <s v="Structure of a story"/>
    <x v="13"/>
  </r>
  <r>
    <s v="fREADom Trial "/>
    <s v="Grade 1,2"/>
    <s v="Trial II"/>
    <n v="2"/>
    <d v="1899-12-30T11:45:00"/>
    <s v="Wednesday"/>
    <d v="2020-04-22T00:00:00"/>
    <s v="Trial"/>
    <s v="Grade 1"/>
    <s v="DPS Panvel"/>
    <n v="911100221859"/>
    <s v="s2m_test_20873@tests2m.com"/>
    <s v="22-04-2020 11:45:00"/>
    <s v="Absent"/>
    <x v="34"/>
    <e v="#N/A"/>
    <x v="0"/>
    <s v="Structure of a story"/>
    <x v="13"/>
  </r>
  <r>
    <s v="fREADom Trial Class "/>
    <s v="Grade 1,2"/>
    <s v="Trial I"/>
    <n v="2"/>
    <d v="1899-12-30T11:45:00"/>
    <s v="Wednesday"/>
    <d v="2020-04-22T00:00:00"/>
    <s v="Trial"/>
    <s v="Grade 1"/>
    <s v="Keshave"/>
    <n v="911100221902"/>
    <s v="s2m_test_20916@tests2m.com"/>
    <s v="22-04-2020 11:45:00"/>
    <s v="Absent"/>
    <x v="9"/>
    <e v="#N/A"/>
    <x v="0"/>
    <s v="In my mind's eye"/>
    <x v="13"/>
  </r>
  <r>
    <s v="fREADom Trial "/>
    <s v="Grade 3,4"/>
    <s v="Trial III"/>
    <n v="2"/>
    <d v="1899-12-30T11:45:00"/>
    <s v="Wednesday"/>
    <d v="2020-04-22T00:00:00"/>
    <s v="Trial"/>
    <s v="Grade 3"/>
    <s v="Delhi public school"/>
    <n v="911100221843"/>
    <s v="s2m_test_20857@tests2m.com"/>
    <s v="22-04-2020 11:45:00"/>
    <s v="Pre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3"/>
    <s v="Mahatma school"/>
    <n v="911100221845"/>
    <s v="s2m_test_20859@tests2m.com"/>
    <s v="22-04-2020 11:45:00"/>
    <s v="Pre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4"/>
    <s v="SSRVM"/>
    <n v="911100221847"/>
    <s v="s2m_test_20861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4"/>
    <s v="Samashti international school"/>
    <n v="911100221853"/>
    <s v="s2m_test_20867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3"/>
    <s v="AAKRUTHI TECHNO SCHOOL"/>
    <n v="911100221905"/>
    <s v="s2m_test_20919@tests2m.com"/>
    <s v="22-04-2020 11:45:00"/>
    <s v="Pre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4"/>
    <s v="SBOA school and junior college"/>
    <n v="911100221864"/>
    <s v="s2m_test_20878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3"/>
    <s v="Army Public School Golconda Hyderabad"/>
    <n v="911100221871"/>
    <s v="s2m_test_20885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3"/>
    <s v="Vijay millanium school"/>
    <n v="911100221900"/>
    <s v="s2m_test_20914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4"/>
    <s v="M b w a"/>
    <n v="911100221873"/>
    <s v="s2m_test_20887@tests2m.com"/>
    <s v="22-04-2020 11:45:00"/>
    <s v="Ab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4"/>
    <s v="K L E Society School Gadag"/>
    <n v="911100221875"/>
    <s v="s2m_test_20889@tests2m.com"/>
    <s v="22-04-2020 11:45:00"/>
    <s v="Present"/>
    <x v="35"/>
    <e v="#N/A"/>
    <x v="0"/>
    <s v="Category Spin"/>
    <x v="13"/>
  </r>
  <r>
    <s v="fREADom Trial "/>
    <s v="Grade 3,4"/>
    <s v="Trial III"/>
    <n v="2"/>
    <d v="1899-12-30T11:45:00"/>
    <s v="Wednesday"/>
    <d v="2020-04-22T00:00:00"/>
    <s v="Trial"/>
    <s v="Grade 3"/>
    <s v="Edify"/>
    <n v="911100221885"/>
    <s v="s2m_test_20899@tests2m.com"/>
    <s v="22-04-2020 11:45:00"/>
    <s v="Absent"/>
    <x v="35"/>
    <e v="#N/A"/>
    <x v="0"/>
    <s v="Category Spin"/>
    <x v="13"/>
  </r>
  <r>
    <s v="fREADom Trial "/>
    <s v="Grade 3,4"/>
    <s v="Trial I"/>
    <n v="2"/>
    <d v="1899-12-30T11:45:00"/>
    <s v="Wednesday"/>
    <d v="2020-04-22T00:00:00"/>
    <s v="Trial"/>
    <s v="Grade 1"/>
    <s v="Mahatma CBSC"/>
    <n v="911100221876"/>
    <s v="s2m_test_20890@tests2m.com"/>
    <s v="22-04-2020 11:45:00"/>
    <s v="Present"/>
    <x v="4"/>
    <e v="#N/A"/>
    <x v="0"/>
    <s v="Word Whiz"/>
    <x v="13"/>
  </r>
  <r>
    <s v="fREADom Trial "/>
    <s v="Grade 3,4"/>
    <s v="Trial I"/>
    <n v="2"/>
    <d v="1899-12-30T11:45:00"/>
    <s v="Wednesday"/>
    <d v="2020-04-22T00:00:00"/>
    <s v="Trial"/>
    <s v="Grade 3"/>
    <s v="India international School"/>
    <n v="911100221914"/>
    <s v="s2m_test_20928@tests2m.com"/>
    <s v="22-04-2020 11:45:00"/>
    <s v="Present"/>
    <x v="4"/>
    <e v="#N/A"/>
    <x v="0"/>
    <s v="Word Whiz"/>
    <x v="13"/>
  </r>
  <r>
    <s v="fREADom Trial Class "/>
    <s v="Grade 1,2"/>
    <s v="Trial I"/>
    <n v="2"/>
    <d v="1899-12-30T11:45:00"/>
    <s v="Wednesday"/>
    <d v="2020-04-22T00:00:00"/>
    <s v="Trial"/>
    <s v="Grade 1"/>
    <s v="Ssrvm"/>
    <n v="911100221911"/>
    <s v="s2m_test_20925@tests2m.com"/>
    <s v="22-04-2020 11:45:00"/>
    <s v="Absent"/>
    <x v="9"/>
    <e v="#N/A"/>
    <x v="0"/>
    <s v="In my mind's eye"/>
    <x v="13"/>
  </r>
  <r>
    <s v="fREADom Trial Class "/>
    <s v="Grade 1,2"/>
    <s v="Trial I"/>
    <n v="2"/>
    <d v="1899-12-30T11:45:00"/>
    <s v="Wednesday"/>
    <d v="2020-04-22T00:00:00"/>
    <s v="Trial"/>
    <s v="Grade 1"/>
    <s v="Sboa"/>
    <n v="911100221907"/>
    <s v="s2m_test_20921@tests2m.com"/>
    <s v="22-04-2020 11:45:00"/>
    <s v="Absent"/>
    <x v="9"/>
    <e v="#N/A"/>
    <x v="0"/>
    <s v="In my mind's eye"/>
    <x v="13"/>
  </r>
  <r>
    <s v="fREADom Trial "/>
    <s v="Grade 3,4"/>
    <s v="Trial I"/>
    <n v="2"/>
    <d v="1899-12-30T11:45:00"/>
    <s v="Wednesday"/>
    <d v="2020-04-22T00:00:00"/>
    <s v="Trial"/>
    <s v="Grade 3"/>
    <s v="APS Golconda Hyderabad"/>
    <n v="911100221912"/>
    <s v="s2m_test_20926@tests2m.com"/>
    <s v="22-04-2020 11:45:00"/>
    <s v="Present"/>
    <x v="4"/>
    <e v="#N/A"/>
    <x v="0"/>
    <s v="Word Whiz"/>
    <x v="13"/>
  </r>
  <r>
    <s v="fREADom Trial Class "/>
    <s v="Grade 1,2"/>
    <s v="Trial I"/>
    <n v="2"/>
    <d v="1899-12-30T11:45:00"/>
    <s v="Wednesday"/>
    <d v="2020-04-22T00:00:00"/>
    <s v="Trial"/>
    <s v="Grade 1"/>
    <s v="The Cambridge International School"/>
    <n v="911100221906"/>
    <s v="s2m_test_20920@tests2m.com"/>
    <s v="22-04-2020 11:45:00"/>
    <s v="Absent"/>
    <x v="9"/>
    <e v="#N/A"/>
    <x v="0"/>
    <s v="In my mind's eye"/>
    <x v="13"/>
  </r>
  <r>
    <s v="fREADom Trial "/>
    <s v="Grade 3,4"/>
    <s v="Trial I"/>
    <n v="2"/>
    <d v="1899-12-30T11:45:00"/>
    <s v="Wednesday"/>
    <d v="2020-04-22T00:00:00"/>
    <s v="Trial"/>
    <s v="Grade 4"/>
    <s v="Sri Aurobindo International School"/>
    <n v="911100221918"/>
    <s v="s2m_test_20932@tests2m.com"/>
    <s v="22-04-2020 11:45:00"/>
    <s v="Present"/>
    <x v="4"/>
    <e v="#N/A"/>
    <x v="0"/>
    <s v="Word Whiz"/>
    <x v="13"/>
  </r>
  <r>
    <s v="fREADom Trial "/>
    <s v="Grade 3,4"/>
    <s v="Trial I"/>
    <n v="2"/>
    <d v="1899-12-30T11:45:00"/>
    <s v="Wednesday"/>
    <d v="2020-04-22T00:00:00"/>
    <s v="Trial"/>
    <s v="Grade 3"/>
    <s v="akara world school"/>
    <n v="911100221919"/>
    <s v="s2m_test_20933@tests2m.com"/>
    <s v="22-04-2020 11:45:00"/>
    <s v="Present"/>
    <x v="4"/>
    <e v="#N/A"/>
    <x v="0"/>
    <s v="Word Whiz"/>
    <x v="13"/>
  </r>
  <r>
    <s v="fREADom Trial Class "/>
    <s v="Grade 1,2"/>
    <s v="Trial I"/>
    <n v="2"/>
    <d v="1899-12-30T11:45:00"/>
    <s v="Wednesday"/>
    <d v="2020-04-22T00:00:00"/>
    <s v="Trial"/>
    <s v="Grade 2"/>
    <s v="P G Garodia School"/>
    <n v="911100221920"/>
    <s v="s2m_test_20934@tests2m.com"/>
    <s v="22-04-2020 11:45:00"/>
    <s v="Present"/>
    <x v="9"/>
    <e v="#N/A"/>
    <x v="0"/>
    <s v="In my mind's eye"/>
    <x v="13"/>
  </r>
  <r>
    <s v="fREADom Trial Class "/>
    <s v="Grade 1,2"/>
    <s v="Trial I"/>
    <n v="2"/>
    <d v="1899-12-30T11:45:00"/>
    <s v="Wednesday"/>
    <d v="2020-04-22T00:00:00"/>
    <s v="Trial"/>
    <s v="Grade 1"/>
    <s v="Sadhvi"/>
    <n v="911100222756"/>
    <s v="s2m_test_21775@tests2m.com"/>
    <s v="22-04-2020 11:45:00"/>
    <s v="Present"/>
    <x v="9"/>
    <e v="#N/A"/>
    <x v="0"/>
    <s v="In my mind's eye"/>
    <x v="0"/>
  </r>
  <r>
    <s v="fREADom Trial "/>
    <s v="Grade 3,4"/>
    <s v="Trial III"/>
    <n v="4"/>
    <d v="1899-12-30T18:00:00"/>
    <s v="Wednesday"/>
    <d v="2020-04-22T00:00:00"/>
    <s v="Duplicate - Trial"/>
    <s v="Grade 4"/>
    <s v="K L E Society School Gadag"/>
    <n v="911100221875"/>
    <s v="s2m_test_20889@tests2m.com"/>
    <s v="22-04-2020 18:00:00"/>
    <s v="Cancelled"/>
    <x v="26"/>
    <e v="#N/A"/>
    <x v="0"/>
    <s v="Name it"/>
    <x v="13"/>
  </r>
  <r>
    <s v="fREADom Trial Class "/>
    <s v="Grade 1,2"/>
    <s v="Trial I"/>
    <n v="2"/>
    <d v="1899-12-30T11:45:00"/>
    <s v="Wednesday"/>
    <d v="2020-04-22T00:00:00"/>
    <s v="Trial"/>
    <s v="Grade 1"/>
    <s v="Sri Sri Ravi Shankar Vidhyamandir, Surat"/>
    <n v="911100221923"/>
    <s v="s2m_test_20937@tests2m.com"/>
    <s v="22-04-2020 11:45:00"/>
    <s v="Absent"/>
    <x v="9"/>
    <e v="#N/A"/>
    <x v="0"/>
    <s v="In my mind's eye"/>
    <x v="14"/>
  </r>
  <r>
    <s v="fREADom Trial "/>
    <s v="Grade 3,4"/>
    <s v="Trial I"/>
    <n v="2"/>
    <d v="1899-12-30T11:45:00"/>
    <s v="Wednesday"/>
    <d v="2020-04-22T00:00:00"/>
    <s v="Duplicate - Trial"/>
    <s v="Grade 3"/>
    <s v="Jack999soni@gmail.com"/>
    <n v="911100221690"/>
    <s v="s2m_test_20700@tests2m.com"/>
    <s v="22-04-2020 11:45:00"/>
    <s v="Present"/>
    <x v="4"/>
    <e v="#N/A"/>
    <x v="0"/>
    <s v="Word Whiz"/>
    <x v="3"/>
  </r>
  <r>
    <s v="fREADom Trial "/>
    <s v="Grade 3,4"/>
    <s v="Trial I"/>
    <n v="2"/>
    <d v="1899-12-30T11:45:00"/>
    <s v="Wednesday"/>
    <d v="2020-04-22T00:00:00"/>
    <s v="Trial"/>
    <s v="Grade 4"/>
    <s v="P. P. SAVANI Cambridge International School"/>
    <n v="911100221924"/>
    <s v="s2m_test_20938@tests2m.com"/>
    <s v="22-04-2020 11:45:00"/>
    <s v="Present"/>
    <x v="4"/>
    <e v="#N/A"/>
    <x v="0"/>
    <s v="Word Whiz"/>
    <x v="14"/>
  </r>
  <r>
    <s v="fREADom Trial Class "/>
    <s v="Grade 1,2"/>
    <s v="Trial I"/>
    <n v="2"/>
    <d v="1899-12-30T11:45:00"/>
    <s v="Wednesday"/>
    <d v="2020-04-22T00:00:00"/>
    <s v="Trial"/>
    <s v="Grade 1"/>
    <s v="Delhi Public school"/>
    <n v="911100221930"/>
    <s v="s2m_test_20943@tests2m.com"/>
    <s v="22-04-2020 11:45:00"/>
    <s v="Present"/>
    <x v="9"/>
    <e v="#N/A"/>
    <x v="0"/>
    <s v="In my mind's eye"/>
    <x v="13"/>
  </r>
  <r>
    <s v="fREADom Trial "/>
    <s v="Grade 3,4"/>
    <s v="Trial I"/>
    <n v="2"/>
    <d v="1899-12-30T11:45:00"/>
    <s v="Wednesday"/>
    <d v="2020-04-22T00:00:00"/>
    <s v="Trial"/>
    <s v="Grade 3"/>
    <s v="Srv"/>
    <n v="911100221933"/>
    <s v="s2m_test_20946@tests2m.com"/>
    <s v="22-04-2020 11:45:00"/>
    <s v="Present"/>
    <x v="4"/>
    <e v="#N/A"/>
    <x v="0"/>
    <s v="Word Whiz"/>
    <x v="14"/>
  </r>
  <r>
    <s v="fREADom Trial Class "/>
    <s v="Grade 1,2"/>
    <s v="Trial I"/>
    <n v="2"/>
    <d v="1899-12-30T11:45:00"/>
    <s v="Wednesday"/>
    <d v="2020-04-22T00:00:00"/>
    <s v="Trial"/>
    <s v="Grade 2"/>
    <s v="Delhi public school electronics city bangalore 560100"/>
    <n v="911100221937"/>
    <s v="s2m_test_20950@tests2m.com"/>
    <s v="22-04-2020 11:45:00"/>
    <s v="Present"/>
    <x v="9"/>
    <e v="#N/A"/>
    <x v="0"/>
    <s v="In my mind's eye"/>
    <x v="13"/>
  </r>
  <r>
    <s v="fREADom Trial Class "/>
    <s v="Grade 1,2"/>
    <s v="Trial I"/>
    <n v="2"/>
    <d v="1899-12-30T11:45:00"/>
    <s v="Wednesday"/>
    <d v="2020-04-22T00:00:00"/>
    <s v="Trial"/>
    <s v="Grade 1"/>
    <s v="velammal bodhi campus theni"/>
    <n v="911100221939"/>
    <s v="s2m_test_20952@tests2m.com"/>
    <s v="22-04-2020 11:45:00"/>
    <s v="Present"/>
    <x v="9"/>
    <e v="#N/A"/>
    <x v="0"/>
    <s v="In my mind's eye"/>
    <x v="14"/>
  </r>
  <r>
    <s v="fREADom Trial "/>
    <s v="Grade 3,4"/>
    <s v="Trial I"/>
    <n v="2"/>
    <d v="1899-12-30T11:45:00"/>
    <s v="Wednesday"/>
    <d v="2020-04-22T00:00:00"/>
    <s v="Trial"/>
    <s v="Grade 3"/>
    <s v="CCA GURGAON"/>
    <n v="911100221945"/>
    <s v="s2m_test_20958@tests2m.com"/>
    <s v="22-04-2020 11:45:00"/>
    <s v="Absent"/>
    <x v="4"/>
    <e v="#N/A"/>
    <x v="0"/>
    <s v="Word Whiz"/>
    <x v="14"/>
  </r>
  <r>
    <s v="fREADom Trial "/>
    <s v="Grade 3,4"/>
    <s v="Trial I"/>
    <n v="2"/>
    <d v="1899-12-30T11:45:00"/>
    <s v="Thursday"/>
    <d v="2020-04-23T00:00:00"/>
    <s v="Duplicate - Trial"/>
    <s v="Grade 3"/>
    <s v="CCA GURGAON"/>
    <n v="911100221945"/>
    <s v="s2m_test_20958@tests2m.com"/>
    <s v="23-04-2020 11:45:00"/>
    <s v="Present"/>
    <x v="9"/>
    <e v="#N/A"/>
    <x v="0"/>
    <s v="Rocking with rhymes"/>
    <x v="14"/>
  </r>
  <r>
    <s v="fREADom Trial Class "/>
    <s v="Grade 1,2"/>
    <s v="Trial I"/>
    <n v="4"/>
    <d v="1899-12-30T18:00:00"/>
    <s v="Wednesday"/>
    <d v="2020-04-22T00:00:00"/>
    <s v="Trial"/>
    <s v="Grade 2"/>
    <s v="Swarnim International School"/>
    <n v="911100222757"/>
    <s v="s2m_test_21776@tests2m.com"/>
    <s v="22-04-2020 18:00:00"/>
    <s v="Ab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2"/>
    <s v="DPS Megacity"/>
    <n v="911100222758"/>
    <s v="s2m_test_21777@tests2m.com"/>
    <s v="22-04-2020 18:00:00"/>
    <s v="Cancelled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Duplicate - Trial"/>
    <s v="Grade 2"/>
    <s v="DPS Megacity"/>
    <n v="911100222758"/>
    <s v="s2m_test_21777@tests2m.com"/>
    <s v="22-04-2020 18:00:00"/>
    <s v="Ab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1"/>
    <s v="DPS Howrah"/>
    <n v="911100222759"/>
    <s v="s2m_test_21778@tests2m.com"/>
    <s v="22-04-2020 18:00:00"/>
    <s v="Pre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1"/>
    <s v="CMS Gomti Nagar"/>
    <n v="911100222760"/>
    <s v="s2m_test_21779@tests2m.com"/>
    <s v="22-04-2020 18:00:00"/>
    <s v="Pre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1"/>
    <s v="Mahatma Montessori School"/>
    <n v="911100222761"/>
    <s v="s2m_test_21780@tests2m.com"/>
    <s v="22-04-2020 18:00:00"/>
    <s v="Ab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2"/>
    <s v="DPS Howrah"/>
    <n v="911100222762"/>
    <s v="s2m_test_21781@tests2m.com"/>
    <s v="22-04-2020 18:00:00"/>
    <s v="Absent"/>
    <x v="4"/>
    <e v="#N/A"/>
    <x v="0"/>
    <s v="Emotional Energy"/>
    <x v="0"/>
  </r>
  <r>
    <s v="fREADom Trial Class "/>
    <s v="Grade 1,2"/>
    <s v="Trial I"/>
    <n v="4"/>
    <d v="1899-12-30T18:00:00"/>
    <s v="Wednesday"/>
    <d v="2020-04-22T00:00:00"/>
    <s v="Trial"/>
    <s v="Grade 1"/>
    <s v="MWS Barnala"/>
    <n v="911100221625"/>
    <s v="s2m_test_20628@tests2m.com"/>
    <s v="22-04-2020 18:00:00"/>
    <s v="Present"/>
    <x v="4"/>
    <e v="#N/A"/>
    <x v="0"/>
    <s v="Emotional Energy"/>
    <x v="10"/>
  </r>
  <r>
    <s v="fREADom Trial Class "/>
    <s v="Grade 1,2"/>
    <s v="Trial I"/>
    <n v="4"/>
    <d v="1899-12-30T18:00:00"/>
    <s v="Wednesday"/>
    <d v="2020-04-22T00:00:00"/>
    <s v="Trial"/>
    <s v="Grade 2"/>
    <s v="Sishya school"/>
    <n v="911100221831"/>
    <s v="s2m_test_20845@tests2m.com"/>
    <s v="22-04-2020 18:00:00"/>
    <s v="Present"/>
    <x v="4"/>
    <e v="#N/A"/>
    <x v="0"/>
    <s v="Emotional Energy"/>
    <x v="11"/>
  </r>
  <r>
    <s v="fREADom Trial "/>
    <s v="Grade 1,2"/>
    <s v="Trial III"/>
    <n v="4"/>
    <d v="1899-12-30T18:00:00"/>
    <s v="Wednesday"/>
    <d v="2020-04-22T00:00:00"/>
    <s v="Trial"/>
    <s v="Grade 2"/>
    <s v="Sri Sri Academy"/>
    <n v="911100221892"/>
    <s v="s2m_test_20907@tests2m.com"/>
    <s v="22-04-2020 18:00:00"/>
    <s v="Present"/>
    <x v="27"/>
    <e v="#N/A"/>
    <x v="0"/>
    <s v="In my mind's eye"/>
    <x v="13"/>
  </r>
  <r>
    <s v="fREADom Trial "/>
    <s v="Grade 3,4"/>
    <s v="Trial III"/>
    <n v="4"/>
    <d v="1899-12-30T18:00:00"/>
    <s v="Wednesday"/>
    <d v="2020-04-22T00:00:00"/>
    <s v="Duplicate - Trial"/>
    <s v="Grade 3"/>
    <s v="Rishit Roy"/>
    <n v="911100221211"/>
    <s v="s2m_test_20213@tests2m.com"/>
    <s v="22-04-2020 18:00:00"/>
    <s v="Absent"/>
    <x v="26"/>
    <e v="#N/A"/>
    <x v="0"/>
    <s v="Name it"/>
    <x v="2"/>
  </r>
  <r>
    <s v="fREADom Trial "/>
    <s v="Grade 3,4"/>
    <s v="Trial III"/>
    <n v="4"/>
    <d v="1899-12-30T18:00:00"/>
    <s v="Wednesday"/>
    <d v="2020-04-22T00:00:00"/>
    <s v="Trial"/>
    <s v="Grade 3"/>
    <s v="Parvathy's Anugrahaa"/>
    <n v="911100221926"/>
    <s v="s2m_test_20939@tests2m.com"/>
    <s v="22-04-2020 18:00:00"/>
    <s v="Absent"/>
    <x v="26"/>
    <e v="#N/A"/>
    <x v="0"/>
    <s v="Name it"/>
    <x v="14"/>
  </r>
  <r>
    <s v="fREADom Trial "/>
    <s v="Grade 3,4"/>
    <s v="Trial III"/>
    <n v="4"/>
    <d v="1899-12-30T18:00:00"/>
    <s v="Wednesday"/>
    <d v="2020-04-22T00:00:00"/>
    <s v="Trial"/>
    <s v="Grade 1"/>
    <s v="Kumarans"/>
    <n v="911100221928"/>
    <s v="s2m_test_20941@tests2m.com"/>
    <s v="22-04-2020 18:00:00"/>
    <s v="Cancelled"/>
    <x v="26"/>
    <e v="#N/A"/>
    <x v="0"/>
    <s v="Name it"/>
    <x v="14"/>
  </r>
  <r>
    <s v="fREADom Trial "/>
    <s v="Grade 3,4"/>
    <s v="Trial I"/>
    <n v="4"/>
    <d v="1899-12-30T18:00:00"/>
    <s v="Wednesday"/>
    <d v="2020-04-22T00:00:00"/>
    <s v="Trial"/>
    <s v="Grade 3"/>
    <s v="S N K"/>
    <n v="911100221840"/>
    <s v="s2m_test_20854@tests2m.com"/>
    <s v="22-04-2020 18:00:00"/>
    <s v="Cancelled"/>
    <x v="36"/>
    <e v="#N/A"/>
    <x v="0"/>
    <s v="Word Whiz"/>
    <x v="13"/>
  </r>
  <r>
    <s v="fREADom Trial "/>
    <s v="Grade 3,4"/>
    <s v="Trial III"/>
    <n v="4"/>
    <d v="1899-12-30T18:00:00"/>
    <s v="Wednesday"/>
    <d v="2020-04-22T00:00:00"/>
    <s v="Trial"/>
    <s v="Grade 4"/>
    <s v="Dps Dwarka"/>
    <n v="911100221943"/>
    <s v="s2m_test_20956@tests2m.com"/>
    <s v="22-04-2020 18:00:00"/>
    <s v="Absent"/>
    <x v="26"/>
    <e v="#N/A"/>
    <x v="0"/>
    <s v="Name it"/>
    <x v="14"/>
  </r>
  <r>
    <s v="fREADom Trial "/>
    <s v="Grade 1,2"/>
    <s v="Trial II"/>
    <n v="4"/>
    <d v="1899-12-30T18:00:00"/>
    <s v="Wednesday"/>
    <d v="2020-04-22T00:00:00"/>
    <s v="Trial"/>
    <s v="Grade 2"/>
    <s v="City montessory school"/>
    <n v="911100222061"/>
    <s v="s2m_test_21070@tests2m.com"/>
    <s v="22-04-2020 18:00:00"/>
    <s v="Present"/>
    <x v="37"/>
    <e v="#N/A"/>
    <x v="0"/>
    <s v="In my mind's eye"/>
    <x v="14"/>
  </r>
  <r>
    <s v="fREADom Trial "/>
    <s v="Grade 3,4"/>
    <s v="Trial III"/>
    <n v="4"/>
    <d v="1899-12-30T18:00:00"/>
    <s v="Wednesday"/>
    <d v="2020-04-22T00:00:00"/>
    <s v="Trial"/>
    <s v="Grade 4"/>
    <s v="New Era Public School"/>
    <n v="911100222062"/>
    <s v="s2m_test_21071@tests2m.com"/>
    <s v="22-04-2020 18:00:00"/>
    <s v="Present"/>
    <x v="26"/>
    <e v="#N/A"/>
    <x v="0"/>
    <s v="Name it"/>
    <x v="14"/>
  </r>
  <r>
    <s v="fREADom Trial "/>
    <s v="Grade 1,2"/>
    <s v="Trial III"/>
    <n v="4"/>
    <d v="1899-12-30T18:00:00"/>
    <s v="Wednesday"/>
    <d v="2020-04-22T00:00:00"/>
    <s v="Trial"/>
    <s v="Grade 1"/>
    <s v="NSN matriculation"/>
    <n v="911100222060"/>
    <s v="s2m_test_21069@tests2m.com"/>
    <s v="22-04-2020 18:00:00"/>
    <s v="Cancelled"/>
    <x v="27"/>
    <e v="#N/A"/>
    <x v="0"/>
    <s v="In my mind's eye"/>
    <x v="14"/>
  </r>
  <r>
    <s v="fREADom Trial "/>
    <s v="Grade 3,4"/>
    <s v="Trial III"/>
    <n v="4"/>
    <d v="1899-12-30T18:00:00"/>
    <s v="Wednesday"/>
    <d v="2020-04-22T00:00:00"/>
    <s v="Trial"/>
    <s v="Grade 3"/>
    <s v="Kle School Gadag CBSE"/>
    <n v="911100222059"/>
    <s v="s2m_test_21068@tests2m.com"/>
    <s v="22-04-2020 18:00:00"/>
    <s v="Cancelled"/>
    <x v="26"/>
    <e v="#N/A"/>
    <x v="0"/>
    <s v="Name it"/>
    <x v="14"/>
  </r>
  <r>
    <s v="fREADom Trial "/>
    <s v="Grade 1,2"/>
    <s v="Trial III"/>
    <n v="4"/>
    <d v="1899-12-30T18:00:00"/>
    <s v="Wednesday"/>
    <d v="2020-04-22T00:00:00"/>
    <s v="Trial"/>
    <s v="Grade 1"/>
    <s v="Dps south"/>
    <n v="911100222058"/>
    <s v="s2m_test_21067@tests2m.com"/>
    <s v="22-04-2020 18:00:00"/>
    <s v="Present"/>
    <x v="27"/>
    <e v="#N/A"/>
    <x v="0"/>
    <s v="In my mind's eye"/>
    <x v="13"/>
  </r>
  <r>
    <s v="fREADom Trial "/>
    <s v="Grade 1,2"/>
    <s v="Trial III"/>
    <n v="4"/>
    <d v="1899-12-30T18:00:00"/>
    <s v="Wednesday"/>
    <d v="2020-04-22T00:00:00"/>
    <s v="Trial"/>
    <s v="Grade 1"/>
    <s v="Green wood high schools"/>
    <n v="911100222055"/>
    <s v="s2m_test_21065@tests2m.com"/>
    <s v="22-04-2020 18:00:00"/>
    <s v="Absent"/>
    <x v="27"/>
    <e v="#N/A"/>
    <x v="0"/>
    <s v="In my mind's eye"/>
    <x v="13"/>
  </r>
  <r>
    <s v="fREADom Trial "/>
    <s v="Grade 3,4"/>
    <s v="Trial III"/>
    <n v="4"/>
    <d v="1899-12-30T18:00:00"/>
    <s v="Wednesday"/>
    <d v="2020-04-22T00:00:00"/>
    <s v="Trial"/>
    <s v="Grade 4"/>
    <s v="Sri Aurobindo international school"/>
    <n v="911100222054"/>
    <s v="s2m_test_21064@tests2m.com"/>
    <s v="22-04-2020 18:00:00"/>
    <s v="Present"/>
    <x v="26"/>
    <n v="1999"/>
    <x v="1"/>
    <s v="Name it"/>
    <x v="13"/>
  </r>
  <r>
    <s v="fREADom Trial "/>
    <s v="Grade 3,4"/>
    <s v="Trial III"/>
    <n v="4"/>
    <d v="1899-12-30T18:00:00"/>
    <s v="Wednesday"/>
    <d v="2020-04-22T00:00:00"/>
    <s v="Trial"/>
    <s v="Grade 3"/>
    <s v="DPS Bangalore South"/>
    <n v="911100222063"/>
    <s v="s2m_test_21072@tests2m.com"/>
    <s v="22-04-2020 18:00:00"/>
    <s v="Present"/>
    <x v="26"/>
    <e v="#N/A"/>
    <x v="0"/>
    <s v="Name it"/>
    <x v="15"/>
  </r>
  <r>
    <s v="fREADom Trial "/>
    <s v="Grade 3,4"/>
    <s v="Trial III"/>
    <n v="4"/>
    <d v="1899-12-30T18:00:00"/>
    <s v="Wednesday"/>
    <d v="2020-04-22T00:00:00"/>
    <s v="Trial"/>
    <s v="Grade 3"/>
    <s v="Dps Megacity"/>
    <n v="911100222053"/>
    <s v="s2m_test_21063@tests2m.com"/>
    <s v="22-04-2020 18:00:00"/>
    <s v="Cancelled"/>
    <x v="26"/>
    <e v="#N/A"/>
    <x v="0"/>
    <s v="Name it"/>
    <x v="11"/>
  </r>
  <r>
    <s v="fREADom Trial "/>
    <s v="Grade 1,2"/>
    <s v="Trial III"/>
    <n v="4"/>
    <d v="1899-12-30T18:00:00"/>
    <s v="Wednesday"/>
    <d v="2020-04-22T00:00:00"/>
    <s v="Trial"/>
    <s v="Grade 2"/>
    <s v="Mahatma CBSE"/>
    <n v="911100222051"/>
    <s v="s2m_test_21061@tests2m.com"/>
    <s v="22-04-2020 18:00:00"/>
    <s v="Cancelled"/>
    <x v="27"/>
    <e v="#N/A"/>
    <x v="0"/>
    <s v="In my mind's eye"/>
    <x v="13"/>
  </r>
  <r>
    <s v="fREADom Trial "/>
    <s v="Grade 3,4"/>
    <s v="Trial III"/>
    <n v="4"/>
    <d v="1899-12-30T18:00:00"/>
    <s v="Wednesday"/>
    <d v="2020-04-22T00:00:00"/>
    <s v="Trial"/>
    <s v="Grade 4"/>
    <s v="Sri Aurobindo International School"/>
    <n v="911100222052"/>
    <s v="s2m_test_21062@tests2m.com"/>
    <s v="22-04-2020 18:00:00"/>
    <s v="Present"/>
    <x v="26"/>
    <e v="#N/A"/>
    <x v="0"/>
    <s v="Name it"/>
    <x v="14"/>
  </r>
  <r>
    <s v="fREADom Trial "/>
    <s v="Grade 1,2"/>
    <s v="Trial III"/>
    <n v="4"/>
    <d v="1899-12-30T18:00:00"/>
    <s v="Wednesday"/>
    <d v="2020-04-22T00:00:00"/>
    <s v="Trial"/>
    <s v="Grade 2"/>
    <s v="Sky World"/>
    <n v="911100222050"/>
    <s v="s2m_test_21060@tests2m.com"/>
    <s v="22-04-2020 18:00:00"/>
    <s v="Present"/>
    <x v="27"/>
    <e v="#N/A"/>
    <x v="0"/>
    <s v="In my mind's eye"/>
    <x v="14"/>
  </r>
  <r>
    <s v="fREADom Trial "/>
    <s v="Grade 3,4"/>
    <s v="Trial I"/>
    <n v="4"/>
    <d v="1899-12-30T18:00:00"/>
    <s v="Wednesday"/>
    <d v="2020-04-22T00:00:00"/>
    <s v="Trial"/>
    <s v="Grade 3"/>
    <s v="Delhi Public School"/>
    <n v="911100221935"/>
    <s v="s2m_test_20948@tests2m.com"/>
    <s v="22-04-2020 18:00:00"/>
    <s v="Present"/>
    <x v="36"/>
    <e v="#N/A"/>
    <x v="0"/>
    <s v="Word Whiz"/>
    <x v="14"/>
  </r>
  <r>
    <s v="fREADom Trial "/>
    <s v="Grade 3,4"/>
    <s v="Trial III"/>
    <n v="4"/>
    <d v="1899-12-30T18:00:00"/>
    <s v="Wednesday"/>
    <d v="2020-04-22T00:00:00"/>
    <s v="Trial"/>
    <s v="Grade 3"/>
    <s v="SBOA SCHOOL AND JUNIOR COLLEGE"/>
    <n v="911100222049"/>
    <s v="s2m_test_21059@tests2m.com"/>
    <s v="22-04-2020 18:00:00"/>
    <s v="Absent"/>
    <x v="26"/>
    <e v="#N/A"/>
    <x v="0"/>
    <s v="Name it"/>
    <x v="13"/>
  </r>
  <r>
    <s v="fREADom Trial "/>
    <s v="Grade 1,2"/>
    <s v="Trial III"/>
    <n v="4"/>
    <d v="1899-12-30T18:00:00"/>
    <s v="Wednesday"/>
    <d v="2020-04-22T00:00:00"/>
    <s v="Trial"/>
    <s v="Grade 3"/>
    <s v="Indus Valley World School"/>
    <n v="911100222048"/>
    <s v="s2m_test_21058@tests2m.com"/>
    <s v="22-04-2020 18:00:00"/>
    <s v="Present"/>
    <x v="27"/>
    <e v="#N/A"/>
    <x v="0"/>
    <s v="In my mind's eye"/>
    <x v="14"/>
  </r>
  <r>
    <s v="fREADom Trial "/>
    <s v="Grade 3,4"/>
    <s v="Trial III"/>
    <n v="4"/>
    <d v="1899-12-30T18:00:00"/>
    <s v="Wednesday"/>
    <d v="2020-04-22T00:00:00"/>
    <s v="Trial"/>
    <s v="Grade 4"/>
    <s v="Sri sri Ravi Shankar Vidya Mandir"/>
    <n v="911100222064"/>
    <s v="s2m_test_21073@tests2m.com"/>
    <s v="22-04-2020 18:00:00"/>
    <s v="Absent"/>
    <x v="26"/>
    <e v="#N/A"/>
    <x v="0"/>
    <s v="Name it"/>
    <x v="13"/>
  </r>
  <r>
    <s v="fREADom Trial "/>
    <s v="Grade 3,4"/>
    <s v="Trial III"/>
    <n v="4"/>
    <d v="1899-12-30T18:00:00"/>
    <s v="Wednesday"/>
    <d v="2020-04-22T00:00:00"/>
    <s v="Duplicate - Trial"/>
    <s v="Grade 4"/>
    <s v="Amrit Vidhyalaya"/>
    <n v="911100222044"/>
    <s v="s2m_test_21054@tests2m.com"/>
    <s v="22-04-2020 18:00:00"/>
    <s v="Cancelled"/>
    <x v="26"/>
    <e v="#N/A"/>
    <x v="0"/>
    <s v="Name it"/>
    <x v="14"/>
  </r>
  <r>
    <s v="fREADom Trial Class "/>
    <s v="Grade 1,2"/>
    <s v="Trial I"/>
    <n v="4"/>
    <d v="1899-12-30T18:00:00"/>
    <s v="Wednesday"/>
    <d v="2020-04-22T00:00:00"/>
    <s v="Trial"/>
    <s v="Grade 1"/>
    <s v="Srcs"/>
    <n v="911100222043"/>
    <s v="s2m_test_21053@tests2m.com"/>
    <s v="22-04-2020 18:00:00"/>
    <s v="Absent"/>
    <x v="4"/>
    <e v="#N/A"/>
    <x v="0"/>
    <s v="Emotional Energy"/>
    <x v="13"/>
  </r>
  <r>
    <s v="fREADom Trial "/>
    <s v="Grade 1,2"/>
    <s v="Trial III"/>
    <n v="4"/>
    <d v="1899-12-30T18:00:00"/>
    <s v="Wednesday"/>
    <d v="2020-04-22T00:00:00"/>
    <s v="Trial"/>
    <s v="Grade 1"/>
    <s v="Ssrvm school"/>
    <n v="911100222042"/>
    <s v="s2m_test_21052@tests2m.com"/>
    <s v="22-04-2020 18:00:00"/>
    <s v="Absent"/>
    <x v="27"/>
    <e v="#N/A"/>
    <x v="0"/>
    <s v="In my mind's eye"/>
    <x v="13"/>
  </r>
  <r>
    <s v="fREADom Trial "/>
    <s v="Grade 1,2"/>
    <s v="Trial III"/>
    <n v="4"/>
    <d v="1899-12-30T18:00:00"/>
    <s v="Wednesday"/>
    <d v="2020-04-22T00:00:00"/>
    <s v="Trial"/>
    <s v="Grade 2"/>
    <s v="Kothari International School"/>
    <n v="911100222037"/>
    <s v="s2m_test_21047@tests2m.com"/>
    <s v="22-04-2020 18:00:00"/>
    <s v="Cancelled"/>
    <x v="27"/>
    <e v="#N/A"/>
    <x v="0"/>
    <s v="In my mind's eye"/>
    <x v="14"/>
  </r>
  <r>
    <s v="fREADom Trial "/>
    <s v="Grade 1,2"/>
    <s v="Trial III"/>
    <n v="4"/>
    <d v="1899-12-30T18:00:00"/>
    <s v="Wednesday"/>
    <d v="2020-04-22T00:00:00"/>
    <s v="Trial"/>
    <s v="Grade 1"/>
    <s v="Delhi Public School - North"/>
    <n v="911100222033"/>
    <s v="s2m_test_21043@tests2m.com"/>
    <s v="22-04-2020 18:00:00"/>
    <s v="Present"/>
    <x v="27"/>
    <n v="1999"/>
    <x v="1"/>
    <s v="In my mind's eye"/>
    <x v="13"/>
  </r>
  <r>
    <s v="fREADom Trial "/>
    <s v="Grade 1,2"/>
    <s v="Trial III"/>
    <n v="4"/>
    <d v="1899-12-30T18:00:00"/>
    <s v="Wednesday"/>
    <d v="2020-04-22T00:00:00"/>
    <s v="Trial"/>
    <s v="Grade 2"/>
    <s v="St.peter high school"/>
    <n v="911100222028"/>
    <s v="s2m_test_21038@tests2m.com"/>
    <s v="22-04-2020 18:00:00"/>
    <s v="Absent"/>
    <x v="27"/>
    <e v="#N/A"/>
    <x v="0"/>
    <s v="In my mind's eye"/>
    <x v="13"/>
  </r>
  <r>
    <s v="fREADom Trial "/>
    <s v="Grade 1,2"/>
    <s v="Trial III"/>
    <n v="4"/>
    <d v="1899-12-30T18:00:00"/>
    <s v="Wednesday"/>
    <d v="2020-04-22T00:00:00"/>
    <s v="Trial"/>
    <s v="Grade 1"/>
    <s v="Krs"/>
    <n v="911100222026"/>
    <s v="s2m_test_21036@tests2m.com"/>
    <s v="22-04-2020 18:00:00"/>
    <s v="Present"/>
    <x v="27"/>
    <e v="#N/A"/>
    <x v="0"/>
    <s v="In my mind's eye"/>
    <x v="11"/>
  </r>
  <r>
    <s v="fREADom Trial "/>
    <s v="Grade 1,2"/>
    <s v="Trial III"/>
    <n v="4"/>
    <d v="1899-12-30T18:00:00"/>
    <s v="Wednesday"/>
    <d v="2020-04-22T00:00:00"/>
    <s v="Trial"/>
    <s v="Grade 1"/>
    <s v="Dpe"/>
    <n v="911100222024"/>
    <s v="s2m_test_21034@tests2m.com"/>
    <s v="22-04-2020 18:00:00"/>
    <s v="Present"/>
    <x v="27"/>
    <e v="#N/A"/>
    <x v="0"/>
    <s v="In my mind's eye"/>
    <x v="13"/>
  </r>
  <r>
    <s v="fREADom Trial "/>
    <s v="Grade 3,4"/>
    <s v="Trial I"/>
    <n v="4"/>
    <d v="1899-12-30T18:00:00"/>
    <s v="Wednesday"/>
    <d v="2020-04-22T00:00:00"/>
    <s v="Duplicate - Trial"/>
    <s v="Grade 2"/>
    <s v="St Joseph's "/>
    <n v="911100221916"/>
    <s v="s2m_test_20948@tests2m.com"/>
    <s v="22-04-2020 18:00:00"/>
    <s v="Absent"/>
    <x v="36"/>
    <e v="#N/A"/>
    <x v="0"/>
    <s v="Word Whiz"/>
    <x v="13"/>
  </r>
  <r>
    <s v="fREADom Trial Class "/>
    <s v="Grade 1,2"/>
    <s v="Trial I"/>
    <n v="4"/>
    <d v="1899-12-30T18:00:00"/>
    <s v="Wednesday"/>
    <d v="2020-04-22T00:00:00"/>
    <s v="Trial"/>
    <s v="Grade 1"/>
    <s v="Delhi public school howrah"/>
    <n v="911100221929"/>
    <s v="s2m_test_20942@tests2m.com"/>
    <s v="22-04-2020 18:00:00"/>
    <s v="Present"/>
    <x v="4"/>
    <e v="#N/A"/>
    <x v="0"/>
    <s v="Emotional Energy"/>
    <x v="14"/>
  </r>
  <r>
    <s v="fREADom Trial Class "/>
    <s v="Grade 1,2"/>
    <s v="Trial I"/>
    <n v="4"/>
    <d v="1899-12-30T18:00:00"/>
    <s v="Wednesday"/>
    <d v="2020-04-22T00:00:00"/>
    <s v="Trial"/>
    <s v="Grade 2"/>
    <s v="Sacred heart convent school"/>
    <n v="911100221932"/>
    <s v="s2m_test_20945@tests2m.com"/>
    <s v="22-04-2020 18:00:00"/>
    <s v="Present"/>
    <x v="4"/>
    <e v="#N/A"/>
    <x v="0"/>
    <s v="Emotional Energy"/>
    <x v="14"/>
  </r>
  <r>
    <s v="fREADom Trial "/>
    <s v="Grade 3,4"/>
    <s v="Trial III"/>
    <n v="4"/>
    <d v="1899-12-30T18:00:00"/>
    <s v="Wednesday"/>
    <d v="2020-04-22T00:00:00"/>
    <s v="Trial"/>
    <s v="Grade 4"/>
    <s v="Sri Aurobindo international school"/>
    <n v="911100222069"/>
    <s v="s2m_test_21078@tests2m.com"/>
    <s v="22-04-2020 18:00:00"/>
    <s v="Present"/>
    <x v="26"/>
    <e v="#N/A"/>
    <x v="0"/>
    <s v="Name it"/>
    <x v="14"/>
  </r>
  <r>
    <s v="fREADom Trial "/>
    <s v="Grade 1,2"/>
    <s v="Trial III"/>
    <n v="4"/>
    <d v="1899-12-30T18:00:00"/>
    <s v="Wednesday"/>
    <d v="2020-04-22T00:00:00"/>
    <s v="Duplicate - Trial"/>
    <s v="Grade 1"/>
    <s v="Kumarans"/>
    <n v="911100221928"/>
    <s v="s2m_test_20941@tests2m.com"/>
    <s v="22-04-2020 18:00:00"/>
    <s v="Present"/>
    <x v="27"/>
    <e v="#N/A"/>
    <x v="0"/>
    <s v="In my mind's eye"/>
    <x v="14"/>
  </r>
  <r>
    <s v="fREADom Trial "/>
    <s v="Grade 3,4"/>
    <s v="Trial III"/>
    <n v="4"/>
    <d v="1899-12-30T18:00:00"/>
    <s v="Wednesday"/>
    <d v="2020-04-22T00:00:00"/>
    <s v="Trial"/>
    <s v="Grade 4"/>
    <s v="B.D.M.I"/>
    <n v="911100222067"/>
    <s v="s2m_test_21075@tests2m.com"/>
    <s v="22-04-2020 18:00:00"/>
    <s v="Cancelled"/>
    <x v="26"/>
    <e v="#N/A"/>
    <x v="0"/>
    <s v="Name it"/>
    <x v="14"/>
  </r>
  <r>
    <s v="fREADom Trial "/>
    <s v="Grade 3,4"/>
    <s v="Trial I"/>
    <n v="4"/>
    <d v="1899-12-30T18:00:00"/>
    <s v="Wednesday"/>
    <d v="2020-04-22T00:00:00"/>
    <s v="Duplicate - Trial"/>
    <s v="Grade 2"/>
    <s v="Kle"/>
    <n v="911100221882"/>
    <s v="s2m_test_20896@tests2m.com"/>
    <s v="22-04-2020 18:00:00"/>
    <s v="Absent"/>
    <x v="36"/>
    <e v="#N/A"/>
    <x v="0"/>
    <s v="Word Whiz"/>
    <x v="13"/>
  </r>
  <r>
    <s v="fREADom Trial "/>
    <s v="Grade 1,2"/>
    <s v="Trial II"/>
    <n v="4"/>
    <d v="1899-12-30T18:00:00"/>
    <s v="Wednesday"/>
    <d v="2020-04-22T00:00:00"/>
    <s v="Trial"/>
    <s v="Grade 2"/>
    <s v="N.S.N Matriculation Higher Secondary School"/>
    <n v="911100221946"/>
    <s v="s2m_test_20959@tests2m.com"/>
    <s v="22-04-2020 18:00:00"/>
    <s v="Absent"/>
    <x v="37"/>
    <e v="#N/A"/>
    <x v="0"/>
    <s v="In my mind's eye"/>
    <x v="14"/>
  </r>
  <r>
    <s v="fREADom Trial "/>
    <s v="Grade 1,2"/>
    <s v="Trial II"/>
    <n v="4"/>
    <d v="1899-12-30T18:00:00"/>
    <s v="Wednesday"/>
    <d v="2020-04-22T00:00:00"/>
    <s v="Trial"/>
    <s v="Grade 1"/>
    <s v="The Sri Ram Universal School"/>
    <n v="911100221948"/>
    <s v="s2m_test_20961@tests2m.com"/>
    <s v="22-04-2020 18:00:00"/>
    <s v="Present"/>
    <x v="37"/>
    <n v="1999"/>
    <x v="1"/>
    <s v="In my mind's eye"/>
    <x v="13"/>
  </r>
  <r>
    <s v="fREADom Trial "/>
    <s v="Grade 1,2"/>
    <s v="Trial II"/>
    <n v="4"/>
    <d v="1899-12-30T18:00:00"/>
    <s v="Wednesday"/>
    <d v="2020-04-22T00:00:00"/>
    <s v="Trial"/>
    <s v="Grade 2"/>
    <s v="Army Public School"/>
    <n v="911100221950"/>
    <s v="s2m_test_20963@tests2m.com"/>
    <s v="22-04-2020 18:00:00"/>
    <s v="Present"/>
    <x v="37"/>
    <e v="#N/A"/>
    <x v="0"/>
    <s v="In my mind's eye"/>
    <x v="14"/>
  </r>
  <r>
    <s v="fREADom Trial "/>
    <s v="Grade 3,4"/>
    <s v="Trial I"/>
    <n v="4"/>
    <d v="1899-12-30T18:00:00"/>
    <s v="Wednesday"/>
    <d v="2020-04-22T00:00:00"/>
    <s v="Trial"/>
    <s v="Grade 3"/>
    <s v="City Montessori School"/>
    <n v="911100221953"/>
    <s v="s2m_test_20966@tests2m.com"/>
    <s v="22-04-2020 18:00:00"/>
    <s v="Absent"/>
    <x v="36"/>
    <e v="#N/A"/>
    <x v="0"/>
    <s v="Word Whiz"/>
    <x v="13"/>
  </r>
  <r>
    <s v="fREADom Trial "/>
    <s v="Grade 1,2"/>
    <s v="Trial II"/>
    <n v="4"/>
    <d v="1899-12-30T18:00:00"/>
    <s v="Wednesday"/>
    <d v="2020-04-22T00:00:00"/>
    <s v="Duplicate - Trial"/>
    <s v="Grade 2"/>
    <s v="N.S.N Matriculation Higher Secondary School"/>
    <n v="911100221946"/>
    <s v="s2m_test_20959@tests2m.com"/>
    <s v="22-04-2020 18:00:00"/>
    <s v="Absent"/>
    <x v="37"/>
    <e v="#N/A"/>
    <x v="0"/>
    <s v="In my mind's eye"/>
    <x v="14"/>
  </r>
  <r>
    <s v="fREADom Trial "/>
    <s v="Grade 1,2"/>
    <s v="Trial II"/>
    <n v="4"/>
    <d v="1899-12-30T18:00:00"/>
    <s v="Wednesday"/>
    <d v="2020-04-22T00:00:00"/>
    <s v="Trial"/>
    <s v="Grade 2"/>
    <s v="Akshar"/>
    <n v="911100221954"/>
    <s v="s2m_test_20967@tests2m.com"/>
    <s v="22-04-2020 18:00:00"/>
    <s v="Absent"/>
    <x v="37"/>
    <e v="#N/A"/>
    <x v="0"/>
    <s v="In my mind's eye"/>
    <x v="14"/>
  </r>
  <r>
    <s v="fREADom Trial "/>
    <s v="Grade 1,2"/>
    <s v="Trial II"/>
    <n v="4"/>
    <d v="1899-12-30T18:00:00"/>
    <s v="Wednesday"/>
    <d v="2020-04-22T00:00:00"/>
    <s v="Trial"/>
    <s v="Grade 1"/>
    <s v="Delhi public school Bangalore south"/>
    <n v="911100221955"/>
    <s v="s2m_test_20968@tests2m.com"/>
    <s v="22-04-2020 18:00:00"/>
    <s v="Absent"/>
    <x v="37"/>
    <e v="#N/A"/>
    <x v="0"/>
    <s v="In my mind's eye"/>
    <x v="14"/>
  </r>
  <r>
    <s v="fREADom Trial "/>
    <s v="Grade 3,4"/>
    <s v="Trial I"/>
    <n v="4"/>
    <d v="1899-12-30T18:00:00"/>
    <s v="Wednesday"/>
    <d v="2020-04-22T00:00:00"/>
    <s v="Trial"/>
    <s v="Grade 4"/>
    <s v="B.D.M. International"/>
    <n v="911100221956"/>
    <s v="s2m_test_20969@tests2m.com"/>
    <s v="22-04-2020 18:00:00"/>
    <s v="Present"/>
    <x v="36"/>
    <e v="#N/A"/>
    <x v="0"/>
    <s v="Word Whiz"/>
    <x v="14"/>
  </r>
  <r>
    <s v="fREADom Trial "/>
    <s v="Grade 1,2"/>
    <s v="Trial II"/>
    <n v="4"/>
    <d v="1899-12-30T18:00:00"/>
    <s v="Wednesday"/>
    <d v="2020-04-22T00:00:00"/>
    <s v="Trial"/>
    <s v="Grade 1"/>
    <s v="Aakruthi techno school"/>
    <n v="911100221957"/>
    <s v="s2m_test_20970@tests2m.com"/>
    <s v="22-04-2020 18:00:00"/>
    <s v="Present"/>
    <x v="37"/>
    <e v="#N/A"/>
    <x v="0"/>
    <s v="In my mind's eye"/>
    <x v="14"/>
  </r>
  <r>
    <s v="fREADom Trial "/>
    <s v="Grade 3,4"/>
    <s v="Trial I"/>
    <n v="4"/>
    <d v="1899-12-30T18:00:00"/>
    <s v="Wednesday"/>
    <d v="2020-04-22T00:00:00"/>
    <s v="Trial"/>
    <s v="Grade 4"/>
    <s v="Golden Gates"/>
    <n v="911100221958"/>
    <s v="s2m_test_20971@tests2m.com"/>
    <s v="22-04-2020 18:00:00"/>
    <s v="Absent"/>
    <x v="36"/>
    <e v="#N/A"/>
    <x v="0"/>
    <s v="Word Whiz"/>
    <x v="14"/>
  </r>
  <r>
    <s v="fREADom Trial "/>
    <s v="Grade 3,4"/>
    <s v="Trial I"/>
    <n v="4"/>
    <d v="1899-12-30T18:00:00"/>
    <s v="Wednesday"/>
    <d v="2020-04-22T00:00:00"/>
    <s v="Trial"/>
    <s v="Grade 4"/>
    <s v="Jain Public School"/>
    <n v="911100221960"/>
    <s v="s2m_test_20973@tests2m.com"/>
    <s v="22-04-2020 18:00:00"/>
    <s v="Absent"/>
    <x v="36"/>
    <e v="#N/A"/>
    <x v="0"/>
    <s v="Word Whiz"/>
    <x v="14"/>
  </r>
  <r>
    <s v="fREADom Trial "/>
    <s v="Grade 3,4"/>
    <s v="Trial I"/>
    <n v="4"/>
    <d v="1899-12-30T18:00:00"/>
    <s v="Wednesday"/>
    <d v="2020-04-22T00:00:00"/>
    <s v="Duplicate - Trial"/>
    <s v="Grade 4"/>
    <s v=" Golden gates"/>
    <n v="911100222763"/>
    <s v="s2m_test_20971@tests2m.com"/>
    <s v="22-04-2020 18:00:00"/>
    <s v="Absent"/>
    <x v="36"/>
    <e v="#N/A"/>
    <x v="0"/>
    <s v="Word Whiz"/>
    <x v="0"/>
  </r>
  <r>
    <s v="fREADom Trial "/>
    <s v="Grade 3,4"/>
    <s v="Trial I"/>
    <n v="4"/>
    <d v="1899-12-30T18:00:00"/>
    <s v="Wednesday"/>
    <d v="2020-04-22T00:00:00"/>
    <s v="Trial"/>
    <s v="Grade 3"/>
    <s v="Explorica premium ( Paramita school)"/>
    <n v="911100221964"/>
    <s v="s2m_test_20977@tests2m.com"/>
    <s v="22-04-2020 18:00:00"/>
    <s v="Present"/>
    <x v="36"/>
    <e v="#N/A"/>
    <x v="0"/>
    <s v="Word Whiz"/>
    <x v="13"/>
  </r>
  <r>
    <s v="fREADom Trial "/>
    <s v="Grade 3,4"/>
    <s v="Trial I"/>
    <n v="4"/>
    <d v="1899-12-30T18:00:00"/>
    <s v="Wednesday"/>
    <d v="2020-04-22T00:00:00"/>
    <s v="Trial"/>
    <s v="Grade 4"/>
    <s v="Rankers e techno"/>
    <n v="911100221965"/>
    <s v="s2m_test_20978@tests2m.com"/>
    <s v="22-04-2020 18:00:00"/>
    <s v="Present"/>
    <x v="36"/>
    <e v="#N/A"/>
    <x v="0"/>
    <s v="Word Whiz"/>
    <x v="14"/>
  </r>
  <r>
    <s v="fREADom Trial "/>
    <s v="Grade 3,4"/>
    <s v="Trial I"/>
    <n v="4"/>
    <d v="1899-12-30T18:00:00"/>
    <s v="Wednesday"/>
    <d v="2020-04-22T00:00:00"/>
    <s v="Trial"/>
    <s v="Grade 4"/>
    <s v="Kamala Niketan Montessori School"/>
    <n v="911100221968"/>
    <s v="s2m_test_20050@tests2m.com"/>
    <s v="22-04-2020 18:00:00"/>
    <s v="Present"/>
    <x v="36"/>
    <e v="#N/A"/>
    <x v="0"/>
    <s v="Word Whiz"/>
    <x v="14"/>
  </r>
  <r>
    <s v="fREADom Trial "/>
    <s v="Grade 3,4"/>
    <s v="Trial I"/>
    <n v="4"/>
    <d v="1899-12-30T18:00:00"/>
    <s v="Wednesday"/>
    <d v="2020-04-22T00:00:00"/>
    <s v="Trial"/>
    <s v="Grade 4"/>
    <s v="MSB Pune"/>
    <n v="911100221974"/>
    <s v="s2m_test_20986@tests2m.com"/>
    <s v="22-04-2020 18:00:00"/>
    <s v="Absent"/>
    <x v="36"/>
    <e v="#N/A"/>
    <x v="0"/>
    <s v="Word Whiz"/>
    <x v="14"/>
  </r>
  <r>
    <s v="fREADom Trial "/>
    <s v="Grade 3,4"/>
    <s v="Trial II"/>
    <n v="4"/>
    <d v="1899-12-30T18:00:00"/>
    <s v="Wednesday"/>
    <d v="2020-04-22T00:00:00"/>
    <s v="Trial"/>
    <s v="Grade 4"/>
    <s v="Rankers &amp; aakruthi school"/>
    <n v="911100221975"/>
    <s v="s2m_test_20987@tests2m.com"/>
    <s v="22-04-2020 18:00:00"/>
    <s v="Present"/>
    <x v="24"/>
    <e v="#N/A"/>
    <x v="0"/>
    <s v="Name it"/>
    <x v="13"/>
  </r>
  <r>
    <s v="fREADom Trial "/>
    <s v="Grade 3,4"/>
    <s v="Trial II"/>
    <n v="4"/>
    <d v="1899-12-30T18:00:00"/>
    <s v="Wednesday"/>
    <d v="2020-04-22T00:00:00"/>
    <s v="Trial"/>
    <s v="Grade 4"/>
    <s v="Sri aurobido international School"/>
    <n v="911100221976"/>
    <s v="s2m_test_20988@tests2m.com"/>
    <s v="22-04-2020 18:00:00"/>
    <s v="Present"/>
    <x v="24"/>
    <e v="#N/A"/>
    <x v="0"/>
    <s v="Name it"/>
    <x v="14"/>
  </r>
  <r>
    <s v="fREADom Trial "/>
    <s v="Grade 3,4"/>
    <s v="Trial II"/>
    <n v="4"/>
    <d v="1899-12-30T18:00:00"/>
    <s v="Wednesday"/>
    <d v="2020-04-22T00:00:00"/>
    <s v="Trial"/>
    <s v="Grade 3"/>
    <s v="KNMS"/>
    <n v="911100221978"/>
    <s v="s2m_test_20990@tests2m.com"/>
    <s v="22-04-2020 18:00:00"/>
    <s v="Present"/>
    <x v="24"/>
    <e v="#N/A"/>
    <x v="0"/>
    <s v="Name it"/>
    <x v="14"/>
  </r>
  <r>
    <s v="fREADom Trial "/>
    <s v="Grade 3,4"/>
    <s v="Trial II"/>
    <n v="4"/>
    <d v="1899-12-30T18:00:00"/>
    <s v="Wednesday"/>
    <d v="2020-04-22T00:00:00"/>
    <s v="Trial"/>
    <s v="Grade 3"/>
    <s v="Kamala Niketan School"/>
    <n v="911100221979"/>
    <s v="s2m_test_20991@tests2m.com"/>
    <s v="22-04-2020 18:00:00"/>
    <s v="Present"/>
    <x v="24"/>
    <e v="#N/A"/>
    <x v="0"/>
    <s v="Name it"/>
    <x v="14"/>
  </r>
  <r>
    <s v="fREADom Trial "/>
    <s v="Grade 1,2"/>
    <s v="Trial II"/>
    <n v="4"/>
    <d v="1899-12-30T18:00:00"/>
    <s v="Wednesday"/>
    <d v="2020-04-22T00:00:00"/>
    <s v="Trial"/>
    <s v="Grade 1"/>
    <s v="GTAVM"/>
    <n v="911100221855"/>
    <s v="s2m_test_20869@tests2m.com"/>
    <s v="22-04-2020 18:00:00"/>
    <s v="Present"/>
    <x v="37"/>
    <e v="#N/A"/>
    <x v="0"/>
    <s v="In my mind's eye"/>
    <x v="13"/>
  </r>
  <r>
    <s v="fREADom Trial "/>
    <s v="Grade 3,4"/>
    <s v="Trial II"/>
    <n v="4"/>
    <d v="1899-12-30T18:00:00"/>
    <s v="Wednesday"/>
    <d v="2020-04-22T00:00:00"/>
    <s v="Trial"/>
    <s v="Grade 4"/>
    <s v="City Montessori school"/>
    <n v="911100221877"/>
    <s v="s2m_test_20891@tests2m.com"/>
    <s v="22-04-2020 18:00:00"/>
    <s v="Present"/>
    <x v="24"/>
    <e v="#N/A"/>
    <x v="0"/>
    <s v="Name it"/>
    <x v="13"/>
  </r>
  <r>
    <s v="fREADom Trial "/>
    <s v="Grade 3,4"/>
    <s v="Trial III"/>
    <n v="4"/>
    <d v="1899-12-30T18:00:00"/>
    <s v="Wednesday"/>
    <d v="2020-04-22T00:00:00"/>
    <s v="Duplicate - Trial"/>
    <s v="Grade 4"/>
    <s v="SBOA SCHOOL AND JUNIOR COLLEGE"/>
    <n v="911100222057"/>
    <s v="s2m_test_21059@tests2m.com"/>
    <s v="22-04-2020 18:00:00"/>
    <s v="Absent"/>
    <x v="26"/>
    <e v="#N/A"/>
    <x v="0"/>
    <s v="Name it"/>
    <x v="13"/>
  </r>
  <r>
    <s v="fREADom Trial "/>
    <s v="Grade 3,4"/>
    <s v="Trial II"/>
    <n v="4"/>
    <d v="1899-12-30T18:00:00"/>
    <s v="Wednesday"/>
    <d v="2020-04-22T00:00:00"/>
    <s v="Trial"/>
    <s v="Grade 3"/>
    <s v="KLE SCHOOL ANKALI"/>
    <n v="911100221880"/>
    <s v="s2m_test_20894@tests2m.com"/>
    <s v="22-04-2020 18:00:00"/>
    <s v="Present"/>
    <x v="24"/>
    <e v="#N/A"/>
    <x v="0"/>
    <s v="Name it"/>
    <x v="13"/>
  </r>
  <r>
    <s v="fREADom Trial "/>
    <s v="Grade 1,2"/>
    <s v="Trial II"/>
    <n v="4"/>
    <d v="1899-12-30T18:00:00"/>
    <s v="Wednesday"/>
    <d v="2020-04-22T00:00:00"/>
    <s v="Trial"/>
    <s v="Grade 1"/>
    <s v="Sri Sri Academy"/>
    <n v="911100221893"/>
    <s v="s2m_test_20908@tests2m.com"/>
    <s v="22-04-2020 18:00:00"/>
    <s v="Present"/>
    <x v="37"/>
    <e v="#N/A"/>
    <x v="0"/>
    <s v="In my mind's eye"/>
    <x v="13"/>
  </r>
  <r>
    <s v="fREADom Trial "/>
    <s v="Grade 3,4"/>
    <s v="Trial II"/>
    <n v="4"/>
    <d v="1899-12-30T18:00:00"/>
    <s v="Wednesday"/>
    <d v="2020-04-22T00:00:00"/>
    <s v="Trial"/>
    <s v="Grade 4"/>
    <s v="Delhi Public School- Bangalore South"/>
    <n v="911100221895"/>
    <s v="s2m_test_21782@tests2m.com"/>
    <s v="22-04-2020 18:00:00"/>
    <s v="Present"/>
    <x v="24"/>
    <n v="3400"/>
    <x v="1"/>
    <s v="Name it"/>
    <x v="13"/>
  </r>
  <r>
    <s v="fREADom Trial "/>
    <s v="Grade 3,4"/>
    <s v="Trial III"/>
    <n v="4"/>
    <d v="1899-12-30T18:00:00"/>
    <s v="Wednesday"/>
    <d v="2020-04-22T00:00:00"/>
    <s v="Trial"/>
    <s v="Grade 3"/>
    <s v="Kothari international"/>
    <n v="911100222078"/>
    <s v="s2m_test_21087@tests2m.com"/>
    <s v="22-04-2020 18:00:00"/>
    <s v="Present"/>
    <x v="26"/>
    <e v="#N/A"/>
    <x v="0"/>
    <s v="Name it"/>
    <x v="13"/>
  </r>
  <r>
    <s v="fREADom Trial "/>
    <s v="Grade 3,4"/>
    <s v="Trial III"/>
    <n v="4"/>
    <d v="1899-12-30T18:00:00"/>
    <s v="Wednesday"/>
    <d v="2020-04-22T00:00:00"/>
    <s v="Trial"/>
    <s v="Grade 4"/>
    <s v="The cross word school"/>
    <n v="911100222032"/>
    <s v="s2m_test_21042@tests2m.com"/>
    <s v="22-04-2020 18:00:00"/>
    <s v="Present"/>
    <x v="26"/>
    <e v="#N/A"/>
    <x v="0"/>
    <s v="Name it"/>
    <x v="14"/>
  </r>
  <r>
    <s v="fREADom Trial "/>
    <s v="Grade 3,4"/>
    <s v="Trial III"/>
    <n v="4"/>
    <d v="1899-12-30T18:00:00"/>
    <s v="Wednesday"/>
    <d v="2020-04-22T00:00:00"/>
    <s v="Trial"/>
    <s v="Grade 4"/>
    <s v="Aholong Jessie Anar"/>
    <n v="911100221178"/>
    <s v="s2m_test_20179@tests2m.com"/>
    <s v="22-04-2020 18:00:00"/>
    <s v="Absent"/>
    <x v="26"/>
    <n v="1999"/>
    <x v="1"/>
    <s v="Name it"/>
    <x v="3"/>
  </r>
  <r>
    <s v="fREADom Trial "/>
    <s v="Grade 3,4"/>
    <s v="Trial II"/>
    <n v="4"/>
    <d v="1899-12-30T18:00:00"/>
    <s v="Wednesday"/>
    <d v="2020-04-22T00:00:00"/>
    <s v="Trial"/>
    <s v="Grade 3"/>
    <s v="Sri Kumarans Children Home"/>
    <n v="911100221903"/>
    <s v="s2m_test_20917@tests2m.com"/>
    <s v="22-04-2020 18:00:00"/>
    <s v="Present"/>
    <x v="24"/>
    <e v="#N/A"/>
    <x v="0"/>
    <s v="Name it"/>
    <x v="13"/>
  </r>
  <r>
    <s v="fREADom Trial "/>
    <s v="Grade 3,4"/>
    <s v="Trial II"/>
    <n v="4"/>
    <d v="1899-12-30T18:00:00"/>
    <s v="Wednesday"/>
    <d v="2020-04-22T00:00:00"/>
    <s v="Duplicate - Trial"/>
    <s v="Grade 4"/>
    <s v="Ps senior secondary school"/>
    <n v="911100221817"/>
    <s v="s2m_test_20829@tests2m.com"/>
    <s v="22-04-2020 18:00:00"/>
    <s v="Present"/>
    <x v="24"/>
    <n v="3400"/>
    <x v="1"/>
    <s v="Name it"/>
    <x v="9"/>
  </r>
  <r>
    <s v="fREADom Trial "/>
    <s v="Grade 1,2"/>
    <s v="Trial III"/>
    <n v="4"/>
    <d v="1899-12-30T18:00:00"/>
    <s v="Wednesday"/>
    <d v="2020-04-22T00:00:00"/>
    <s v="Trial"/>
    <s v="Grade 1"/>
    <s v="Paramitha"/>
    <n v="911100222079"/>
    <s v="s2m_test_21088@tests2m.com"/>
    <s v="22-04-2020 18:00:00"/>
    <s v="Absent"/>
    <x v="27"/>
    <e v="#N/A"/>
    <x v="0"/>
    <s v="In my mind's eye"/>
    <x v="13"/>
  </r>
  <r>
    <s v="fREADom Trial "/>
    <s v="Grade 1,2"/>
    <s v="Trial II"/>
    <n v="4"/>
    <d v="1899-12-30T18:00:00"/>
    <s v="Wednesday"/>
    <d v="2020-04-22T00:00:00"/>
    <s v="Trial"/>
    <s v="Grade 1"/>
    <s v="KPS Ghamaria"/>
    <n v="911100221940"/>
    <s v="s2m_test_20953@tests2m.com"/>
    <s v="22-04-2020 18:00:00"/>
    <s v="Present"/>
    <x v="37"/>
    <e v="#N/A"/>
    <x v="0"/>
    <s v="In my mind's eye"/>
    <x v="14"/>
  </r>
  <r>
    <s v="fREADom Trial "/>
    <s v="Grade 1,2"/>
    <s v="Trial III"/>
    <n v="4"/>
    <d v="1899-12-30T18:00:00"/>
    <s v="Wednesday"/>
    <d v="2020-04-22T00:00:00"/>
    <s v="Trial"/>
    <s v="Grade 1"/>
    <s v="Delhi Public School"/>
    <n v="911100222071"/>
    <s v="s2m_test_21080@tests2m.com"/>
    <s v="22-04-2020 18:00:00"/>
    <s v="Present"/>
    <x v="27"/>
    <e v="#N/A"/>
    <x v="0"/>
    <s v="In my mind's eye"/>
    <x v="13"/>
  </r>
  <r>
    <s v="fREADom Trial "/>
    <s v="Grade 1,2"/>
    <s v="Trial III"/>
    <n v="4"/>
    <d v="1899-12-30T18:00:00"/>
    <s v="Wednesday"/>
    <d v="2020-04-22T00:00:00"/>
    <s v="Trial"/>
    <s v="Grade 2"/>
    <s v="Tashi choden"/>
    <n v="911100221343"/>
    <s v="s2m_test_20345@tests2m.com"/>
    <s v="22-04-2020 18:00:00"/>
    <s v="Present"/>
    <x v="27"/>
    <e v="#N/A"/>
    <x v="0"/>
    <s v="In my mind's eye"/>
    <x v="2"/>
  </r>
  <r>
    <s v="fREADom Trial "/>
    <s v="Grade 1,2"/>
    <s v="Trial III"/>
    <n v="4"/>
    <d v="1899-12-30T18:00:00"/>
    <s v="Wednesday"/>
    <d v="2020-04-22T00:00:00"/>
    <s v="Trial"/>
    <s v="Grade 1"/>
    <s v="Delhi public school Electronic City"/>
    <n v="911100222074"/>
    <s v="s2m_test_21083@tests2m.com"/>
    <s v="22-04-2020 18:00:00"/>
    <s v="Present"/>
    <x v="27"/>
    <n v="3400"/>
    <x v="1"/>
    <s v="In my mind's eye"/>
    <x v="13"/>
  </r>
  <r>
    <s v="fREADom Trial "/>
    <s v="Grade 3,4"/>
    <s v="Trial II"/>
    <n v="4"/>
    <d v="1899-12-30T18:00:00"/>
    <s v="Wednesday"/>
    <d v="2020-04-22T00:00:00"/>
    <s v="Trial"/>
    <s v="Grade 3"/>
    <s v="DPS"/>
    <n v="911100222080"/>
    <s v="s2m_test_21089@tests2m.com"/>
    <s v="22-04-2020 18:00:00"/>
    <s v="Present"/>
    <x v="24"/>
    <n v="1999"/>
    <x v="1"/>
    <s v="Name it"/>
    <x v="14"/>
  </r>
  <r>
    <s v="fREADom Trial "/>
    <s v="Grade 1,2"/>
    <s v="Trial III"/>
    <n v="4"/>
    <d v="1899-12-30T18:00:00"/>
    <s v="Wednesday"/>
    <d v="2020-04-22T00:00:00"/>
    <s v="Trial"/>
    <s v="Grade 2"/>
    <s v="Edify  school"/>
    <n v="911100222070"/>
    <s v="s2m_test_21079@tests2m.com"/>
    <s v="22-04-2020 18:00:00"/>
    <s v="Present"/>
    <x v="27"/>
    <n v="1999"/>
    <x v="1"/>
    <s v="In my mind's eye"/>
    <x v="14"/>
  </r>
  <r>
    <s v="fREADom Trial "/>
    <s v="Grade 3,4"/>
    <s v="Trial II"/>
    <n v="4"/>
    <d v="1899-12-30T18:00:00"/>
    <s v="Wednesday"/>
    <d v="2020-04-22T00:00:00"/>
    <s v="Trial"/>
    <s v="Grade 3"/>
    <s v="KLE English Medium School"/>
    <n v="911100222764"/>
    <s v="s2m_test_21783@tests2m.com"/>
    <s v="22-04-2020 18:00:00"/>
    <s v="Present"/>
    <x v="24"/>
    <e v="#N/A"/>
    <x v="0"/>
    <s v="Name it"/>
    <x v="0"/>
  </r>
  <r>
    <s v="fREADom Trial "/>
    <s v="Grade 3,4"/>
    <s v="Trial I"/>
    <n v="2"/>
    <d v="1899-12-30T11:45:00"/>
    <s v="Thursday"/>
    <d v="2020-04-23T00:00:00"/>
    <s v="Trial"/>
    <s v="Grade 4"/>
    <s v="Rankers e techno school"/>
    <n v="911100222765"/>
    <s v="s2m_test_21009@tests2m.com"/>
    <s v="23-04-2020 11:45:00"/>
    <s v="Absent"/>
    <x v="9"/>
    <e v="#N/A"/>
    <x v="0"/>
    <s v="Rocking with rhymes"/>
    <x v="0"/>
  </r>
  <r>
    <s v="fREADom Trial "/>
    <s v="Grade 3,4"/>
    <s v="Trial I"/>
    <n v="2"/>
    <d v="1899-12-30T11:45:00"/>
    <s v="Thursday"/>
    <d v="2020-04-23T00:00:00"/>
    <s v="Trial"/>
    <s v="Grade 3"/>
    <s v="DPS MEGACITY"/>
    <n v="911100222023"/>
    <s v="s2m_test_21033@tests2m.com"/>
    <s v="23-04-2020 11:45:00"/>
    <s v="Present"/>
    <x v="9"/>
    <e v="#N/A"/>
    <x v="0"/>
    <s v="Rocking with rhymes"/>
    <x v="13"/>
  </r>
  <r>
    <s v="fREADom Trial "/>
    <s v="Grade 3,4"/>
    <s v="Trial I"/>
    <n v="2"/>
    <d v="1899-12-30T11:45:00"/>
    <s v="Thursday"/>
    <d v="2020-04-23T00:00:00"/>
    <s v="Trial"/>
    <s v="Grade 3"/>
    <s v="Kle school"/>
    <n v="911100222015"/>
    <s v="s2m_test_21025@tests2m.com"/>
    <s v="23-04-2020 11:45:00"/>
    <s v="Present"/>
    <x v="9"/>
    <e v="#N/A"/>
    <x v="0"/>
    <s v="Rocking with rhymes"/>
    <x v="13"/>
  </r>
  <r>
    <s v="fREADom Trial "/>
    <s v="Grade 3,4"/>
    <s v="Trial I"/>
    <n v="2"/>
    <d v="1899-12-30T11:45:00"/>
    <s v="Thursday"/>
    <d v="2020-04-23T00:00:00"/>
    <s v="Trial"/>
    <s v="Grade 3"/>
    <s v="Amrit Vidhyalaya"/>
    <n v="911100222022"/>
    <s v="s2m_test_21032@tests2m.com"/>
    <s v="23-04-2020 11:45:00"/>
    <s v="Present"/>
    <x v="9"/>
    <e v="#N/A"/>
    <x v="0"/>
    <s v="Rocking with rhymes"/>
    <x v="14"/>
  </r>
  <r>
    <s v="fREADom Trial "/>
    <s v="Grade 3,4"/>
    <s v="Trial I"/>
    <n v="2"/>
    <d v="1899-12-30T11:45:00"/>
    <s v="Thursday"/>
    <d v="2020-04-23T00:00:00"/>
    <s v="Duplicate - Trial"/>
    <s v="Grade 4"/>
    <s v="Explorica premium ( Paramita school)"/>
    <n v="911100221983"/>
    <s v="s2m_test_20977@tests2m.com"/>
    <s v="23-04-2020 11:45:00"/>
    <s v="Present"/>
    <x v="9"/>
    <e v="#N/A"/>
    <x v="0"/>
    <s v="Rocking with rhymes"/>
    <x v="13"/>
  </r>
  <r>
    <s v="fREADom Trial Class "/>
    <s v="Grade 1,2"/>
    <s v="Trial I"/>
    <n v="2"/>
    <d v="1899-12-30T11:45:00"/>
    <s v="Thursday"/>
    <d v="2020-04-23T00:00:00"/>
    <s v="Trial"/>
    <s v="Grade 2"/>
    <s v="Sri Sri Academy"/>
    <n v="911100221991"/>
    <s v="s2m_test_21002@tests2m.com"/>
    <s v="23-04-2020 11:45:00"/>
    <s v="Absent"/>
    <x v="26"/>
    <e v="#N/A"/>
    <x v="0"/>
    <s v="Word Whiz"/>
    <x v="14"/>
  </r>
  <r>
    <s v="fREADom Trial Class "/>
    <s v="Grade 1,2"/>
    <s v="Trial I"/>
    <n v="2"/>
    <d v="1899-12-30T11:45:00"/>
    <s v="Thursday"/>
    <d v="2020-04-23T00:00:00"/>
    <s v="Trial"/>
    <s v="Grade 2"/>
    <s v="SKPS"/>
    <n v="911100221992"/>
    <s v="s2m_test_21003@tests2m.com"/>
    <s v="23-04-2020 11:45:00"/>
    <s v="Present"/>
    <x v="26"/>
    <e v="#N/A"/>
    <x v="0"/>
    <s v="Word Whiz"/>
    <x v="14"/>
  </r>
  <r>
    <s v="fREADom Trial Class "/>
    <s v="Grade 1,2"/>
    <s v="Trial I"/>
    <n v="2"/>
    <d v="1899-12-30T11:45:00"/>
    <s v="Thursday"/>
    <d v="2020-04-23T00:00:00"/>
    <s v="Duplicate - Trial"/>
    <s v="Grade 1"/>
    <s v="DPS Panvel"/>
    <n v="911100221891"/>
    <s v="s2m_test_20906@tests2m.com"/>
    <s v="23-04-2020 11:45:00"/>
    <s v="Present"/>
    <x v="26"/>
    <e v="#N/A"/>
    <x v="0"/>
    <s v="Word Whiz"/>
    <x v="13"/>
  </r>
  <r>
    <s v="fREADom Trial Class "/>
    <s v="Grade 1,2"/>
    <s v="Trial I"/>
    <n v="2"/>
    <d v="1899-12-30T11:45:00"/>
    <s v="Thursday"/>
    <d v="2020-04-23T00:00:00"/>
    <s v="Trial"/>
    <s v="Grade 1"/>
    <s v="The millennium school"/>
    <n v="911100222003"/>
    <s v="s2m_test_21013@tests2m.com"/>
    <s v="23-04-2020 11:45:00"/>
    <s v="Absent"/>
    <x v="26"/>
    <e v="#N/A"/>
    <x v="0"/>
    <s v="Word Whiz"/>
    <x v="14"/>
  </r>
  <r>
    <s v="fREADom Trial "/>
    <s v="Grade 3,4"/>
    <s v="Trial I"/>
    <n v="2"/>
    <d v="1899-12-30T11:45:00"/>
    <s v="Thursday"/>
    <d v="2020-04-23T00:00:00"/>
    <s v="Trial"/>
    <s v="Grade 4"/>
    <s v="NSN Memorial School"/>
    <n v="911100222007"/>
    <s v="s2m_test_21784@tests2m.com"/>
    <s v="23-04-2020 11:45:00"/>
    <s v="Present"/>
    <x v="9"/>
    <e v="#N/A"/>
    <x v="0"/>
    <s v="Rocking with rhymes"/>
    <x v="14"/>
  </r>
  <r>
    <s v="fREADom Trial Class "/>
    <s v="Grade 1,2"/>
    <s v="Trial I"/>
    <n v="2"/>
    <d v="1899-12-30T11:45:00"/>
    <s v="Thursday"/>
    <d v="2020-04-23T00:00:00"/>
    <s v="Trial"/>
    <s v="Grade 1"/>
    <s v="NSN matriculation higher secondary school"/>
    <n v="911100222096"/>
    <s v="s2m_test_21106@tests2m.com"/>
    <s v="23-04-2020 11:45:00"/>
    <s v="Present"/>
    <x v="26"/>
    <e v="#N/A"/>
    <x v="0"/>
    <s v="Word Whiz"/>
    <x v="14"/>
  </r>
  <r>
    <s v="fREADom Trial Class "/>
    <s v="Grade 1,2"/>
    <s v="Trial I"/>
    <n v="2"/>
    <d v="1899-12-30T11:45:00"/>
    <s v="Thursday"/>
    <d v="2020-04-23T00:00:00"/>
    <s v="Trial"/>
    <s v="Grade 2"/>
    <s v="KIE"/>
    <n v="911100222095"/>
    <s v="s2m_test_21105@tests2m.com"/>
    <s v="23-04-2020 11:45:00"/>
    <s v="Absent"/>
    <x v="26"/>
    <e v="#N/A"/>
    <x v="0"/>
    <s v="Word Whiz"/>
    <x v="13"/>
  </r>
  <r>
    <s v="fREADom Trial Class "/>
    <s v="Grade 1,2"/>
    <s v="Trial I"/>
    <n v="2"/>
    <d v="1899-12-30T11:45:00"/>
    <s v="Thursday"/>
    <d v="2020-04-23T00:00:00"/>
    <s v="Trial"/>
    <s v="Grade 2"/>
    <s v="Kle school manjunath nagar"/>
    <n v="911100222011"/>
    <s v="s2m_test_21021@tests2m.com"/>
    <s v="23-04-2020 11:45:00"/>
    <s v="Presnt"/>
    <x v="26"/>
    <e v="#N/A"/>
    <x v="0"/>
    <s v="Word Whiz"/>
    <x v="13"/>
  </r>
  <r>
    <s v="fREADom Trial Class "/>
    <s v="Grade 1,2"/>
    <s v="Trial I"/>
    <n v="2"/>
    <d v="1899-12-30T11:45:00"/>
    <s v="Thursday"/>
    <d v="2020-04-23T00:00:00"/>
    <s v="Trial"/>
    <s v="Grade 1"/>
    <s v="St. Paul School"/>
    <n v="911100221988"/>
    <s v="s2m_test_20999@tests2m.com"/>
    <s v="23-04-2020 11:45:00"/>
    <s v="Present"/>
    <x v="26"/>
    <e v="#N/A"/>
    <x v="0"/>
    <s v="Word Whiz"/>
    <x v="6"/>
  </r>
  <r>
    <s v="fREADom Trial Class "/>
    <s v="Grade 1,2"/>
    <s v="Trial I"/>
    <n v="2"/>
    <d v="1899-12-30T11:45:00"/>
    <s v="Thursday"/>
    <d v="2020-04-23T00:00:00"/>
    <s v="Trial"/>
    <s v="Grade 1"/>
    <s v="Delhi public school - Ecity"/>
    <n v="911100222085"/>
    <s v="s2m_test_21093@tests2m.com"/>
    <s v="23-04-2020 11:45:00"/>
    <s v="Present"/>
    <x v="26"/>
    <e v="#N/A"/>
    <x v="0"/>
    <s v="Word Whiz"/>
    <x v="13"/>
  </r>
  <r>
    <s v="fREADom Trial Class "/>
    <s v="Grade 1,2"/>
    <s v="Trial I"/>
    <n v="2"/>
    <d v="1899-12-30T11:45:00"/>
    <s v="Thursday"/>
    <d v="2020-04-23T00:00:00"/>
    <s v="Trial"/>
    <s v="Grade 1"/>
    <s v="Sri Sri Academy"/>
    <n v="911100222021"/>
    <s v="s2m_test_21098@tests2m.com"/>
    <s v="23-04-2020 11:45:00"/>
    <s v="Present"/>
    <x v="26"/>
    <e v="#N/A"/>
    <x v="0"/>
    <s v="Word Whiz"/>
    <x v="13"/>
  </r>
  <r>
    <s v="fREADom Trial Class "/>
    <s v="Grade 1,2"/>
    <s v="Trial I"/>
    <n v="4"/>
    <d v="1899-12-30T18:00:00"/>
    <s v="Thursday"/>
    <d v="2020-04-23T00:00:00"/>
    <s v="Trial"/>
    <s v="Grade 2"/>
    <s v="Rmk senior  secondary school"/>
    <n v="911100222086"/>
    <s v="s2m_test_21094@tests2m.com"/>
    <s v="23-04-2020 18:00:00"/>
    <m/>
    <x v="4"/>
    <e v="#N/A"/>
    <x v="0"/>
    <s v="Structure of a story"/>
    <x v="13"/>
  </r>
  <r>
    <s v="fREADom Trial Class "/>
    <s v="Grade 1,2"/>
    <s v="Trial I"/>
    <n v="4"/>
    <d v="1899-12-30T18:00:00"/>
    <s v="Thursday"/>
    <d v="2020-04-23T00:00:00"/>
    <s v="Trial"/>
    <s v="Grade 2"/>
    <s v="KRS"/>
    <n v="911100222099"/>
    <s v="s2m_test_21109@tests2m.com"/>
    <s v="23-04-2020 18:00:00"/>
    <m/>
    <x v="4"/>
    <e v="#N/A"/>
    <x v="0"/>
    <s v="Structure of a story"/>
    <x v="13"/>
  </r>
  <r>
    <s v="fREADom Trial "/>
    <s v="Grade 3,4"/>
    <s v="Trial I"/>
    <n v="4"/>
    <d v="1899-12-30T18:00:00"/>
    <s v="Thursday"/>
    <d v="2020-04-23T00:00:00"/>
    <s v="Trial"/>
    <s v="Grade 3"/>
    <s v="Mahavir institute of education and research"/>
    <n v="911100222017"/>
    <s v="s2m_test_21027@tests2m.com"/>
    <s v="23-04-2020 18:00:00"/>
    <s v="Absent"/>
    <x v="36"/>
    <e v="#N/A"/>
    <x v="0"/>
    <s v="Structure of a story"/>
    <x v="3"/>
  </r>
  <r>
    <s v="fREADom Trial "/>
    <s v="Grade 3,4"/>
    <s v="Trial I"/>
    <n v="4"/>
    <d v="1899-12-30T18:00:00"/>
    <s v="Thursday"/>
    <d v="2020-04-23T00:00:00"/>
    <s v="Trial"/>
    <s v="Grade 3"/>
    <s v="SBOAJC"/>
    <n v="911100222018"/>
    <s v="s2m_test_21028@tests2m.com"/>
    <s v="23-04-2020 18:00:00"/>
    <s v="Present"/>
    <x v="36"/>
    <e v="#N/A"/>
    <x v="0"/>
    <s v="Structure of a story"/>
    <x v="14"/>
  </r>
  <r>
    <s v="fREADom Trial "/>
    <s v="Grade 3,4"/>
    <s v="Trial I"/>
    <n v="4"/>
    <d v="1899-12-30T18:00:00"/>
    <s v="Thursday"/>
    <d v="2020-04-23T00:00:00"/>
    <s v="Trial"/>
    <s v="Grade 3"/>
    <s v="Sboa school and jc"/>
    <n v="911100222019"/>
    <s v="s2m_test_21785@tests2m.com"/>
    <s v="23-04-2020 18:00:00"/>
    <s v="Present"/>
    <x v="36"/>
    <e v="#N/A"/>
    <x v="0"/>
    <s v="Structure of a story"/>
    <x v="13"/>
  </r>
  <r>
    <s v="fREADom Trial Class "/>
    <s v="Grade 1,2"/>
    <s v="Trial I"/>
    <n v="2"/>
    <d v="1899-12-30T11:45:00"/>
    <s v="Thursday"/>
    <d v="2020-04-23T00:00:00"/>
    <s v="Trial"/>
    <s v="Grade 2"/>
    <s v="SAIS"/>
    <n v="911100222012"/>
    <s v="s2m_test_21022@tests2m.com"/>
    <s v="23-04-2020 11:45:00"/>
    <s v="Present"/>
    <x v="26"/>
    <n v="3400"/>
    <x v="1"/>
    <s v="Word Whiz"/>
    <x v="13"/>
  </r>
  <r>
    <s v="fREADom Trial Class "/>
    <s v="Grade 1,2"/>
    <s v="Trial I"/>
    <n v="2"/>
    <d v="1899-12-30T11:45:00"/>
    <s v="Thursday"/>
    <d v="2020-04-23T00:00:00"/>
    <s v="Trial"/>
    <s v="Grade 1"/>
    <s v="Vedanta Academy"/>
    <n v="911100222014"/>
    <s v="s2m_test_21024@tests2m.com"/>
    <s v="23-04-2020 11:45:00"/>
    <s v="Present"/>
    <x v="26"/>
    <e v="#N/A"/>
    <x v="0"/>
    <s v="Word Whiz"/>
    <x v="13"/>
  </r>
  <r>
    <s v="fREADom Trial Class "/>
    <s v="Grade 1,2"/>
    <s v="Trial I"/>
    <n v="2"/>
    <d v="1899-12-30T11:45:00"/>
    <s v="Thursday"/>
    <d v="2020-04-23T00:00:00"/>
    <s v="Trial"/>
    <s v="Grade 1"/>
    <s v="Sri Sri Academy"/>
    <n v="911100222020"/>
    <s v="s2m_test_21030@tests2m.com"/>
    <s v="23-04-2020 11:45:00"/>
    <s v="Present"/>
    <x v="26"/>
    <e v="#N/A"/>
    <x v="0"/>
    <s v="Word Whiz"/>
    <x v="14"/>
  </r>
  <r>
    <s v="fREADom Trial "/>
    <s v="Grade 3,4"/>
    <s v="Trial II"/>
    <n v="2"/>
    <d v="1899-12-30T11:45:00"/>
    <s v="Thursday"/>
    <d v="2020-04-23T00:00:00"/>
    <s v="Trial"/>
    <s v="Grade 4"/>
    <s v="Amritvidhiyalay"/>
    <n v="911100222120"/>
    <s v="s2m_test_21131@tests2m.com"/>
    <s v="23-04-2020 11:45:00"/>
    <s v="Absent"/>
    <x v="31"/>
    <e v="#N/A"/>
    <x v="0"/>
    <s v="In my head or real"/>
    <x v="14"/>
  </r>
  <r>
    <s v="fREADom Trial "/>
    <s v="Grade 1,2"/>
    <s v="Trial II"/>
    <n v="2"/>
    <d v="1899-12-30T11:45:00"/>
    <s v="Thursday"/>
    <d v="2020-04-23T00:00:00"/>
    <s v="Trial"/>
    <s v="Grade 2"/>
    <s v="Millenum world school"/>
    <n v="911100222119"/>
    <s v="s2m_test_21131@tests2m.com"/>
    <s v="23-04-2020 11:45:00"/>
    <s v="Absent"/>
    <x v="34"/>
    <e v="#N/A"/>
    <x v="0"/>
    <s v="In my mind's eye"/>
    <x v="14"/>
  </r>
  <r>
    <s v="fREADom Trial "/>
    <s v="Grade 1,2"/>
    <s v="Trial II"/>
    <n v="2"/>
    <d v="1899-12-30T11:45:00"/>
    <s v="Thursday"/>
    <d v="2020-04-23T00:00:00"/>
    <s v="Trial"/>
    <s v="Grade 2"/>
    <s v="Kamala niketan Montessori CBSE school"/>
    <n v="911100221243"/>
    <s v="s2m_test_20244@tests2m.com"/>
    <s v="23-04-2020 11:45:00"/>
    <s v="Absent"/>
    <x v="34"/>
    <e v="#N/A"/>
    <x v="0"/>
    <s v="In my mind's eye"/>
    <x v="2"/>
  </r>
  <r>
    <s v="fREADom Trial "/>
    <s v="Grade 1,2"/>
    <s v="Trial II"/>
    <n v="2"/>
    <d v="1899-12-30T11:45:00"/>
    <s v="Thursday"/>
    <d v="2020-04-23T00:00:00"/>
    <s v="Trial"/>
    <s v="Grade 2"/>
    <s v="ABC"/>
    <n v="911100222117"/>
    <s v="s2m_test_21128@tests2m.com"/>
    <s v="23-04-2020 11:45:00"/>
    <s v="Present"/>
    <x v="34"/>
    <e v="#N/A"/>
    <x v="0"/>
    <s v="In my mind's eye"/>
    <x v="13"/>
  </r>
  <r>
    <s v="fREADom Trial "/>
    <s v="Grade 3,4"/>
    <s v="Trial II"/>
    <n v="2"/>
    <d v="1899-12-30T11:45:00"/>
    <s v="Thursday"/>
    <d v="2020-04-23T00:00:00"/>
    <s v="Trial"/>
    <s v="Grade 3"/>
    <s v="Sri Sri Ravishankar Vidya Mandir"/>
    <n v="911100222100"/>
    <s v="s2m_test_21110@tests2m.com"/>
    <s v="23-04-2020 11:45:00"/>
    <s v="Present"/>
    <x v="31"/>
    <e v="#N/A"/>
    <x v="0"/>
    <s v="In my head or real"/>
    <x v="13"/>
  </r>
  <r>
    <s v="fREADom Trial "/>
    <s v="Grade 3,4"/>
    <s v="Trial I"/>
    <n v="2"/>
    <d v="1899-12-30T11:45:00"/>
    <s v="Thursday"/>
    <d v="2020-04-23T00:00:00"/>
    <s v="Trial"/>
    <s v="Grade 4"/>
    <s v="NSN"/>
    <n v="911100222098"/>
    <s v="s2m_test_21108@tests2m.com"/>
    <s v="23-04-2020 11:45:00"/>
    <s v="Present"/>
    <x v="9"/>
    <e v="#N/A"/>
    <x v="0"/>
    <s v="Rocking with rhymes"/>
    <x v="14"/>
  </r>
  <r>
    <s v="fREADom Trial "/>
    <s v="Grade 1,2"/>
    <s v="Trial II"/>
    <n v="2"/>
    <d v="1899-12-30T11:45:00"/>
    <s v="Thursday"/>
    <d v="2020-04-23T00:00:00"/>
    <s v="Trial"/>
    <s v="Grade 2"/>
    <s v="R. E. M"/>
    <n v="911100222113"/>
    <s v="s2m_test_21124@tests2m.com"/>
    <s v="23-04-2020 11:45:00"/>
    <s v="Absent"/>
    <x v="34"/>
    <e v="#N/A"/>
    <x v="0"/>
    <s v="In my mind's eye"/>
    <x v="14"/>
  </r>
  <r>
    <s v="fREADom Trial "/>
    <s v="Grade 3,4"/>
    <s v="Trial I"/>
    <n v="2"/>
    <d v="1899-12-30T11:45:00"/>
    <s v="Thursday"/>
    <d v="2020-04-23T00:00:00"/>
    <s v="Trial"/>
    <s v="Grade 4"/>
    <s v="Vijay Millenium School"/>
    <n v="911100222089"/>
    <s v="s2m_test_21097@tests2m.com"/>
    <s v="23-04-2020 11:45:00"/>
    <s v="Present"/>
    <x v="9"/>
    <e v="#N/A"/>
    <x v="0"/>
    <s v="Rocking with rhymes"/>
    <x v="14"/>
  </r>
  <r>
    <s v="fREADom Trial "/>
    <s v="Grade 1,2"/>
    <s v="Trial II"/>
    <n v="2"/>
    <d v="1899-12-30T11:45:00"/>
    <s v="Thursday"/>
    <d v="2020-04-23T00:00:00"/>
    <s v="Trial"/>
    <s v="Grade 1"/>
    <s v="The Vedanta Academy"/>
    <n v="911100222108"/>
    <s v="s2m_test_21119@tests2m.com"/>
    <s v="23-04-2020 11:45:00"/>
    <s v="Present"/>
    <x v="34"/>
    <e v="#N/A"/>
    <x v="0"/>
    <s v="In my mind's eye"/>
    <x v="13"/>
  </r>
  <r>
    <s v="fREADom Trial "/>
    <s v="Grade 1,2"/>
    <s v="Trial II"/>
    <n v="2"/>
    <d v="1899-12-30T11:45:00"/>
    <s v="Thursday"/>
    <d v="2020-04-23T00:00:00"/>
    <s v="Trial"/>
    <s v="Grade 1"/>
    <s v="K.L.E  SOCIETY SCHOOL"/>
    <n v="911100222077"/>
    <s v="s2m_test_21086@tests2m.com"/>
    <s v="23-04-2020 11:45:00"/>
    <s v="Present"/>
    <x v="34"/>
    <e v="#N/A"/>
    <x v="0"/>
    <s v="In my mind's eye"/>
    <x v="13"/>
  </r>
  <r>
    <s v="fREADom Trial "/>
    <s v="Grade 1,2"/>
    <s v="Trial II"/>
    <n v="2"/>
    <d v="1899-12-30T11:45:00"/>
    <s v="Thursday"/>
    <d v="2020-04-23T00:00:00"/>
    <s v="Trial"/>
    <s v="Grade 1"/>
    <s v="Delhi Public School"/>
    <n v="911100222081"/>
    <s v="s2m_test_21090@tests2m.com"/>
    <s v="23-04-2020 11:45:00"/>
    <s v="Absent"/>
    <x v="34"/>
    <e v="#N/A"/>
    <x v="0"/>
    <s v="In my mind's eye"/>
    <x v="10"/>
  </r>
  <r>
    <s v="fREADom Trial "/>
    <s v="Grade 3,4"/>
    <s v="Trial III"/>
    <n v="2"/>
    <d v="1899-12-30T11:45:00"/>
    <s v="Thursday"/>
    <d v="2020-04-23T00:00:00"/>
    <s v="Trial"/>
    <s v="Grade 4"/>
    <s v="Amrit vidyalaya"/>
    <n v="911100222105"/>
    <s v="s2m_test_21116@tests2m.com"/>
    <s v="23-04-2020 11:45:00"/>
    <s v="Cancelled"/>
    <x v="35"/>
    <e v="#N/A"/>
    <x v="0"/>
    <s v="In my head or real"/>
    <x v="14"/>
  </r>
  <r>
    <s v="fREADom Trial "/>
    <s v="Grade 3,4"/>
    <s v="Trial I"/>
    <n v="2"/>
    <d v="1899-12-30T11:45:00"/>
    <s v="Thursday"/>
    <d v="2020-04-23T00:00:00"/>
    <s v="Trial"/>
    <s v="Grade 3"/>
    <s v="NSN Memorial Senior Secondary School"/>
    <n v="911100222056"/>
    <s v="s2m_test_21066@tests2m.com"/>
    <s v="23-04-2020 11:45:00"/>
    <s v="Absent"/>
    <x v="9"/>
    <e v="#N/A"/>
    <x v="0"/>
    <s v="Rocking with rhymes"/>
    <x v="13"/>
  </r>
  <r>
    <s v="fREADom Trial "/>
    <s v="Grade 3,4"/>
    <s v="Trial II"/>
    <n v="2"/>
    <d v="1899-12-30T11:45:00"/>
    <s v="Thursday"/>
    <d v="2020-04-23T00:00:00"/>
    <s v="Duplicate - Trial"/>
    <s v="Grade 4"/>
    <s v="Mahadevi Birla world academy"/>
    <n v="911100221873"/>
    <s v="s2m_test_20887@tests2m.com"/>
    <s v="23-04-2020 11:45:00"/>
    <s v="Present"/>
    <x v="31"/>
    <e v="#N/A"/>
    <x v="0"/>
    <s v="In my head or real"/>
    <x v="13"/>
  </r>
  <r>
    <s v="fREADom Trial "/>
    <s v="Grade 3,4"/>
    <s v="Trial III"/>
    <n v="2"/>
    <d v="1899-12-30T11:45:00"/>
    <s v="Thursday"/>
    <d v="2020-04-23T00:00:00"/>
    <s v="Trial"/>
    <s v="Grade 4"/>
    <s v="Duranjaya"/>
    <n v="911100222090"/>
    <s v="s2m_test_21099@tests2m.com"/>
    <s v="23-04-2020 11:45:00"/>
    <s v="Cancelled"/>
    <x v="35"/>
    <e v="#N/A"/>
    <x v="0"/>
    <s v="In my head or real"/>
    <x v="14"/>
  </r>
  <r>
    <s v="fREADom Trial "/>
    <s v="Grade 3,4"/>
    <s v="Trial II"/>
    <n v="2"/>
    <d v="1899-12-30T11:45:00"/>
    <s v="Thursday"/>
    <d v="2020-04-23T00:00:00"/>
    <s v="Duplicate - Trial"/>
    <s v="Grade 4"/>
    <s v="Duranjaya"/>
    <n v="911100222090"/>
    <s v="s2m_test_21099@tests2m.com"/>
    <s v="23-04-2020 11:45:00"/>
    <s v="Present"/>
    <x v="31"/>
    <e v="#N/A"/>
    <x v="0"/>
    <s v="In my head or real"/>
    <x v="14"/>
  </r>
  <r>
    <s v="fREADom Trial "/>
    <s v="Grade 3,4"/>
    <s v="Trial II"/>
    <n v="2"/>
    <d v="1899-12-30T11:45:00"/>
    <s v="Thursday"/>
    <d v="2020-04-23T00:00:00"/>
    <s v="Duplicate - Trial"/>
    <s v="Grade 4"/>
    <s v="Amrit vidyalaya"/>
    <n v="911100222105"/>
    <s v="s2m_test_21116@tests2m.com"/>
    <s v="23-04-2020 11:45:00"/>
    <s v="Absent"/>
    <x v="31"/>
    <e v="#N/A"/>
    <x v="0"/>
    <s v="In my head or real"/>
    <x v="14"/>
  </r>
  <r>
    <s v="fREADom Trial "/>
    <s v="Grade 1,2"/>
    <s v="Trial II"/>
    <n v="2"/>
    <d v="1899-12-30T11:45:00"/>
    <s v="Thursday"/>
    <d v="2020-04-23T00:00:00"/>
    <s v="Trial"/>
    <s v="Grade 2"/>
    <s v="TCIS"/>
    <n v="911100222075"/>
    <s v="s2m_test_21084@tests2m.com"/>
    <s v="23-04-2020 11:45:00"/>
    <s v="Absent"/>
    <x v="34"/>
    <e v="#N/A"/>
    <x v="0"/>
    <s v="In my mind's eye"/>
    <x v="14"/>
  </r>
  <r>
    <s v="fREADom Trial "/>
    <s v="Grade 3,4"/>
    <s v="Trial II"/>
    <n v="2"/>
    <d v="1899-12-30T11:45:00"/>
    <s v="Thursday"/>
    <d v="2020-04-23T00:00:00"/>
    <s v="Trial"/>
    <s v="Grade 3"/>
    <s v="Kamala Niketan Montessori school"/>
    <n v="911100222029"/>
    <s v="s2m_test_21039@tests2m.com"/>
    <s v="23-04-2020 11:45:00"/>
    <s v="Present"/>
    <x v="31"/>
    <e v="#N/A"/>
    <x v="0"/>
    <s v="In my head or real"/>
    <x v="14"/>
  </r>
  <r>
    <s v="fREADom Trial "/>
    <s v="Grade 3,4"/>
    <s v="Trial I"/>
    <n v="2"/>
    <d v="1899-12-30T11:45:00"/>
    <s v="Thursday"/>
    <d v="2020-04-23T00:00:00"/>
    <s v="Trial"/>
    <s v="Grade 3"/>
    <s v="Sri Chaitanya"/>
    <n v="911100222030"/>
    <s v="s2m_test_21040@tests2m.com"/>
    <s v="23-04-2020 11:45:00"/>
    <s v="Present"/>
    <x v="9"/>
    <e v="#N/A"/>
    <x v="0"/>
    <s v="Rocking with rhymes"/>
    <x v="13"/>
  </r>
  <r>
    <s v="fREADom Trial "/>
    <s v="Grade 3,4"/>
    <s v="Trial II"/>
    <n v="2"/>
    <d v="1899-12-30T11:45:00"/>
    <s v="Thursday"/>
    <d v="2020-04-23T00:00:00"/>
    <s v="Duplicate - Trial"/>
    <s v="Grade 4"/>
    <s v="Kamala Niketan Montessori School"/>
    <n v="911100221968"/>
    <s v="s2m_test_20050@tests2m.com"/>
    <s v="23-04-2020 11:45:00"/>
    <s v="Present"/>
    <x v="31"/>
    <e v="#N/A"/>
    <x v="0"/>
    <s v="In my head or real"/>
    <x v="14"/>
  </r>
  <r>
    <s v="fREADom Trial "/>
    <s v="Grade 1,2"/>
    <s v="Trial II"/>
    <n v="2"/>
    <d v="1899-12-30T11:45:00"/>
    <s v="Thursday"/>
    <d v="2020-04-23T00:00:00"/>
    <s v="Trial"/>
    <s v="Grade 1"/>
    <s v="Sri Sri Academy"/>
    <n v="911100222021"/>
    <s v="s2m_test_21031@tests2m.com"/>
    <s v="23-04-2020 11:45:00"/>
    <s v="Absent"/>
    <x v="34"/>
    <e v="#N/A"/>
    <x v="0"/>
    <s v="In my mind's eye"/>
    <x v="13"/>
  </r>
  <r>
    <s v="fREADom Trial "/>
    <s v="Grade 3,4"/>
    <s v="Trial II"/>
    <n v="2"/>
    <d v="1899-12-30T11:45:00"/>
    <s v="Thursday"/>
    <d v="2020-04-23T00:00:00"/>
    <s v="Duplicate - Trial"/>
    <s v="Grade 4"/>
    <s v="Rankers e techno school"/>
    <n v="911100221998"/>
    <s v="s2m_test_21009@tests2m.com"/>
    <s v="23-04-2020 11:45:00"/>
    <s v="Absent"/>
    <x v="31"/>
    <e v="#N/A"/>
    <x v="0"/>
    <s v="In my head or real"/>
    <x v="13"/>
  </r>
  <r>
    <s v="fREADom Trial "/>
    <s v="Grade 1,2"/>
    <s v="Trial II"/>
    <n v="2"/>
    <d v="1899-12-30T11:45:00"/>
    <s v="Thursday"/>
    <d v="2020-04-23T00:00:00"/>
    <s v="Trial"/>
    <s v="Grade 2"/>
    <s v="K.l.e the byanian"/>
    <n v="911100222109"/>
    <s v="s2m_test_21120@tests2m.com"/>
    <s v="23-04-2020 11:45:00"/>
    <s v="Present"/>
    <x v="34"/>
    <e v="#N/A"/>
    <x v="0"/>
    <s v="In my mind's eye"/>
    <x v="13"/>
  </r>
  <r>
    <s v="fREADom Trial "/>
    <s v="Grade 1,2"/>
    <s v="Trial II"/>
    <n v="2"/>
    <d v="1899-12-30T11:45:00"/>
    <s v="Thursday"/>
    <d v="2020-04-23T00:00:00"/>
    <s v="Duplicate - Trial"/>
    <s v="Grade 2"/>
    <s v="Kamala niketan Montessori CBSE school"/>
    <n v="911100222124"/>
    <s v="s2m_test_20651@tests2m.com"/>
    <s v="23-04-2020 11:45:00"/>
    <s v="Present"/>
    <x v="34"/>
    <e v="#N/A"/>
    <x v="0"/>
    <s v="In my mind's eye"/>
    <x v="14"/>
  </r>
  <r>
    <s v="fREADom Trial "/>
    <s v="Grade 3,4"/>
    <s v="Trial II"/>
    <n v="2"/>
    <d v="1899-12-30T11:45:00"/>
    <s v="Thursday"/>
    <d v="2020-04-23T00:00:00"/>
    <s v="Trial"/>
    <s v="Grade 3"/>
    <s v="Delhi Public School"/>
    <n v="911100221913"/>
    <s v="s2m_test_20927@tests2m.com"/>
    <s v="23-04-2020 11:45:00"/>
    <s v="Absent"/>
    <x v="31"/>
    <e v="#N/A"/>
    <x v="0"/>
    <s v="In my head or real"/>
    <x v="13"/>
  </r>
  <r>
    <s v="fREADom Trial "/>
    <s v="Grade 3,4"/>
    <s v="Trial II"/>
    <n v="2"/>
    <d v="1899-12-30T11:45:00"/>
    <s v="Thursday"/>
    <d v="2020-04-23T00:00:00"/>
    <s v="Trial"/>
    <s v="Grade 4"/>
    <s v="School of India"/>
    <n v="911100221842"/>
    <s v="s2m_test_20856@tests2m.com"/>
    <s v="23-04-2020 11:45:00"/>
    <s v="Present"/>
    <x v="31"/>
    <e v="#N/A"/>
    <x v="0"/>
    <s v="In my head or real"/>
    <x v="13"/>
  </r>
  <r>
    <s v="fREADom Trial "/>
    <s v="Grade 3,4"/>
    <s v="Trial II"/>
    <n v="2"/>
    <d v="1899-12-30T11:45:00"/>
    <s v="Thursday"/>
    <d v="2020-04-23T00:00:00"/>
    <s v="Trial"/>
    <s v="Grade 4"/>
    <s v="Kamala Niketan montessori school"/>
    <n v="911100221316"/>
    <s v="s2m_test_20317@tests2m.com"/>
    <s v="23-04-2020 11:45:00"/>
    <s v="Present"/>
    <x v="31"/>
    <e v="#N/A"/>
    <x v="0"/>
    <s v="In my head or real"/>
    <x v="3"/>
  </r>
  <r>
    <s v="fREADom Trial "/>
    <s v="Grade 3,4"/>
    <s v="Trial III"/>
    <n v="2"/>
    <d v="1899-12-30T11:45:00"/>
    <s v="Thursday"/>
    <d v="2020-04-23T00:00:00"/>
    <s v="Trial"/>
    <s v="Grade 4"/>
    <s v="De Paul public school"/>
    <n v="911100222127"/>
    <s v="s2m_test_21137@tests2m.com"/>
    <s v="23-04-2020 11:45:00"/>
    <m/>
    <x v="35"/>
    <e v="#N/A"/>
    <x v="0"/>
    <s v="In my head or real"/>
    <x v="13"/>
  </r>
  <r>
    <s v="fREADom Trial "/>
    <s v="Grade 1,2"/>
    <s v="Trial III"/>
    <n v="2"/>
    <d v="1899-12-30T11:45:00"/>
    <s v="Thursday"/>
    <d v="2020-04-23T00:00:00"/>
    <s v="Trial"/>
    <s v="Grade 2"/>
    <s v="Edify school"/>
    <n v="911100222116"/>
    <s v="s2m_test_21127@tests2m.com"/>
    <s v="23-04-2020 11:45:00"/>
    <m/>
    <x v="38"/>
    <e v="#N/A"/>
    <x v="0"/>
    <s v="Word Whiz"/>
    <x v="14"/>
  </r>
  <r>
    <s v="fREADom Trial "/>
    <s v="Grade 1,2"/>
    <s v="Trial III"/>
    <n v="2"/>
    <d v="1899-12-30T11:45:00"/>
    <s v="Thursday"/>
    <d v="2020-04-23T00:00:00"/>
    <s v="Trial"/>
    <s v="Grade 1"/>
    <s v="Ssrvm"/>
    <n v="911100222107"/>
    <s v="s2m_test_21118@tests2m.com"/>
    <s v="23-04-2020 11:45:00"/>
    <m/>
    <x v="38"/>
    <e v="#N/A"/>
    <x v="0"/>
    <s v="Word Whiz"/>
    <x v="13"/>
  </r>
  <r>
    <s v="fREADom Trial "/>
    <s v="Grade 3,4"/>
    <s v="Trial III"/>
    <n v="2"/>
    <d v="1899-12-30T11:45:00"/>
    <s v="Thursday"/>
    <d v="2020-04-23T00:00:00"/>
    <s v="Trial"/>
    <s v="Grade 4"/>
    <s v="ARMY PUBLIC  SCHOOL  DELHI  CANTT"/>
    <n v="911100222101"/>
    <s v="s2m_test_21111@tests2m.com"/>
    <s v="23-04-2020 11:45:00"/>
    <m/>
    <x v="35"/>
    <e v="#N/A"/>
    <x v="0"/>
    <s v="In my head or real"/>
    <x v="14"/>
  </r>
  <r>
    <s v="fREADom Trial "/>
    <s v="Grade 3,4"/>
    <s v="Trial III"/>
    <n v="2"/>
    <d v="1899-12-30T11:45:00"/>
    <s v="Thursday"/>
    <d v="2020-04-23T00:00:00"/>
    <s v="Trial"/>
    <s v="Grade 3"/>
    <s v="Delhi  public  school  south  bangalore"/>
    <n v="911100222087"/>
    <s v="s2m_test_21095@tests2m.com"/>
    <s v="23-04-2020 11:45:00"/>
    <m/>
    <x v="35"/>
    <e v="#N/A"/>
    <x v="0"/>
    <s v="In my head or real"/>
    <x v="13"/>
  </r>
  <r>
    <s v="fREADom Trial "/>
    <s v="Grade 1,2"/>
    <s v="Trial III"/>
    <n v="2"/>
    <d v="1899-12-30T11:45:00"/>
    <s v="Thursday"/>
    <d v="2020-04-23T00:00:00"/>
    <s v="Trial"/>
    <s v="Grade 1"/>
    <s v="DAV"/>
    <n v="911100221994"/>
    <s v="s2m_test_21005@tests2m.com"/>
    <s v="23-04-2020 11:45:00"/>
    <s v="Present"/>
    <x v="38"/>
    <n v="1999"/>
    <x v="1"/>
    <s v="Word Whiz"/>
    <x v="13"/>
  </r>
  <r>
    <s v="fREADom Trial "/>
    <s v="Grade 1,2"/>
    <s v="Trial III"/>
    <n v="2"/>
    <d v="1899-12-30T11:45:00"/>
    <s v="Thursday"/>
    <d v="2020-04-23T00:00:00"/>
    <s v="Trial"/>
    <s v="Grade 2"/>
    <s v="Lucknow public school"/>
    <n v="911100221879"/>
    <s v="s2m_test_20893@tests2m.com"/>
    <s v="23-04-2020 11:45:00"/>
    <m/>
    <x v="38"/>
    <e v="#N/A"/>
    <x v="0"/>
    <s v="Word Whiz"/>
    <x v="13"/>
  </r>
  <r>
    <s v="fREADom Trial "/>
    <s v="Grade 1,2"/>
    <s v="Trial III"/>
    <n v="2"/>
    <d v="1899-12-30T11:45:00"/>
    <s v="Thursday"/>
    <d v="2020-04-23T00:00:00"/>
    <s v="Duplicate - Trial"/>
    <s v="Grade 1"/>
    <s v="Vedanta Academy"/>
    <n v="911100222014"/>
    <s v="s2m_test_21024@tests2m.com"/>
    <s v="23-04-2020 11:45:00"/>
    <m/>
    <x v="38"/>
    <e v="#N/A"/>
    <x v="0"/>
    <s v="Word Whiz"/>
    <x v="13"/>
  </r>
  <r>
    <s v="fREADom Trial "/>
    <s v="Grade 1,2"/>
    <s v="Trial III"/>
    <n v="2"/>
    <d v="1899-12-30T11:45:00"/>
    <s v="Thursday"/>
    <d v="2020-04-23T00:00:00"/>
    <s v="Trial"/>
    <s v="Grade 1"/>
    <s v="Kamala nikatan"/>
    <n v="911100221863"/>
    <s v="s2m_test_21786@tests2m.com"/>
    <s v="23-04-2020 11:45:00"/>
    <m/>
    <x v="38"/>
    <e v="#N/A"/>
    <x v="0"/>
    <s v="Word Whiz"/>
    <x v="13"/>
  </r>
  <r>
    <s v="fREADom Trial "/>
    <s v="Grade 1,2"/>
    <s v="Trial III"/>
    <n v="2"/>
    <d v="1899-12-30T11:45:00"/>
    <s v="Thursday"/>
    <d v="2020-04-23T00:00:00"/>
    <s v="Trial"/>
    <s v="Grade 1"/>
    <s v="Greenwoodhighschool"/>
    <n v="911100221649"/>
    <s v="s2m_test_20660@tests2m.com"/>
    <s v="23-04-2020 11:45:00"/>
    <m/>
    <x v="38"/>
    <e v="#N/A"/>
    <x v="0"/>
    <s v="Word Whiz"/>
    <x v="9"/>
  </r>
  <r>
    <s v="fREADom Trial "/>
    <s v="Grade 1,2"/>
    <s v="Trial III"/>
    <n v="2"/>
    <d v="1899-12-30T11:45:00"/>
    <s v="Thursday"/>
    <d v="2020-04-23T00:00:00"/>
    <s v="Trial"/>
    <s v="Grade 2"/>
    <s v="K L E SOCIETY'S SCHOOL"/>
    <n v="911100221644"/>
    <s v="s2m_test_20650@tests2m.com"/>
    <s v="23-04-2020 11:45:00"/>
    <m/>
    <x v="38"/>
    <e v="#N/A"/>
    <x v="0"/>
    <s v="Word Whiz"/>
    <x v="10"/>
  </r>
  <r>
    <s v="fREADom Trial "/>
    <s v="Grade 3,4"/>
    <s v="Trial III"/>
    <n v="2"/>
    <d v="1899-12-30T11:45:00"/>
    <s v="Thursday"/>
    <d v="2020-04-23T00:00:00"/>
    <s v="Trial"/>
    <s v="Grade 4"/>
    <s v="Sboa school and junior college"/>
    <n v="911100221548"/>
    <s v="s2m_test_20552@tests2m.com"/>
    <s v="23-04-2020 11:45:00"/>
    <m/>
    <x v="35"/>
    <e v="#N/A"/>
    <x v="0"/>
    <s v="In my head or real"/>
    <x v="10"/>
  </r>
  <r>
    <s v="fREADom Trial "/>
    <s v="Grade 3,4"/>
    <s v="Trial III"/>
    <n v="2"/>
    <d v="1899-12-30T11:45:00"/>
    <s v="Thursday"/>
    <d v="2020-04-23T00:00:00"/>
    <s v="Trial"/>
    <s v="Grade 4"/>
    <s v="Kamala nikten"/>
    <n v="911100221554"/>
    <s v="s2m_test_20558@tests2m.com"/>
    <s v="23-04-2020 11:45:00"/>
    <m/>
    <x v="35"/>
    <e v="#N/A"/>
    <x v="0"/>
    <s v="In my head or real"/>
    <x v="10"/>
  </r>
  <r>
    <s v="fREADom Trial "/>
    <s v="Grade 1,2"/>
    <s v="Trial III"/>
    <n v="2"/>
    <d v="1899-12-30T11:45:00"/>
    <s v="Thursday"/>
    <d v="2020-04-23T00:00:00"/>
    <s v="Trial"/>
    <s v="Grade 1"/>
    <s v="delhi public school megacity kolkata"/>
    <n v="911100221556"/>
    <s v="s2m_test_20560@tests2m.com"/>
    <s v="23-04-2020 11:45:00"/>
    <s v="Present"/>
    <x v="38"/>
    <e v="#N/A"/>
    <x v="0"/>
    <s v="Word Whiz"/>
    <x v="10"/>
  </r>
  <r>
    <s v="fREADom Trial "/>
    <s v="Grade 1,2"/>
    <s v="Trial III"/>
    <n v="2"/>
    <d v="1899-12-30T11:45:00"/>
    <s v="Thursday"/>
    <d v="2020-04-23T00:00:00"/>
    <s v="Trial"/>
    <s v="Grade 1"/>
    <s v="Dps"/>
    <n v="911100221492"/>
    <s v="s2m_test_20496@tests2m.com"/>
    <s v="23-04-2020 11:45:00"/>
    <m/>
    <x v="38"/>
    <e v="#N/A"/>
    <x v="0"/>
    <s v="Word Whiz"/>
    <x v="10"/>
  </r>
  <r>
    <s v="fREADom Trial "/>
    <s v="Grade 1,2"/>
    <s v="Trial III"/>
    <n v="2"/>
    <d v="1899-12-30T11:45:00"/>
    <s v="Thursday"/>
    <d v="2020-04-23T00:00:00"/>
    <s v="Trial"/>
    <s v="Grade 2"/>
    <s v="Pushpalata vidya mandir school"/>
    <n v="911100221557"/>
    <s v="s2m_test_20561@tests2m.com"/>
    <s v="23-04-2020 11:45:00"/>
    <m/>
    <x v="38"/>
    <e v="#N/A"/>
    <x v="0"/>
    <s v="Word Whiz"/>
    <x v="2"/>
  </r>
  <r>
    <s v="fREADom Trial "/>
    <s v="Grade 3,4"/>
    <s v="Trial III"/>
    <n v="2"/>
    <d v="1899-12-30T11:45:00"/>
    <s v="Thursday"/>
    <d v="2020-04-23T00:00:00"/>
    <s v="Trial"/>
    <s v="Grade 3"/>
    <s v="Kamala Niketan Montessori School (CBSE)"/>
    <n v="911100221581"/>
    <s v="s2m_test_20585@tests2m.com"/>
    <s v="23-04-2020 11:45:00"/>
    <m/>
    <x v="35"/>
    <e v="#N/A"/>
    <x v="0"/>
    <s v="In my head or real"/>
    <x v="2"/>
  </r>
  <r>
    <s v="fREADom Trial "/>
    <s v="Grade 3,4"/>
    <s v="Trial III"/>
    <n v="2"/>
    <d v="1899-12-30T11:45:00"/>
    <s v="Thursday"/>
    <d v="2020-04-23T00:00:00"/>
    <s v="Trial"/>
    <s v="Grade 3"/>
    <s v="Kamala niketan montessori school"/>
    <n v="911100221607"/>
    <s v="s2m_test_20611@tests2m.com"/>
    <s v="23-04-2020 11:45:00"/>
    <s v="Present"/>
    <x v="35"/>
    <e v="#N/A"/>
    <x v="0"/>
    <s v="In my head or real"/>
    <x v="10"/>
  </r>
  <r>
    <s v="fREADom Trial "/>
    <s v="Grade 3,4"/>
    <s v="Trial III"/>
    <n v="2"/>
    <d v="1899-12-30T11:45:00"/>
    <s v="Thursday"/>
    <d v="2020-04-23T00:00:00"/>
    <s v="Duplicate - Trial"/>
    <s v="Grade 3"/>
    <s v="kamalaniketan montessori school"/>
    <n v="911100221558"/>
    <s v="s2m_test_20562@tests2m.com"/>
    <s v="23-04-2020 11:45:00"/>
    <m/>
    <x v="35"/>
    <e v="#N/A"/>
    <x v="0"/>
    <s v="In my head or real"/>
    <x v="5"/>
  </r>
  <r>
    <s v="fREADom Trial "/>
    <s v="Grade 3,4"/>
    <s v="Trial III"/>
    <n v="2"/>
    <d v="1899-12-30T11:45:00"/>
    <s v="Thursday"/>
    <d v="2020-04-23T00:00:00"/>
    <s v="Trial"/>
    <s v="Grade 3"/>
    <s v="Kle school"/>
    <n v="911100222034"/>
    <s v="s2m_test_21044@tests2m.com"/>
    <s v="23-04-2020 11:45:00"/>
    <s v="Present"/>
    <x v="35"/>
    <e v="#N/A"/>
    <x v="0"/>
    <s v="In my head or real"/>
    <x v="13"/>
  </r>
  <r>
    <s v="fREADom Trial "/>
    <s v="Grade 1,2"/>
    <s v="Trial III"/>
    <n v="4"/>
    <d v="1899-12-30T18:00:00"/>
    <s v="Thursday"/>
    <d v="2020-04-23T00:00:00"/>
    <s v="Trial"/>
    <s v="Grade 2"/>
    <s v="EDIFY School"/>
    <n v="911100222072"/>
    <s v="s2m_test_21081@tests2m.com"/>
    <s v="23-04-2020 18:00:00"/>
    <m/>
    <x v="27"/>
    <e v="#N/A"/>
    <x v="0"/>
    <s v="Rocking with rhymes"/>
    <x v="14"/>
  </r>
  <r>
    <s v="fREADom Trial "/>
    <s v="Grade 1,2"/>
    <s v="Trial II"/>
    <n v="4"/>
    <d v="1899-12-30T18:00:00"/>
    <s v="Thursday"/>
    <d v="2020-04-23T00:00:00"/>
    <s v="Trial"/>
    <s v="Grade 2"/>
    <s v="EDIFY School"/>
    <n v="911100222766"/>
    <s v="s2m_test_21081@tests2m.com"/>
    <s v="23-04-2020 18:00:00"/>
    <s v="Present"/>
    <x v="10"/>
    <e v="#N/A"/>
    <x v="0"/>
    <s v="In my mind's eye"/>
    <x v="0"/>
  </r>
  <r>
    <s v="fREADom Trial "/>
    <s v="Grade 3,4"/>
    <s v="Trial I"/>
    <n v="4"/>
    <d v="1899-12-30T18:00:00"/>
    <s v="Thursday"/>
    <d v="2020-04-23T00:00:00"/>
    <s v="Trial"/>
    <s v="Grade 1"/>
    <s v="Kamala niketan montessory school"/>
    <n v="911100222134"/>
    <s v="s2m_test_21144@tests2m.com"/>
    <s v="23-04-2020 18:00:00"/>
    <s v="Present"/>
    <x v="36"/>
    <e v="#N/A"/>
    <x v="0"/>
    <s v="Structure of a story"/>
    <x v="13"/>
  </r>
  <r>
    <s v="fREADom Trial "/>
    <s v="Grade 1,2"/>
    <s v="Trial II"/>
    <n v="4"/>
    <d v="1899-12-30T18:00:00"/>
    <s v="Thursday"/>
    <d v="2020-04-23T00:00:00"/>
    <s v="Trial"/>
    <s v="Grade 2"/>
    <s v="Vedanta academy"/>
    <n v="911100222132"/>
    <s v="s2m_test_21142@tests2m.com"/>
    <s v="23-04-2020 18:00:00"/>
    <s v="Present"/>
    <x v="10"/>
    <e v="#N/A"/>
    <x v="0"/>
    <s v="In my mind's eye"/>
    <x v="8"/>
  </r>
  <r>
    <s v="fREADom Trial "/>
    <s v="Grade 1,2"/>
    <s v="Trial II"/>
    <n v="4"/>
    <d v="1899-12-30T18:00:00"/>
    <s v="Thursday"/>
    <d v="2020-04-23T00:00:00"/>
    <s v="Trial"/>
    <s v="Grade 2"/>
    <s v="Krishna mal ramasubbaiyer school"/>
    <n v="911100222129"/>
    <s v="s2m_test_21139@tests2m.com"/>
    <s v="23-04-2020 18:00:00"/>
    <s v="Absent"/>
    <x v="10"/>
    <e v="#N/A"/>
    <x v="0"/>
    <s v="In my mind's eye"/>
    <x v="13"/>
  </r>
  <r>
    <s v="fREADom Trial "/>
    <s v="Grade 1,2"/>
    <s v="Trial II"/>
    <n v="4"/>
    <d v="1899-12-30T18:00:00"/>
    <s v="Thursday"/>
    <d v="2020-04-23T00:00:00"/>
    <s v="Trial"/>
    <s v="Grade 2"/>
    <s v="Kamala niketen Montessori School"/>
    <n v="911100222110"/>
    <s v="s2m_test_21121@tests2m.com"/>
    <s v="23-04-2020 18:00:00"/>
    <s v="Present"/>
    <x v="10"/>
    <e v="#N/A"/>
    <x v="0"/>
    <s v="In my mind's eye"/>
    <x v="14"/>
  </r>
  <r>
    <s v="fREADom Trial "/>
    <s v="Grade 1,2"/>
    <s v="Trial II"/>
    <n v="4"/>
    <d v="1899-12-30T18:00:00"/>
    <s v="Thursday"/>
    <d v="2020-04-23T00:00:00"/>
    <s v="Trial"/>
    <s v="Grade 1"/>
    <s v="DAV Girls School - Gopalapuram"/>
    <n v="911100222128"/>
    <s v="s2m_test_21138@tests2m.com"/>
    <s v="23-04-2020 18:00:00"/>
    <s v="Present"/>
    <x v="10"/>
    <e v="#N/A"/>
    <x v="0"/>
    <s v="In my mind's eye"/>
    <x v="13"/>
  </r>
  <r>
    <s v="fREADom Trial "/>
    <s v="Grade 3,4"/>
    <s v="Trial II"/>
    <n v="4"/>
    <d v="1899-12-30T18:00:00"/>
    <s v="Thursday"/>
    <d v="2020-04-23T00:00:00"/>
    <s v="Trial"/>
    <s v="Grade 4"/>
    <s v="SBOA school and junior college"/>
    <n v="911100222126"/>
    <s v="s2m_test_21136@tests2m.com"/>
    <s v="23-04-2020 18:00:00"/>
    <s v="Present"/>
    <x v="39"/>
    <e v="#N/A"/>
    <x v="0"/>
    <s v="Word Whiz"/>
    <x v="14"/>
  </r>
  <r>
    <s v="fREADom Trial "/>
    <s v="Grade 3,4"/>
    <s v="Trial II"/>
    <n v="4"/>
    <d v="1899-12-30T18:00:00"/>
    <s v="Thursday"/>
    <d v="2020-04-23T00:00:00"/>
    <s v="Trial"/>
    <s v="Grade 4"/>
    <s v="St.Joseph of Cluny CBSE."/>
    <n v="911100222125"/>
    <s v="s2m_test_21135@tests2m.com"/>
    <s v="23-04-2020 18:00:00"/>
    <s v="Absent"/>
    <x v="39"/>
    <e v="#N/A"/>
    <x v="0"/>
    <s v="Word Whiz"/>
    <x v="13"/>
  </r>
  <r>
    <s v="fREADom Trial "/>
    <s v="Grade 3,4"/>
    <s v="Trial II"/>
    <n v="4"/>
    <d v="1899-12-30T18:00:00"/>
    <s v="Thursday"/>
    <d v="2020-04-23T00:00:00"/>
    <s v="Trial"/>
    <s v="Grade 4"/>
    <s v="Aurobindo international school"/>
    <n v="911100222123"/>
    <s v="s2m_test_21134@tests2m.com"/>
    <s v="23-04-2020 18:00:00"/>
    <s v="Absent"/>
    <x v="39"/>
    <e v="#N/A"/>
    <x v="0"/>
    <s v="Word Whiz"/>
    <x v="14"/>
  </r>
  <r>
    <s v="fREADom Trial "/>
    <s v="Grade 3,4"/>
    <s v="Trial II"/>
    <n v="4"/>
    <d v="1899-12-30T18:00:00"/>
    <s v="Thursday"/>
    <d v="2020-04-23T00:00:00"/>
    <s v="Trial"/>
    <s v="Grade 3"/>
    <s v="New Era public school"/>
    <n v="911100222121"/>
    <s v="s2m_test_21132@tests2m.com"/>
    <s v="23-04-2020 18:00:00"/>
    <s v="Present"/>
    <x v="39"/>
    <e v="#N/A"/>
    <x v="0"/>
    <s v="Word Whiz"/>
    <x v="14"/>
  </r>
  <r>
    <s v="fREADom Trial "/>
    <s v="Grade 3,4"/>
    <s v="Trial II"/>
    <n v="4"/>
    <d v="1899-12-30T18:00:00"/>
    <s v="Thursday"/>
    <d v="2020-04-23T00:00:00"/>
    <s v="Trial"/>
    <s v="Grade 3"/>
    <s v="Sri Aurobindo international school"/>
    <n v="911100222122"/>
    <s v="s2m_test_21133@tests2m.com"/>
    <s v="23-04-2020 18:00:00"/>
    <s v="Present"/>
    <x v="39"/>
    <e v="#N/A"/>
    <x v="0"/>
    <s v="Word Whiz"/>
    <x v="13"/>
  </r>
  <r>
    <s v="fREADom Trial "/>
    <s v="Grade 3,4"/>
    <s v="Trial II"/>
    <n v="4"/>
    <d v="1899-12-30T18:00:00"/>
    <s v="Thursday"/>
    <d v="2020-04-23T00:00:00"/>
    <s v="Trial"/>
    <s v="Grade 4"/>
    <s v="Army Public School Ranchi"/>
    <n v="911100222118"/>
    <s v="s2m_test_21129@tests2m.com"/>
    <s v="23-04-2020 18:00:00"/>
    <s v="Cancelled"/>
    <x v="39"/>
    <e v="#N/A"/>
    <x v="0"/>
    <s v="Word Whiz"/>
    <x v="3"/>
  </r>
  <r>
    <s v="fREADom Trial "/>
    <s v="Grade 3,4"/>
    <s v="Trial II"/>
    <n v="4"/>
    <d v="1899-12-30T18:00:00"/>
    <s v="Thursday"/>
    <d v="2020-04-23T00:00:00"/>
    <s v="Trial"/>
    <s v="Grade 4"/>
    <s v="Taktse International"/>
    <n v="911100222114"/>
    <s v="s2m_test_21125@tests2m.com"/>
    <s v="23-04-2020 18:00:00"/>
    <s v="Present"/>
    <x v="39"/>
    <e v="#N/A"/>
    <x v="0"/>
    <s v="Word Whiz"/>
    <x v="14"/>
  </r>
  <r>
    <s v="fREADom Trial "/>
    <s v="Grade 1,2"/>
    <s v="Trial II"/>
    <n v="4"/>
    <d v="1899-12-30T18:00:00"/>
    <s v="Thursday"/>
    <d v="2020-04-23T00:00:00"/>
    <s v="Trial"/>
    <s v="Grade 2"/>
    <s v="St. Peter's High School"/>
    <n v="911100222112"/>
    <s v="s2m_test_21123@tests2m.com"/>
    <s v="23-04-2020 18:00:00"/>
    <s v="Present"/>
    <x v="10"/>
    <e v="#N/A"/>
    <x v="0"/>
    <s v="In my mind's eye"/>
    <x v="13"/>
  </r>
  <r>
    <s v="fREADom Trial "/>
    <s v="Grade 3,4"/>
    <s v="Trial II"/>
    <n v="4"/>
    <d v="1899-12-30T18:00:00"/>
    <s v="Thursday"/>
    <d v="2020-04-23T00:00:00"/>
    <s v="Trial"/>
    <s v="Grade 3"/>
    <s v="Knms"/>
    <n v="911100222094"/>
    <s v="s2m_test_21103@tests2m.com"/>
    <s v="23-04-2020 18:00:00"/>
    <s v="Present"/>
    <x v="39"/>
    <e v="#N/A"/>
    <x v="0"/>
    <s v="Word Whiz"/>
    <x v="13"/>
  </r>
  <r>
    <s v="fREADom Trial "/>
    <s v="Grade 1,2"/>
    <s v="Trial II"/>
    <n v="4"/>
    <d v="1899-12-30T18:00:00"/>
    <s v="Thursday"/>
    <d v="2020-04-23T00:00:00"/>
    <s v="Trial"/>
    <s v="Grade 2"/>
    <s v="Sais"/>
    <n v="911100222104"/>
    <s v="s2m_test_21115@tests2m.com"/>
    <s v="23-04-2020 18:00:00"/>
    <s v="Present"/>
    <x v="10"/>
    <e v="#N/A"/>
    <x v="0"/>
    <s v="In my mind's eye"/>
    <x v="13"/>
  </r>
  <r>
    <s v="fREADom Trial "/>
    <s v="Grade 1,2"/>
    <s v="Trial II"/>
    <n v="4"/>
    <d v="1899-12-30T18:00:00"/>
    <s v="Thursday"/>
    <d v="2020-04-23T00:00:00"/>
    <s v="Duplicate - Trial"/>
    <s v="Grade 2"/>
    <s v="K.N.M.S"/>
    <n v="911100222110"/>
    <s v="s2m_test_21121@tests2m.com"/>
    <s v="23-04-2020 18:00:00"/>
    <s v="Duplicate"/>
    <x v="10"/>
    <e v="#N/A"/>
    <x v="0"/>
    <s v="In my mind's eye"/>
    <x v="14"/>
  </r>
  <r>
    <s v="fREADom Trial "/>
    <s v="Grade 3,4"/>
    <s v="Trial II"/>
    <n v="4"/>
    <d v="1899-12-30T18:00:00"/>
    <s v="Thursday"/>
    <d v="2020-04-23T00:00:00"/>
    <s v="Trial"/>
    <s v="Grade 4"/>
    <s v="Knms"/>
    <n v="911100222092"/>
    <s v="s2m_test_21101@tests2m.com"/>
    <s v="23-04-2020 18:00:00"/>
    <s v="Cancelled"/>
    <x v="39"/>
    <e v="#N/A"/>
    <x v="0"/>
    <s v="Word Whiz"/>
    <x v="14"/>
  </r>
  <r>
    <s v="fREADom Trial "/>
    <s v="Grade 1,2"/>
    <s v="Trial II"/>
    <n v="4"/>
    <d v="1899-12-30T18:00:00"/>
    <s v="Thursday"/>
    <d v="2020-04-23T00:00:00"/>
    <s v="Trial"/>
    <s v="Grade 2"/>
    <s v="Vijay milenium school"/>
    <n v="911100222083"/>
    <s v="s2m_test_21091@tests2m.com"/>
    <s v="23-04-2020 18:00:00"/>
    <s v="Present"/>
    <x v="10"/>
    <e v="#N/A"/>
    <x v="0"/>
    <s v="In my mind's eye"/>
    <x v="13"/>
  </r>
  <r>
    <s v="fREADom Trial "/>
    <s v="Grade 1,2"/>
    <s v="Trial II"/>
    <n v="4"/>
    <d v="1899-12-30T18:00:00"/>
    <s v="Thursday"/>
    <d v="2020-04-23T00:00:00"/>
    <s v="Trial"/>
    <s v="Grade 1"/>
    <s v="Delhi public school"/>
    <n v="911100221839"/>
    <s v="s2m_test_20853@tests2m.com"/>
    <s v="23-04-2020 18:00:00"/>
    <s v="Present"/>
    <x v="10"/>
    <n v="1999"/>
    <x v="1"/>
    <s v="In my mind's eye"/>
    <x v="13"/>
  </r>
  <r>
    <s v="fREADom Trial "/>
    <s v="Grade 1,2"/>
    <s v="Trial II"/>
    <n v="4"/>
    <d v="1899-12-30T18:00:00"/>
    <s v="Thursday"/>
    <d v="2020-04-23T00:00:00"/>
    <s v="Trial"/>
    <s v="Grade 2"/>
    <s v="Delhi public school"/>
    <n v="911100221834"/>
    <s v="s2m_test_21076@tests2m.com"/>
    <s v="23-04-2020 18:00:00"/>
    <s v="Absent"/>
    <x v="10"/>
    <e v="#N/A"/>
    <x v="0"/>
    <s v="In my mind's eye"/>
    <x v="10"/>
  </r>
  <r>
    <s v="fREADom Trial "/>
    <s v="Grade 1,2"/>
    <s v="Trial II"/>
    <n v="4"/>
    <d v="1899-12-30T18:00:00"/>
    <s v="Thursday"/>
    <d v="2020-04-23T00:00:00"/>
    <s v="Trial"/>
    <s v="Grade 1"/>
    <s v="city Montessori school"/>
    <n v="911100222065"/>
    <s v="s2m_test_21074@tests2m.com"/>
    <s v="23-04-2020 18:00:00"/>
    <s v="Present"/>
    <x v="10"/>
    <e v="#N/A"/>
    <x v="0"/>
    <s v="In my mind's eye"/>
    <x v="14"/>
  </r>
  <r>
    <s v="fREADom Trial "/>
    <s v="Grade 3,4"/>
    <s v="Trial II"/>
    <n v="4"/>
    <d v="1899-12-30T18:00:00"/>
    <s v="Thursday"/>
    <d v="2020-04-23T00:00:00"/>
    <s v="Trial"/>
    <s v="Grade 4"/>
    <s v="Delhi public school"/>
    <n v="911100222047"/>
    <s v="s2m_test_21057@tests2m.com"/>
    <s v="23-04-2020 18:00:00"/>
    <s v="Present"/>
    <x v="39"/>
    <e v="#N/A"/>
    <x v="0"/>
    <s v="Word Whiz"/>
    <x v="14"/>
  </r>
  <r>
    <s v="fREADom Trial "/>
    <s v="Grade 1,2"/>
    <s v="Trial II"/>
    <n v="4"/>
    <d v="1899-12-30T18:00:00"/>
    <s v="Thursday"/>
    <d v="2020-04-23T00:00:00"/>
    <s v="Duplicate - Trial"/>
    <s v="Grade 1"/>
    <s v="Delhi public school"/>
    <n v="911100221448"/>
    <s v="s2m_test_20452@tests2m.com"/>
    <s v="23-04-2020 18:00:00"/>
    <s v="Present"/>
    <x v="10"/>
    <e v="#N/A"/>
    <x v="0"/>
    <s v="In my mind's eye"/>
    <x v="5"/>
  </r>
  <r>
    <s v="fREADom Trial "/>
    <s v="Grade 3,4"/>
    <s v="Trial I"/>
    <n v="4"/>
    <d v="1899-12-30T18:00:00"/>
    <s v="Thursday"/>
    <d v="2020-04-23T00:00:00"/>
    <s v="Duplicate - Trial"/>
    <s v="Grade 4"/>
    <s v="De Paul public school"/>
    <n v="911100222127"/>
    <s v="s2m_test_21137@tests2m.com"/>
    <s v="23-04-2020 18:00:00"/>
    <s v="Absent"/>
    <x v="36"/>
    <e v="#N/A"/>
    <x v="0"/>
    <s v="Structure of a story"/>
    <x v="13"/>
  </r>
  <r>
    <s v="fREADom Trial Class "/>
    <s v="Grade 1,2"/>
    <s v="Trial I"/>
    <n v="4"/>
    <d v="1899-12-30T18:00:00"/>
    <s v="Thursday"/>
    <d v="2020-04-23T00:00:00"/>
    <s v="Duplicate - Trial"/>
    <s v="Grade 2"/>
    <s v="Edify Bangalore"/>
    <n v="911100222116"/>
    <s v="s2m_test_21127@tests2m.com"/>
    <s v="23-04-2020 18:00:00"/>
    <m/>
    <x v="4"/>
    <e v="#N/A"/>
    <x v="0"/>
    <s v="Structure of a story"/>
    <x v="14"/>
  </r>
  <r>
    <s v="fREADom Trial "/>
    <s v="Grade 1,2"/>
    <s v="Trial II"/>
    <n v="4"/>
    <d v="1899-12-30T18:00:00"/>
    <s v="Thursday"/>
    <d v="2020-04-23T00:00:00"/>
    <s v="Trial"/>
    <s v="Grade 2"/>
    <s v="Maple Tree School"/>
    <n v="911100222041"/>
    <s v="s2m_test_21051@tests2m.com"/>
    <s v="23-04-2020 18:00:00"/>
    <s v="Cancelled"/>
    <x v="10"/>
    <e v="#N/A"/>
    <x v="0"/>
    <s v="In my mind's eye"/>
    <x v="14"/>
  </r>
  <r>
    <s v="fREADom Trial "/>
    <s v="Grade 3,4"/>
    <s v="Trial II"/>
    <n v="4"/>
    <d v="1899-12-30T18:00:00"/>
    <s v="Thursday"/>
    <d v="2020-04-23T00:00:00"/>
    <s v="Trial"/>
    <s v="Grade 3"/>
    <s v="Dps megacity"/>
    <n v="911100222035"/>
    <s v="s2m_test_21045@tests2m.com"/>
    <s v="23-04-2020 18:00:00"/>
    <s v="Present"/>
    <x v="39"/>
    <e v="#N/A"/>
    <x v="0"/>
    <s v="Word Whiz"/>
    <x v="14"/>
  </r>
  <r>
    <s v="fREADom Trial "/>
    <s v="Grade 3,4"/>
    <s v="Trial III"/>
    <n v="4"/>
    <d v="1899-12-30T18:00:00"/>
    <s v="Thursday"/>
    <d v="2020-04-23T00:00:00"/>
    <s v="Trial"/>
    <s v="Grade 3"/>
    <s v="Holy Angel"/>
    <n v="911100222009"/>
    <s v="s2m_test_21019@tests2m.com"/>
    <s v="23-04-2020 18:00:00"/>
    <s v="Absent"/>
    <x v="38"/>
    <e v="#N/A"/>
    <x v="0"/>
    <s v="Word Whiz"/>
    <x v="13"/>
  </r>
  <r>
    <s v="fREADom Trial Class "/>
    <s v="Grade 1,2"/>
    <s v="Trial I"/>
    <n v="4"/>
    <d v="1899-12-30T18:00:00"/>
    <s v="Thursday"/>
    <d v="2020-04-23T00:00:00"/>
    <s v="Duplicate - Trial"/>
    <s v="Grade 1"/>
    <s v="SSRVM"/>
    <n v="911100222107"/>
    <s v="s2m_test_21118@tests2m.com"/>
    <s v="23-04-2020 18:00:00"/>
    <m/>
    <x v="4"/>
    <e v="#N/A"/>
    <x v="0"/>
    <s v="Structure of a story"/>
    <x v="13"/>
  </r>
  <r>
    <s v="fREADom Trial Class "/>
    <s v="Grade 1,2"/>
    <s v="Trial I"/>
    <n v="4"/>
    <d v="1899-12-30T18:00:00"/>
    <s v="Thursday"/>
    <d v="2020-04-23T00:00:00"/>
    <s v="Trial"/>
    <s v="Grade 2"/>
    <s v="Lucknow public school"/>
    <n v="911100221879"/>
    <s v="s2m_test_21787@tests2m.com"/>
    <s v="23-04-2020 18:00:00"/>
    <m/>
    <x v="4"/>
    <e v="#N/A"/>
    <x v="0"/>
    <s v="Structure of a story"/>
    <x v="13"/>
  </r>
  <r>
    <s v="fREADom Trial "/>
    <s v="Grade 3,4"/>
    <s v="Trial I"/>
    <n v="4"/>
    <d v="1899-12-30T18:00:00"/>
    <s v="Thursday"/>
    <d v="2020-04-23T00:00:00"/>
    <s v="Duplicate - Trial"/>
    <s v="Grade 4"/>
    <s v="ARMY PUBLIC  SCHOOL  DELHI  CANTT"/>
    <n v="911100222101"/>
    <s v="s2m_test_21111@tests2m.com"/>
    <s v="23-04-2020 18:00:00"/>
    <s v="Absent"/>
    <x v="36"/>
    <e v="#N/A"/>
    <x v="0"/>
    <s v="Structure of a story"/>
    <x v="14"/>
  </r>
  <r>
    <s v="fREADom Trial "/>
    <s v="Grade 3,4"/>
    <s v="Trial I"/>
    <n v="4"/>
    <d v="1899-12-30T18:00:00"/>
    <s v="Thursday"/>
    <d v="2020-04-23T00:00:00"/>
    <s v="Duplicate - Trial"/>
    <s v="Grade 3"/>
    <s v="Delhi  public  school  south  bangalore"/>
    <n v="911100222087"/>
    <s v="s2m_test_21095@tests2m.com"/>
    <s v="23-04-2020 18:00:00"/>
    <s v="Present"/>
    <x v="36"/>
    <e v="#N/A"/>
    <x v="0"/>
    <s v="Structure of a story"/>
    <x v="13"/>
  </r>
  <r>
    <s v="fREADom Trial "/>
    <s v="Grade 3,4"/>
    <s v="Trial III"/>
    <n v="4"/>
    <d v="1899-12-30T18:00:00"/>
    <s v="Thursday"/>
    <d v="2020-04-23T00:00:00"/>
    <s v="Trial"/>
    <s v="Grade 4"/>
    <s v="City Montessori school"/>
    <n v="911100222000"/>
    <s v="s2m_test_21010@tests2m.com"/>
    <s v="23-04-2020 18:00:00"/>
    <s v="Present"/>
    <x v="38"/>
    <e v="#N/A"/>
    <x v="0"/>
    <s v="Word Whiz"/>
    <x v="14"/>
  </r>
  <r>
    <s v="fREADom Trial Class "/>
    <s v="Grade 1,2"/>
    <s v="Trial I"/>
    <n v="4"/>
    <d v="1899-12-30T18:00:00"/>
    <s v="Thursday"/>
    <d v="2020-04-23T00:00:00"/>
    <s v="Duplicate - Trial"/>
    <s v="Grade 1"/>
    <s v="Kamala nikatan"/>
    <n v="911100221863"/>
    <s v="s2m_test_21786@tests2m.com"/>
    <s v="23-04-2020 18:00:00"/>
    <m/>
    <x v="4"/>
    <e v="#N/A"/>
    <x v="0"/>
    <s v="Structure of a story"/>
    <x v="13"/>
  </r>
  <r>
    <s v="fREADom Trial Class "/>
    <s v="Grade 1,2"/>
    <s v="Trial I"/>
    <n v="4"/>
    <d v="1899-12-30T18:00:00"/>
    <s v="Thursday"/>
    <d v="2020-04-23T00:00:00"/>
    <s v="Trial"/>
    <s v="Grade 1"/>
    <s v="Greenwood high school"/>
    <n v="911100221649"/>
    <s v="s2m_test_21788@tests2m.com"/>
    <s v="23-04-2020 18:00:00"/>
    <m/>
    <x v="4"/>
    <e v="#N/A"/>
    <x v="0"/>
    <s v="Structure of a story"/>
    <x v="9"/>
  </r>
  <r>
    <s v="fREADom Trial "/>
    <s v="Grade 3,4"/>
    <s v="Trial III"/>
    <n v="4"/>
    <d v="1899-12-30T18:00:00"/>
    <s v="Thursday"/>
    <d v="2020-04-23T00:00:00"/>
    <s v="Trial"/>
    <s v="Grade 4"/>
    <s v="Al burooj international school"/>
    <n v="911100221996"/>
    <s v="s2m_test_21007@tests2m.com"/>
    <s v="23-04-2020 18:00:00"/>
    <s v="Present"/>
    <x v="38"/>
    <e v="#N/A"/>
    <x v="0"/>
    <s v="Word Whiz"/>
    <x v="14"/>
  </r>
  <r>
    <s v="fREADom Trial "/>
    <s v="Grade 3,4"/>
    <s v="Trial III"/>
    <n v="4"/>
    <d v="1899-12-30T18:00:00"/>
    <s v="Thursday"/>
    <d v="2020-04-23T00:00:00"/>
    <s v="Trial"/>
    <s v="Grade 3"/>
    <s v="KLE English Medium School"/>
    <n v="911100221986"/>
    <s v="s2m_test_20997@tests2m.com"/>
    <s v="23-04-2020 18:00:00"/>
    <s v="Present"/>
    <x v="38"/>
    <e v="#N/A"/>
    <x v="0"/>
    <s v="Word Whiz"/>
    <x v="14"/>
  </r>
  <r>
    <s v="fREADom Trial "/>
    <s v="Grade 3,4"/>
    <s v="Trial III"/>
    <n v="4"/>
    <d v="1899-12-30T18:00:00"/>
    <s v="Thursday"/>
    <d v="2020-04-23T00:00:00"/>
    <s v="Trial"/>
    <s v="Grade 4"/>
    <s v="Manav Rachna International"/>
    <n v="911100221993"/>
    <s v="s2m_test_21004@tests2m.com"/>
    <s v="23-04-2020 18:00:00"/>
    <s v="Cancelled"/>
    <x v="38"/>
    <e v="#N/A"/>
    <x v="0"/>
    <s v="Word Whiz"/>
    <x v="13"/>
  </r>
  <r>
    <s v="fREADom Trial "/>
    <s v="Grade 3,4"/>
    <s v="Trial III"/>
    <n v="4"/>
    <d v="1899-12-30T18:00:00"/>
    <s v="Thursday"/>
    <d v="2020-04-23T00:00:00"/>
    <s v="Trial"/>
    <s v="Grade 4"/>
    <s v="DPS"/>
    <n v="911100221989"/>
    <s v="s2m_test_21000@tests2m.com"/>
    <s v="23-04-2020 18:00:00"/>
    <s v="Present"/>
    <x v="38"/>
    <e v="#N/A"/>
    <x v="0"/>
    <s v="Word Whiz"/>
    <x v="14"/>
  </r>
  <r>
    <s v="fREADom Trial Class "/>
    <s v="Grade 1,2"/>
    <s v="Trial I"/>
    <n v="4"/>
    <d v="1899-12-30T18:00:00"/>
    <s v="Thursday"/>
    <d v="2020-04-23T00:00:00"/>
    <s v="Duplicate - Trial"/>
    <s v="Grade 2"/>
    <s v="K L E SOCIETY'S SCHOOL"/>
    <n v="911100221644"/>
    <s v="s2m_test_20650@tests2m.com"/>
    <s v="23-04-2020 18:00:00"/>
    <m/>
    <x v="4"/>
    <e v="#N/A"/>
    <x v="0"/>
    <s v="Structure of a story"/>
    <x v="10"/>
  </r>
  <r>
    <s v="fREADom Trial "/>
    <s v="Grade 3,4"/>
    <s v="Trial I"/>
    <n v="4"/>
    <d v="1899-12-30T18:00:00"/>
    <s v="Thursday"/>
    <d v="2020-04-23T00:00:00"/>
    <s v="Duplicate - Trial"/>
    <s v="Grade 3"/>
    <s v="Kamala Niketan Montessori School (CBSE)"/>
    <n v="911100221581"/>
    <s v="s2m_test_20585@tests2m.com"/>
    <s v="23-04-2020 18:00:00"/>
    <s v="Present"/>
    <x v="36"/>
    <e v="#N/A"/>
    <x v="0"/>
    <s v="Structure of a story"/>
    <x v="2"/>
  </r>
  <r>
    <s v="fREADom Trial Class "/>
    <s v="Grade 1,2"/>
    <s v="Trial I"/>
    <n v="4"/>
    <d v="1899-12-30T18:00:00"/>
    <s v="Thursday"/>
    <d v="2020-04-23T00:00:00"/>
    <s v="Duplicate - Trial"/>
    <s v="Grade 1"/>
    <s v="Dps"/>
    <n v="911100221492"/>
    <s v="s2m_test_20496@tests2m.com"/>
    <s v="23-04-2020 18:00:00"/>
    <m/>
    <x v="4"/>
    <e v="#N/A"/>
    <x v="0"/>
    <s v="Structure of a story"/>
    <x v="10"/>
  </r>
  <r>
    <s v="fREADom Trial "/>
    <s v="Grade 3,4"/>
    <s v="Trial III"/>
    <n v="4"/>
    <d v="1899-12-30T18:00:00"/>
    <s v="Thursday"/>
    <d v="2020-04-23T00:00:00"/>
    <s v="Trial"/>
    <s v="Grade 4"/>
    <s v="Sri Aurbindo International"/>
    <n v="911100221985"/>
    <s v="s2m_test_20996@tests2m.com"/>
    <s v="23-04-2020 18:00:00"/>
    <s v="Cancelled"/>
    <x v="38"/>
    <e v="#N/A"/>
    <x v="0"/>
    <s v="Word Whiz"/>
    <x v="14"/>
  </r>
  <r>
    <s v="fREADom Trial "/>
    <s v="Grade 3,4"/>
    <s v="Trial III"/>
    <n v="4"/>
    <d v="1899-12-30T18:00:00"/>
    <s v="Thursday"/>
    <d v="2020-04-23T00:00:00"/>
    <s v="Trial"/>
    <s v="Grade 3"/>
    <s v="Greenwood"/>
    <n v="911100221982"/>
    <s v="s2m_test_20994@tests2m.com"/>
    <s v="23-04-2020 18:00:00"/>
    <s v="Absent"/>
    <x v="38"/>
    <e v="#N/A"/>
    <x v="0"/>
    <s v="Word Whiz"/>
    <x v="14"/>
  </r>
  <r>
    <s v="fREADom Trial "/>
    <s v="Grade 3,4"/>
    <s v="Trial III"/>
    <n v="4"/>
    <d v="1899-12-30T18:00:00"/>
    <s v="Thursday"/>
    <d v="2020-04-23T00:00:00"/>
    <s v="Trial"/>
    <s v="Grade 4"/>
    <s v="Kamala niketan"/>
    <n v="911100221947"/>
    <s v="s2m_test_20960@tests2m.com"/>
    <s v="23-04-2020 18:00:00"/>
    <s v="Present"/>
    <x v="38"/>
    <n v="1999"/>
    <x v="1"/>
    <s v="Word Whiz"/>
    <x v="14"/>
  </r>
  <r>
    <s v="fREADom Trial "/>
    <s v="Grade 3,4"/>
    <s v="Trial III"/>
    <n v="4"/>
    <d v="1899-12-30T18:00:00"/>
    <s v="Thursday"/>
    <d v="2020-04-23T00:00:00"/>
    <s v="Duplicate - Trial"/>
    <s v="Grade 3"/>
    <s v="KLE siciety's BK CBSE SCHOOL ANKALI"/>
    <n v="911100221880"/>
    <s v="s2m_test_20894@tests2m.com"/>
    <s v="23-04-2020 18:00:00"/>
    <s v="Present"/>
    <x v="38"/>
    <e v="#N/A"/>
    <x v="0"/>
    <s v="Word Whiz"/>
    <x v="13"/>
  </r>
  <r>
    <s v="fREADom Trial "/>
    <s v="Grade 3,4"/>
    <s v="Trial I"/>
    <n v="4"/>
    <d v="1899-12-30T18:00:00"/>
    <s v="Thursday"/>
    <d v="2020-04-23T00:00:00"/>
    <s v="Trial"/>
    <s v="Grade 4"/>
    <s v="Kamala niketan montessori school"/>
    <n v="911100222088"/>
    <s v="s2m_test_21096@tests2m.com"/>
    <s v="23-04-2020 18:00:00"/>
    <s v="Present"/>
    <x v="36"/>
    <e v="#N/A"/>
    <x v="0"/>
    <s v="Structure of a story"/>
    <x v="14"/>
  </r>
  <r>
    <s v="fREADom Trial "/>
    <s v="Grade 3,4"/>
    <s v="Trial I"/>
    <n v="4"/>
    <d v="1899-12-30T18:00:00"/>
    <s v="Thursday"/>
    <d v="2020-04-23T00:00:00"/>
    <s v="Duplicate - Trial"/>
    <s v="Grade 4"/>
    <s v="sri sri Ravi shankar vidya mandir"/>
    <n v="911100222064"/>
    <s v="s2m_test_21073@tests2m.com"/>
    <s v="23-04-2020 18:00:00"/>
    <s v="Present"/>
    <x v="36"/>
    <e v="#N/A"/>
    <x v="0"/>
    <s v="Structure of a story"/>
    <x v="13"/>
  </r>
  <r>
    <s v="fREADom Trial "/>
    <s v="Grade 3,4"/>
    <s v="Trial I"/>
    <n v="4"/>
    <d v="1899-12-30T18:00:00"/>
    <s v="Thursday"/>
    <d v="2020-04-23T00:00:00"/>
    <s v="Duplicate - Trial"/>
    <s v="Grade 2"/>
    <s v="Rmk senior  secondary school"/>
    <n v="911100222086"/>
    <s v="s2m_test_21094@tests2m.com"/>
    <s v="23-04-2020 18:00:00"/>
    <s v="Absent"/>
    <x v="36"/>
    <e v="#N/A"/>
    <x v="0"/>
    <s v="Structure of a story"/>
    <x v="13"/>
  </r>
  <r>
    <s v="fREADom Trial "/>
    <s v="Grade 3,4"/>
    <s v="Trial I"/>
    <n v="4"/>
    <d v="1899-12-30T18:00:00"/>
    <s v="Thursday"/>
    <d v="2020-04-23T00:00:00"/>
    <s v="Trial"/>
    <s v="Grade 4"/>
    <s v="Elpro international"/>
    <n v="911100221167"/>
    <s v="s2m_test_20168@tests2m.com"/>
    <s v="23-04-2020 18:00:00"/>
    <s v="Present"/>
    <x v="36"/>
    <e v="#N/A"/>
    <x v="0"/>
    <s v="Structure of a story"/>
    <x v="5"/>
  </r>
  <r>
    <s v="fREADom Trial Class "/>
    <s v="Grade 1,2"/>
    <s v="Trial I"/>
    <n v="2"/>
    <d v="1899-12-30T11:45:00"/>
    <s v="Friday"/>
    <d v="2020-04-24T00:00:00"/>
    <s v="Trial"/>
    <s v="Grade 1"/>
    <s v="Amrit Vidyalaya"/>
    <n v="911100221966"/>
    <s v="s2m_test_20979@tests2m.com"/>
    <s v="24-04-2020 11:45:00"/>
    <s v="Present"/>
    <x v="40"/>
    <e v="#N/A"/>
    <x v="0"/>
    <s v="Rocking with rhymes"/>
    <x v="13"/>
  </r>
  <r>
    <s v="fREADom Trial Class "/>
    <s v="Grade 1,2"/>
    <s v="Trial I"/>
    <n v="4"/>
    <d v="1899-12-30T18:00:00"/>
    <s v="Thursday"/>
    <d v="2020-04-23T00:00:00"/>
    <s v="Trial"/>
    <s v="Grade 1"/>
    <s v="Al Brooj international"/>
    <n v="911100222136"/>
    <s v="s2m_test_21146@tests2m.com"/>
    <s v="23-04-2020 18:00:00"/>
    <m/>
    <x v="4"/>
    <e v="#N/A"/>
    <x v="0"/>
    <s v="Structure of a story"/>
    <x v="3"/>
  </r>
  <r>
    <s v="fREADom Trial Class "/>
    <s v="Grade 1,2"/>
    <s v="Trial I"/>
    <n v="4"/>
    <d v="1899-12-30T18:00:00"/>
    <s v="Thursday"/>
    <d v="2020-04-23T00:00:00"/>
    <s v="Trial"/>
    <s v="Grade 2"/>
    <s v="The Gurukul foundation kashipur"/>
    <n v="911100222031"/>
    <s v="s2m_test_21041@tests2m.com"/>
    <s v="23-04-2020 18:00:00"/>
    <m/>
    <x v="4"/>
    <e v="#N/A"/>
    <x v="0"/>
    <s v="Structure of a story"/>
    <x v="13"/>
  </r>
  <r>
    <s v="fREADom Trial "/>
    <s v="Grade 1,2"/>
    <s v="Trial III"/>
    <n v="4"/>
    <d v="1899-12-30T18:00:00"/>
    <s v="Thursday"/>
    <d v="2020-04-23T00:00:00"/>
    <s v="Trial"/>
    <s v="Grade 1"/>
    <s v="Rankers techno school"/>
    <n v="911100222137"/>
    <s v="s2m_test_21147@tests2m.com"/>
    <s v="23-04-2020 18:00:00"/>
    <s v="Absent"/>
    <x v="27"/>
    <e v="#N/A"/>
    <x v="0"/>
    <s v="Rocking with rhymes"/>
    <x v="13"/>
  </r>
  <r>
    <s v="fREADom Trial "/>
    <s v="Grade 1,2"/>
    <s v="Trial III"/>
    <n v="4"/>
    <d v="1899-12-30T18:00:00"/>
    <s v="Thursday"/>
    <d v="2020-04-23T00:00:00"/>
    <s v="Trial"/>
    <s v="Grade 2"/>
    <s v="Nsn matric hr sec school"/>
    <n v="911100222006"/>
    <s v="s2m_test_21016@tests2m.com"/>
    <s v="23-04-2020 18:00:00"/>
    <s v="Present"/>
    <x v="27"/>
    <e v="#N/A"/>
    <x v="0"/>
    <s v="Rocking with rhymes"/>
    <x v="14"/>
  </r>
  <r>
    <s v="fREADom Trial "/>
    <s v="Grade 1,2"/>
    <s v="Trial III"/>
    <n v="4"/>
    <d v="1899-12-30T18:00:00"/>
    <s v="Thursday"/>
    <d v="2020-04-23T00:00:00"/>
    <s v="Trial"/>
    <s v="Grade 2"/>
    <s v="CMS"/>
    <n v="911100221990"/>
    <s v="s2m_test_21001@tests2m.com"/>
    <s v="23-04-2020 18:00:00"/>
    <s v="Present"/>
    <x v="27"/>
    <e v="#N/A"/>
    <x v="0"/>
    <s v="Rocking with rhymes"/>
    <x v="14"/>
  </r>
  <r>
    <s v="fREADom Trial "/>
    <s v="Grade 1,2"/>
    <s v="Trial III"/>
    <n v="4"/>
    <d v="1899-12-30T18:00:00"/>
    <s v="Thursday"/>
    <d v="2020-04-23T00:00:00"/>
    <s v="Trial"/>
    <s v="Grade 2"/>
    <s v="Pinegrove"/>
    <n v="911100221980"/>
    <s v="s2m_test_21789@tests2m.com"/>
    <s v="23-04-2020 18:00:00"/>
    <s v="Absent"/>
    <x v="27"/>
    <e v="#N/A"/>
    <x v="0"/>
    <s v="Rocking with rhymes"/>
    <x v="14"/>
  </r>
  <r>
    <s v="fREADom Trial "/>
    <s v="Grade 1,2"/>
    <s v="Trial III"/>
    <n v="4"/>
    <d v="1899-12-30T18:00:00"/>
    <s v="Thursday"/>
    <d v="2020-04-23T00:00:00"/>
    <s v="Trial"/>
    <s v="Grade 2"/>
    <s v="DPS Megacity"/>
    <n v="911100221970"/>
    <s v="s2m_test_20982@tests2m.com"/>
    <s v="23-04-2020 18:00:00"/>
    <s v="Absent"/>
    <x v="27"/>
    <e v="#N/A"/>
    <x v="0"/>
    <s v="Rocking with rhymes"/>
    <x v="13"/>
  </r>
  <r>
    <s v="fREADom Trial "/>
    <s v="Grade 1,2"/>
    <s v="Trial III"/>
    <n v="4"/>
    <d v="1899-12-30T18:00:00"/>
    <s v="Thursday"/>
    <d v="2020-04-23T00:00:00"/>
    <s v="Trial"/>
    <s v="Grade 1"/>
    <s v="DAV boys senior secondary school"/>
    <n v="911100221849"/>
    <s v="s2m_test_20863@tests2m.com"/>
    <s v="23-04-2020 18:00:00"/>
    <s v="Present"/>
    <x v="27"/>
    <e v="#N/A"/>
    <x v="0"/>
    <s v="Rocking with rhymes"/>
    <x v="13"/>
  </r>
  <r>
    <s v="fREADom Trial "/>
    <s v="Grade 1,2"/>
    <s v="Trial III"/>
    <n v="4"/>
    <d v="1899-12-30T18:00:00"/>
    <s v="Thursday"/>
    <d v="2020-04-23T00:00:00"/>
    <s v="Trial"/>
    <s v="Grade 1"/>
    <s v="St brittos"/>
    <n v="911100221837"/>
    <s v="s2m_test_20851@tests2m.com"/>
    <s v="23-04-2020 18:00:00"/>
    <s v="Present"/>
    <x v="27"/>
    <e v="#N/A"/>
    <x v="0"/>
    <s v="Rocking with rhymes"/>
    <x v="13"/>
  </r>
  <r>
    <s v="fREADom Trial "/>
    <s v="Grade 3,4"/>
    <s v="Trial IV"/>
    <n v="4"/>
    <d v="1899-12-30T18:00:00"/>
    <s v="Thursday"/>
    <d v="2020-04-23T00:00:00"/>
    <s v="Trial"/>
    <s v="Grade 4"/>
    <s v="Maharaja Agarsain Public School Ashok Vihar"/>
    <n v="911100221509"/>
    <s v="s2m_test_20513@tests2m.com"/>
    <s v="23-04-2020 18:00:00"/>
    <s v="Present "/>
    <x v="41"/>
    <e v="#N/A"/>
    <x v="0"/>
    <s v="Rocking with rhymes"/>
    <x v="10"/>
  </r>
  <r>
    <s v="fREADom Trial "/>
    <s v="Grade 3,4"/>
    <s v="Trial IV"/>
    <n v="4"/>
    <d v="1899-12-30T18:00:00"/>
    <s v="Thursday"/>
    <d v="2020-04-23T00:00:00"/>
    <s v="Trial"/>
    <s v="Grade 3"/>
    <s v="Delhi public school"/>
    <n v="911100221526"/>
    <s v="s2m_test_20530@tests2m.com"/>
    <s v="23-04-2020 18:00:00"/>
    <s v="Absent"/>
    <x v="41"/>
    <e v="#N/A"/>
    <x v="0"/>
    <s v="Rocking with rhymes"/>
    <x v="10"/>
  </r>
  <r>
    <s v="fREADom Trial "/>
    <s v="Grade 1,2"/>
    <s v="Trial III"/>
    <n v="4"/>
    <d v="1899-12-30T18:00:00"/>
    <s v="Thursday"/>
    <d v="2020-04-23T00:00:00"/>
    <s v="Trial"/>
    <s v="Grade 2"/>
    <s v="PS Senior Secondary School"/>
    <n v="911100221592"/>
    <s v="s2m_test_21790@tests2m.com"/>
    <s v="23-04-2020 18:00:00"/>
    <s v="Present"/>
    <x v="27"/>
    <n v="999"/>
    <x v="1"/>
    <s v="Rocking with rhymes"/>
    <x v="9"/>
  </r>
  <r>
    <s v="fREADom Trial "/>
    <s v="Grade 1,2"/>
    <s v="Trial III"/>
    <n v="4"/>
    <d v="1899-12-30T18:00:00"/>
    <s v="Thursday"/>
    <d v="2020-04-23T00:00:00"/>
    <s v="Duplicate - Trial"/>
    <s v="Grade 1"/>
    <s v="Kamalaniketan montessori school"/>
    <n v="911100221414"/>
    <s v="s2m_test_20417@tests2m.com"/>
    <s v="23-04-2020 18:00:00"/>
    <s v="Absent"/>
    <x v="27"/>
    <e v="#N/A"/>
    <x v="0"/>
    <s v="Rocking with rhymes"/>
    <x v="7"/>
  </r>
  <r>
    <s v="fREADom Trial "/>
    <s v="Grade 1,2"/>
    <s v="Trial III"/>
    <n v="4"/>
    <d v="1899-12-30T18:00:00"/>
    <s v="Thursday"/>
    <d v="2020-04-23T00:00:00"/>
    <s v="Trial"/>
    <s v="Grade 2"/>
    <s v="Jawahar Vidhyalaya Senior sec school"/>
    <n v="911100221602"/>
    <s v="s2m_test_20606@tests2m.com"/>
    <s v="23-04-2020 18:00:00"/>
    <s v="Absent"/>
    <x v="27"/>
    <e v="#N/A"/>
    <x v="0"/>
    <s v="Rocking with rhymes"/>
    <x v="9"/>
  </r>
  <r>
    <s v="fREADom Trial "/>
    <s v="Grade 3,4"/>
    <s v="Trial IV"/>
    <n v="4"/>
    <d v="1899-12-30T18:00:00"/>
    <s v="Thursday"/>
    <d v="2020-04-23T00:00:00"/>
    <s v="Trial"/>
    <s v="Grade 3"/>
    <s v="DPS Megacity"/>
    <n v="911100222767"/>
    <s v="s2m_test_21791@tests2m.com"/>
    <s v="23-04-2020 18:00:00"/>
    <s v="Present "/>
    <x v="41"/>
    <n v="1999"/>
    <x v="1"/>
    <s v="Rocking with rhymes"/>
    <x v="0"/>
  </r>
  <r>
    <s v="fREADom Trial "/>
    <s v="Grade 3,4"/>
    <s v="Trial III"/>
    <n v="4"/>
    <d v="1899-12-30T18:00:00"/>
    <s v="Thursday"/>
    <d v="2020-04-23T00:00:00"/>
    <s v="Trial"/>
    <s v="Grade 3"/>
    <s v="Vedanta academy"/>
    <n v="911100222139"/>
    <s v="s2m_test_21149@tests2m.com"/>
    <s v="23-04-2020 18:00:00"/>
    <s v="Present"/>
    <x v="38"/>
    <e v="#N/A"/>
    <x v="0"/>
    <s v="Word Whiz"/>
    <x v="13"/>
  </r>
  <r>
    <s v="fREADom Trial "/>
    <s v="Grade 3,4"/>
    <s v="Trial IV"/>
    <n v="4"/>
    <d v="1899-12-30T18:00:00"/>
    <s v="Thursday"/>
    <d v="2020-04-23T00:00:00"/>
    <s v="Duplicate - Trial"/>
    <s v="Grade 3"/>
    <s v="NSN Matriculation"/>
    <n v="911100221804"/>
    <s v="s2m_test_20816@tests2m.com"/>
    <s v="23-04-2020 18:00:00"/>
    <s v="Present "/>
    <x v="41"/>
    <e v="#N/A"/>
    <x v="0"/>
    <s v="Rocking with rhymes"/>
    <x v="11"/>
  </r>
  <r>
    <s v="fREADom Trial "/>
    <s v="Grade 1,2"/>
    <s v="Trial III"/>
    <n v="4"/>
    <d v="1899-12-30T18:00:00"/>
    <s v="Thursday"/>
    <d v="2020-04-23T00:00:00"/>
    <s v="Trial"/>
    <s v="Grade 2"/>
    <s v="Manjushree public school"/>
    <n v="911100221612"/>
    <s v="s2m_test_20616@tests2m.com"/>
    <s v="23-04-2020 18:00:00"/>
    <s v="Absent"/>
    <x v="27"/>
    <e v="#N/A"/>
    <x v="0"/>
    <s v="Rocking with rhymes"/>
    <x v="10"/>
  </r>
  <r>
    <s v="fREADom Trial "/>
    <s v="Grade 3,4"/>
    <s v="Trial IV"/>
    <n v="4"/>
    <d v="1899-12-30T18:00:00"/>
    <s v="Thursday"/>
    <d v="2020-04-23T00:00:00"/>
    <s v="Trial"/>
    <s v="Grade 3"/>
    <s v="krishnamal ramasubbaiyer school"/>
    <n v="911100221865"/>
    <s v="s2m_test_20879@tests2m.com"/>
    <s v="23-04-2020 18:00:00"/>
    <s v="Absent"/>
    <x v="41"/>
    <e v="#N/A"/>
    <x v="0"/>
    <s v="Rocking with rhymes"/>
    <x v="13"/>
  </r>
  <r>
    <s v="fREADom Trial "/>
    <s v="Grade 3,4"/>
    <s v="Trial IV"/>
    <n v="4"/>
    <d v="1899-12-30T18:00:00"/>
    <s v="Thursday"/>
    <d v="2020-04-23T00:00:00"/>
    <s v="Trial"/>
    <s v="Grade 4"/>
    <s v="NA"/>
    <n v="911100221867"/>
    <s v="s2m_test_20881@tests2m.com"/>
    <s v="23-04-2020 18:00:00"/>
    <s v="Present"/>
    <x v="41"/>
    <e v="#N/A"/>
    <x v="0"/>
    <s v="Rocking with rhymes"/>
    <x v="13"/>
  </r>
  <r>
    <s v="fREADom Trial "/>
    <s v="Grade 3,4"/>
    <s v="Trial III"/>
    <n v="4"/>
    <d v="1899-12-30T18:00:00"/>
    <s v="Thursday"/>
    <d v="2020-04-23T00:00:00"/>
    <s v="Duplicate - Trial"/>
    <s v="Grade 4"/>
    <s v="Samashti international school"/>
    <n v="911100221853"/>
    <s v="s2m_test_20867@tests2m.com"/>
    <s v="23-04-2020 18:00:00"/>
    <s v="Present"/>
    <x v="38"/>
    <e v="#N/A"/>
    <x v="0"/>
    <s v="Word Whiz"/>
    <x v="13"/>
  </r>
  <r>
    <s v="fREADom Trial "/>
    <s v="Grade 3,4"/>
    <s v="Trial IV"/>
    <n v="4"/>
    <d v="1899-12-30T18:00:00"/>
    <s v="Thursday"/>
    <d v="2020-04-23T00:00:00"/>
    <s v="Trial"/>
    <s v="Grade 3"/>
    <s v="Delhi public school"/>
    <n v="911100221921"/>
    <s v="s2m_test_20935@tests2m.com"/>
    <s v="23-04-2020 18:00:00"/>
    <s v="Present"/>
    <x v="41"/>
    <e v="#N/A"/>
    <x v="0"/>
    <s v="Rocking with rhymes"/>
    <x v="13"/>
  </r>
  <r>
    <s v="fREADom Trial "/>
    <s v="Grade 3,4"/>
    <s v="Trial IV"/>
    <n v="4"/>
    <d v="1899-12-30T18:00:00"/>
    <s v="Thursday"/>
    <d v="2020-04-23T00:00:00"/>
    <s v="Trial"/>
    <s v="Grade 3"/>
    <s v="Thriveni Academy"/>
    <n v="911100221917"/>
    <s v="s2m_test_20931@tests2m.com"/>
    <s v="23-04-2020 18:00:00"/>
    <s v="Absent"/>
    <x v="41"/>
    <e v="#N/A"/>
    <x v="0"/>
    <s v="Rocking with rhymes"/>
    <x v="13"/>
  </r>
  <r>
    <s v="fREADom Trial "/>
    <s v="Grade 3,4"/>
    <s v="Trial III"/>
    <n v="4"/>
    <d v="1899-12-30T18:00:00"/>
    <s v="Thursday"/>
    <d v="2020-04-23T00:00:00"/>
    <s v="Duplicate - Trial"/>
    <s v="Grade 3"/>
    <s v="Bvhjhj"/>
    <n v="911100221614"/>
    <s v="s2m_test_20598@tests2m.com"/>
    <s v="23-04-2020 18:00:00"/>
    <s v="Absent"/>
    <x v="38"/>
    <e v="#N/A"/>
    <x v="0"/>
    <s v="Word Whiz"/>
    <x v="6"/>
  </r>
  <r>
    <s v="fREADom Trial "/>
    <s v="Grade 3,4"/>
    <s v="Trial IV"/>
    <n v="4"/>
    <d v="1899-12-30T18:00:00"/>
    <s v="Thursday"/>
    <d v="2020-04-23T00:00:00"/>
    <s v="Trial"/>
    <s v="Grade 4"/>
    <s v="Kamala niketan"/>
    <n v="911100221927"/>
    <s v="s2m_test_20940@tests2m.com"/>
    <s v="23-04-2020 18:00:00"/>
    <s v="Absent"/>
    <x v="41"/>
    <e v="#N/A"/>
    <x v="0"/>
    <s v="Rocking with rhymes"/>
    <x v="14"/>
  </r>
  <r>
    <s v="fREADom Trial "/>
    <s v="Grade 3,4"/>
    <s v="Trial IV"/>
    <n v="4"/>
    <d v="1899-12-30T18:00:00"/>
    <s v="Thursday"/>
    <d v="2020-04-23T00:00:00"/>
    <s v="Trial"/>
    <s v="Grade 4"/>
    <s v="BD Memorial"/>
    <n v="911100221936"/>
    <s v="s2m_test_20949@tests2m.com"/>
    <s v="23-04-2020 18:00:00"/>
    <s v="Absent"/>
    <x v="41"/>
    <e v="#N/A"/>
    <x v="0"/>
    <s v="Rocking with rhymes"/>
    <x v="14"/>
  </r>
  <r>
    <s v="fREADom Trial "/>
    <s v="Grade 3,4"/>
    <s v="Trial IV"/>
    <n v="4"/>
    <d v="1899-12-30T18:00:00"/>
    <s v="Thursday"/>
    <d v="2020-04-23T00:00:00"/>
    <s v="Trial"/>
    <s v="Grade 3"/>
    <s v="Kamal Niketan"/>
    <n v="911100221931"/>
    <s v="s2m_test_20944@tests2m.com"/>
    <s v="23-04-2020 18:00:00"/>
    <s v="Present "/>
    <x v="41"/>
    <e v="#N/A"/>
    <x v="0"/>
    <s v="Rocking with rhymes"/>
    <x v="14"/>
  </r>
  <r>
    <s v="fREADom Trial "/>
    <s v="Grade 3,4"/>
    <s v="Trial III"/>
    <n v="4"/>
    <d v="1899-12-30T18:00:00"/>
    <s v="Thursday"/>
    <d v="2020-04-23T00:00:00"/>
    <s v="Duplicate - Trial"/>
    <s v="Grade 4"/>
    <s v="Aholong Jessie Anar"/>
    <n v="911100221178"/>
    <s v="s2m_test_20179@tests2m.com"/>
    <s v="23-04-2020 18:00:00"/>
    <s v="Present"/>
    <x v="38"/>
    <n v="1999"/>
    <x v="1"/>
    <s v="Word Whiz"/>
    <x v="3"/>
  </r>
  <r>
    <s v="fREADom Trial "/>
    <s v="Grade 3,4"/>
    <s v="Trial II"/>
    <n v="4"/>
    <d v="1899-12-30T18:00:00"/>
    <s v="Thursday"/>
    <d v="2020-04-23T00:00:00"/>
    <s v="Trial"/>
    <s v="Grade 4"/>
    <s v="APS Delhi cantt"/>
    <n v="911100221326"/>
    <s v="s2m_test_20328@tests2m.com"/>
    <s v="23-04-2020 18:00:00"/>
    <s v="Present"/>
    <x v="39"/>
    <e v="#N/A"/>
    <x v="0"/>
    <s v="Word Whiz"/>
    <x v="6"/>
  </r>
  <r>
    <s v="fREADom Trial "/>
    <s v="Grade 3,4"/>
    <s v="Trial II"/>
    <n v="4"/>
    <d v="1899-12-30T18:00:00"/>
    <s v="Thursday"/>
    <d v="2020-04-23T00:00:00"/>
    <s v="Duplicate - Trial"/>
    <s v="Grade 4"/>
    <s v="Kamala niketan"/>
    <n v="911100221927"/>
    <s v="s2m_test_20940@tests2m.com"/>
    <s v="23-04-2020 18:00:00"/>
    <s v="Present"/>
    <x v="39"/>
    <e v="#N/A"/>
    <x v="0"/>
    <s v="Word Whiz"/>
    <x v="14"/>
  </r>
  <r>
    <s v="fREADom Trial "/>
    <s v="Grade 1,2"/>
    <s v="Trial II"/>
    <n v="4"/>
    <d v="1899-12-30T18:00:00"/>
    <s v="Thursday"/>
    <d v="2020-04-23T00:00:00"/>
    <s v="Trial"/>
    <s v="Grade 1"/>
    <s v="Kamala Niketan Montessori School"/>
    <n v="911100222138"/>
    <s v="s2m_test_21148@tests2m.com"/>
    <s v="23-04-2020 18:00:00"/>
    <s v="Present"/>
    <x v="10"/>
    <e v="#N/A"/>
    <x v="0"/>
    <s v="In my mind's eye"/>
    <x v="13"/>
  </r>
  <r>
    <s v="fREADom Trial Class "/>
    <s v="Grade 1,2"/>
    <s v="Trial I"/>
    <n v="2"/>
    <d v="1899-12-30T11:45:00"/>
    <s v="Friday"/>
    <d v="2020-04-24T00:00:00"/>
    <s v="Trial"/>
    <s v="Grade 1"/>
    <s v="The Bangalore school"/>
    <n v="911100222768"/>
    <s v="s2m_test_21792@tests2m.com"/>
    <s v="24-04-2020 11:45:00"/>
    <s v="Pre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4"/>
    <s v="Aakruthi school"/>
    <n v="911100221507"/>
    <s v="s2m_test_20511@tests2m.com"/>
    <s v="24-04-2020 11:45:00"/>
    <s v="Absent"/>
    <x v="9"/>
    <e v="#N/A"/>
    <x v="0"/>
    <s v="Elements of a story"/>
    <x v="10"/>
  </r>
  <r>
    <s v="fREADom Trial Class "/>
    <s v="Grade 1,2"/>
    <s v="Trial I"/>
    <n v="2"/>
    <d v="1899-12-30T11:45:00"/>
    <s v="Friday"/>
    <d v="2020-04-24T00:00:00"/>
    <s v="Trial"/>
    <s v="Grade 2"/>
    <s v="Sri Sri Ravishankar Vidhya Mandir"/>
    <n v="911100222769"/>
    <s v="s2m_test_21793@tests2m.com"/>
    <s v="24-04-2020 11:45:00"/>
    <s v="Absent"/>
    <x v="40"/>
    <e v="#N/A"/>
    <x v="0"/>
    <s v="Rocking with rhymes"/>
    <x v="0"/>
  </r>
  <r>
    <s v="fREADom Trial "/>
    <s v="Grade 1,2"/>
    <s v="Trial II"/>
    <n v="2"/>
    <d v="1899-12-30T11:45:00"/>
    <s v="Friday"/>
    <d v="2020-04-24T00:00:00"/>
    <s v="Trial"/>
    <s v="Grade 2"/>
    <s v="Greenwood high school"/>
    <n v="911100221580"/>
    <s v="s2m_test_20584@tests2m.com"/>
    <s v="24-04-2020 11:45:00"/>
    <s v="Absent"/>
    <x v="31"/>
    <e v="#N/A"/>
    <x v="0"/>
    <s v="Structure of a story"/>
    <x v="9"/>
  </r>
  <r>
    <s v="fREADom Trial Class "/>
    <s v="Grade 1,2"/>
    <s v="Trial I"/>
    <n v="2"/>
    <d v="1899-12-30T11:45:00"/>
    <s v="Friday"/>
    <d v="2020-04-24T00:00:00"/>
    <s v="Trial"/>
    <s v="Grade 2"/>
    <s v="Sat Paul Mittal School"/>
    <n v="911100222770"/>
    <s v="s2m_test_21794@tests2m.com"/>
    <s v="24-04-2020 11:45:00"/>
    <s v="Present"/>
    <x v="40"/>
    <e v="#N/A"/>
    <x v="0"/>
    <s v="Rocking with rhymes"/>
    <x v="0"/>
  </r>
  <r>
    <s v="fREADom Trial "/>
    <s v="Grade 1,2"/>
    <s v="Trial II"/>
    <n v="2"/>
    <d v="1899-12-30T11:45:00"/>
    <s v="Friday"/>
    <d v="2020-04-24T00:00:00"/>
    <s v="Trial"/>
    <s v="Grade 2"/>
    <s v="Kothari International School"/>
    <n v="911100222130"/>
    <s v="s2m_test_21140@tests2m.com"/>
    <s v="24-04-2020 11:45:00"/>
    <s v="Absent"/>
    <x v="31"/>
    <e v="#N/A"/>
    <x v="0"/>
    <s v="Structure of a story"/>
    <x v="14"/>
  </r>
  <r>
    <s v="fREADom Trial "/>
    <s v="Grade 1,2"/>
    <s v="Trial II"/>
    <n v="2"/>
    <d v="1899-12-30T11:45:00"/>
    <s v="Friday"/>
    <d v="2020-04-24T00:00:00"/>
    <s v="Trial"/>
    <s v="Grade 1"/>
    <s v="St.paul's"/>
    <n v="911100222133"/>
    <s v="s2m_test_21143@tests2m.com"/>
    <s v="24-04-2020 11:45:00"/>
    <s v="Absent"/>
    <x v="31"/>
    <e v="#N/A"/>
    <x v="0"/>
    <s v="Structure of a story"/>
    <x v="6"/>
  </r>
  <r>
    <s v="fREADom Trial Class "/>
    <s v="Grade 1,2"/>
    <s v="Trial I"/>
    <n v="2"/>
    <d v="1899-12-30T11:45:00"/>
    <s v="Friday"/>
    <d v="2020-04-24T00:00:00"/>
    <s v="Trial"/>
    <s v="Grade 1"/>
    <s v="Dps megacity"/>
    <n v="911100222771"/>
    <s v="s2m_test_20567@tests2m.com"/>
    <s v="24-04-2020 11:45:00"/>
    <s v="Present"/>
    <x v="40"/>
    <e v="#N/A"/>
    <x v="0"/>
    <s v="Rocking with rhymes"/>
    <x v="0"/>
  </r>
  <r>
    <s v="fREADom Trial Class "/>
    <s v="Grade 1,2"/>
    <s v="Trial I"/>
    <n v="2"/>
    <d v="1899-12-30T11:45:00"/>
    <s v="Friday"/>
    <d v="2020-04-24T00:00:00"/>
    <s v="Trial"/>
    <s v="Grade 2"/>
    <s v="St. Paul"/>
    <n v="911100222772"/>
    <s v="s2m_test_21795@tests2m.com"/>
    <s v="24-04-2020 11:45:00"/>
    <s v="Present"/>
    <x v="40"/>
    <e v="#N/A"/>
    <x v="0"/>
    <s v="Rocking with rhymes"/>
    <x v="0"/>
  </r>
  <r>
    <s v="fREADom Trial "/>
    <s v="Grade 1,2"/>
    <s v="Trial II"/>
    <n v="2"/>
    <d v="1899-12-30T11:45:00"/>
    <s v="Friday"/>
    <d v="2020-04-24T00:00:00"/>
    <s v="Duplicate - Trial"/>
    <s v="Grade 1"/>
    <s v="KLE Rajajinagar Bangalore"/>
    <n v="911100221572"/>
    <s v="s2m_test_20575@tests2m.com"/>
    <s v="24-04-2020 11:45:00"/>
    <s v="Absent"/>
    <x v="31"/>
    <e v="#N/A"/>
    <x v="0"/>
    <s v="Structure of a story"/>
    <x v="10"/>
  </r>
  <r>
    <s v="fREADom Trial Class "/>
    <s v="Grade 1,2"/>
    <s v="Trial I"/>
    <n v="2"/>
    <d v="1899-12-30T11:45:00"/>
    <s v="Friday"/>
    <d v="2020-04-24T00:00:00"/>
    <s v="Trial"/>
    <s v="Grade 1"/>
    <s v="DPS"/>
    <n v="911100222773"/>
    <s v="s2m_test_21796@tests2m.com"/>
    <s v="24-04-2020 11:45:00"/>
    <s v="Cancelled"/>
    <x v="40"/>
    <e v="#N/A"/>
    <x v="0"/>
    <s v="Rocking with rhymes"/>
    <x v="0"/>
  </r>
  <r>
    <s v="fREADom Trial Class "/>
    <s v="Grade 1,2"/>
    <s v="Trial I"/>
    <n v="2"/>
    <d v="1899-12-30T11:45:00"/>
    <s v="Friday"/>
    <d v="2020-04-24T00:00:00"/>
    <s v="Trial"/>
    <s v="Grade 1"/>
    <s v="Amrit Vidyalaya"/>
    <n v="911100222774"/>
    <s v="s2m_test_21797@tests2m.com"/>
    <s v="24-04-2020 11:45:00"/>
    <s v="Pre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3"/>
    <s v="Kamala niketen school"/>
    <n v="911100222141"/>
    <s v="s2m_test_21151@tests2m.com"/>
    <s v="24-04-2020 11:45:00"/>
    <s v="Present"/>
    <x v="9"/>
    <e v="#N/A"/>
    <x v="0"/>
    <s v="Elements of a story"/>
    <x v="8"/>
  </r>
  <r>
    <s v="fREADom Trial Class "/>
    <s v="Grade 1,2"/>
    <s v="Trial I"/>
    <n v="2"/>
    <d v="1899-12-30T11:45:00"/>
    <s v="Friday"/>
    <d v="2020-04-24T00:00:00"/>
    <s v="Trial"/>
    <s v="Grade 1"/>
    <s v="Ssrvm"/>
    <n v="911100222775"/>
    <s v="s2m_test_21798@tests2m.com"/>
    <s v="24-04-2020 11:45:00"/>
    <s v="Absent"/>
    <x v="40"/>
    <e v="#N/A"/>
    <x v="0"/>
    <s v="Rocking with rhymes"/>
    <x v="0"/>
  </r>
  <r>
    <s v="fREADom Trial "/>
    <s v="Grade 1,2"/>
    <s v="Trial II"/>
    <n v="2"/>
    <d v="1899-12-30T11:45:00"/>
    <s v="Friday"/>
    <d v="2020-04-24T00:00:00"/>
    <s v="Trial"/>
    <s v="Grade 2"/>
    <s v="Dps magacity"/>
    <n v="911100222142"/>
    <s v="s2m_test_21152@tests2m.com"/>
    <s v="24-04-2020 11:45:00"/>
    <s v="Absent"/>
    <x v="31"/>
    <e v="#N/A"/>
    <x v="0"/>
    <s v="Structure of a story"/>
    <x v="10"/>
  </r>
  <r>
    <s v="fREADom Trial "/>
    <s v="Grade 3,4"/>
    <s v="Trial II"/>
    <n v="2"/>
    <d v="1899-12-30T11:45:00"/>
    <s v="Friday"/>
    <d v="2020-04-24T00:00:00"/>
    <s v="Trial"/>
    <s v="Grade 4"/>
    <s v="T.Abhishek"/>
    <n v="911100222144"/>
    <s v="s2m_test_21154@tests2m.com"/>
    <s v="24-04-2020 11:45:00"/>
    <s v="Absent"/>
    <x v="9"/>
    <e v="#N/A"/>
    <x v="0"/>
    <s v="Elements of a story"/>
    <x v="14"/>
  </r>
  <r>
    <s v="fREADom Trial Class "/>
    <s v="Grade 1,2"/>
    <s v="Trial I"/>
    <n v="2"/>
    <d v="1899-12-30T11:45:00"/>
    <s v="Friday"/>
    <d v="2020-04-24T00:00:00"/>
    <s v="Trial"/>
    <s v="Grade 1"/>
    <s v="Delhi public school megacity"/>
    <n v="911100222776"/>
    <s v="s2m_test_21799@tests2m.com"/>
    <s v="24-04-2020 11:45:00"/>
    <s v="Ab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3"/>
    <s v="Al Brooju International School"/>
    <n v="911100222145"/>
    <s v="s2m_test_21155@tests2m.com"/>
    <s v="24-04-2020 11:45:00"/>
    <s v="Absent"/>
    <x v="9"/>
    <e v="#N/A"/>
    <x v="0"/>
    <s v="Elements of a story"/>
    <x v="14"/>
  </r>
  <r>
    <s v="fREADom Trial Class "/>
    <s v="Grade 1,2"/>
    <s v="Trial I"/>
    <n v="2"/>
    <d v="1899-12-30T11:45:00"/>
    <s v="Friday"/>
    <d v="2020-04-24T00:00:00"/>
    <s v="Trial"/>
    <s v="Grade 2"/>
    <s v="Millenum world school"/>
    <n v="911100222119"/>
    <s v="s2m_test_21130@tests2m.com"/>
    <s v="24-04-2020 11:45:00"/>
    <s v="Absent"/>
    <x v="40"/>
    <e v="#N/A"/>
    <x v="0"/>
    <s v="Rocking with rhymes"/>
    <x v="14"/>
  </r>
  <r>
    <s v="fREADom Trial "/>
    <s v="Grade 3,4"/>
    <s v="Trial II"/>
    <n v="2"/>
    <d v="1899-12-30T11:45:00"/>
    <s v="Friday"/>
    <d v="2020-04-24T00:00:00"/>
    <s v="Trial"/>
    <s v="Grade 4"/>
    <s v="THE CROSS WORD SCHOOL"/>
    <n v="911100222146"/>
    <s v="s2m_test_21157@tests2m.com"/>
    <s v="24-04-2020 11:45:00"/>
    <s v="Absent"/>
    <x v="9"/>
    <e v="#N/A"/>
    <x v="0"/>
    <s v="Elements of a story"/>
    <x v="8"/>
  </r>
  <r>
    <s v="fREADom Trial "/>
    <s v="Grade 3,4"/>
    <s v="Trial II"/>
    <n v="2"/>
    <d v="1899-12-30T11:45:00"/>
    <s v="Friday"/>
    <d v="2020-04-24T00:00:00"/>
    <s v="Duplicate - Trial"/>
    <s v="Grade 4"/>
    <s v="Sant poul school"/>
    <n v="911100222777"/>
    <s v="s2m_test_21800@tests2m.com"/>
    <s v="24-04-2020 11:45:00"/>
    <s v="Present"/>
    <x v="9"/>
    <e v="#N/A"/>
    <x v="0"/>
    <s v="Elements of a story"/>
    <x v="0"/>
  </r>
  <r>
    <s v="fREADom Trial Class "/>
    <s v="Grade 1,2"/>
    <s v="Trial I"/>
    <n v="2"/>
    <d v="1899-12-30T11:45:00"/>
    <s v="Friday"/>
    <d v="2020-04-24T00:00:00"/>
    <s v="Trial"/>
    <s v="Grade 1"/>
    <s v="DPS MEGACITY kolkata"/>
    <n v="911100222778"/>
    <s v="s2m_test_21801@tests2m.com"/>
    <s v="24-04-2020 11:45:00"/>
    <s v="Ab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4"/>
    <s v="Abhishek"/>
    <n v="911100222779"/>
    <s v="s2m_test_21802@tests2m.com"/>
    <s v="24-04-2020 11:45:00"/>
    <s v="Present"/>
    <x v="9"/>
    <e v="#N/A"/>
    <x v="0"/>
    <s v="Elements of a story"/>
    <x v="0"/>
  </r>
  <r>
    <s v="fREADom Trial Class "/>
    <s v="Grade 1,2"/>
    <s v="Trial I"/>
    <n v="2"/>
    <d v="1899-12-30T11:45:00"/>
    <s v="Friday"/>
    <d v="2020-04-24T00:00:00"/>
    <s v="Trial"/>
    <s v="Grade 1"/>
    <s v="Kulachi Hansraj Model School"/>
    <n v="911100222780"/>
    <s v="s2m_test_21803@tests2m.com"/>
    <s v="24-04-2020 11:45:00"/>
    <s v="Ab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4"/>
    <s v="School of India"/>
    <n v="911100221589"/>
    <s v="s2m_test_21804@tests2m.com"/>
    <s v="24-04-2020 11:45:00"/>
    <s v="Present"/>
    <x v="9"/>
    <e v="#N/A"/>
    <x v="0"/>
    <s v="Elements of a story"/>
    <x v="8"/>
  </r>
  <r>
    <s v="fREADom Trial "/>
    <s v="Grade 3,4"/>
    <s v="Trial II"/>
    <n v="2"/>
    <d v="1899-12-30T11:45:00"/>
    <s v="Friday"/>
    <d v="2020-04-24T00:00:00"/>
    <s v="Trial"/>
    <s v="Grade 4"/>
    <s v="D p s megacity kolkata"/>
    <n v="911100222135"/>
    <s v="s2m_test_21145@tests2m.com"/>
    <s v="24-04-2020 11:45:00"/>
    <s v="Absent"/>
    <x v="9"/>
    <e v="#N/A"/>
    <x v="0"/>
    <s v="Elements of a story"/>
    <x v="13"/>
  </r>
  <r>
    <s v="fREADom Trial Class "/>
    <s v="Grade 1,2"/>
    <s v="Trial I"/>
    <n v="2"/>
    <d v="1899-12-30T11:45:00"/>
    <s v="Friday"/>
    <d v="2020-04-24T00:00:00"/>
    <s v="Trial"/>
    <s v="Grade 1"/>
    <s v="Kerala public school"/>
    <n v="911100222781"/>
    <s v="s2m_test_21805@tests2m.com"/>
    <s v="24-04-2020 11:45:00"/>
    <s v="Absent"/>
    <x v="40"/>
    <e v="#N/A"/>
    <x v="0"/>
    <s v="Rocking with rhymes"/>
    <x v="0"/>
  </r>
  <r>
    <s v="fREADom Trial "/>
    <s v="Grade 3,4"/>
    <s v="Trial II"/>
    <n v="2"/>
    <d v="1899-12-30T11:45:00"/>
    <s v="Friday"/>
    <d v="2020-04-24T00:00:00"/>
    <s v="Trial"/>
    <s v="Grade 3"/>
    <s v="Saint Paul,s"/>
    <n v="911100222782"/>
    <s v="s2m_test_21806@tests2m.com"/>
    <s v="24-04-2020 11:45:00"/>
    <s v="Present"/>
    <x v="9"/>
    <e v="#N/A"/>
    <x v="0"/>
    <s v="Elements of a story"/>
    <x v="0"/>
  </r>
  <r>
    <s v="fREADom Trial "/>
    <s v="Grade 3,4"/>
    <s v="Trial II"/>
    <n v="2"/>
    <d v="1899-12-30T11:45:00"/>
    <s v="Friday"/>
    <d v="2020-04-24T00:00:00"/>
    <s v="Duplicate - Trial"/>
    <s v="Grade 4"/>
    <s v="De Paul public school"/>
    <n v="911100222127"/>
    <s v="s2m_test_21137@tests2m.com"/>
    <s v="24-04-2020 11:45:00"/>
    <s v="Present"/>
    <x v="9"/>
    <e v="#N/A"/>
    <x v="0"/>
    <s v="Elements of a story"/>
    <x v="13"/>
  </r>
  <r>
    <s v="fREADom Trial Class "/>
    <s v="Grade 1,2"/>
    <s v="Trial I"/>
    <n v="2"/>
    <d v="1899-12-30T11:45:00"/>
    <s v="Friday"/>
    <d v="2020-04-24T00:00:00"/>
    <s v="Trial"/>
    <s v="Grade 2"/>
    <s v="Bhavans"/>
    <n v="911100222783"/>
    <s v="s2m_test_21807@tests2m.com"/>
    <s v="24-04-2020 11:45:00"/>
    <s v="Present"/>
    <x v="40"/>
    <n v="1999"/>
    <x v="1"/>
    <s v="Rocking with rhymes"/>
    <x v="0"/>
  </r>
  <r>
    <s v="fREADom Trial "/>
    <s v="Grade 1,2"/>
    <s v="Trial II"/>
    <n v="2"/>
    <d v="1899-12-30T11:45:00"/>
    <s v="Friday"/>
    <d v="2020-04-24T00:00:00"/>
    <s v="Trial"/>
    <s v="Grade 1"/>
    <s v="Anubhav Tiwari"/>
    <n v="911100222784"/>
    <s v="s2m_test_21808@tests2m.com"/>
    <s v="24-04-2020 11:45:00"/>
    <s v="Absent"/>
    <x v="31"/>
    <e v="#N/A"/>
    <x v="0"/>
    <s v="Structure of a story"/>
    <x v="0"/>
  </r>
  <r>
    <s v="fREADom Trial "/>
    <s v="Grade 1,2"/>
    <s v="Trial II"/>
    <n v="2"/>
    <d v="1899-12-30T11:45:00"/>
    <s v="Friday"/>
    <d v="2020-04-24T00:00:00"/>
    <s v="Trial"/>
    <s v="Grade 2"/>
    <s v="Lawrence high school"/>
    <n v="911100222785"/>
    <s v="s2m_test_21809@tests2m.com"/>
    <s v="24-04-2020 11:45:00"/>
    <s v="Present"/>
    <x v="31"/>
    <e v="#N/A"/>
    <x v="0"/>
    <s v="Structure of a story"/>
    <x v="0"/>
  </r>
  <r>
    <s v="fREADom Trial "/>
    <s v="Grade 3,4"/>
    <s v="Trial II"/>
    <n v="2"/>
    <d v="1899-12-30T11:45:00"/>
    <s v="Friday"/>
    <d v="2020-04-24T00:00:00"/>
    <s v="Trial"/>
    <s v="Grade 3"/>
    <s v="amrit vidyalaya"/>
    <n v="911100222786"/>
    <s v="s2m_test_20358@tests2m.com"/>
    <s v="24-04-2020 11:45:00"/>
    <s v="Present"/>
    <x v="9"/>
    <e v="#N/A"/>
    <x v="0"/>
    <s v="Elements of a story"/>
    <x v="0"/>
  </r>
  <r>
    <s v="fREADom Trial "/>
    <s v="Grade 3,4"/>
    <s v="Trial I"/>
    <n v="2"/>
    <d v="1899-12-30T11:45:00"/>
    <s v="Friday"/>
    <d v="2020-04-24T00:00:00"/>
    <s v="Trial"/>
    <s v="Grade 4"/>
    <s v="Ingraham Institute"/>
    <n v="911100222787"/>
    <s v="s2m_test_21810@tests2m.com"/>
    <s v="24-04-2020 11:45:00"/>
    <s v="Present"/>
    <x v="38"/>
    <e v="#N/A"/>
    <x v="0"/>
    <s v="Word Whiz"/>
    <x v="0"/>
  </r>
  <r>
    <s v="fREADom Trial "/>
    <s v="Grade 1,2"/>
    <s v="Trial II"/>
    <n v="2"/>
    <d v="1899-12-30T11:45:00"/>
    <s v="Friday"/>
    <d v="2020-04-24T00:00:00"/>
    <s v="Trial"/>
    <s v="Grade 1"/>
    <s v="KIRSHNAMMAL RAMA SUPPIYAR SCHOOL"/>
    <n v="911100222016"/>
    <s v="s2m_test_21811@tests2m.com"/>
    <s v="24-04-2020 11:45:00"/>
    <s v="Absent"/>
    <x v="31"/>
    <e v="#N/A"/>
    <x v="0"/>
    <s v="Structure of a story"/>
    <x v="14"/>
  </r>
  <r>
    <s v="fREADom Trial "/>
    <s v="Grade 1,2"/>
    <s v="Trial II"/>
    <n v="2"/>
    <d v="1899-12-30T11:45:00"/>
    <s v="Friday"/>
    <d v="2020-04-24T00:00:00"/>
    <s v="Duplicate - Trial"/>
    <s v="Grade 1"/>
    <s v="Ssrvm school"/>
    <n v="911100222042"/>
    <s v="s2m_test_21052@tests2m.com"/>
    <s v="24-04-2020 11:45:00"/>
    <s v="Present"/>
    <x v="31"/>
    <e v="#N/A"/>
    <x v="0"/>
    <s v="Structure of a story"/>
    <x v="13"/>
  </r>
  <r>
    <s v="fREADom Trial "/>
    <s v="Grade 3,4"/>
    <s v="Trial I"/>
    <n v="2"/>
    <d v="1899-12-30T11:45:00"/>
    <s v="Friday"/>
    <d v="2020-04-24T00:00:00"/>
    <s v="Trial"/>
    <s v="Grade 3"/>
    <s v="NSN Memorial school"/>
    <n v="911100222788"/>
    <s v="s2m_test_21812@tests2m.com"/>
    <s v="24-04-2020 11:45:00"/>
    <s v="Present"/>
    <x v="38"/>
    <e v="#N/A"/>
    <x v="0"/>
    <s v="Word Whiz"/>
    <x v="0"/>
  </r>
  <r>
    <s v="fREADom Trial "/>
    <s v="Grade 1,2"/>
    <s v="Trial II"/>
    <n v="2"/>
    <d v="1899-12-30T11:45:00"/>
    <s v="Friday"/>
    <d v="2020-04-24T00:00:00"/>
    <s v="Trial"/>
    <s v="Grade 1"/>
    <s v="N I p s"/>
    <n v="911100222789"/>
    <s v="s2m_test_21813@tests2m.com"/>
    <s v="24-04-2020 11:45:00"/>
    <s v="Present"/>
    <x v="31"/>
    <e v="#N/A"/>
    <x v="0"/>
    <s v="Structure of a story"/>
    <x v="0"/>
  </r>
  <r>
    <s v="fREADom Trial "/>
    <s v="Grade 3,4"/>
    <s v="Trial I"/>
    <n v="2"/>
    <d v="1899-12-30T11:45:00"/>
    <s v="Friday"/>
    <d v="2020-04-24T00:00:00"/>
    <s v="Duplicate - Trial"/>
    <s v="Grade 4"/>
    <s v="Shri Sathya sai vidhyamandir"/>
    <n v="911100222589"/>
    <s v="s2m_test_21602@tests2m.com"/>
    <s v="24-04-2020 11:45:00"/>
    <s v="Present"/>
    <x v="38"/>
    <n v="1999"/>
    <x v="1"/>
    <s v="Word Whiz"/>
    <x v="0"/>
  </r>
  <r>
    <s v="fREADom Trial "/>
    <s v="Grade 3,4"/>
    <s v="Trial I"/>
    <n v="2"/>
    <d v="1899-12-30T11:45:00"/>
    <s v="Friday"/>
    <d v="2020-04-24T00:00:00"/>
    <s v="Trial"/>
    <s v="Grade 3"/>
    <s v="Dps howrah"/>
    <n v="911100222790"/>
    <s v="s2m_test_21814@tests2m.com"/>
    <s v="24-04-2020 11:45:00"/>
    <s v="Absent"/>
    <x v="38"/>
    <e v="#N/A"/>
    <x v="0"/>
    <s v="Word Whiz"/>
    <x v="0"/>
  </r>
  <r>
    <s v="fREADom Trial "/>
    <s v="Grade 3,4"/>
    <s v="Trial I"/>
    <n v="2"/>
    <d v="1899-12-30T11:45:00"/>
    <s v="Friday"/>
    <d v="2020-04-24T00:00:00"/>
    <s v="Trial"/>
    <s v="Grade 3"/>
    <s v="Amrit vidyalaya"/>
    <n v="911100222791"/>
    <s v="s2m_test_21815@tests2m.com"/>
    <s v="24-04-2020 11:45:00"/>
    <s v="Absent"/>
    <x v="38"/>
    <e v="#N/A"/>
    <x v="0"/>
    <s v="Word Whiz"/>
    <x v="0"/>
  </r>
  <r>
    <s v="fREADom Trial "/>
    <s v="Grade 1,2"/>
    <s v="Trial II"/>
    <n v="2"/>
    <d v="1899-12-30T11:45:00"/>
    <s v="Friday"/>
    <d v="2020-04-24T00:00:00"/>
    <s v="Trial"/>
    <s v="Grade 1"/>
    <s v="Modern public school"/>
    <n v="911100222792"/>
    <s v="s2m_test_21816@tests2m.com"/>
    <s v="24-04-2020 11:45:00"/>
    <s v="Present"/>
    <x v="31"/>
    <e v="#N/A"/>
    <x v="0"/>
    <s v="Structure of a story"/>
    <x v="0"/>
  </r>
  <r>
    <s v="fREADom Trial "/>
    <s v="Grade 1,2"/>
    <s v="Trial II"/>
    <n v="2"/>
    <d v="1899-12-30T11:45:00"/>
    <s v="Friday"/>
    <d v="2020-04-24T00:00:00"/>
    <s v="Trial"/>
    <s v="Grade 2"/>
    <s v="Delhi public school"/>
    <n v="911100222793"/>
    <s v="s2m_test_21817@tests2m.com"/>
    <s v="24-04-2020 11:45:00"/>
    <s v="Present"/>
    <x v="31"/>
    <e v="#N/A"/>
    <x v="0"/>
    <s v="Structure of a story"/>
    <x v="0"/>
  </r>
  <r>
    <s v="fREADom Trial "/>
    <s v="Grade 3,4"/>
    <s v="Trial I"/>
    <n v="2"/>
    <d v="1899-12-30T11:45:00"/>
    <s v="Friday"/>
    <d v="2020-04-24T00:00:00"/>
    <s v="Trial"/>
    <s v="Grade 4"/>
    <s v="Nsn memorial school chennai"/>
    <n v="911100222794"/>
    <s v="s2m_test_21818@tests2m.com"/>
    <s v="24-04-2020 11:45:00"/>
    <s v="Present"/>
    <x v="38"/>
    <e v="#N/A"/>
    <x v="0"/>
    <s v="Word Whiz"/>
    <x v="0"/>
  </r>
  <r>
    <s v="fREADom Trial "/>
    <s v="Grade 3,4"/>
    <s v="Trial I"/>
    <n v="2"/>
    <d v="1899-12-30T11:45:00"/>
    <s v="Friday"/>
    <d v="2020-04-24T00:00:00"/>
    <s v="Trial"/>
    <s v="Grade 4"/>
    <s v="Sat Paul Mittal School"/>
    <n v="911100222795"/>
    <s v="s2m_test_21819@tests2m.com"/>
    <s v="24-04-2020 11:45:00"/>
    <s v="Present"/>
    <x v="38"/>
    <e v="#N/A"/>
    <x v="0"/>
    <s v="Word Whiz"/>
    <x v="0"/>
  </r>
  <r>
    <s v="fREADom Trial "/>
    <s v="Grade 1,2"/>
    <s v="Trial II"/>
    <n v="4"/>
    <d v="1899-12-30T18:00:00"/>
    <s v="Friday"/>
    <d v="2020-04-24T00:00:00"/>
    <s v="Trial"/>
    <s v="Grade 1"/>
    <s v="Don Bosco School"/>
    <n v="911100221609"/>
    <s v="s2m_test_20613@tests2m.com"/>
    <s v="24-04-2020 18:00:00"/>
    <m/>
    <x v="3"/>
    <e v="#N/A"/>
    <x v="0"/>
    <s v="Word Whiz"/>
    <x v="10"/>
  </r>
  <r>
    <s v="fREADom Trial "/>
    <s v="Grade 1,2"/>
    <s v="Trial II"/>
    <n v="4"/>
    <d v="1899-12-30T18:00:00"/>
    <s v="Friday"/>
    <d v="2020-04-24T00:00:00"/>
    <s v="Trial"/>
    <s v="Grade 2"/>
    <s v="Sishya omr"/>
    <n v="911100221616"/>
    <s v="s2m_test_20619@tests2m.com"/>
    <s v="24-04-2020 18:00:00"/>
    <s v="Cancelled"/>
    <x v="3"/>
    <n v="1999"/>
    <x v="1"/>
    <s v="Word Whiz"/>
    <x v="10"/>
  </r>
  <r>
    <s v="fREADom Trial Class "/>
    <s v="Grade 1,2"/>
    <s v="Trial I"/>
    <n v="4"/>
    <d v="1899-12-30T18:00:00"/>
    <s v="Friday"/>
    <d v="2020-04-24T00:00:00"/>
    <s v="Trial"/>
    <s v="Grade 2"/>
    <s v="Samashti international school"/>
    <n v="911100222149"/>
    <s v="s2m_test_21160@tests2m.com"/>
    <s v="24-04-2020 18:00:00"/>
    <s v="Present"/>
    <x v="1"/>
    <e v="#N/A"/>
    <x v="0"/>
    <s v="In my mind's eye"/>
    <x v="10"/>
  </r>
  <r>
    <s v="fREADom Trial Class "/>
    <s v="Grade 1,2"/>
    <s v="Trial I"/>
    <n v="4"/>
    <d v="1899-12-30T18:00:00"/>
    <s v="Friday"/>
    <d v="2020-04-24T00:00:00"/>
    <s v="Trial"/>
    <s v="Grade 1"/>
    <s v="Psbb"/>
    <n v="911100222148"/>
    <s v="s2m_test_21159@tests2m.com"/>
    <s v="24-04-2020 18:00:00"/>
    <s v="Present"/>
    <x v="1"/>
    <e v="#N/A"/>
    <x v="0"/>
    <s v="In my mind's eye"/>
    <x v="13"/>
  </r>
  <r>
    <s v="fREADom Trial "/>
    <s v="Grade 1,2"/>
    <s v="Trial II"/>
    <n v="4"/>
    <d v="1899-12-30T18:00:00"/>
    <s v="Friday"/>
    <d v="2020-04-24T00:00:00"/>
    <s v="Trial"/>
    <s v="Grade 1"/>
    <s v="Vijay millennium"/>
    <n v="911100221850"/>
    <s v="s2m_test_20864@tests2m.com"/>
    <s v="24-04-2020 18:00:00"/>
    <s v="Cancelled"/>
    <x v="3"/>
    <e v="#N/A"/>
    <x v="0"/>
    <s v="Word Whiz"/>
    <x v="13"/>
  </r>
  <r>
    <s v="fREADom Trial Class "/>
    <s v="Grade 1,2"/>
    <s v="Trial I"/>
    <n v="4"/>
    <d v="1899-12-30T18:00:00"/>
    <s v="Friday"/>
    <d v="2020-04-24T00:00:00"/>
    <s v="Duplicate - Trial"/>
    <s v="Grade 2"/>
    <s v="Maple Tree School"/>
    <n v="911100222041"/>
    <s v="s2m_test_21051@tests2m.com"/>
    <s v="24-04-2020 18:00:00"/>
    <s v="Absent"/>
    <x v="1"/>
    <e v="#N/A"/>
    <x v="0"/>
    <s v="In my mind's eye"/>
    <x v="14"/>
  </r>
  <r>
    <s v="fREADom Trial "/>
    <s v="Grade 1,2"/>
    <s v="Trial II"/>
    <n v="4"/>
    <d v="1899-12-30T18:00:00"/>
    <s v="Friday"/>
    <d v="2020-04-24T00:00:00"/>
    <s v="Duplicate - Trial"/>
    <s v="Grade 4"/>
    <s v="B.D.M"/>
    <n v="911100221936"/>
    <s v="s2m_test_20949@tests2m.com"/>
    <s v="24-04-2020 18:00:00"/>
    <s v="Cancelled"/>
    <x v="3"/>
    <e v="#N/A"/>
    <x v="0"/>
    <s v="Word Whiz"/>
    <x v="14"/>
  </r>
  <r>
    <s v="fREADom Trial Class "/>
    <s v="Grade 1,2"/>
    <s v="Trial I"/>
    <n v="4"/>
    <d v="1899-12-30T18:00:00"/>
    <s v="Friday"/>
    <d v="2020-04-24T00:00:00"/>
    <s v="Duplicate - Trial"/>
    <s v="Grade 1"/>
    <s v="The Cambridge international School"/>
    <n v="911100222143"/>
    <s v="s2m_test_21159@tests2m.com"/>
    <s v="24-04-2020 18:00:00"/>
    <s v="Present"/>
    <x v="1"/>
    <e v="#N/A"/>
    <x v="0"/>
    <s v="In my mind's eye"/>
    <x v="11"/>
  </r>
  <r>
    <s v="fREADom Trial Class "/>
    <s v="Grade 1,2"/>
    <s v="Trial I"/>
    <n v="4"/>
    <d v="1899-12-30T18:00:00"/>
    <s v="Friday"/>
    <d v="2020-04-24T00:00:00"/>
    <s v="Duplicate - Trial"/>
    <s v="Grade 2"/>
    <s v="DELHI  PUBLIC  SCHOOL"/>
    <n v="911100221834"/>
    <s v="s2m_test_21076@tests2m.com"/>
    <s v="24-04-2020 18:00:00"/>
    <s v="Absent"/>
    <x v="1"/>
    <e v="#N/A"/>
    <x v="0"/>
    <s v="In my mind's eye"/>
    <x v="10"/>
  </r>
  <r>
    <s v="fREADom Trial "/>
    <s v="Grade 3,4"/>
    <s v="Trial II"/>
    <n v="4"/>
    <d v="1899-12-30T18:00:00"/>
    <s v="Friday"/>
    <d v="2020-04-24T00:00:00"/>
    <s v="Trial"/>
    <s v="Grade 4"/>
    <s v="Rankers"/>
    <n v="911100222140"/>
    <s v="s2m_test_21150@tests2m.com"/>
    <s v="24-04-2020 18:00:00"/>
    <s v="Absent"/>
    <x v="39"/>
    <e v="#N/A"/>
    <x v="0"/>
    <s v="storm in my brain"/>
    <x v="13"/>
  </r>
  <r>
    <s v="fREADom Trial "/>
    <s v="Grade 3,4"/>
    <s v="Trial II"/>
    <n v="4"/>
    <d v="1899-12-30T18:00:00"/>
    <s v="Friday"/>
    <d v="2020-04-24T00:00:00"/>
    <s v="Trial"/>
    <s v="Grade 4"/>
    <s v="SBOA school and junior college"/>
    <n v="911100222019"/>
    <s v="s2m_test_21156@tests2m.com"/>
    <s v="24-04-2020 18:00:00"/>
    <s v="Present"/>
    <x v="39"/>
    <e v="#N/A"/>
    <x v="0"/>
    <s v="storm in my brain"/>
    <x v="13"/>
  </r>
  <r>
    <s v="fREADom Trial Class "/>
    <s v="Grade 1,2"/>
    <s v="Trial I"/>
    <n v="4"/>
    <d v="1899-12-30T18:00:00"/>
    <s v="Friday"/>
    <d v="2020-04-24T00:00:00"/>
    <s v="Duplicate - Trial"/>
    <s v="Grade 1"/>
    <s v="Ingrahm Institute English medium school"/>
    <n v="911100222549"/>
    <s v="s2m_test_21561@tests2m.com"/>
    <s v="24-04-2020 18:00:00"/>
    <s v="Present"/>
    <x v="1"/>
    <e v="#N/A"/>
    <x v="0"/>
    <s v="In my mind's eye"/>
    <x v="0"/>
  </r>
  <r>
    <s v="fREADom Trial "/>
    <s v="Grade 3,4"/>
    <s v="Trial II"/>
    <n v="4"/>
    <d v="1899-12-30T18:00:00"/>
    <s v="Friday"/>
    <d v="2020-04-24T00:00:00"/>
    <s v="Trial"/>
    <s v="Grade 4"/>
    <s v="DPS south"/>
    <n v="911100222147"/>
    <s v="s2m_test_21158@tests2m.com"/>
    <s v="24-04-2020 18:00:00"/>
    <s v="Present"/>
    <x v="39"/>
    <e v="#N/A"/>
    <x v="0"/>
    <s v="storm in my brain"/>
    <x v="8"/>
  </r>
  <r>
    <s v="fREADom Trial Class "/>
    <s v="Grade 1,2"/>
    <s v="Trial I"/>
    <n v="4"/>
    <d v="1899-12-30T18:00:00"/>
    <s v="Friday"/>
    <d v="2020-04-24T00:00:00"/>
    <s v="Trial"/>
    <s v="Grade 2"/>
    <s v="Brisbane the school"/>
    <n v="911100222796"/>
    <s v="s2m_test_21820@tests2m.com"/>
    <s v="24-04-2020 18:00:00"/>
    <s v="Absent"/>
    <x v="1"/>
    <e v="#N/A"/>
    <x v="0"/>
    <s v="In my mind's eye"/>
    <x v="0"/>
  </r>
  <r>
    <s v="fREADom Trial Class "/>
    <s v="Grade 1,2"/>
    <s v="Trial I"/>
    <n v="4"/>
    <d v="1899-12-30T18:00:00"/>
    <s v="Friday"/>
    <d v="2020-04-24T00:00:00"/>
    <s v="Trial"/>
    <s v="Grade 1"/>
    <s v="Shemford  Barara"/>
    <n v="911100222797"/>
    <s v="s2m_test_21821@tests2m.com"/>
    <s v="24-04-2020 18:00:00"/>
    <s v="Absent"/>
    <x v="1"/>
    <e v="#N/A"/>
    <x v="0"/>
    <s v="In my mind's eye"/>
    <x v="0"/>
  </r>
  <r>
    <s v="fREADom Trial "/>
    <s v="Grade 3,4"/>
    <s v="Trial II"/>
    <n v="4"/>
    <d v="1899-12-30T18:00:00"/>
    <s v="Friday"/>
    <d v="2020-04-24T00:00:00"/>
    <s v="Trial"/>
    <s v="Grade 3"/>
    <s v="Bharatiya Vidya Bhavans"/>
    <n v="911100222798"/>
    <s v="s2m_test_21822@tests2m.com"/>
    <s v="24-04-2020 18:00:00"/>
    <s v="Present"/>
    <x v="39"/>
    <n v="199"/>
    <x v="0"/>
    <s v="storm in my brain"/>
    <x v="0"/>
  </r>
  <r>
    <s v="fREADom Trial "/>
    <s v="Grade 3,4"/>
    <s v="Trial II"/>
    <n v="4"/>
    <d v="1899-12-30T18:00:00"/>
    <s v="Friday"/>
    <d v="2020-04-24T00:00:00"/>
    <s v="Trial"/>
    <s v="Grade 4"/>
    <s v="St Joseph School"/>
    <n v="911100222799"/>
    <s v="s2m_test_21823@tests2m.com"/>
    <s v="24-04-2020 18:00:00"/>
    <s v="Present"/>
    <x v="39"/>
    <e v="#N/A"/>
    <x v="0"/>
    <s v="storm in my brain"/>
    <x v="0"/>
  </r>
  <r>
    <s v="fREADom Trial Class "/>
    <s v="Grade 1,2"/>
    <s v="Trial I"/>
    <n v="4"/>
    <d v="1899-12-30T18:00:00"/>
    <s v="Friday"/>
    <d v="2020-04-24T00:00:00"/>
    <s v="Trial"/>
    <s v="Grade 1"/>
    <s v="Little Einsteins"/>
    <n v="911100222800"/>
    <s v="s2m_test_21824@tests2m.com"/>
    <s v="24-04-2020 18:00:00"/>
    <s v="Absent"/>
    <x v="1"/>
    <e v="#N/A"/>
    <x v="0"/>
    <s v="In my mind's eye"/>
    <x v="0"/>
  </r>
  <r>
    <s v="fREADom Trial "/>
    <s v="Grade 3,4"/>
    <s v="Trial II"/>
    <n v="4"/>
    <d v="1899-12-30T18:00:00"/>
    <s v="Friday"/>
    <d v="2020-04-24T00:00:00"/>
    <s v="Trial"/>
    <s v="Grade 3"/>
    <s v="Focus high school"/>
    <n v="911100222801"/>
    <s v="s2m_test_21825@tests2m.com"/>
    <s v="24-04-2020 18:00:00"/>
    <s v="Present"/>
    <x v="39"/>
    <e v="#N/A"/>
    <x v="0"/>
    <s v="storm in my brain"/>
    <x v="0"/>
  </r>
  <r>
    <s v="fREADom Trial "/>
    <s v="Grade 3,4"/>
    <s v="Trial II"/>
    <n v="4"/>
    <d v="1899-12-30T18:00:00"/>
    <s v="Friday"/>
    <d v="2020-04-24T00:00:00"/>
    <s v="Trial"/>
    <s v="Grade 4"/>
    <s v="Nsn memorial"/>
    <n v="911100222802"/>
    <s v="s2m_test_21826@tests2m.com"/>
    <s v="24-04-2020 18:00:00"/>
    <s v="Absent"/>
    <x v="39"/>
    <e v="#N/A"/>
    <x v="0"/>
    <s v="storm in my brain"/>
    <x v="0"/>
  </r>
  <r>
    <s v="fREADom Trial Class "/>
    <s v="Grade 1,2"/>
    <s v="Trial I"/>
    <n v="4"/>
    <d v="1899-12-30T18:00:00"/>
    <s v="Friday"/>
    <d v="2020-04-24T00:00:00"/>
    <s v="Trial"/>
    <s v="Grade 1"/>
    <s v="Dps megacity"/>
    <n v="911100221703"/>
    <s v="s2m_test_20713@tests2m.com"/>
    <s v="24-04-2020 18:00:00"/>
    <s v="Absent"/>
    <x v="1"/>
    <e v="#N/A"/>
    <x v="0"/>
    <s v="In my mind's eye"/>
    <x v="10"/>
  </r>
  <r>
    <s v="fREADom Trial "/>
    <s v="Grade 3,4"/>
    <s v="Trial II"/>
    <n v="4"/>
    <d v="1899-12-30T18:00:00"/>
    <s v="Friday"/>
    <d v="2020-04-24T00:00:00"/>
    <s v="Trial"/>
    <s v="Grade 3"/>
    <s v="P. S. Senior Secondary school"/>
    <n v="911100222803"/>
    <s v="s2m_test_21827@tests2m.com"/>
    <s v="24-04-2020 18:00:00"/>
    <s v="Present"/>
    <x v="39"/>
    <e v="#N/A"/>
    <x v="0"/>
    <s v="storm in my brain"/>
    <x v="0"/>
  </r>
  <r>
    <s v="fREADom Trial Class "/>
    <s v="Grade 1,2"/>
    <s v="Trial I"/>
    <n v="4"/>
    <d v="1899-12-30T18:00:00"/>
    <s v="Friday"/>
    <d v="2020-04-24T00:00:00"/>
    <s v="Trial"/>
    <s v="Grade 1"/>
    <s v="Shri ram universal school"/>
    <n v="911100222106"/>
    <s v="s2m_test_21117@tests2m.com"/>
    <s v="24-04-2020 18:00:00"/>
    <s v="Absent"/>
    <x v="1"/>
    <e v="#N/A"/>
    <x v="0"/>
    <s v="In my mind's eye"/>
    <x v="13"/>
  </r>
  <r>
    <s v="fREADom Trial "/>
    <s v="Grade 3,4"/>
    <s v="Trial II"/>
    <n v="4"/>
    <d v="1899-12-30T18:00:00"/>
    <s v="Friday"/>
    <d v="2020-04-24T00:00:00"/>
    <s v="Trial"/>
    <s v="Grade 4"/>
    <s v="KLE Sociaty's English Medium School"/>
    <n v="911100222804"/>
    <s v="s2m_test_21828@tests2m.com"/>
    <s v="24-04-2020 18:00:00"/>
    <s v="Absent"/>
    <x v="39"/>
    <e v="#N/A"/>
    <x v="0"/>
    <s v="storm in my brain"/>
    <x v="0"/>
  </r>
  <r>
    <s v="fREADom Trial "/>
    <s v="Grade 1,2"/>
    <s v="Trial II"/>
    <n v="4"/>
    <d v="1899-12-30T18:00:00"/>
    <s v="Friday"/>
    <d v="2020-04-24T00:00:00"/>
    <s v="Duplicate - Trial"/>
    <s v="Grade 1"/>
    <s v="Dps megacity"/>
    <n v="911100221703"/>
    <s v="s2m_test_20713@tests2m.com"/>
    <s v="24-04-2020 18:00:00"/>
    <m/>
    <x v="3"/>
    <e v="#N/A"/>
    <x v="0"/>
    <s v="Word Whiz"/>
    <x v="10"/>
  </r>
  <r>
    <s v="fREADom Trial "/>
    <s v="Grade 3,4"/>
    <s v="Trial II"/>
    <n v="4"/>
    <d v="1899-12-30T18:00:00"/>
    <s v="Friday"/>
    <d v="2020-04-24T00:00:00"/>
    <s v="Trial"/>
    <s v="Grade 4"/>
    <s v="The Shri Ram Universal School"/>
    <n v="911100222805"/>
    <s v="s2m_test_21829@tests2m.com"/>
    <s v="24-04-2020 18:00:00"/>
    <s v="Present"/>
    <x v="39"/>
    <e v="#N/A"/>
    <x v="0"/>
    <s v="storm in my brain"/>
    <x v="0"/>
  </r>
  <r>
    <s v="fREADom Trial "/>
    <s v="Grade 3,4"/>
    <s v="Trial II"/>
    <n v="4"/>
    <d v="1899-12-30T18:00:00"/>
    <s v="Friday"/>
    <d v="2020-04-24T00:00:00"/>
    <s v="Trial"/>
    <s v="Grade 3"/>
    <s v="Amrit Vidyalaya"/>
    <n v="911100222806"/>
    <s v="s2m_test_21830@tests2m.com"/>
    <s v="24-04-2020 18:00:00"/>
    <s v="Present"/>
    <x v="39"/>
    <e v="#N/A"/>
    <x v="0"/>
    <s v="storm in my brain"/>
    <x v="0"/>
  </r>
  <r>
    <s v="fREADom Trial "/>
    <s v="Grade 3,4"/>
    <s v="Trial II"/>
    <n v="4"/>
    <d v="1899-12-30T18:00:00"/>
    <s v="Friday"/>
    <d v="2020-04-24T00:00:00"/>
    <s v="Trial"/>
    <s v="Grade 4"/>
    <s v="Ingraham institute"/>
    <n v="911100222807"/>
    <s v="s2m_test_21831@tests2m.com"/>
    <s v="24-04-2020 18:00:00"/>
    <s v="Present"/>
    <x v="39"/>
    <e v="#N/A"/>
    <x v="0"/>
    <s v="storm in my brain"/>
    <x v="0"/>
  </r>
  <r>
    <s v="fREADom Trial "/>
    <s v="Grade 1,2"/>
    <s v="Trial II"/>
    <n v="4"/>
    <d v="1899-12-30T18:00:00"/>
    <s v="Friday"/>
    <d v="2020-04-24T00:00:00"/>
    <s v="Duplicate - Trial"/>
    <s v="Grade 1"/>
    <s v="Kerala public school"/>
    <n v="911100222781"/>
    <s v="s2m_test_21805@tests2m.com"/>
    <s v="24-04-2020 18:00:00"/>
    <s v="Cancelled"/>
    <x v="3"/>
    <e v="#N/A"/>
    <x v="0"/>
    <s v="Word Whiz"/>
    <x v="0"/>
  </r>
  <r>
    <s v="fREADom Trial "/>
    <s v="Grade 3,4"/>
    <s v="Trial III"/>
    <n v="4"/>
    <d v="1899-12-30T18:00:00"/>
    <s v="Friday"/>
    <d v="2020-04-24T00:00:00"/>
    <s v="Trial"/>
    <s v="Grade 3"/>
    <s v="St Joseph high school"/>
    <n v="911100222808"/>
    <s v="s2m_test_21832@tests2m.com"/>
    <s v="24-04-2020 18:00:00"/>
    <s v="Cancelled"/>
    <x v="4"/>
    <e v="#N/A"/>
    <x v="0"/>
    <s v="In my head or real"/>
    <x v="0"/>
  </r>
  <r>
    <s v="fREADom Trial "/>
    <s v="Grade 3,4"/>
    <s v="Trial III"/>
    <n v="4"/>
    <d v="1899-12-30T18:00:00"/>
    <s v="Friday"/>
    <d v="2020-04-24T00:00:00"/>
    <s v="Duplicate - Trial"/>
    <s v="Grade 3"/>
    <s v="Dps howrah"/>
    <n v="911100222790"/>
    <s v="s2m_test_21814@tests2m.com"/>
    <s v="24-04-2020 18:00:00"/>
    <s v="Present"/>
    <x v="4"/>
    <e v="#N/A"/>
    <x v="0"/>
    <s v="In my head or real"/>
    <x v="0"/>
  </r>
  <r>
    <s v="fREADom Trial "/>
    <s v="Grade 1,2"/>
    <s v="Trial II"/>
    <n v="4"/>
    <d v="1899-12-30T18:00:00"/>
    <s v="Friday"/>
    <d v="2020-04-24T00:00:00"/>
    <s v="Duplicate - Trial"/>
    <s v="Grade 2"/>
    <s v="Bhavans"/>
    <n v="911100222783"/>
    <s v="s2m_test_21807@tests2m.com"/>
    <s v="24-04-2020 18:00:00"/>
    <s v="Cancelled"/>
    <x v="3"/>
    <n v="1999"/>
    <x v="1"/>
    <s v="Word Whiz"/>
    <x v="0"/>
  </r>
  <r>
    <s v="fREADom Trial "/>
    <s v="Grade 3,4"/>
    <s v="Trial III"/>
    <n v="4"/>
    <d v="1899-12-30T18:00:00"/>
    <s v="Friday"/>
    <d v="2020-04-24T00:00:00"/>
    <s v="Trial"/>
    <s v="Grade 4"/>
    <s v="Lawrence high school"/>
    <n v="911100222809"/>
    <s v="s2m_test_21833@tests2m.com"/>
    <s v="24-04-2020 18:00:00"/>
    <s v="Present"/>
    <x v="4"/>
    <e v="#N/A"/>
    <x v="0"/>
    <s v="In my head or real"/>
    <x v="0"/>
  </r>
  <r>
    <s v="fREADom Trial "/>
    <s v="Grade 3,4"/>
    <s v="Trial III"/>
    <n v="4"/>
    <d v="1899-12-30T18:00:00"/>
    <s v="Friday"/>
    <d v="2020-04-24T00:00:00"/>
    <s v="Trial"/>
    <s v="Grade 4"/>
    <s v="Mamta modern senior secondary school"/>
    <n v="911100222810"/>
    <s v="s2m_test_21834@tests2m.com"/>
    <s v="24-04-2020 18:00:00"/>
    <s v="Absent"/>
    <x v="4"/>
    <e v="#N/A"/>
    <x v="0"/>
    <s v="In my head or real"/>
    <x v="0"/>
  </r>
  <r>
    <s v="fREADom Trial "/>
    <s v="Grade 3,4"/>
    <s v="Trial III"/>
    <n v="4"/>
    <d v="1899-12-30T18:00:00"/>
    <s v="Friday"/>
    <d v="2020-04-24T00:00:00"/>
    <s v="Trial"/>
    <s v="Grade 3"/>
    <s v="AMRIT VIDYALAYA SCHOOL"/>
    <n v="911100222811"/>
    <s v="s2m_test_21835@tests2m.com"/>
    <s v="24-04-2020 18:00:00"/>
    <s v="Present"/>
    <x v="4"/>
    <e v="#N/A"/>
    <x v="0"/>
    <s v="In my head or real"/>
    <x v="0"/>
  </r>
  <r>
    <s v="fREADom Trial "/>
    <s v="Grade 3,4"/>
    <s v="Trial III"/>
    <n v="4"/>
    <d v="1899-12-30T18:00:00"/>
    <s v="Friday"/>
    <d v="2020-04-24T00:00:00"/>
    <s v="Trial"/>
    <s v="Grade 4"/>
    <s v="Indus Valley World School"/>
    <n v="911100222812"/>
    <s v="s2m_test_21836@tests2m.com"/>
    <s v="24-04-2020 18:00:00"/>
    <s v="Present"/>
    <x v="4"/>
    <n v="1999"/>
    <x v="1"/>
    <s v="In my head or real"/>
    <x v="0"/>
  </r>
  <r>
    <s v="fREADom Trial "/>
    <s v="Grade 1,2"/>
    <s v="Trial II"/>
    <n v="4"/>
    <d v="1899-12-30T18:00:00"/>
    <s v="Friday"/>
    <d v="2020-04-24T00:00:00"/>
    <s v="Duplicate - Trial"/>
    <s v="Grade 2"/>
    <s v="Delhi public school"/>
    <n v="911100221834"/>
    <s v="s2m_test_21076@tests2m.com"/>
    <s v="24-04-2020 18:00:00"/>
    <m/>
    <x v="3"/>
    <e v="#N/A"/>
    <x v="0"/>
    <s v="Word Whiz"/>
    <x v="10"/>
  </r>
  <r>
    <s v="fREADom Trial "/>
    <s v="Grade 1,2"/>
    <s v="Trial II"/>
    <n v="4"/>
    <d v="1899-12-30T18:00:00"/>
    <s v="Friday"/>
    <d v="2020-04-24T00:00:00"/>
    <s v="Trial"/>
    <s v="Grade 2"/>
    <s v="Delhi public school"/>
    <n v="911100222813"/>
    <s v="s2m_test_21837@tests2m.com"/>
    <s v="24-04-2020 18:00:00"/>
    <m/>
    <x v="3"/>
    <e v="#N/A"/>
    <x v="0"/>
    <s v="Word Whiz"/>
    <x v="0"/>
  </r>
  <r>
    <s v="fREADom Trial "/>
    <s v="Grade 1,2"/>
    <s v="Trial II"/>
    <n v="4"/>
    <d v="1899-12-30T18:00:00"/>
    <s v="Friday"/>
    <d v="2020-04-24T00:00:00"/>
    <s v="Duplicate - Trial"/>
    <s v="Grade 2"/>
    <s v="Kle"/>
    <n v="911100221882"/>
    <s v="s2m_test_20896@tests2m.com"/>
    <s v="24-04-2020 18:00:00"/>
    <m/>
    <x v="3"/>
    <e v="#N/A"/>
    <x v="0"/>
    <s v="Word Whiz"/>
    <x v="13"/>
  </r>
  <r>
    <s v="fREADom Trial "/>
    <s v="Grade 1,2"/>
    <s v="Trial II"/>
    <n v="4"/>
    <d v="1899-12-30T18:00:00"/>
    <s v="Friday"/>
    <d v="2020-04-24T00:00:00"/>
    <s v="Trial"/>
    <s v="Grade 1"/>
    <s v="Karla public school kadma"/>
    <n v="911100222814"/>
    <s v="s2m_test_21838@tests2m.com"/>
    <s v="24-04-2020 18:00:00"/>
    <s v="Cancelled"/>
    <x v="3"/>
    <e v="#N/A"/>
    <x v="0"/>
    <s v="Word Whiz"/>
    <x v="0"/>
  </r>
  <r>
    <s v="fREADom Trial "/>
    <s v="Grade 3,4"/>
    <s v="Trial I"/>
    <n v="4"/>
    <d v="1899-12-30T18:00:00"/>
    <s v="Friday"/>
    <d v="2020-04-24T00:00:00"/>
    <s v="Duplicate - Trial"/>
    <s v="Grade 3"/>
    <s v="Amrit vidyalaya"/>
    <n v="911100222791"/>
    <s v="s2m_test_21815@tests2m.com"/>
    <s v="24-04-2020 18:00:00"/>
    <s v="Absent"/>
    <x v="37"/>
    <e v="#N/A"/>
    <x v="0"/>
    <s v="In my head or real"/>
    <x v="0"/>
  </r>
  <r>
    <s v="fREADom Trial "/>
    <s v="Grade 3,4"/>
    <s v="Trial I"/>
    <n v="4"/>
    <d v="1899-12-30T18:00:00"/>
    <s v="Friday"/>
    <d v="2020-04-24T00:00:00"/>
    <s v="Duplicate - Trial"/>
    <s v="Grade 4"/>
    <s v="Nsn memorial school chennai"/>
    <n v="911100222794"/>
    <s v="s2m_test_21818@tests2m.com"/>
    <s v="24-04-2020 18:00:00"/>
    <s v="Present"/>
    <x v="37"/>
    <e v="#N/A"/>
    <x v="0"/>
    <s v="In my head or real"/>
    <x v="0"/>
  </r>
  <r>
    <s v="fREADom Trial "/>
    <s v="Grade 3,4"/>
    <s v="Trial I"/>
    <n v="4"/>
    <d v="1899-12-30T18:00:00"/>
    <s v="Friday"/>
    <d v="2020-04-24T00:00:00"/>
    <s v="Duplicate - Trial"/>
    <s v="Grade 4"/>
    <s v="Sat Paul Mittal School"/>
    <n v="911100222795"/>
    <s v="s2m_test_21819@tests2m.com"/>
    <s v="24-04-2020 18:00:00"/>
    <s v="Present"/>
    <x v="37"/>
    <e v="#N/A"/>
    <x v="0"/>
    <s v="In my head or real"/>
    <x v="0"/>
  </r>
  <r>
    <s v="fREADom Trial "/>
    <s v="Grade 1,2"/>
    <s v="Trial II"/>
    <n v="4"/>
    <d v="1899-12-30T18:00:00"/>
    <s v="Friday"/>
    <d v="2020-04-24T00:00:00"/>
    <s v="Duplicate - Trial"/>
    <s v="Grade 1"/>
    <s v="St. Paul School"/>
    <n v="911100221988"/>
    <s v="s2m_test_20999@tests2m.com"/>
    <s v="24-04-2020 18:00:00"/>
    <s v="Cancelled"/>
    <x v="3"/>
    <e v="#N/A"/>
    <x v="0"/>
    <s v="Word Whiz"/>
    <x v="6"/>
  </r>
  <r>
    <s v="fREADom Trial "/>
    <s v="Grade 3,4"/>
    <s v="Trial III"/>
    <n v="4"/>
    <d v="1899-12-30T18:00:00"/>
    <s v="Friday"/>
    <d v="2020-04-24T00:00:00"/>
    <s v="Duplicate - Trial"/>
    <s v="Grade 3"/>
    <s v="Delhi public school Megacity"/>
    <n v="911100222035"/>
    <s v="s2m_test_21045@tests2m.com"/>
    <s v="24-04-2020 18:00:00"/>
    <s v="Cancelled"/>
    <x v="4"/>
    <e v="#N/A"/>
    <x v="0"/>
    <s v="In my head or real"/>
    <x v="14"/>
  </r>
  <r>
    <s v="fREADom Trial "/>
    <s v="Grade 1,2"/>
    <s v="Trial III"/>
    <n v="4"/>
    <d v="1899-12-30T18:00:00"/>
    <s v="Friday"/>
    <d v="2020-04-24T00:00:00"/>
    <s v="Trial"/>
    <s v="Grade 2"/>
    <s v="New creation"/>
    <n v="911100222815"/>
    <s v="s2m_test_21839@tests2m.com"/>
    <s v="24-04-2020 18:00:00"/>
    <s v="Absent"/>
    <x v="38"/>
    <e v="#N/A"/>
    <x v="0"/>
    <s v="In my mind's eye"/>
    <x v="0"/>
  </r>
  <r>
    <s v="fREADom Trial "/>
    <s v="Grade 3,4"/>
    <s v="Trial III"/>
    <n v="4"/>
    <d v="1899-12-30T18:00:00"/>
    <s v="Friday"/>
    <d v="2020-04-24T00:00:00"/>
    <s v="Duplicate - Trial"/>
    <s v="Grade 3"/>
    <s v="Dps megacity"/>
    <n v="911100222035"/>
    <s v="s2m_test_21045@tests2m.com"/>
    <s v="24-04-2020 18:00:00"/>
    <s v="Present"/>
    <x v="4"/>
    <e v="#N/A"/>
    <x v="0"/>
    <s v="In my head or real"/>
    <x v="14"/>
  </r>
  <r>
    <s v="fREADom Trial "/>
    <s v="Grade 3,4"/>
    <s v="Trial III"/>
    <n v="4"/>
    <d v="1899-12-30T18:00:00"/>
    <s v="Friday"/>
    <d v="2020-04-24T00:00:00"/>
    <s v="Duplicate - Trial"/>
    <s v="Grade 4"/>
    <s v="Rankers e techno school"/>
    <n v="911100221998"/>
    <s v="s2m_test_21009@tests2m.com"/>
    <s v="24-04-2020 18:00:00"/>
    <s v="Cancelled"/>
    <x v="4"/>
    <e v="#N/A"/>
    <x v="0"/>
    <s v="In my head or real"/>
    <x v="13"/>
  </r>
  <r>
    <s v="fREADom Trial "/>
    <s v="Grade 3,4"/>
    <s v="Trial I"/>
    <n v="4"/>
    <d v="1899-12-30T18:00:00"/>
    <s v="Friday"/>
    <d v="2020-04-24T00:00:00"/>
    <s v="Trial"/>
    <s v="Grade 3"/>
    <s v="NSN"/>
    <n v="911100222150"/>
    <s v="s2m_test_21161@tests2m.com"/>
    <s v="24-04-2020 18:00:00"/>
    <s v="Present"/>
    <x v="37"/>
    <e v="#N/A"/>
    <x v="0"/>
    <s v="In my head or real"/>
    <x v="16"/>
  </r>
  <r>
    <s v="fREADom Trial "/>
    <s v="Grade 3,4"/>
    <s v="Trial III"/>
    <n v="4"/>
    <d v="1899-12-30T18:00:00"/>
    <s v="Friday"/>
    <d v="2020-04-24T00:00:00"/>
    <s v="Trial"/>
    <s v="Grade 3"/>
    <s v="City Montessori school gomtinagar"/>
    <n v="911100221942"/>
    <s v="s2m_test_20955@tests2m.com"/>
    <s v="24-04-2020 18:00:00"/>
    <s v="Absent"/>
    <x v="4"/>
    <e v="#N/A"/>
    <x v="0"/>
    <s v="In my head or real"/>
    <x v="14"/>
  </r>
  <r>
    <s v="fREADom Trial "/>
    <s v="Grade 3,4"/>
    <s v="Trial III"/>
    <n v="4"/>
    <d v="1899-12-30T18:00:00"/>
    <s v="Friday"/>
    <d v="2020-04-24T00:00:00"/>
    <s v="Duplicate - Trial"/>
    <s v="Grade 3"/>
    <s v="Delhi School of Excellence"/>
    <n v="911100222816"/>
    <s v="s2m_test_21840@tests2m.com"/>
    <s v="24-04-2020 18:00:00"/>
    <s v="Present"/>
    <x v="4"/>
    <e v="#N/A"/>
    <x v="0"/>
    <s v="In my head or real"/>
    <x v="0"/>
  </r>
  <r>
    <s v="fREADom Trial "/>
    <s v="Grade 3,4"/>
    <s v="Trial III"/>
    <n v="4"/>
    <d v="1899-12-30T18:00:00"/>
    <s v="Friday"/>
    <d v="2020-04-24T00:00:00"/>
    <s v="Trial"/>
    <s v="Grade 4"/>
    <s v="St. Paul"/>
    <n v="911100222817"/>
    <s v="s2m_test_21841@tests2m.com"/>
    <s v="24-04-2020 18:00:00"/>
    <s v="Present"/>
    <x v="4"/>
    <e v="#N/A"/>
    <x v="0"/>
    <s v="In my head or real"/>
    <x v="0"/>
  </r>
  <r>
    <s v="fREADom Trial "/>
    <s v="Grade 3,4"/>
    <s v="Trial I"/>
    <n v="4"/>
    <d v="1899-12-30T18:00:00"/>
    <s v="Friday"/>
    <d v="2020-04-24T00:00:00"/>
    <s v="Trial"/>
    <s v="Grade 4"/>
    <s v="Anand niketan maninagar"/>
    <n v="911100222152"/>
    <s v="s2m_test_21163@tests2m.com"/>
    <s v="24-04-2020 18:00:00"/>
    <s v="Present"/>
    <x v="37"/>
    <e v="#N/A"/>
    <x v="0"/>
    <s v="In my head or real"/>
    <x v="16"/>
  </r>
  <r>
    <s v="fREADom Trial "/>
    <s v="Grade 3,4"/>
    <s v="Trial I"/>
    <n v="4"/>
    <d v="1899-12-30T18:00:00"/>
    <s v="Friday"/>
    <d v="2020-04-24T00:00:00"/>
    <s v="Trial"/>
    <s v="Grade 3"/>
    <s v="MANJUSRI PUBLIC SCHOOL"/>
    <n v="911100222154"/>
    <s v="s2m_test_21165@tests2m.com"/>
    <s v="24-04-2020 18:00:00"/>
    <s v="Present"/>
    <x v="37"/>
    <e v="#N/A"/>
    <x v="0"/>
    <s v="In my head or real"/>
    <x v="16"/>
  </r>
  <r>
    <s v="fREADom Trial "/>
    <s v="Grade 3,4"/>
    <s v="Trial I"/>
    <n v="4"/>
    <d v="1899-12-30T18:00:00"/>
    <s v="Friday"/>
    <d v="2020-04-24T00:00:00"/>
    <s v="Trial"/>
    <s v="Grade 4"/>
    <s v="NSN memorial"/>
    <n v="911100221237"/>
    <s v="s2m_test_21171@tests2m.com"/>
    <s v="24-04-2020 18:00:00"/>
    <s v="Present"/>
    <x v="37"/>
    <e v="#N/A"/>
    <x v="0"/>
    <s v="In my head or real"/>
    <x v="2"/>
  </r>
  <r>
    <s v="fREADom Trial "/>
    <s v="Grade 3,4"/>
    <s v="Trial I"/>
    <n v="4"/>
    <d v="1899-12-30T18:00:00"/>
    <s v="Friday"/>
    <d v="2020-04-24T00:00:00"/>
    <s v="Trial"/>
    <s v="Grade 3"/>
    <s v="Kamala niketan Montessori school"/>
    <n v="911100222165"/>
    <s v="s2m_test_21176@tests2m.com"/>
    <s v="24-04-2020 18:00:00"/>
    <s v="Present"/>
    <x v="37"/>
    <e v="#N/A"/>
    <x v="0"/>
    <s v="In my head or real"/>
    <x v="16"/>
  </r>
  <r>
    <s v="fREADom Trial "/>
    <s v="Grade 3,4"/>
    <s v="Trial I"/>
    <n v="4"/>
    <d v="1899-12-30T18:00:00"/>
    <s v="Friday"/>
    <d v="2020-04-24T00:00:00"/>
    <s v="Trial"/>
    <s v="Grade 4"/>
    <s v="APS Delhi cantt"/>
    <n v="911100222163"/>
    <s v="s2m_test_21174@tests2m.com"/>
    <s v="24-04-2020 18:00:00"/>
    <s v="Absent"/>
    <x v="37"/>
    <e v="#N/A"/>
    <x v="0"/>
    <s v="In my head or real"/>
    <x v="16"/>
  </r>
  <r>
    <s v="fREADom Trial "/>
    <s v="Grade 3,4"/>
    <s v="Trial I"/>
    <n v="4"/>
    <d v="1899-12-30T18:00:00"/>
    <s v="Friday"/>
    <d v="2020-04-24T00:00:00"/>
    <s v="Trial"/>
    <s v="Grade 4"/>
    <s v="Braintree International School"/>
    <n v="911100222169"/>
    <s v="s2m_test_21180@tests2m.com"/>
    <s v="24-04-2020 18:00:00"/>
    <s v="Present"/>
    <x v="37"/>
    <e v="#N/A"/>
    <x v="0"/>
    <s v="In my head or real"/>
    <x v="16"/>
  </r>
  <r>
    <s v="fREADom Trial "/>
    <s v="Grade 3,4"/>
    <s v="Trial I"/>
    <n v="4"/>
    <d v="1899-12-30T18:00:00"/>
    <s v="Friday"/>
    <d v="2020-04-24T00:00:00"/>
    <s v="Trial"/>
    <s v="Grade 3"/>
    <s v="Kamalaniketan Montessori school"/>
    <n v="911100222170"/>
    <s v="s2m_test_21181@tests2m.com"/>
    <s v="24-04-2020 18:00:00"/>
    <s v="Present"/>
    <x v="37"/>
    <e v="#N/A"/>
    <x v="0"/>
    <s v="In my head or real"/>
    <x v="16"/>
  </r>
  <r>
    <s v="fREADom Trial "/>
    <s v="Grade 1,2"/>
    <s v="Trial III"/>
    <n v="4"/>
    <d v="1899-12-30T18:00:00"/>
    <s v="Friday"/>
    <d v="2020-04-24T00:00:00"/>
    <s v="Trial"/>
    <s v="Grade 2"/>
    <s v="Kv"/>
    <n v="911100222151"/>
    <s v="s2m_test_21162@tests2m.com"/>
    <s v="24-04-2020 18:00:00"/>
    <s v="Ab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2"/>
    <s v="Kumarans"/>
    <n v="911100222153"/>
    <s v="s2m_test_21164@tests2m.com"/>
    <s v="24-04-2020 18:00:00"/>
    <s v="Pre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2"/>
    <s v="The Samhita Academy"/>
    <n v="911100222155"/>
    <s v="s2m_test_21166@tests2m.com"/>
    <s v="24-04-2020 18:00:00"/>
    <s v="Pre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1"/>
    <s v="Kamala Niketan Montessori Hr.sec . school"/>
    <n v="911100222159"/>
    <s v="s2m_test_21170@tests2m.com"/>
    <s v="24-04-2020 18:00:00"/>
    <s v="Ab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1"/>
    <s v="Alpine public school"/>
    <n v="911100222160"/>
    <s v="s2m_test_21172@tests2m.com"/>
    <s v="24-04-2020 18:00:00"/>
    <s v="Present"/>
    <x v="38"/>
    <e v="#N/A"/>
    <x v="0"/>
    <s v="In my mind's eye"/>
    <x v="16"/>
  </r>
  <r>
    <s v="fREADom Trial "/>
    <s v="Grade 3,4"/>
    <s v="Trial III"/>
    <n v="4"/>
    <d v="1899-12-30T18:00:00"/>
    <s v="Friday"/>
    <d v="2020-04-24T00:00:00"/>
    <s v="Duplicate - Trial"/>
    <s v="Grade 3"/>
    <s v="Kamalaniketan Montessori school"/>
    <n v="911100222170"/>
    <s v="s2m_test_21181@tests2m.com"/>
    <s v="24-04-2020 18:00:00"/>
    <s v="Present"/>
    <x v="4"/>
    <e v="#N/A"/>
    <x v="0"/>
    <s v="In my head or real"/>
    <x v="16"/>
  </r>
  <r>
    <s v="fREADom Trial "/>
    <s v="Grade 3,4"/>
    <s v="Trial III"/>
    <n v="4"/>
    <d v="1899-12-30T18:00:00"/>
    <s v="Friday"/>
    <d v="2020-04-24T00:00:00"/>
    <s v="Trial"/>
    <s v="Grade 4"/>
    <s v="B.D.Memorial"/>
    <n v="911100221549"/>
    <s v="s2m_test_20553@tests2m.com"/>
    <s v="24-04-2020 18:00:00"/>
    <s v="Absent"/>
    <x v="4"/>
    <e v="#N/A"/>
    <x v="0"/>
    <s v="In my head or real"/>
    <x v="10"/>
  </r>
  <r>
    <s v="fREADom Trial "/>
    <s v="Grade 1,2"/>
    <s v="Trial III"/>
    <n v="4"/>
    <d v="1899-12-30T18:00:00"/>
    <s v="Friday"/>
    <d v="2020-04-24T00:00:00"/>
    <s v="Trial"/>
    <s v="Grade 1"/>
    <s v="N S N Mat. Hr. Sec. School"/>
    <n v="911100222166"/>
    <s v="s2m_test_21177@tests2m.com"/>
    <s v="24-04-2020 18:00:00"/>
    <s v="Absent"/>
    <x v="38"/>
    <e v="#N/A"/>
    <x v="0"/>
    <s v="In my mind's eye"/>
    <x v="16"/>
  </r>
  <r>
    <s v="fREADom Trial "/>
    <s v="Grade 3,4"/>
    <s v="Trial III"/>
    <n v="4"/>
    <d v="1899-12-30T18:00:00"/>
    <s v="Friday"/>
    <d v="2020-04-24T00:00:00"/>
    <s v="Duplicate - Trial"/>
    <s v="Grade 4"/>
    <s v="Kamala niketan Montessori School"/>
    <n v="911100222165"/>
    <s v="s2m_test_21176@tests2m.com"/>
    <s v="24-04-2020 18:00:00"/>
    <s v="Absent"/>
    <x v="4"/>
    <e v="#N/A"/>
    <x v="0"/>
    <s v="In my head or real"/>
    <x v="16"/>
  </r>
  <r>
    <s v="fREADom Trial "/>
    <s v="Grade 1,2"/>
    <s v="Trial III"/>
    <n v="4"/>
    <d v="1899-12-30T18:00:00"/>
    <s v="Friday"/>
    <d v="2020-04-24T00:00:00"/>
    <s v="Trial"/>
    <s v="Grade 2"/>
    <s v="Kumarans"/>
    <n v="911100222158"/>
    <s v="s2m_test_21169@tests2m.com"/>
    <s v="24-04-2020 18:00:00"/>
    <s v="Pre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2"/>
    <s v="Manjusire public school"/>
    <n v="911100222167"/>
    <s v="s2m_test_21178@tests2m.com"/>
    <s v="24-04-2020 18:00:00"/>
    <s v="Pre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2"/>
    <s v="Maple Tree School"/>
    <n v="911100222172"/>
    <s v="s2m_test_21183@tests2m.com"/>
    <s v="24-04-2020 18:00:00"/>
    <s v="Present"/>
    <x v="38"/>
    <e v="#N/A"/>
    <x v="0"/>
    <s v="In my mind's eye"/>
    <x v="16"/>
  </r>
  <r>
    <s v="fREADom Trial "/>
    <s v="Grade 1,2"/>
    <s v="Trial III"/>
    <n v="4"/>
    <d v="1899-12-30T18:00:00"/>
    <s v="Friday"/>
    <d v="2020-04-24T00:00:00"/>
    <s v="Trial"/>
    <s v="Grade 1"/>
    <s v="Kothari International School"/>
    <n v="911100222176"/>
    <s v="s2m_test_21187@tests2m.com"/>
    <s v="24-04-2020 18:00:00"/>
    <s v="Present"/>
    <x v="38"/>
    <e v="#N/A"/>
    <x v="0"/>
    <s v="In my mind's eye"/>
    <x v="16"/>
  </r>
  <r>
    <s v="fREADom Trial "/>
    <s v="Grade 1,2"/>
    <s v="Trial II"/>
    <n v="4"/>
    <d v="1899-12-30T18:00:00"/>
    <s v="Friday"/>
    <d v="2020-04-24T00:00:00"/>
    <s v="Trial"/>
    <s v="Grade 2"/>
    <s v="Sri aurobindo international school"/>
    <n v="911100222198"/>
    <s v="s2m_test_21210@tests2m.com"/>
    <s v="24-04-2020 18:00:00"/>
    <m/>
    <x v="3"/>
    <e v="#N/A"/>
    <x v="0"/>
    <s v="Word Whiz"/>
    <x v="16"/>
  </r>
  <r>
    <s v="fREADom Trial "/>
    <s v="Grade 1,2"/>
    <s v="Trial II"/>
    <n v="4"/>
    <d v="1899-12-30T18:00:00"/>
    <s v="Friday"/>
    <d v="2020-04-24T00:00:00"/>
    <s v="Trial"/>
    <s v="Grade 2"/>
    <s v="AKSHAR"/>
    <n v="911100222192"/>
    <s v="s2m_test_21204@tests2m.com"/>
    <s v="24-04-2020 18:00:00"/>
    <m/>
    <x v="3"/>
    <e v="#N/A"/>
    <x v="0"/>
    <s v="Word Whiz"/>
    <x v="16"/>
  </r>
  <r>
    <s v="fREADom Trial "/>
    <s v="Grade 1,2"/>
    <s v="Trial II"/>
    <n v="4"/>
    <d v="1899-12-30T18:00:00"/>
    <s v="Friday"/>
    <d v="2020-04-24T00:00:00"/>
    <s v="Trial"/>
    <s v="Grade 2"/>
    <s v="Sishya Adyar"/>
    <n v="911100222193"/>
    <s v="s2m_test_21205@tests2m.com"/>
    <s v="24-04-2020 18:00:00"/>
    <m/>
    <x v="3"/>
    <e v="#N/A"/>
    <x v="0"/>
    <s v="Word Whiz"/>
    <x v="10"/>
  </r>
  <r>
    <s v="fREADom Trial "/>
    <s v="Grade 1,2"/>
    <s v="Trial II"/>
    <n v="4"/>
    <d v="1899-12-30T18:00:00"/>
    <s v="Friday"/>
    <d v="2020-04-24T00:00:00"/>
    <s v="Trial"/>
    <s v="Grade 2"/>
    <s v="Sangam school of excellence"/>
    <n v="911100222221"/>
    <s v="s2m_test_21233@tests2m.com"/>
    <s v="24-04-2020 18:00:00"/>
    <m/>
    <x v="3"/>
    <e v="#N/A"/>
    <x v="0"/>
    <s v="Word Whiz"/>
    <x v="16"/>
  </r>
  <r>
    <s v="fREADom Trial "/>
    <s v="Grade 1,2"/>
    <s v="Trial II"/>
    <n v="4"/>
    <d v="1899-12-30T18:00:00"/>
    <s v="Friday"/>
    <d v="2020-04-24T00:00:00"/>
    <s v="Trial"/>
    <s v="Grade 2"/>
    <s v="Swarnim International school"/>
    <n v="911100222219"/>
    <s v="s2m_test_21231@tests2m.com"/>
    <s v="24-04-2020 18:00:00"/>
    <m/>
    <x v="3"/>
    <e v="#N/A"/>
    <x v="0"/>
    <s v="Word Whiz"/>
    <x v="16"/>
  </r>
  <r>
    <s v="fREADom Trial "/>
    <s v="Grade 1,2"/>
    <s v="Trial II"/>
    <n v="4"/>
    <d v="1899-12-30T18:00:00"/>
    <s v="Friday"/>
    <d v="2020-04-24T00:00:00"/>
    <s v="Trial"/>
    <s v="Grade 2"/>
    <s v="Nsn matriculation school"/>
    <n v="911100222217"/>
    <s v="s2m_test_21229@tests2m.com"/>
    <s v="24-04-2020 18:00:00"/>
    <m/>
    <x v="3"/>
    <e v="#N/A"/>
    <x v="0"/>
    <s v="Word Whiz"/>
    <x v="16"/>
  </r>
  <r>
    <s v="fREADom Trial "/>
    <s v="Grade 3,4"/>
    <s v="Trial III"/>
    <n v="4"/>
    <d v="1899-12-30T18:00:00"/>
    <s v="Friday"/>
    <d v="2020-04-24T00:00:00"/>
    <s v="Trial"/>
    <s v="Grade 3"/>
    <s v="Manasvi.G"/>
    <n v="911100222216"/>
    <s v="s2m_test_21228@tests2m.com"/>
    <s v="24-04-2020 18:00:00"/>
    <s v="Absent"/>
    <x v="4"/>
    <e v="#N/A"/>
    <x v="0"/>
    <s v="In my head or real"/>
    <x v="16"/>
  </r>
  <r>
    <s v="fREADom Trial "/>
    <s v="Grade 3,4"/>
    <s v="Trial III"/>
    <n v="4"/>
    <d v="1899-12-30T18:00:00"/>
    <s v="Friday"/>
    <d v="2020-04-24T00:00:00"/>
    <s v="Trial"/>
    <s v="Grade 4"/>
    <s v="Swarnim international school"/>
    <n v="911100222212"/>
    <s v="s2m_test_21224@tests2m.com"/>
    <s v="24-04-2020 18:00:00"/>
    <s v="Present"/>
    <x v="4"/>
    <e v="#N/A"/>
    <x v="0"/>
    <s v="In my head or real"/>
    <x v="16"/>
  </r>
  <r>
    <s v="fREADom Trial "/>
    <s v="Grade 3,4"/>
    <s v="Trial III"/>
    <n v="4"/>
    <d v="1899-12-30T18:00:00"/>
    <s v="Friday"/>
    <d v="2020-04-24T00:00:00"/>
    <s v="Trial"/>
    <s v="Grade 4"/>
    <s v="SAIS hyd"/>
    <n v="911100222012"/>
    <s v="s2m_test_21188@tests2m.com"/>
    <s v="24-04-2020 18:00:00"/>
    <s v="Present"/>
    <x v="4"/>
    <n v="3400"/>
    <x v="1"/>
    <s v="In my head or real"/>
    <x v="13"/>
  </r>
  <r>
    <s v="fREADom Trial Class "/>
    <s v="Grade 1,2"/>
    <s v="Trial I"/>
    <n v="4"/>
    <d v="1899-12-30T18:00:00"/>
    <s v="Friday"/>
    <d v="2020-04-24T00:00:00"/>
    <s v="Duplicate - Trial"/>
    <s v="Grade 2"/>
    <s v="Delhi Public School, Bangalore South"/>
    <n v="911100221895"/>
    <s v="s2m_test_21782@tests2m.com"/>
    <s v="24-04-2020 18:00:00"/>
    <s v="Present"/>
    <x v="1"/>
    <n v="3400"/>
    <x v="1"/>
    <s v="In my mind's eye"/>
    <x v="13"/>
  </r>
  <r>
    <s v="fREADom Trial "/>
    <s v="Grade 3,4"/>
    <s v="Trial III"/>
    <n v="4"/>
    <d v="1899-12-30T18:00:00"/>
    <s v="Friday"/>
    <d v="2020-04-24T00:00:00"/>
    <s v="Trial"/>
    <s v="Grade 4"/>
    <s v="B D International"/>
    <n v="911100222182"/>
    <s v="s2m_test_21194@tests2m.com"/>
    <s v="24-04-2020 18:00:00"/>
    <s v="Absent"/>
    <x v="4"/>
    <e v="#N/A"/>
    <x v="0"/>
    <s v="In my head or real"/>
    <x v="16"/>
  </r>
  <r>
    <s v="fREADom Trial "/>
    <s v="Grade 3,4"/>
    <s v="Trial II"/>
    <n v="4"/>
    <d v="1899-12-30T18:00:00"/>
    <s v="Friday"/>
    <d v="2020-04-24T00:00:00"/>
    <s v="Trial"/>
    <s v="Grade 4"/>
    <s v="Kamaal niketan montassory school"/>
    <n v="911100222186"/>
    <s v="s2m_test_21198@tests2m.com"/>
    <s v="24-04-2020 18:00:00"/>
    <s v="Present"/>
    <x v="39"/>
    <e v="#N/A"/>
    <x v="0"/>
    <s v="storm in my brain"/>
    <x v="16"/>
  </r>
  <r>
    <s v="fREADom Trial "/>
    <s v="Grade 3,4"/>
    <s v="Trial II"/>
    <n v="4"/>
    <d v="1899-12-30T18:00:00"/>
    <s v="Friday"/>
    <d v="2020-04-24T00:00:00"/>
    <s v="Trial"/>
    <s v="Grade 4"/>
    <s v="B.D.M INTERNATIONAL"/>
    <n v="911100222173"/>
    <s v="s2m_test_21184@tests2m.com"/>
    <s v="24-04-2020 18:00:00"/>
    <s v="Absent"/>
    <x v="39"/>
    <e v="#N/A"/>
    <x v="0"/>
    <s v="storm in my brain"/>
    <x v="16"/>
  </r>
  <r>
    <s v="fREADom Trial Class "/>
    <s v="Grade 1,2"/>
    <s v="Trial I"/>
    <n v="2"/>
    <d v="1899-12-30T11:45:00"/>
    <s v="Saturday"/>
    <d v="2020-04-25T00:00:00"/>
    <s v="Trial"/>
    <s v="Grade 2"/>
    <s v="N. S. N matriculation higher secondary school"/>
    <n v="911100222229"/>
    <s v="s2m_test_21242@tests2m.com"/>
    <s v="25-04-2020 11:45:00"/>
    <s v="Present"/>
    <x v="42"/>
    <e v="#N/A"/>
    <x v="0"/>
    <s v="Rocking with rhymes"/>
    <x v="14"/>
  </r>
  <r>
    <s v="fREADom Trial Class "/>
    <s v="Grade 1,2"/>
    <s v="Trial I"/>
    <n v="2"/>
    <d v="1899-12-30T11:45:00"/>
    <s v="Saturday"/>
    <d v="2020-04-25T00:00:00"/>
    <s v="Trial"/>
    <s v="Grade 1"/>
    <s v="KAMALA NIKETAN MONTESSORI school"/>
    <n v="911100222234"/>
    <s v="s2m_test_21247@tests2m.com"/>
    <s v="25-04-2020 11:45:00"/>
    <s v="Present"/>
    <x v="42"/>
    <e v="#N/A"/>
    <x v="0"/>
    <s v="Rocking with rhymes"/>
    <x v="3"/>
  </r>
  <r>
    <s v="fREADom Trial Class "/>
    <s v="Grade 1,2"/>
    <s v="Trial I"/>
    <n v="2"/>
    <d v="1899-12-30T11:45:00"/>
    <s v="Saturday"/>
    <d v="2020-04-25T00:00:00"/>
    <s v="Trial"/>
    <s v="Grade 2"/>
    <s v="Nsn memorial chitlapakkam"/>
    <n v="911100222233"/>
    <s v="s2m_test_21246@tests2m.com"/>
    <s v="25-04-2020 11:45:00"/>
    <s v="Absent"/>
    <x v="42"/>
    <e v="#N/A"/>
    <x v="0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1"/>
    <s v="BGS MPS"/>
    <n v="911100222230"/>
    <s v="s2m_test_21243@tests2m.com"/>
    <s v="25-04-2020 11:45:00"/>
    <s v="Absent"/>
    <x v="42"/>
    <e v="#N/A"/>
    <x v="0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2"/>
    <s v="N.S.N"/>
    <n v="911100222238"/>
    <s v="s2m_test_21251@tests2m.com"/>
    <s v="25-04-2020 11:45:00"/>
    <s v="Absent"/>
    <x v="42"/>
    <e v="#N/A"/>
    <x v="0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2"/>
    <s v="Kamala niketan Montessori school (CBSE)"/>
    <n v="911100222224"/>
    <s v="s2m_test_21237@tests2m.com"/>
    <s v="25-04-2020 11:45:00"/>
    <s v="Present"/>
    <x v="42"/>
    <n v="1999"/>
    <x v="1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2"/>
    <s v="Sri aurobindo international school"/>
    <n v="911100222220"/>
    <s v="s2m_test_21232@tests2m.com"/>
    <s v="25-04-2020 11:45:00"/>
    <s v="Absent"/>
    <x v="42"/>
    <e v="#N/A"/>
    <x v="0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2"/>
    <s v="Mahavir institute of education research centre"/>
    <n v="911100222199"/>
    <s v="s2m_test_21211@tests2m.com"/>
    <s v="25-04-2020 11:45:00"/>
    <s v="Absent"/>
    <x v="42"/>
    <e v="#N/A"/>
    <x v="0"/>
    <s v="Rocking with rhymes"/>
    <x v="2"/>
  </r>
  <r>
    <s v="fREADom Trial Class "/>
    <s v="Grade 1,2"/>
    <s v="Trial I"/>
    <n v="2"/>
    <d v="1899-12-30T11:45:00"/>
    <s v="Saturday"/>
    <d v="2020-04-25T00:00:00"/>
    <s v="Duplicate - Trial"/>
    <s v="Grade 2"/>
    <s v="Mahavir institute of education research centre"/>
    <n v="911100222199"/>
    <s v="s2m_test_21211@tests2m.com"/>
    <s v="25-04-2020 11:45:00"/>
    <s v="Absent"/>
    <x v="42"/>
    <e v="#N/A"/>
    <x v="0"/>
    <s v="Rocking with rhymes"/>
    <x v="2"/>
  </r>
  <r>
    <s v="fREADom Trial Class "/>
    <s v="Grade 1,2"/>
    <s v="Trial I"/>
    <n v="2"/>
    <d v="1899-12-30T11:45:00"/>
    <s v="Saturday"/>
    <d v="2020-04-25T00:00:00"/>
    <s v="Trial"/>
    <s v="Grade 1"/>
    <s v="Vijay kids"/>
    <n v="911100222201"/>
    <s v="s2m_test_21213@tests2m.com"/>
    <s v="25-04-2020 11:45:00"/>
    <s v="Absent"/>
    <x v="42"/>
    <e v="#N/A"/>
    <x v="0"/>
    <s v="Rocking with rhymes"/>
    <x v="16"/>
  </r>
  <r>
    <s v="fREADom Trial Class "/>
    <s v="Grade 1,2"/>
    <s v="Trial I"/>
    <n v="2"/>
    <d v="1899-12-30T11:45:00"/>
    <s v="Saturday"/>
    <d v="2020-04-25T00:00:00"/>
    <s v="Trial"/>
    <s v="Grade 1"/>
    <s v="Nsn matriculation school"/>
    <n v="911100222203"/>
    <s v="s2m_test_21215@tests2m.com"/>
    <s v="25-04-2020 11:45:00"/>
    <s v="Absent"/>
    <x v="42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2"/>
    <s v="Samashti"/>
    <n v="911100222242"/>
    <s v="s2m_test_21255@tests2m.com"/>
    <s v="25-04-2020 11:45:00"/>
    <s v="Absent"/>
    <x v="43"/>
    <e v="#N/A"/>
    <x v="0"/>
    <s v="Rocking with rhymes"/>
    <x v="2"/>
  </r>
  <r>
    <s v="fREADom Trial "/>
    <s v="Grade 1,2"/>
    <s v="Trial II"/>
    <n v="2"/>
    <d v="1899-12-30T11:45:00"/>
    <s v="Saturday"/>
    <d v="2020-04-25T00:00:00"/>
    <s v="Trial"/>
    <s v="Grade 2"/>
    <s v="Kumarans"/>
    <n v="911100222240"/>
    <s v="s2m_test_21253@tests2m.com"/>
    <s v="25-04-2020 11:45:00"/>
    <s v="Present"/>
    <x v="43"/>
    <e v="#N/A"/>
    <x v="0"/>
    <s v="Rocking with rhymes"/>
    <x v="7"/>
  </r>
  <r>
    <s v="fREADom Trial "/>
    <s v="Grade 1,2"/>
    <s v="Trial II"/>
    <n v="2"/>
    <d v="1899-12-30T11:45:00"/>
    <s v="Saturday"/>
    <d v="2020-04-25T00:00:00"/>
    <s v="Trial"/>
    <s v="Grade 2"/>
    <s v="Kle school gadag"/>
    <n v="911100222215"/>
    <s v="s2m_test_21227@tests2m.com"/>
    <s v="25-04-2020 11:45:00"/>
    <s v="Absent"/>
    <x v="43"/>
    <e v="#N/A"/>
    <x v="0"/>
    <s v="Rocking with rhymes"/>
    <x v="13"/>
  </r>
  <r>
    <s v="fREADom Trial "/>
    <s v="Grade 1,2"/>
    <s v="Trial II"/>
    <n v="2"/>
    <d v="1899-12-30T11:45:00"/>
    <s v="Saturday"/>
    <d v="2020-04-25T00:00:00"/>
    <s v="Duplicate - Trial"/>
    <s v="Grade 1"/>
    <s v="N. S. N matriculation higher secondary school"/>
    <n v="911100222229"/>
    <s v="s2m_test_21242@tests2m.com"/>
    <s v="25-04-2020 11:45:00"/>
    <s v="Absent"/>
    <x v="43"/>
    <e v="#N/A"/>
    <x v="0"/>
    <s v="Rocking with rhymes"/>
    <x v="14"/>
  </r>
  <r>
    <s v="fREADom Trial "/>
    <s v="Grade 1,2"/>
    <s v="Trial II"/>
    <n v="2"/>
    <d v="1899-12-30T11:45:00"/>
    <s v="Saturday"/>
    <d v="2020-04-25T00:00:00"/>
    <s v="Trial"/>
    <s v="Grade 1"/>
    <s v="The Mellnium school kalanwali"/>
    <n v="911100222214"/>
    <s v="s2m_test_21226@tests2m.com"/>
    <s v="25-04-2020 11:45:00"/>
    <s v="Absent"/>
    <x v="43"/>
    <e v="#N/A"/>
    <x v="0"/>
    <s v="Rocking with rhymes"/>
    <x v="13"/>
  </r>
  <r>
    <s v="fREADom Trial "/>
    <s v="Grade 1,2"/>
    <s v="Trial II"/>
    <n v="2"/>
    <d v="1899-12-30T11:45:00"/>
    <s v="Saturday"/>
    <d v="2020-04-25T00:00:00"/>
    <s v="Trial"/>
    <s v="Grade 1"/>
    <s v="NSN CHROMPET"/>
    <n v="911100222210"/>
    <s v="s2m_test_21222@tests2m.com"/>
    <s v="25-04-2020 11:45:00"/>
    <s v="Absent"/>
    <x v="43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1"/>
    <s v="Alburooj international school"/>
    <n v="911100222195"/>
    <s v="s2m_test_21207@tests2m.com"/>
    <s v="25-04-2020 11:45:00"/>
    <s v="Absent"/>
    <x v="43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2"/>
    <s v="SKCA"/>
    <n v="911100222190"/>
    <s v="s2m_test_21202@tests2m.com"/>
    <s v="25-04-2020 11:45:00"/>
    <s v="Present"/>
    <x v="43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1"/>
    <s v="Kamalaniketan Montessori CBSE school"/>
    <n v="911100222187"/>
    <s v="s2m_test_21199@tests2m.com"/>
    <s v="25-04-2020 11:45:00"/>
    <s v="Absent"/>
    <x v="43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1"/>
    <s v="Don Bosco school, siliguri"/>
    <n v="911100222185"/>
    <s v="s2m_test_21197@tests2m.com"/>
    <s v="25-04-2020 11:45:00"/>
    <s v="Present"/>
    <x v="43"/>
    <e v="#N/A"/>
    <x v="0"/>
    <s v="Rocking with rhymes"/>
    <x v="16"/>
  </r>
  <r>
    <s v="fREADom Trial "/>
    <s v="Grade 1,2"/>
    <s v="Trial II"/>
    <n v="2"/>
    <d v="1899-12-30T11:45:00"/>
    <s v="Saturday"/>
    <d v="2020-04-25T00:00:00"/>
    <s v="Trial"/>
    <s v="Grade 1"/>
    <s v="Kendriya NO. 2 Golconda"/>
    <n v="911100222184"/>
    <s v="s2m_test_21196@tests2m.com"/>
    <s v="25-04-2020 11:45:00"/>
    <s v="Present (Grade 8)"/>
    <x v="43"/>
    <e v="#N/A"/>
    <x v="0"/>
    <s v="Rocking with rhymes"/>
    <x v="2"/>
  </r>
  <r>
    <s v="fREADom Trial "/>
    <s v="Grade 1,2"/>
    <s v="Trial III"/>
    <n v="2"/>
    <d v="1899-12-30T11:45:00"/>
    <s v="Saturday"/>
    <d v="2020-04-25T00:00:00"/>
    <s v="Trial"/>
    <s v="Grade 2"/>
    <s v="SKCH"/>
    <n v="911100222183"/>
    <s v="s2m_test_21195@tests2m.com"/>
    <s v="25-04-2020 11:45:00"/>
    <s v="Absent"/>
    <x v="39"/>
    <e v="#N/A"/>
    <x v="0"/>
    <s v="Rocking with rhymes"/>
    <x v="16"/>
  </r>
  <r>
    <s v="fREADom Trial "/>
    <s v="Grade 3,4"/>
    <s v="Trial I"/>
    <n v="2"/>
    <d v="1899-12-30T11:45:00"/>
    <s v="Saturday"/>
    <d v="2020-04-25T00:00:00"/>
    <s v="Trial"/>
    <s v="Grade 3"/>
    <s v="Amrit Vidyalaya"/>
    <n v="911100222200"/>
    <s v="s2m_test_21257@tests2m.com"/>
    <s v="25-04-2020 11:45:00"/>
    <s v="Present"/>
    <x v="44"/>
    <e v="#N/A"/>
    <x v="0"/>
    <s v="Elements of a story"/>
    <x v="16"/>
  </r>
  <r>
    <s v="fREADom Trial "/>
    <s v="Grade 1,2"/>
    <s v="Trial III"/>
    <n v="2"/>
    <d v="1899-12-30T11:45:00"/>
    <s v="Saturday"/>
    <d v="2020-04-25T00:00:00"/>
    <s v="Trial"/>
    <s v="Grade 2"/>
    <s v="Saint Paul's"/>
    <n v="911100222818"/>
    <s v="s2m_test_21842@tests2m.com"/>
    <s v="25-04-2020 11:45:00"/>
    <s v="Present"/>
    <x v="39"/>
    <e v="#N/A"/>
    <x v="0"/>
    <s v="Rocking with rhymes"/>
    <x v="0"/>
  </r>
  <r>
    <s v="fREADom Trial "/>
    <s v="Grade 3,4"/>
    <s v="Trial II"/>
    <n v="2"/>
    <d v="1899-12-30T11:45:00"/>
    <s v="Saturday"/>
    <d v="2020-04-25T00:00:00"/>
    <s v="Trial"/>
    <s v="Grade 4"/>
    <s v="kamala niketan montessori school"/>
    <n v="911100222237"/>
    <s v="s2m_test_21250@tests2m.com"/>
    <s v="25-04-2020 11:45:00"/>
    <s v="Present"/>
    <x v="38"/>
    <e v="#N/A"/>
    <x v="0"/>
    <s v="Word Whiz"/>
    <x v="16"/>
  </r>
  <r>
    <s v="fREADom Trial "/>
    <s v="Grade 1,2"/>
    <s v="Trial III"/>
    <n v="2"/>
    <d v="1899-12-30T11:45:00"/>
    <s v="Saturday"/>
    <d v="2020-04-25T00:00:00"/>
    <s v="Trial"/>
    <s v="Grade 1"/>
    <s v="NSN"/>
    <n v="911100222819"/>
    <s v="s2m_test_21843@tests2m.com"/>
    <s v="25-04-2020 11:45:00"/>
    <s v="Absent"/>
    <x v="39"/>
    <e v="#N/A"/>
    <x v="0"/>
    <s v="Rocking with rhymes"/>
    <x v="0"/>
  </r>
  <r>
    <s v="fREADom Trial "/>
    <s v="Grade 3,4"/>
    <s v="Trial II"/>
    <n v="2"/>
    <d v="1899-12-30T11:45:00"/>
    <s v="Saturday"/>
    <d v="2020-04-25T00:00:00"/>
    <s v="Trial"/>
    <s v="Grade 3"/>
    <s v="Delhi Public School"/>
    <n v="911100222236"/>
    <s v="s2m_test_21249@tests2m.com"/>
    <s v="25-04-2020 11:45:00"/>
    <s v="Present"/>
    <x v="38"/>
    <n v="1999"/>
    <x v="1"/>
    <s v="Word Whiz"/>
    <x v="16"/>
  </r>
  <r>
    <s v="fREADom Trial "/>
    <s v="Grade 3,4"/>
    <s v="Trial II"/>
    <n v="2"/>
    <d v="1899-12-30T11:45:00"/>
    <s v="Saturday"/>
    <d v="2020-04-25T00:00:00"/>
    <s v="Trial"/>
    <s v="Grade 3"/>
    <s v="Delhi public world school"/>
    <n v="911100222235"/>
    <s v="s2m_test_21248@tests2m.com"/>
    <s v="25-04-2020 11:45:00"/>
    <s v="Absent"/>
    <x v="38"/>
    <e v="#N/A"/>
    <x v="0"/>
    <s v="Word Whiz"/>
    <x v="16"/>
  </r>
  <r>
    <s v="fREADom Trial "/>
    <s v="Grade 1,2"/>
    <s v="Trial III"/>
    <n v="2"/>
    <d v="1899-12-30T11:45:00"/>
    <s v="Saturday"/>
    <d v="2020-04-25T00:00:00"/>
    <s v="Trial"/>
    <s v="Grade 1"/>
    <s v="S.D Vidya"/>
    <n v="911100222820"/>
    <s v="s2m_test_21844@tests2m.com"/>
    <s v="25-04-2020 11:45:00"/>
    <s v="Absent"/>
    <x v="39"/>
    <e v="#N/A"/>
    <x v="0"/>
    <s v="Rocking with rhymes"/>
    <x v="0"/>
  </r>
  <r>
    <s v="fREADom Trial "/>
    <s v="Grade 3,4"/>
    <s v="Trial II"/>
    <n v="2"/>
    <d v="1899-12-30T11:45:00"/>
    <s v="Saturday"/>
    <d v="2020-04-25T00:00:00"/>
    <s v="Trial"/>
    <s v="Grade 3"/>
    <s v="CCA"/>
    <n v="911100222232"/>
    <s v="s2m_test_21245@tests2m.com"/>
    <s v="25-04-2020 11:45:00"/>
    <s v="Present"/>
    <x v="38"/>
    <e v="#N/A"/>
    <x v="0"/>
    <s v="Word Whiz"/>
    <x v="16"/>
  </r>
  <r>
    <s v="fREADom Trial "/>
    <s v="Grade 3,4"/>
    <s v="Trial II"/>
    <n v="2"/>
    <d v="1899-12-30T11:45:00"/>
    <s v="Saturday"/>
    <d v="2020-04-25T00:00:00"/>
    <s v="Trial"/>
    <s v="Grade 4"/>
    <s v="army public school delhi cantt"/>
    <n v="911100222231"/>
    <s v="s2m_test_21244@tests2m.com"/>
    <s v="25-04-2020 11:45:00"/>
    <s v="Absent"/>
    <x v="38"/>
    <e v="#N/A"/>
    <x v="0"/>
    <s v="Word Whiz"/>
    <x v="14"/>
  </r>
  <r>
    <s v="fREADom Trial "/>
    <s v="Grade 1,2"/>
    <s v="Trial II"/>
    <n v="4"/>
    <d v="1899-12-30T18:00:00"/>
    <s v="Saturday"/>
    <d v="2020-04-25T00:00:00"/>
    <s v="Duplicate - Trial"/>
    <s v="Grade 1"/>
    <s v="BGS Modul Public School"/>
    <n v="911100222230"/>
    <s v="s2m_test_21243@tests2m.com"/>
    <s v="25-04-2020 18:00:00"/>
    <s v="Absent"/>
    <x v="9"/>
    <e v="#N/A"/>
    <x v="0"/>
    <s v="Category Spin"/>
    <x v="16"/>
  </r>
  <r>
    <s v="fREADom Trial "/>
    <s v="Grade 1,2"/>
    <s v="Trial II"/>
    <n v="4"/>
    <d v="1899-12-30T18:00:00"/>
    <s v="Saturday"/>
    <d v="2020-04-25T00:00:00"/>
    <s v="Duplicate - Trial"/>
    <s v="Grade 4"/>
    <s v="BDMI"/>
    <n v="911100222182"/>
    <s v="s2m_test_21194@tests2m.com"/>
    <s v="25-04-2020 18:00:00"/>
    <s v="Cancelled"/>
    <x v="9"/>
    <e v="#N/A"/>
    <x v="0"/>
    <s v="Category Spin"/>
    <x v="16"/>
  </r>
  <r>
    <s v="fREADom Trial "/>
    <s v="Grade 3,4"/>
    <s v="Trial II"/>
    <n v="2"/>
    <d v="1899-12-30T11:45:00"/>
    <s v="Saturday"/>
    <d v="2020-04-25T00:00:00"/>
    <s v="Trial"/>
    <s v="Grade 3"/>
    <s v="DAV Girls Sr Sec School"/>
    <n v="911100222228"/>
    <s v="s2m_test_21241@tests2m.com"/>
    <s v="25-04-2020 11:45:00"/>
    <s v="Cancelled"/>
    <x v="38"/>
    <e v="#N/A"/>
    <x v="0"/>
    <s v="Word Whiz"/>
    <x v="16"/>
  </r>
  <r>
    <s v="fREADom Trial "/>
    <s v="Grade 3,4"/>
    <s v="Trial II"/>
    <n v="2"/>
    <d v="1899-12-30T11:45:00"/>
    <s v="Saturday"/>
    <d v="2020-04-25T00:00:00"/>
    <s v="Trial"/>
    <s v="Grade 4"/>
    <s v="Kamala Niketan Montessori School (CBSE)"/>
    <n v="911100222225"/>
    <s v="s2m_test_21238@tests2m.com"/>
    <s v="25-04-2020 11:45:00"/>
    <s v="Absent"/>
    <x v="38"/>
    <e v="#N/A"/>
    <x v="0"/>
    <s v="Word Whiz"/>
    <x v="16"/>
  </r>
  <r>
    <s v="fREADom Trial "/>
    <s v="Grade 3,4"/>
    <s v="Trial II"/>
    <n v="2"/>
    <d v="1899-12-30T11:45:00"/>
    <s v="Saturday"/>
    <d v="2020-04-25T00:00:00"/>
    <s v="Trial"/>
    <s v="Grade 4"/>
    <s v="Kamala niketan Montessori school (cbse)"/>
    <n v="911100222223"/>
    <s v="s2m_test_21236@tests2m.com"/>
    <s v="25-04-2020 11:45:00"/>
    <s v="Present"/>
    <x v="38"/>
    <e v="#N/A"/>
    <x v="0"/>
    <s v="Word Whiz"/>
    <x v="16"/>
  </r>
  <r>
    <s v="fREADom Trial "/>
    <s v="Grade 3,4"/>
    <s v="Trial II"/>
    <n v="2"/>
    <d v="1899-12-30T11:45:00"/>
    <s v="Saturday"/>
    <d v="2020-04-25T00:00:00"/>
    <s v="Trial"/>
    <s v="Grade 4"/>
    <s v="NSN Memorial Sr. Sec. School"/>
    <n v="911100222222"/>
    <s v="s2m_test_21235@tests2m.com"/>
    <s v="25-04-2020 11:45:00"/>
    <s v="Cancelled"/>
    <x v="38"/>
    <e v="#N/A"/>
    <x v="0"/>
    <s v="Word Whiz"/>
    <x v="16"/>
  </r>
  <r>
    <s v="fREADom Trial "/>
    <s v="Grade 3,4"/>
    <s v="Trial II"/>
    <n v="2"/>
    <d v="1899-12-30T11:45:00"/>
    <s v="Saturday"/>
    <d v="2020-04-25T00:00:00"/>
    <s v="Trial"/>
    <s v="Grade 3"/>
    <s v="Sri aurobindointernstional school"/>
    <n v="911100222220"/>
    <s v="s2m_test_21234@tests2m.com"/>
    <s v="25-04-2020 11:45:00"/>
    <s v="Absent"/>
    <x v="38"/>
    <e v="#N/A"/>
    <x v="0"/>
    <s v="Word Whiz"/>
    <x v="16"/>
  </r>
  <r>
    <s v="fREADom Trial "/>
    <s v="Grade 1,2"/>
    <s v="Trial III"/>
    <n v="2"/>
    <d v="1899-12-30T11:45:00"/>
    <s v="Saturday"/>
    <d v="2020-04-25T00:00:00"/>
    <s v="Trial"/>
    <s v="Grade 2"/>
    <s v="Nsn school"/>
    <n v="911100222218"/>
    <s v="s2m_test_21230@tests2m.com"/>
    <s v="25-04-2020 11:45:00"/>
    <s v="Absent"/>
    <x v="39"/>
    <e v="#N/A"/>
    <x v="0"/>
    <s v="Rocking with rhymes"/>
    <x v="16"/>
  </r>
  <r>
    <s v="fREADom Trial "/>
    <s v="Grade 3,4"/>
    <s v="Trial II"/>
    <n v="2"/>
    <d v="1899-12-30T11:45:00"/>
    <s v="Saturday"/>
    <d v="2020-04-25T00:00:00"/>
    <s v="Trial"/>
    <s v="Grade 4"/>
    <s v="Srm public school"/>
    <n v="911100222213"/>
    <s v="s2m_test_21225@tests2m.com"/>
    <s v="25-04-2020 11:45:00"/>
    <s v="Absent"/>
    <x v="38"/>
    <e v="#N/A"/>
    <x v="0"/>
    <s v="Word Whiz"/>
    <x v="14"/>
  </r>
  <r>
    <s v="fREADom Trial "/>
    <s v="Grade 3,4"/>
    <s v="Trial II"/>
    <n v="2"/>
    <d v="1899-12-30T11:45:00"/>
    <s v="Saturday"/>
    <d v="2020-04-25T00:00:00"/>
    <s v="Trial"/>
    <s v="Grade 4"/>
    <s v="Manju"/>
    <n v="911100222211"/>
    <s v="s2m_test_21223@tests2m.com"/>
    <s v="25-04-2020 11:45:00"/>
    <s v="Absent"/>
    <x v="38"/>
    <e v="#N/A"/>
    <x v="0"/>
    <s v="Word Whiz"/>
    <x v="16"/>
  </r>
  <r>
    <s v="fREADom Trial "/>
    <s v="Grade 1,2"/>
    <s v="Trial III"/>
    <n v="2"/>
    <d v="1899-12-30T11:45:00"/>
    <s v="Saturday"/>
    <d v="2020-04-25T00:00:00"/>
    <s v="Trial"/>
    <s v="Grade 2"/>
    <s v="Harshul"/>
    <n v="911100222208"/>
    <s v="s2m_test_21220@tests2m.com"/>
    <s v="25-04-2020 11:45:00"/>
    <s v="Absent"/>
    <x v="39"/>
    <e v="#N/A"/>
    <x v="0"/>
    <s v="Rocking with rhymes"/>
    <x v="16"/>
  </r>
  <r>
    <s v="fREADom Trial "/>
    <s v="Grade 1,2"/>
    <s v="Trial III"/>
    <n v="2"/>
    <d v="1899-12-30T11:45:00"/>
    <s v="Saturday"/>
    <d v="2020-04-25T00:00:00"/>
    <s v="Trial"/>
    <s v="Grade 1"/>
    <s v="Nsn matriculation higher secondary school"/>
    <n v="911100222207"/>
    <s v="s2m_test_21219@tests2m.com"/>
    <s v="25-04-2020 11:45:00"/>
    <s v="Present"/>
    <x v="39"/>
    <e v="#N/A"/>
    <x v="0"/>
    <s v="Rocking with rhymes"/>
    <x v="16"/>
  </r>
  <r>
    <s v="fREADom Trial "/>
    <s v="Grade 1,2"/>
    <s v="Trial III"/>
    <n v="2"/>
    <d v="1899-12-30T11:45:00"/>
    <s v="Saturday"/>
    <d v="2020-04-25T00:00:00"/>
    <s v="Trial"/>
    <s v="Grade 2"/>
    <s v="Thriveni Academy CBSE school"/>
    <n v="911100222205"/>
    <s v="s2m_test_21217@tests2m.com"/>
    <s v="25-04-2020 11:45:00"/>
    <s v="Absent"/>
    <x v="39"/>
    <e v="#N/A"/>
    <x v="0"/>
    <s v="Rocking with rhymes"/>
    <x v="16"/>
  </r>
  <r>
    <s v="fREADom Trial "/>
    <s v="Grade 1,2"/>
    <s v="Trial III"/>
    <n v="2"/>
    <d v="1899-12-30T11:45:00"/>
    <s v="Saturday"/>
    <d v="2020-04-25T00:00:00"/>
    <s v="Trial"/>
    <s v="Grade 1"/>
    <s v="kamala niketan montessori school"/>
    <n v="911100222178"/>
    <s v="s2m_test_21190@tests2m.com"/>
    <s v="25-04-2020 11:45:00"/>
    <s v="Present"/>
    <x v="39"/>
    <e v="#N/A"/>
    <x v="0"/>
    <s v="Rocking with rhymes"/>
    <x v="16"/>
  </r>
  <r>
    <s v="fREADom Trial "/>
    <s v="Grade 1,2"/>
    <s v="Trial III"/>
    <n v="2"/>
    <d v="1899-12-30T11:45:00"/>
    <s v="Saturday"/>
    <d v="2020-04-25T00:00:00"/>
    <s v="Duplicate - Trial"/>
    <s v="Grade 1"/>
    <s v="Nsn matriculation school"/>
    <n v="911100222203"/>
    <s v="s2m_test_21215@tests2m.com"/>
    <s v="25-04-2020 11:45:00"/>
    <s v="Absent"/>
    <x v="39"/>
    <e v="#N/A"/>
    <x v="0"/>
    <s v="Rocking with rhymes"/>
    <x v="16"/>
  </r>
  <r>
    <s v="fREADom Trial "/>
    <s v="Grade 1,2"/>
    <s v="Trial III"/>
    <n v="2"/>
    <d v="1899-12-30T11:45:00"/>
    <s v="Saturday"/>
    <d v="2020-04-25T00:00:00"/>
    <s v="Duplicate - Trial"/>
    <s v="Grade 1"/>
    <s v="Kothari International School"/>
    <n v="911100222176"/>
    <s v="s2m_test_21187@tests2m.com"/>
    <s v="25-04-2020 11:45:00"/>
    <s v="Absent"/>
    <x v="39"/>
    <e v="#N/A"/>
    <x v="0"/>
    <s v="Rocking with rhymes"/>
    <x v="16"/>
  </r>
  <r>
    <s v="fREADom Trial "/>
    <s v="Grade 3,4"/>
    <s v="Trial III"/>
    <n v="2"/>
    <d v="1899-12-30T11:45:00"/>
    <s v="Saturday"/>
    <d v="2020-04-25T00:00:00"/>
    <s v="Trial"/>
    <s v="Grade 3"/>
    <s v="KLE society English medium school manjunath nagar Hubali"/>
    <n v="911100222267"/>
    <s v="s2m_test_21280@tests2m.com"/>
    <s v="25-04-2020 11:45:00"/>
    <s v="Absent"/>
    <x v="40"/>
    <e v="#N/A"/>
    <x v="0"/>
    <s v="Play with Punctuation"/>
    <x v="17"/>
  </r>
  <r>
    <s v="fREADom Trial "/>
    <s v="Grade 3,4"/>
    <s v="Trial III"/>
    <n v="2"/>
    <d v="1899-12-30T11:45:00"/>
    <s v="Saturday"/>
    <d v="2020-04-25T00:00:00"/>
    <s v="Trial"/>
    <s v="Grade 4"/>
    <s v="Don Bosco School"/>
    <n v="911100222264"/>
    <s v="s2m_test_21277@tests2m.com"/>
    <s v="25-04-2020 11:45:00"/>
    <s v="Absent"/>
    <x v="40"/>
    <e v="#N/A"/>
    <x v="0"/>
    <s v="Play with Punctuation"/>
    <x v="17"/>
  </r>
  <r>
    <s v="fREADom Trial "/>
    <s v="Grade 3,4"/>
    <s v="Trial III"/>
    <n v="2"/>
    <d v="1899-12-30T11:45:00"/>
    <s v="Saturday"/>
    <d v="2020-04-25T00:00:00"/>
    <s v="Trial"/>
    <s v="Grade 3"/>
    <s v="jgi"/>
    <n v="911100222258"/>
    <s v="s2m_test_21271@tests2m.com"/>
    <s v="25-04-2020 11:45:00"/>
    <s v="Present"/>
    <x v="40"/>
    <e v="#N/A"/>
    <x v="0"/>
    <s v="Play with Punctuation"/>
    <x v="17"/>
  </r>
  <r>
    <s v="fREADom Trial "/>
    <s v="Grade 3,4"/>
    <s v="Trial III"/>
    <n v="2"/>
    <d v="1899-12-30T11:45:00"/>
    <s v="Saturday"/>
    <d v="2020-04-25T00:00:00"/>
    <s v="Trial"/>
    <s v="Grade 4"/>
    <s v="Sanskriti"/>
    <n v="911100222257"/>
    <s v="s2m_test_21270@tests2m.com"/>
    <s v="25-04-2020 11:45:00"/>
    <s v="Present"/>
    <x v="40"/>
    <e v="#N/A"/>
    <x v="0"/>
    <s v="Play with Punctuation"/>
    <x v="17"/>
  </r>
  <r>
    <s v="fREADom Trial "/>
    <s v="Grade 3,4"/>
    <s v="Trial III"/>
    <n v="2"/>
    <d v="1899-12-30T11:45:00"/>
    <s v="Saturday"/>
    <d v="2020-04-25T00:00:00"/>
    <s v="Trial"/>
    <s v="Grade 3"/>
    <s v="Al Burooj international school"/>
    <n v="911100222245"/>
    <s v="s2m_test_21259@tests2m.com"/>
    <s v="25-04-2020 11:45:00"/>
    <s v="Absent"/>
    <x v="40"/>
    <e v="#N/A"/>
    <x v="0"/>
    <s v="Play with Punctuation"/>
    <x v="14"/>
  </r>
  <r>
    <s v="fREADom Trial "/>
    <s v="Grade 3,4"/>
    <s v="Trial III"/>
    <n v="2"/>
    <d v="1899-12-30T11:45:00"/>
    <s v="Saturday"/>
    <d v="2020-04-25T00:00:00"/>
    <s v="Trial"/>
    <s v="Grade 3"/>
    <s v="Kamala niketan Montessori school(cbse)"/>
    <n v="911100222239"/>
    <s v="s2m_test_21252@tests2m.com"/>
    <s v="25-04-2020 11:45:00"/>
    <s v="Present"/>
    <x v="40"/>
    <e v="#N/A"/>
    <x v="0"/>
    <s v="Play with Punctuation"/>
    <x v="16"/>
  </r>
  <r>
    <s v="fREADom Trial "/>
    <s v="Grade 3,4"/>
    <s v="Trial III"/>
    <n v="2"/>
    <d v="1899-12-30T11:45:00"/>
    <s v="Saturday"/>
    <d v="2020-04-25T00:00:00"/>
    <s v="Trial"/>
    <s v="Grade 3"/>
    <s v="Kamala Niketan Montessori CBSE School"/>
    <n v="911100222241"/>
    <s v="s2m_test_21254@tests2m.com"/>
    <s v="25-04-2020 11:45:00"/>
    <s v="Present"/>
    <x v="40"/>
    <e v="#N/A"/>
    <x v="0"/>
    <s v="Play with Punctuation"/>
    <x v="16"/>
  </r>
  <r>
    <s v="fREADom Trial "/>
    <s v="Grade 3,4"/>
    <s v="Trial III"/>
    <n v="2"/>
    <d v="1899-12-30T11:45:00"/>
    <s v="Saturday"/>
    <d v="2020-04-25T00:00:00"/>
    <s v="Trial"/>
    <s v="Grade 4"/>
    <s v="KNMS"/>
    <n v="911100222209"/>
    <s v="s2m_test_21221@tests2m.com"/>
    <s v="25-04-2020 11:45:00"/>
    <s v="Absent"/>
    <x v="40"/>
    <e v="#N/A"/>
    <x v="0"/>
    <s v="Play with Punctuation"/>
    <x v="16"/>
  </r>
  <r>
    <s v="fREADom Trial "/>
    <s v="Grade 3,4"/>
    <s v="Trial III"/>
    <n v="2"/>
    <d v="1899-12-30T11:45:00"/>
    <s v="Saturday"/>
    <d v="2020-04-25T00:00:00"/>
    <s v="Trial"/>
    <s v="Grade 3"/>
    <s v="Nsn"/>
    <n v="911100222206"/>
    <s v="s2m_test_21218@tests2m.com"/>
    <s v="25-04-2020 11:45:00"/>
    <s v="Absent"/>
    <x v="40"/>
    <e v="#N/A"/>
    <x v="0"/>
    <s v="Play with Punctuation"/>
    <x v="16"/>
  </r>
  <r>
    <s v="fREADom Trial "/>
    <s v="Grade 3,4"/>
    <s v="Trial III"/>
    <n v="2"/>
    <d v="1899-12-30T11:45:00"/>
    <s v="Saturday"/>
    <d v="2020-04-25T00:00:00"/>
    <s v="Trial"/>
    <s v="Grade 4"/>
    <s v="Knms"/>
    <n v="911100222181"/>
    <s v="s2m_test_21193@tests2m.com"/>
    <s v="25-04-2020 11:45:00"/>
    <s v="Present"/>
    <x v="40"/>
    <e v="#N/A"/>
    <x v="0"/>
    <s v="Play with Punctuation"/>
    <x v="16"/>
  </r>
  <r>
    <s v="fREADom Trial "/>
    <s v="Grade 3,4"/>
    <s v="Trial III"/>
    <n v="2"/>
    <d v="1899-12-30T11:45:00"/>
    <s v="Saturday"/>
    <d v="2020-04-25T00:00:00"/>
    <s v="Trial"/>
    <s v="Grade 3"/>
    <s v="Kle  cbse   English  medium"/>
    <n v="911100222202"/>
    <s v="s2m_test_21214@tests2m.com"/>
    <s v="25-04-2020 11:45:00"/>
    <s v="Absent"/>
    <x v="40"/>
    <e v="#N/A"/>
    <x v="0"/>
    <s v="Play with Punctuation"/>
    <x v="16"/>
  </r>
  <r>
    <s v="fREADom Trial "/>
    <s v="Grade 3,4"/>
    <s v="Trial I"/>
    <n v="2"/>
    <d v="1899-12-30T11:45:00"/>
    <s v="Saturday"/>
    <d v="2020-04-25T00:00:00"/>
    <s v="Trial"/>
    <s v="Grade 3"/>
    <s v="Navy Children's School"/>
    <n v="911100222821"/>
    <s v="s2m_test_21845@tests2m.com"/>
    <s v="25-04-2020 11:45:00"/>
    <s v="Present"/>
    <x v="44"/>
    <n v="1999"/>
    <x v="1"/>
    <s v="Elements of a story"/>
    <x v="0"/>
  </r>
  <r>
    <s v="fREADom Trial "/>
    <s v="Grade 3,4"/>
    <s v="Trial I"/>
    <n v="2"/>
    <d v="1899-12-30T11:45:00"/>
    <s v="Saturday"/>
    <d v="2020-04-25T00:00:00"/>
    <s v="Trial"/>
    <s v="Grade 3"/>
    <s v="dps"/>
    <n v="911100222765"/>
    <s v="s2m_test_21846@tests2m.com"/>
    <s v="25-04-2020 11:45:00"/>
    <s v="Present"/>
    <x v="44"/>
    <e v="#N/A"/>
    <x v="0"/>
    <s v="Elements of a story"/>
    <x v="0"/>
  </r>
  <r>
    <s v="fREADom Trial "/>
    <s v="Grade 3,4"/>
    <s v="Trial I"/>
    <n v="2"/>
    <d v="1899-12-30T11:45:00"/>
    <s v="Saturday"/>
    <d v="2020-04-25T00:00:00"/>
    <s v="Trial"/>
    <s v="Grade 4"/>
    <s v="Delhi school of excellence"/>
    <n v="911100222822"/>
    <s v="s2m_test_21847@tests2m.com"/>
    <s v="25-04-2020 11:45:00"/>
    <s v="Present"/>
    <x v="44"/>
    <n v="1999"/>
    <x v="1"/>
    <s v="Elements of a story"/>
    <x v="0"/>
  </r>
  <r>
    <s v="fREADom Trial "/>
    <s v="Grade 3,4"/>
    <s v="Trial I"/>
    <n v="2"/>
    <d v="1899-12-30T11:45:00"/>
    <s v="Saturday"/>
    <d v="2020-04-25T00:00:00"/>
    <s v="Trial"/>
    <s v="Grade 4"/>
    <s v="Kamala niketan montessori  school (cbse)"/>
    <n v="911100222274"/>
    <s v="s2m_test_21287@tests2m.com"/>
    <s v="25-04-2020 11:45:00"/>
    <s v="Absent"/>
    <x v="44"/>
    <e v="#N/A"/>
    <x v="0"/>
    <s v="Elements of a story"/>
    <x v="14"/>
  </r>
  <r>
    <s v="fREADom Trial "/>
    <s v="Grade 3,4"/>
    <s v="Trial I"/>
    <n v="2"/>
    <d v="1899-12-30T11:45:00"/>
    <s v="Saturday"/>
    <d v="2020-04-25T00:00:00"/>
    <s v="Trial"/>
    <s v="Grade 4"/>
    <s v="Air Force School Avadi"/>
    <n v="911100222269"/>
    <s v="s2m_test_21282@tests2m.com"/>
    <s v="25-04-2020 11:45:00"/>
    <s v="Present"/>
    <x v="44"/>
    <e v="#N/A"/>
    <x v="0"/>
    <s v="Elements of a story"/>
    <x v="17"/>
  </r>
  <r>
    <s v="fREADom Trial "/>
    <s v="Grade 3,4"/>
    <s v="Trial I"/>
    <n v="2"/>
    <d v="1899-12-30T11:45:00"/>
    <s v="Saturday"/>
    <d v="2020-04-25T00:00:00"/>
    <s v="Trial"/>
    <s v="Grade 3"/>
    <s v="Samhita academy"/>
    <n v="911100222266"/>
    <s v="s2m_test_21279@tests2m.com"/>
    <s v="25-04-2020 11:45:00"/>
    <s v="Absent"/>
    <x v="44"/>
    <e v="#N/A"/>
    <x v="0"/>
    <s v="Elements of a story"/>
    <x v="17"/>
  </r>
  <r>
    <s v="fREADom Trial "/>
    <s v="Grade 3,4"/>
    <s v="Trial I"/>
    <n v="2"/>
    <d v="1899-12-30T11:45:00"/>
    <s v="Saturday"/>
    <d v="2020-04-25T00:00:00"/>
    <s v="Trial"/>
    <s v="Grade 3"/>
    <s v="GTAVM"/>
    <n v="911100222265"/>
    <s v="s2m_test_21278@tests2m.com"/>
    <s v="25-04-2020 11:45:00"/>
    <s v="Present"/>
    <x v="44"/>
    <e v="#N/A"/>
    <x v="0"/>
    <s v="Elements of a story"/>
    <x v="17"/>
  </r>
  <r>
    <s v="fREADom Trial "/>
    <s v="Grade 3,4"/>
    <s v="Trial I"/>
    <n v="2"/>
    <d v="1899-12-30T11:45:00"/>
    <s v="Saturday"/>
    <d v="2020-04-25T00:00:00"/>
    <s v="Duplicate - Trial"/>
    <s v="Grade 3"/>
    <s v="DPS Howrah"/>
    <n v="911100222263"/>
    <s v="s2m_test_21276@tests2m.com"/>
    <s v="25-04-2020 11:45:00"/>
    <s v="Absent"/>
    <x v="44"/>
    <e v="#N/A"/>
    <x v="0"/>
    <s v="Elements of a story"/>
    <x v="17"/>
  </r>
  <r>
    <s v="fREADom Trial "/>
    <s v="Grade 3,4"/>
    <s v="Trial I"/>
    <n v="2"/>
    <d v="1899-12-30T11:45:00"/>
    <s v="Saturday"/>
    <d v="2020-04-25T00:00:00"/>
    <s v="Trial"/>
    <s v="Grade 3"/>
    <s v="Kamala Nikethan Montessori school"/>
    <n v="911100222179"/>
    <s v="s2m_test_21191@tests2m.com"/>
    <s v="25-04-2020 11:45:00"/>
    <s v="Absent"/>
    <x v="44"/>
    <e v="#N/A"/>
    <x v="0"/>
    <s v="Elements of a story"/>
    <x v="16"/>
  </r>
  <r>
    <s v="fREADom Trial "/>
    <s v="Grade 3,4"/>
    <s v="Trial II"/>
    <n v="2"/>
    <d v="1899-12-30T11:45:00"/>
    <s v="Saturday"/>
    <d v="2020-04-25T00:00:00"/>
    <s v="Trial"/>
    <s v="Grade 3"/>
    <s v="ocean the Abm school"/>
    <n v="911100222277"/>
    <s v="s2m_test_21290@tests2m.com"/>
    <s v="25-04-2020 11:45:00"/>
    <s v="Present"/>
    <x v="38"/>
    <e v="#N/A"/>
    <x v="0"/>
    <s v="Word Whiz"/>
    <x v="17"/>
  </r>
  <r>
    <s v="fREADom Trial "/>
    <s v="Grade 3,4"/>
    <s v="Trial I"/>
    <n v="2"/>
    <d v="1899-12-30T11:45:00"/>
    <s v="Saturday"/>
    <d v="2020-04-25T00:00:00"/>
    <s v="Trial"/>
    <s v="Grade 4"/>
    <s v="Ssrvm"/>
    <n v="911100222823"/>
    <s v="s2m_test_21848@tests2m.com"/>
    <s v="25-04-2020 11:45:00"/>
    <s v="Present"/>
    <x v="44"/>
    <e v="#N/A"/>
    <x v="0"/>
    <s v="Elements of a story"/>
    <x v="0"/>
  </r>
  <r>
    <s v="fREADom Trial "/>
    <s v="Grade 3,4"/>
    <s v="Trial II"/>
    <n v="2"/>
    <d v="1899-12-30T11:45:00"/>
    <s v="Saturday"/>
    <d v="2020-04-25T00:00:00"/>
    <s v="Trial"/>
    <s v="Grade 3"/>
    <s v="Kerala public school, Kadma Jamshedpur"/>
    <n v="911100222271"/>
    <s v="s2m_test_21284@tests2m.com"/>
    <s v="25-04-2020 11:45:00"/>
    <s v="Present"/>
    <x v="38"/>
    <e v="#N/A"/>
    <x v="0"/>
    <s v="Word Whiz"/>
    <x v="17"/>
  </r>
  <r>
    <s v="fREADom Trial "/>
    <s v="Grade 3,4"/>
    <s v="Trial II"/>
    <n v="2"/>
    <d v="1899-12-30T11:45:00"/>
    <s v="Saturday"/>
    <d v="2020-04-25T00:00:00"/>
    <s v="Trial"/>
    <s v="Grade 4"/>
    <s v="KLE School"/>
    <n v="911100222283"/>
    <s v="s2m_test_21296@tests2m.com"/>
    <s v="25-04-2020 11:45:00"/>
    <s v="Absent"/>
    <x v="38"/>
    <e v="#N/A"/>
    <x v="0"/>
    <s v="Word Whiz"/>
    <x v="6"/>
  </r>
  <r>
    <s v="fREADom Trial Class "/>
    <s v="Grade 1,2"/>
    <s v="Trial I"/>
    <n v="4"/>
    <d v="1899-12-30T18:00:00"/>
    <s v="Saturday"/>
    <d v="2020-04-25T00:00:00"/>
    <s v="Trial"/>
    <s v="Grade 1"/>
    <s v="DPS"/>
    <n v="911100221681"/>
    <s v="s2m_test_20691@tests2m.com"/>
    <s v="25-04-2020 18:00:00"/>
    <s v="Cancelled"/>
    <x v="21"/>
    <e v="#N/A"/>
    <x v="0"/>
    <s v="Structure of a story"/>
    <x v="10"/>
  </r>
  <r>
    <s v="fREADom Trial "/>
    <s v="Grade 3,4"/>
    <s v="Trial I"/>
    <n v="3"/>
    <d v="1899-12-30T16:00:00"/>
    <s v="Saturday"/>
    <d v="2020-04-25T00:00:00"/>
    <s v="Duplicate - Trial"/>
    <s v="Grade 4"/>
    <s v="Stones2milestones"/>
    <n v="911100222723"/>
    <s v="s2m_test_21645@tests2m.com"/>
    <s v="25-04-2020 16:00:00"/>
    <s v="Absent"/>
    <x v="6"/>
    <e v="#N/A"/>
    <x v="0"/>
    <s v="Making connections"/>
    <x v="0"/>
  </r>
  <r>
    <s v="fREADom Trial Class "/>
    <s v="Grade 1,2"/>
    <s v="Trial I"/>
    <n v="3"/>
    <d v="1899-12-30T16:00:00"/>
    <s v="Saturday"/>
    <d v="2020-04-25T00:00:00"/>
    <s v="Duplicate - Trial"/>
    <s v="Junior KG"/>
    <s v="Stones2Milestones"/>
    <n v="911100222723"/>
    <s v="s2m_test_21645@tests2m.com"/>
    <s v="25-04-2020 16:00:00"/>
    <s v="Absent"/>
    <x v="45"/>
    <e v="#N/A"/>
    <x v="0"/>
    <s v="Word Whiz"/>
    <x v="0"/>
  </r>
  <r>
    <s v="fREADom Trial Class "/>
    <s v="Grade 1,2"/>
    <s v="Trial I"/>
    <n v="3"/>
    <d v="1899-12-30T16:00:00"/>
    <s v="Saturday"/>
    <d v="2020-04-25T00:00:00"/>
    <s v="Trial"/>
    <s v="Grade 2"/>
    <s v="Kpskadma"/>
    <n v="911100222289"/>
    <s v="s2m_test_21302@tests2m.com"/>
    <s v="25-04-2020 16:00:00"/>
    <s v="Absent"/>
    <x v="45"/>
    <e v="#N/A"/>
    <x v="0"/>
    <s v="Word Whiz"/>
    <x v="17"/>
  </r>
  <r>
    <s v="fREADom Trial "/>
    <s v="Grade 3,4"/>
    <s v="Trial I"/>
    <n v="3"/>
    <d v="1899-12-30T16:00:00"/>
    <s v="Saturday"/>
    <d v="2020-04-25T00:00:00"/>
    <s v="Trial"/>
    <s v="Grade 4"/>
    <s v="Manav Rachna international school"/>
    <n v="911100222288"/>
    <s v="s2m_test_21301@tests2m.com"/>
    <s v="25-04-2020 16:00:00"/>
    <s v="Present"/>
    <x v="6"/>
    <n v="1999"/>
    <x v="1"/>
    <s v="Making connections"/>
    <x v="18"/>
  </r>
  <r>
    <s v="fREADom Trial Class "/>
    <s v="Grade 1,2"/>
    <s v="Trial I"/>
    <n v="3"/>
    <d v="1899-12-30T16:00:00"/>
    <s v="Saturday"/>
    <d v="2020-04-25T00:00:00"/>
    <s v="Trial"/>
    <s v="Grade 2"/>
    <s v="Sai Baba Path school"/>
    <n v="911100222287"/>
    <s v="s2m_test_21300@tests2m.com"/>
    <s v="25-04-2020 16:00:00"/>
    <s v="Absent"/>
    <x v="45"/>
    <e v="#N/A"/>
    <x v="0"/>
    <s v="Word Whiz"/>
    <x v="17"/>
  </r>
  <r>
    <s v="fREADom Trial "/>
    <s v="Grade 3,4"/>
    <s v="Trial I"/>
    <n v="3"/>
    <d v="1899-12-30T16:00:00"/>
    <s v="Saturday"/>
    <d v="2020-04-25T00:00:00"/>
    <s v="Trial"/>
    <s v="Grade 4"/>
    <s v="Kamala Niketan Montessori School"/>
    <n v="911100222285"/>
    <s v="s2m_test_21298@tests2m.com"/>
    <s v="25-04-2020 16:00:00"/>
    <s v="Present"/>
    <x v="6"/>
    <e v="#N/A"/>
    <x v="0"/>
    <s v="Making connections"/>
    <x v="14"/>
  </r>
  <r>
    <s v="fREADom Trial "/>
    <s v="Grade 3,4"/>
    <s v="Trial I"/>
    <n v="3"/>
    <d v="1899-12-30T16:00:00"/>
    <s v="Saturday"/>
    <d v="2020-04-25T00:00:00"/>
    <s v="Trial"/>
    <s v="Grade 3"/>
    <s v="Kamala niketan Montessori school"/>
    <n v="911100222279"/>
    <s v="s2m_test_21292@tests2m.com"/>
    <s v="25-04-2020 16:00:00"/>
    <s v="Present"/>
    <x v="6"/>
    <e v="#N/A"/>
    <x v="0"/>
    <s v="Making connections"/>
    <x v="8"/>
  </r>
  <r>
    <s v="fREADom Trial Class "/>
    <s v="Grade 1,2"/>
    <s v="Trial I"/>
    <n v="3"/>
    <d v="1899-12-30T16:00:00"/>
    <s v="Saturday"/>
    <d v="2020-04-25T00:00:00"/>
    <s v="Trial"/>
    <s v="Grade 2"/>
    <s v="Al burooj international school"/>
    <n v="911100222278"/>
    <s v="s2m_test_21291@tests2m.com"/>
    <s v="25-04-2020 16:00:00"/>
    <s v="Present"/>
    <x v="45"/>
    <e v="#N/A"/>
    <x v="0"/>
    <s v="Word Whiz"/>
    <x v="13"/>
  </r>
  <r>
    <s v="fREADom Trial Class "/>
    <s v="Grade 1,2"/>
    <s v="Trial I"/>
    <n v="3"/>
    <d v="1899-12-30T16:00:00"/>
    <s v="Saturday"/>
    <d v="2020-04-25T00:00:00"/>
    <s v="Trial"/>
    <s v="Grade 2"/>
    <s v="Calorx Public School Ghatlodia"/>
    <n v="911100222276"/>
    <s v="s2m_test_21289@tests2m.com"/>
    <s v="25-04-2020 16:00:00"/>
    <s v="Present"/>
    <x v="45"/>
    <e v="#N/A"/>
    <x v="0"/>
    <s v="Word Whiz"/>
    <x v="17"/>
  </r>
  <r>
    <s v="fREADom Trial Class "/>
    <s v="Grade 1,2"/>
    <s v="Trial I"/>
    <n v="3"/>
    <d v="1899-12-30T16:00:00"/>
    <s v="Saturday"/>
    <d v="2020-04-25T00:00:00"/>
    <s v="Trial"/>
    <s v="Grade 1"/>
    <s v="Saibaba path mps edco"/>
    <n v="911100222275"/>
    <s v="s2m_test_21288@tests2m.com"/>
    <s v="25-04-2020 16:00:00"/>
    <s v="Absent"/>
    <x v="45"/>
    <e v="#N/A"/>
    <x v="0"/>
    <s v="Word Whiz"/>
    <x v="17"/>
  </r>
  <r>
    <s v="fREADom Trial "/>
    <s v="Grade 3,4"/>
    <s v="Trial I"/>
    <n v="3"/>
    <d v="1899-12-30T16:00:00"/>
    <s v="Saturday"/>
    <d v="2020-04-25T00:00:00"/>
    <s v="Trial"/>
    <s v="Grade 4"/>
    <s v="Sardar Patel International school"/>
    <n v="911100222270"/>
    <s v="s2m_test_21283@tests2m.com"/>
    <s v="25-04-2020 16:00:00"/>
    <s v="Absent"/>
    <x v="6"/>
    <e v="#N/A"/>
    <x v="0"/>
    <s v="Making connections"/>
    <x v="17"/>
  </r>
  <r>
    <s v="fREADom Trial Class "/>
    <s v="Grade 1,2"/>
    <s v="Trial I"/>
    <n v="3"/>
    <d v="1899-12-30T16:00:00"/>
    <s v="Saturday"/>
    <d v="2020-04-25T00:00:00"/>
    <s v="Trial"/>
    <s v="Grade 2"/>
    <s v="Sishya omr"/>
    <n v="911100222268"/>
    <s v="s2m_test_21281@tests2m.com"/>
    <s v="25-04-2020 16:00:00"/>
    <s v="Present"/>
    <x v="45"/>
    <e v="#N/A"/>
    <x v="0"/>
    <s v="Word Whiz"/>
    <x v="11"/>
  </r>
  <r>
    <s v="fREADom Trial "/>
    <s v="Grade 3,4"/>
    <s v="Trial I"/>
    <n v="3"/>
    <d v="1899-12-30T16:00:00"/>
    <s v="Saturday"/>
    <d v="2020-04-25T00:00:00"/>
    <s v="Trial"/>
    <s v="Grade 4"/>
    <s v="Kle English medium school nipani"/>
    <n v="911100222256"/>
    <s v="s2m_test_21269@tests2m.com"/>
    <s v="25-04-2020 16:00:00"/>
    <s v="Present"/>
    <x v="6"/>
    <e v="#N/A"/>
    <x v="0"/>
    <s v="Making connections"/>
    <x v="17"/>
  </r>
  <r>
    <s v="fREADom Trial Class "/>
    <s v="Grade 1,2"/>
    <s v="Trial I"/>
    <n v="3"/>
    <d v="1899-12-30T16:00:00"/>
    <s v="Saturday"/>
    <d v="2020-04-25T00:00:00"/>
    <s v="Trial"/>
    <s v="Grade 2"/>
    <s v="The S. D vidya public school"/>
    <n v="911100222261"/>
    <s v="s2m_test_21274@tests2m.com"/>
    <s v="25-04-2020 16:00:00"/>
    <s v="Absent"/>
    <x v="45"/>
    <e v="#N/A"/>
    <x v="0"/>
    <s v="Word Whiz"/>
    <x v="17"/>
  </r>
  <r>
    <s v="fREADom Trial Class "/>
    <s v="Grade 1,2"/>
    <s v="Trial I"/>
    <n v="3"/>
    <d v="1899-12-30T16:00:00"/>
    <s v="Saturday"/>
    <d v="2020-04-25T00:00:00"/>
    <s v="Trial"/>
    <s v="Grade 1"/>
    <s v="The Maurya School"/>
    <n v="911100222260"/>
    <s v="s2m_test_21273@tests2m.com"/>
    <s v="25-04-2020 16:00:00"/>
    <s v="Present"/>
    <x v="45"/>
    <e v="#N/A"/>
    <x v="0"/>
    <s v="Word Whiz"/>
    <x v="17"/>
  </r>
  <r>
    <s v="fREADom Trial Class "/>
    <s v="Grade 1,2"/>
    <s v="Trial I"/>
    <n v="3"/>
    <d v="1899-12-30T16:00:00"/>
    <s v="Saturday"/>
    <d v="2020-04-25T00:00:00"/>
    <s v="Trial"/>
    <s v="Grade 1"/>
    <s v="APS GOLCONDA"/>
    <n v="911100222259"/>
    <s v="s2m_test_21272@tests2m.com"/>
    <s v="25-04-2020 16:00:00"/>
    <s v="Present"/>
    <x v="45"/>
    <e v="#N/A"/>
    <x v="0"/>
    <s v="Word Whiz"/>
    <x v="17"/>
  </r>
  <r>
    <s v="fREADom Trial "/>
    <s v="Grade 3,4"/>
    <s v="Trial I"/>
    <n v="3"/>
    <d v="1899-12-30T16:00:00"/>
    <s v="Saturday"/>
    <d v="2020-04-25T00:00:00"/>
    <s v="Trial"/>
    <s v="Grade 4"/>
    <s v="Abhydaya education  highschool"/>
    <n v="911100222254"/>
    <s v="s2m_test_21268@tests2m.com"/>
    <s v="25-04-2020 16:00:00"/>
    <s v="Absent"/>
    <x v="6"/>
    <e v="#N/A"/>
    <x v="0"/>
    <s v="Making connections"/>
    <x v="17"/>
  </r>
  <r>
    <s v="fREADom Trial Class "/>
    <s v="Grade 1,2"/>
    <s v="Trial I"/>
    <n v="3"/>
    <d v="1899-12-30T16:00:00"/>
    <s v="Saturday"/>
    <d v="2020-04-25T00:00:00"/>
    <s v="Trial"/>
    <s v="Grade 2"/>
    <s v="Kamala nikethan"/>
    <n v="911100222253"/>
    <s v="s2m_test_21267@tests2m.com"/>
    <s v="25-04-2020 16:00:00"/>
    <s v="Absent"/>
    <x v="45"/>
    <e v="#N/A"/>
    <x v="0"/>
    <s v="Word Whiz"/>
    <x v="16"/>
  </r>
  <r>
    <s v="fREADom Trial "/>
    <s v="Grade 3,4"/>
    <s v="Trial I"/>
    <n v="3"/>
    <d v="1899-12-30T16:00:00"/>
    <s v="Saturday"/>
    <d v="2020-04-25T00:00:00"/>
    <s v="Trial"/>
    <s v="Grade 3"/>
    <s v="Kle school ankali"/>
    <n v="911100222252"/>
    <s v="s2m_test_21266@tests2m.com"/>
    <s v="25-04-2020 16:00:00"/>
    <s v="Absent"/>
    <x v="6"/>
    <e v="#N/A"/>
    <x v="0"/>
    <s v="Making connections"/>
    <x v="17"/>
  </r>
  <r>
    <s v="fREADom Trial Class "/>
    <s v="Grade 1,2"/>
    <s v="Trial I"/>
    <n v="3"/>
    <d v="1899-12-30T16:00:00"/>
    <s v="Saturday"/>
    <d v="2020-04-25T00:00:00"/>
    <s v="Trial"/>
    <s v="Grade 2"/>
    <s v="Harvest international school"/>
    <n v="911100222251"/>
    <s v="s2m_test_21265@tests2m.com"/>
    <s v="25-04-2020 16:00:00"/>
    <s v="Absent"/>
    <x v="45"/>
    <e v="#N/A"/>
    <x v="0"/>
    <s v="Word Whiz"/>
    <x v="17"/>
  </r>
  <r>
    <s v="fREADom Trial Class "/>
    <s v="Grade 1,2"/>
    <s v="Trial I"/>
    <n v="3"/>
    <d v="1899-12-30T16:00:00"/>
    <s v="Saturday"/>
    <d v="2020-04-25T00:00:00"/>
    <s v="Trial"/>
    <s v="Grade 1"/>
    <s v="Delhi Public School"/>
    <n v="911100222250"/>
    <s v="s2m_test_21264@tests2m.com"/>
    <s v="25-04-2020 16:00:00"/>
    <s v="Present"/>
    <x v="45"/>
    <e v="#N/A"/>
    <x v="0"/>
    <s v="Word Whiz"/>
    <x v="17"/>
  </r>
  <r>
    <s v="fREADom Trial Class "/>
    <s v="Grade 1,2"/>
    <s v="Trial I"/>
    <n v="3"/>
    <d v="1899-12-30T16:00:00"/>
    <s v="Saturday"/>
    <d v="2020-04-25T00:00:00"/>
    <s v="Trial"/>
    <s v="Grade 2"/>
    <s v="Army public school delhi cantt"/>
    <n v="911100222249"/>
    <s v="s2m_test_21263@tests2m.com"/>
    <s v="25-04-2020 16:00:00"/>
    <s v="Present"/>
    <x v="45"/>
    <e v="#N/A"/>
    <x v="0"/>
    <s v="Word Whiz"/>
    <x v="2"/>
  </r>
  <r>
    <s v="fREADom Trial Class "/>
    <s v="Grade 1,2"/>
    <s v="Trial I"/>
    <n v="3"/>
    <d v="1899-12-30T16:00:00"/>
    <s v="Saturday"/>
    <d v="2020-04-25T00:00:00"/>
    <s v="Trial"/>
    <s v="Grade 1"/>
    <s v="Shemrock World"/>
    <n v="911100222248"/>
    <s v="s2m_test_21262@tests2m.com"/>
    <s v="25-04-2020 16:00:00"/>
    <s v="Absent"/>
    <x v="45"/>
    <e v="#N/A"/>
    <x v="0"/>
    <s v="Word Whiz"/>
    <x v="16"/>
  </r>
  <r>
    <s v="fREADom Trial "/>
    <s v="Grade 3,4"/>
    <s v="Trial I"/>
    <n v="3"/>
    <d v="1899-12-30T16:00:00"/>
    <s v="Saturday"/>
    <d v="2020-04-25T00:00:00"/>
    <s v="Trial"/>
    <s v="Grade 4"/>
    <s v="St Peter's high school"/>
    <n v="911100222244"/>
    <s v="s2m_test_21258@tests2m.com"/>
    <s v="25-04-2020 16:00:00"/>
    <s v="Absent"/>
    <x v="6"/>
    <e v="#N/A"/>
    <x v="0"/>
    <s v="Making connections"/>
    <x v="13"/>
  </r>
  <r>
    <s v="fREADom Trial "/>
    <s v="Grade 3,4"/>
    <s v="Trial I"/>
    <n v="3"/>
    <d v="1899-12-30T16:00:00"/>
    <s v="Saturday"/>
    <d v="2020-04-25T00:00:00"/>
    <s v="Trial"/>
    <s v="Grade 4"/>
    <s v="Aurobindo"/>
    <n v="911100222227"/>
    <s v="s2m_test_21240@tests2m.com"/>
    <s v="25-04-2020 16:00:00"/>
    <s v="Present"/>
    <x v="6"/>
    <e v="#N/A"/>
    <x v="0"/>
    <s v="Making connections"/>
    <x v="16"/>
  </r>
  <r>
    <s v="fREADom Trial "/>
    <s v="Grade 3,4"/>
    <s v="Trial I"/>
    <n v="3"/>
    <d v="1899-12-30T16:00:00"/>
    <s v="Saturday"/>
    <d v="2020-04-25T00:00:00"/>
    <s v="Trial"/>
    <s v="Grade 4"/>
    <s v="Kamala nikethan Montessori school"/>
    <n v="911100222226"/>
    <s v="s2m_test_21239@tests2m.com"/>
    <s v="25-04-2020 16:00:00"/>
    <s v="Absent"/>
    <x v="6"/>
    <e v="#N/A"/>
    <x v="0"/>
    <s v="Making connections"/>
    <x v="16"/>
  </r>
  <r>
    <s v="fREADom Trial "/>
    <s v="Grade 3,4"/>
    <s v="Trial I"/>
    <n v="3"/>
    <d v="1899-12-30T16:00:00"/>
    <s v="Saturday"/>
    <d v="2020-04-25T00:00:00"/>
    <s v="Trial"/>
    <s v="Grade 3"/>
    <s v="Nsn"/>
    <n v="911100222204"/>
    <s v="s2m_test_21216@tests2m.com"/>
    <s v="25-04-2020 16:00:00"/>
    <s v="Absent"/>
    <x v="6"/>
    <e v="#N/A"/>
    <x v="0"/>
    <s v="Making connections"/>
    <x v="16"/>
  </r>
  <r>
    <s v="fREADom Trial "/>
    <s v="Grade 3,4"/>
    <s v="Trial I"/>
    <n v="3"/>
    <d v="1899-12-30T16:00:00"/>
    <s v="Saturday"/>
    <d v="2020-04-25T00:00:00"/>
    <s v="Trial"/>
    <s v="Grade 4"/>
    <s v="AKSHAR"/>
    <n v="911100222197"/>
    <s v="s2m_test_21209@tests2m.com"/>
    <s v="25-04-2020 16:00:00"/>
    <s v="Present"/>
    <x v="6"/>
    <e v="#N/A"/>
    <x v="0"/>
    <s v="Making connections"/>
    <x v="16"/>
  </r>
  <r>
    <s v="fREADom Trial "/>
    <s v="Grade 3,4"/>
    <s v="Trial I"/>
    <n v="3"/>
    <d v="1899-12-30T16:00:00"/>
    <s v="Saturday"/>
    <d v="2020-04-25T00:00:00"/>
    <s v="Trial"/>
    <s v="Grade 4"/>
    <s v="B D Memorial"/>
    <n v="911100222196"/>
    <s v="s2m_test_21208@tests2m.com"/>
    <s v="25-04-2020 16:00:00"/>
    <s v="Absent"/>
    <x v="6"/>
    <e v="#N/A"/>
    <x v="0"/>
    <s v="Making connections"/>
    <x v="16"/>
  </r>
  <r>
    <s v="fREADom Trial "/>
    <s v="Grade 3,4"/>
    <s v="Trial I"/>
    <n v="3"/>
    <d v="1899-12-30T16:00:00"/>
    <s v="Saturday"/>
    <d v="2020-04-25T00:00:00"/>
    <s v="Trial"/>
    <s v="Grade 4"/>
    <s v="Nsn memorial higher secondary School"/>
    <n v="911100222191"/>
    <s v="s2m_test_21203@tests2m.com"/>
    <s v="25-04-2020 16:00:00"/>
    <s v="Absent"/>
    <x v="6"/>
    <e v="#N/A"/>
    <x v="0"/>
    <s v="Making connections"/>
    <x v="16"/>
  </r>
  <r>
    <s v="fREADom Trial "/>
    <s v="Grade 3,4"/>
    <s v="Trial I"/>
    <n v="4"/>
    <d v="1899-12-30T18:00:00"/>
    <s v="Sunday"/>
    <d v="2020-04-26T00:00:00"/>
    <s v="Duplicate - Trial"/>
    <s v="Grade 5"/>
    <s v="Stones2Milestones"/>
    <n v="911100222710"/>
    <s v="s2m_test_21732@tests2m.com"/>
    <s v="26-04-2020 18:00:00"/>
    <s v="Cancelled"/>
    <x v="31"/>
    <e v="#N/A"/>
    <x v="0"/>
    <s v="Category Spin"/>
    <x v="0"/>
  </r>
  <r>
    <s v="fREADom Trial Class "/>
    <s v="Grade 1,2"/>
    <s v="Trial I"/>
    <n v="4"/>
    <d v="1899-12-30T18:00:00"/>
    <s v="Sunday"/>
    <d v="2020-04-26T00:00:00"/>
    <s v="Duplicate - Trial"/>
    <s v="Junior KG"/>
    <s v="Stones2Milestones"/>
    <n v="911100222710"/>
    <s v="s2m_test_21732@tests2m.com"/>
    <s v="26-04-2020 18:00:00"/>
    <s v="Cancelled"/>
    <x v="46"/>
    <e v="#N/A"/>
    <x v="0"/>
    <s v="Rocking with rhymes"/>
    <x v="0"/>
  </r>
  <r>
    <s v="fREADom Trial "/>
    <s v="Grade 1,2"/>
    <s v="Trial II"/>
    <n v="4"/>
    <d v="1899-12-30T18:00:00"/>
    <s v="Saturday"/>
    <d v="2020-04-25T00:00:00"/>
    <s v="Trial"/>
    <s v="Grade 4"/>
    <s v="Kerala Public School, Kadma"/>
    <n v="911100222295"/>
    <s v="s2m_test_21307@tests2m.com"/>
    <s v="25-04-2020 18:00:00"/>
    <s v="Cancelled"/>
    <x v="9"/>
    <e v="#N/A"/>
    <x v="0"/>
    <s v="Category Spin"/>
    <x v="17"/>
  </r>
  <r>
    <s v="fREADom Trial "/>
    <s v="Grade 3,4"/>
    <s v="Trial II"/>
    <n v="4"/>
    <d v="1899-12-30T18:00:00"/>
    <s v="Saturday"/>
    <d v="2020-04-25T00:00:00"/>
    <s v="Duplicate - Trial"/>
    <s v="Grade 4"/>
    <s v="Kerala Public School, Kadma"/>
    <n v="911100222295"/>
    <s v="s2m_test_21307@tests2m.com"/>
    <s v="25-04-2020 18:00:00"/>
    <s v="Absent"/>
    <x v="4"/>
    <e v="#N/A"/>
    <x v="0"/>
    <s v="Elements of a story"/>
    <x v="17"/>
  </r>
  <r>
    <s v="fREADom Trial "/>
    <s v="Grade 3,4"/>
    <s v="Trial I"/>
    <n v="4"/>
    <d v="1899-12-30T18:00:00"/>
    <s v="Saturday"/>
    <d v="2020-04-25T00:00:00"/>
    <s v="Trial"/>
    <s v="Grade 2"/>
    <s v="Delhi public school Bangalore north"/>
    <n v="911100222292"/>
    <s v="s2m_test_21305@tests2m.com"/>
    <s v="25-04-2020 18:00:00"/>
    <s v="Cancelled"/>
    <x v="39"/>
    <e v="#N/A"/>
    <x v="0"/>
    <s v="Rocking with rhymes"/>
    <x v="17"/>
  </r>
  <r>
    <s v="fREADom Trial "/>
    <s v="Grade 3,4"/>
    <s v="Trial II"/>
    <n v="4"/>
    <d v="1899-12-30T18:00:00"/>
    <s v="Saturday"/>
    <d v="2020-04-25T00:00:00"/>
    <s v="Duplicate - Trial"/>
    <s v="Grade 3"/>
    <s v="Kle"/>
    <n v="911100222293"/>
    <s v="s2m_test_21214@tests2m.com"/>
    <s v="25-04-2020 18:00:00"/>
    <s v="Absent"/>
    <x v="4"/>
    <e v="#N/A"/>
    <x v="0"/>
    <s v="Elements of a story"/>
    <x v="16"/>
  </r>
  <r>
    <s v="fREADom Trial "/>
    <s v="Grade 1,2"/>
    <s v="Trial II"/>
    <n v="4"/>
    <d v="1899-12-30T18:00:00"/>
    <s v="Saturday"/>
    <d v="2020-04-25T00:00:00"/>
    <s v="Trial"/>
    <s v="Grade 2"/>
    <s v="M. R. Sakhare C. B. S. E"/>
    <n v="911100222290"/>
    <s v="s2m_test_21303@tests2m.com"/>
    <s v="25-04-2020 18:00:00"/>
    <s v="Absent"/>
    <x v="9"/>
    <e v="#N/A"/>
    <x v="0"/>
    <s v="Category Spin"/>
    <x v="17"/>
  </r>
  <r>
    <s v="fREADom Trial "/>
    <s v="Grade 3,4"/>
    <s v="Trial I"/>
    <n v="4"/>
    <d v="1899-12-30T18:00:00"/>
    <s v="Saturday"/>
    <d v="2020-04-25T00:00:00"/>
    <s v="Trial"/>
    <s v="Grade 3"/>
    <s v="SBOA School and Junior College"/>
    <n v="911100222286"/>
    <s v="s2m_test_21299@tests2m.com"/>
    <s v="25-04-2020 18:00:00"/>
    <s v="Present"/>
    <x v="39"/>
    <e v="#N/A"/>
    <x v="0"/>
    <s v="Rocking with rhymes"/>
    <x v="17"/>
  </r>
  <r>
    <s v="fREADom Trial "/>
    <s v="Grade 1,2"/>
    <s v="Trial II"/>
    <n v="4"/>
    <d v="1899-12-30T18:00:00"/>
    <s v="Saturday"/>
    <d v="2020-04-25T00:00:00"/>
    <s v="Duplicate - Trial"/>
    <s v="Grade 2"/>
    <s v="Delhi public school Bangalore north"/>
    <n v="911100222292"/>
    <s v="s2m_test_21305@tests2m.com"/>
    <s v="25-04-2020 18:00:00"/>
    <s v="Present"/>
    <x v="9"/>
    <e v="#N/A"/>
    <x v="0"/>
    <s v="Category Spin"/>
    <x v="17"/>
  </r>
  <r>
    <s v="fREADom Trial "/>
    <s v="Grade 1,2"/>
    <s v="Trial II"/>
    <n v="4"/>
    <d v="1899-12-30T18:00:00"/>
    <s v="Saturday"/>
    <d v="2020-04-25T00:00:00"/>
    <s v="Trial"/>
    <s v="Grade 1"/>
    <s v="Tsus"/>
    <n v="911100222284"/>
    <s v="s2m_test_21297@tests2m.com"/>
    <s v="25-04-2020 18:00:00"/>
    <s v="Absent"/>
    <x v="9"/>
    <e v="#N/A"/>
    <x v="0"/>
    <s v="Category Spin"/>
    <x v="16"/>
  </r>
  <r>
    <s v="fREADom Trial "/>
    <s v="Grade 1,2"/>
    <s v="Trial II"/>
    <n v="4"/>
    <d v="1899-12-30T18:00:00"/>
    <s v="Saturday"/>
    <d v="2020-04-25T00:00:00"/>
    <s v="Trial"/>
    <s v="Grade 2"/>
    <s v="Sri Sri Ravishankar Vidya mandir Borivali east"/>
    <n v="911100222281"/>
    <s v="s2m_test_21294@tests2m.com"/>
    <s v="25-04-2020 18:00:00"/>
    <s v="Present"/>
    <x v="9"/>
    <e v="#N/A"/>
    <x v="0"/>
    <s v="Category Spin"/>
    <x v="14"/>
  </r>
  <r>
    <s v="fREADom Trial "/>
    <s v="Grade 1,2"/>
    <s v="Trial II"/>
    <n v="4"/>
    <d v="1899-12-30T18:00:00"/>
    <s v="Saturday"/>
    <d v="2020-04-25T00:00:00"/>
    <s v="Trial"/>
    <s v="Grade 1"/>
    <s v="KLE Society School"/>
    <n v="911100222280"/>
    <s v="s2m_test_21293@tests2m.com"/>
    <s v="25-04-2020 18:00:00"/>
    <s v="Present"/>
    <x v="9"/>
    <e v="#N/A"/>
    <x v="0"/>
    <s v="Category Spin"/>
    <x v="17"/>
  </r>
  <r>
    <s v="fREADom Trial "/>
    <s v="Grade 1,2"/>
    <s v="Trial II"/>
    <n v="4"/>
    <d v="1899-12-30T18:00:00"/>
    <s v="Saturday"/>
    <d v="2020-04-25T00:00:00"/>
    <s v="Trial"/>
    <s v="Grade 1"/>
    <s v="DPS Megacity"/>
    <n v="911100222273"/>
    <s v="s2m_test_21286@tests2m.com"/>
    <s v="25-04-2020 18:00:00"/>
    <s v="Present"/>
    <x v="9"/>
    <e v="#N/A"/>
    <x v="0"/>
    <s v="Category Spin"/>
    <x v="0"/>
  </r>
  <r>
    <s v="fREADom Trial "/>
    <s v="Grade 1,2"/>
    <s v="Trial II"/>
    <n v="4"/>
    <d v="1899-12-30T18:00:00"/>
    <s v="Saturday"/>
    <d v="2020-04-25T00:00:00"/>
    <s v="Trial"/>
    <s v="Grade 1"/>
    <s v="Chinmaya vidyalaya"/>
    <n v="911100222272"/>
    <s v="s2m_test_21285@tests2m.com"/>
    <s v="25-04-2020 18:00:00"/>
    <s v="Absent"/>
    <x v="9"/>
    <e v="#N/A"/>
    <x v="0"/>
    <s v="Category Spin"/>
    <x v="17"/>
  </r>
  <r>
    <s v="fREADom Trial "/>
    <s v="Grade 1,2"/>
    <s v="Trial II"/>
    <n v="4"/>
    <d v="1899-12-30T18:00:00"/>
    <s v="Saturday"/>
    <d v="2020-04-25T00:00:00"/>
    <s v="Trial"/>
    <s v="Grade 2"/>
    <s v="GD Goenka signature school"/>
    <n v="911100222262"/>
    <s v="s2m_test_21275@tests2m.com"/>
    <s v="25-04-2020 18:00:00"/>
    <s v="Cancelled"/>
    <x v="9"/>
    <e v="#N/A"/>
    <x v="0"/>
    <s v="Category Spin"/>
    <x v="17"/>
  </r>
  <r>
    <s v="fREADom Trial "/>
    <s v="Grade 3,4"/>
    <s v="Trial II"/>
    <n v="4"/>
    <d v="1899-12-30T18:00:00"/>
    <s v="Saturday"/>
    <d v="2020-04-25T00:00:00"/>
    <s v="Trial"/>
    <s v="Grade 2"/>
    <s v="Kamala niketan"/>
    <n v="911100222180"/>
    <s v="s2m_test_21192@tests2m.com"/>
    <s v="25-04-2020 18:00:00"/>
    <s v="Absent"/>
    <x v="4"/>
    <e v="#N/A"/>
    <x v="0"/>
    <s v="Elements of a story"/>
    <x v="16"/>
  </r>
  <r>
    <s v="fREADom Trial "/>
    <s v="Grade 3,4"/>
    <s v="Trial II"/>
    <n v="4"/>
    <d v="1899-12-30T18:00:00"/>
    <s v="Saturday"/>
    <d v="2020-04-25T00:00:00"/>
    <s v="Trial"/>
    <s v="Grade 4"/>
    <s v="Sunshine Chennai senior secondary school"/>
    <n v="911100222175"/>
    <s v="s2m_test_21186@tests2m.com"/>
    <s v="25-04-2020 18:00:00"/>
    <s v="Present"/>
    <x v="4"/>
    <e v="#N/A"/>
    <x v="0"/>
    <s v="Elements of a story"/>
    <x v="16"/>
  </r>
  <r>
    <s v="fREADom Trial "/>
    <s v="Grade 3,4"/>
    <s v="Trial II"/>
    <n v="4"/>
    <d v="1899-12-30T18:00:00"/>
    <s v="Saturday"/>
    <d v="2020-04-25T00:00:00"/>
    <s v="Trial"/>
    <s v="Grade 4"/>
    <s v="Kamalaneiketan Montessori school(CBSE)"/>
    <n v="911100222171"/>
    <s v="s2m_test_21182@tests2m.com"/>
    <s v="25-04-2020 18:00:00"/>
    <s v="Absent"/>
    <x v="4"/>
    <e v="#N/A"/>
    <x v="0"/>
    <s v="Elements of a story"/>
    <x v="16"/>
  </r>
  <r>
    <s v="fREADom Trial "/>
    <s v="Grade 3,4"/>
    <s v="Trial II"/>
    <n v="4"/>
    <d v="1899-12-30T18:00:00"/>
    <s v="Saturday"/>
    <d v="2020-04-25T00:00:00"/>
    <s v="Trial"/>
    <s v="Grade 4"/>
    <s v="Alburooj international school"/>
    <n v="911100222194"/>
    <s v="s2m_test_21206@tests2m.com"/>
    <s v="25-04-2020 18:00:00"/>
    <s v="Absent"/>
    <x v="4"/>
    <e v="#N/A"/>
    <x v="0"/>
    <s v="Elements of a story"/>
    <x v="16"/>
  </r>
  <r>
    <s v="fREADom Trial "/>
    <s v="Grade 3,4"/>
    <s v="Trial II"/>
    <n v="4"/>
    <d v="1899-12-30T18:00:00"/>
    <s v="Saturday"/>
    <d v="2020-04-25T00:00:00"/>
    <s v="Trial"/>
    <s v="Grade 3"/>
    <s v="Calorex public school"/>
    <n v="911100222296"/>
    <s v="s2m_test_21308@tests2m.com"/>
    <s v="25-04-2020 18:00:00"/>
    <s v="Present"/>
    <x v="4"/>
    <e v="#N/A"/>
    <x v="0"/>
    <s v="Elements of a story"/>
    <x v="17"/>
  </r>
  <r>
    <s v="fREADom Trial "/>
    <s v="Grade 3,4"/>
    <s v="Trial II"/>
    <n v="4"/>
    <d v="1899-12-30T18:00:00"/>
    <s v="Saturday"/>
    <d v="2020-04-25T00:00:00"/>
    <s v="Trial"/>
    <s v="Grade 3"/>
    <s v="Shiksha Sagar high school"/>
    <n v="911100222297"/>
    <s v="s2m_test_21309@tests2m.com"/>
    <s v="25-04-2020 18:00:00"/>
    <s v="Absent"/>
    <x v="4"/>
    <e v="#N/A"/>
    <x v="0"/>
    <s v="Elements of a story"/>
    <x v="17"/>
  </r>
  <r>
    <s v="fREADom Trial "/>
    <s v="Grade 3,4"/>
    <s v="Trial II"/>
    <n v="4"/>
    <d v="1899-12-30T18:00:00"/>
    <s v="Saturday"/>
    <d v="2020-04-25T00:00:00"/>
    <s v="Trial"/>
    <s v="Grade 4"/>
    <s v="Foundation Academy Iit bihta campus"/>
    <n v="911100222298"/>
    <s v="s2m_test_21310@tests2m.com"/>
    <s v="25-04-2020 18:00:00"/>
    <s v="Absent"/>
    <x v="4"/>
    <e v="#N/A"/>
    <x v="0"/>
    <s v="Elements of a story"/>
    <x v="19"/>
  </r>
  <r>
    <s v="fREADom Trial "/>
    <s v="Grade 3,4"/>
    <s v="Trial II"/>
    <n v="4"/>
    <d v="1899-12-30T18:00:00"/>
    <s v="Saturday"/>
    <d v="2020-04-25T00:00:00"/>
    <s v="Trial"/>
    <s v="Grade 3"/>
    <s v="Lawrence"/>
    <n v="911100222294"/>
    <s v="s2m_test_21306@tests2m.com"/>
    <s v="25-04-2020 18:00:00"/>
    <s v="Present"/>
    <x v="4"/>
    <e v="#N/A"/>
    <x v="0"/>
    <s v="Elements of a story"/>
    <x v="19"/>
  </r>
  <r>
    <s v="fREADom Trial "/>
    <s v="Grade 3,4"/>
    <s v="Trial I"/>
    <n v="4"/>
    <d v="1899-12-30T18:00:00"/>
    <s v="Saturday"/>
    <d v="2020-04-25T00:00:00"/>
    <s v="Duplicate - Trial"/>
    <s v="Grade 4"/>
    <s v="Foundation Academy IIT Patna Bihar"/>
    <n v="911100221017"/>
    <s v="s2m_test_20018@tests2m.com"/>
    <s v="25-04-2020 18:00:00"/>
    <s v="Present"/>
    <x v="39"/>
    <e v="#N/A"/>
    <x v="0"/>
    <s v="Rocking with rhymes"/>
    <x v="1"/>
  </r>
  <r>
    <s v="fREADom Trial "/>
    <s v="Grade 3,4"/>
    <s v="Trial I"/>
    <n v="4"/>
    <d v="1899-12-30T18:00:00"/>
    <s v="Saturday"/>
    <d v="2020-04-25T00:00:00"/>
    <s v="Trial"/>
    <s v="Grade 4"/>
    <s v="KLE SOCIETY SCHOOL SAUNDATTI"/>
    <n v="911100221105"/>
    <s v="s2m_test_20107@tests2m.com"/>
    <s v="25-04-2020 18:00:00"/>
    <s v="Absent"/>
    <x v="39"/>
    <e v="#N/A"/>
    <x v="0"/>
    <s v="Rocking with rhymes"/>
    <x v="5"/>
  </r>
  <r>
    <s v="fREADom Trial "/>
    <s v="Grade 3,4"/>
    <s v="Trial I"/>
    <n v="4"/>
    <d v="1899-12-30T18:00:00"/>
    <s v="Saturday"/>
    <d v="2020-04-25T00:00:00"/>
    <s v="Trial"/>
    <s v="Grade 4"/>
    <s v="srr school"/>
    <n v="911100221119"/>
    <s v="s2m_test_20120@tests2m.com"/>
    <s v="25-04-2020 18:00:00"/>
    <s v="Absent"/>
    <x v="39"/>
    <e v="#N/A"/>
    <x v="0"/>
    <s v="Rocking with rhymes"/>
    <x v="5"/>
  </r>
  <r>
    <s v="fREADom Trial "/>
    <s v="Grade 3,4"/>
    <s v="Trial I"/>
    <n v="4"/>
    <d v="1899-12-30T18:00:00"/>
    <s v="Saturday"/>
    <d v="2020-04-25T00:00:00"/>
    <s v="Trial"/>
    <s v="Grade 4"/>
    <s v="Kulachi hansraj model school"/>
    <n v="911100221142"/>
    <s v="s2m_test_20143@tests2m.com"/>
    <s v="25-04-2020 18:00:00"/>
    <s v="Present"/>
    <x v="39"/>
    <e v="#N/A"/>
    <x v="0"/>
    <s v="Rocking with rhymes"/>
    <x v="4"/>
  </r>
  <r>
    <s v="fREADom Trial "/>
    <s v="Grade 3,4"/>
    <s v="Trial I"/>
    <n v="4"/>
    <d v="1899-12-30T18:00:00"/>
    <s v="Saturday"/>
    <d v="2020-04-25T00:00:00"/>
    <s v="Trial"/>
    <s v="Grade 3"/>
    <s v="Delhi International School"/>
    <n v="911100221156"/>
    <s v="s2m_test_20157@tests2m.com"/>
    <s v="25-04-2020 18:00:00"/>
    <s v="Absent"/>
    <x v="39"/>
    <e v="#N/A"/>
    <x v="0"/>
    <s v="Rocking with rhymes"/>
    <x v="4"/>
  </r>
  <r>
    <s v="fREADom Trial "/>
    <s v="Grade 3,4"/>
    <s v="Trial I"/>
    <n v="4"/>
    <d v="1899-12-30T18:00:00"/>
    <s v="Saturday"/>
    <d v="2020-04-25T00:00:00"/>
    <s v="Trial"/>
    <s v="Grade 4"/>
    <s v="The schram academy"/>
    <n v="911100221209"/>
    <s v="s2m_test_20211@tests2m.com"/>
    <s v="25-04-2020 18:00:00"/>
    <s v="Present"/>
    <x v="39"/>
    <e v="#N/A"/>
    <x v="0"/>
    <s v="Rocking with rhymes"/>
    <x v="6"/>
  </r>
  <r>
    <s v="fREADom Trial "/>
    <s v="Grade 3,4"/>
    <s v="Trial I"/>
    <n v="4"/>
    <d v="1899-12-30T18:00:00"/>
    <s v="Saturday"/>
    <d v="2020-04-25T00:00:00"/>
    <s v="Trial"/>
    <s v="Grade 3"/>
    <s v="TSA"/>
    <n v="911100221218"/>
    <s v="s2m_test_20220@tests2m.com"/>
    <s v="25-04-2020 18:00:00"/>
    <s v="Absent"/>
    <x v="39"/>
    <e v="#N/A"/>
    <x v="0"/>
    <s v="Rocking with rhymes"/>
    <x v="6"/>
  </r>
  <r>
    <s v="fREADom Trial "/>
    <s v="Grade 3,4"/>
    <s v="Trial I"/>
    <n v="4"/>
    <d v="1899-12-30T18:00:00"/>
    <s v="Saturday"/>
    <d v="2020-04-25T00:00:00"/>
    <s v="Trial"/>
    <s v="Grade 3"/>
    <s v="Mahavir institute of education and research"/>
    <n v="911100221228"/>
    <s v="s2m_test_20229@tests2m.com"/>
    <s v="25-04-2020 18:00:00"/>
    <s v="Absent"/>
    <x v="39"/>
    <e v="#N/A"/>
    <x v="0"/>
    <s v="Rocking with rhymes"/>
    <x v="2"/>
  </r>
  <r>
    <s v="fREADom Trial "/>
    <s v="Grade 3,4"/>
    <s v="Trial I"/>
    <n v="4"/>
    <d v="1899-12-30T18:00:00"/>
    <s v="Saturday"/>
    <d v="2020-04-25T00:00:00"/>
    <s v="Duplicate - Trial"/>
    <s v="Grade 4"/>
    <s v="Knms"/>
    <n v="911100221226"/>
    <s v="s2m_test_20221@tests2m.com"/>
    <s v="25-04-2020 18:00:00"/>
    <s v="Absent"/>
    <x v="39"/>
    <e v="#N/A"/>
    <x v="0"/>
    <s v="Rocking with rhymes"/>
    <x v="7"/>
  </r>
  <r>
    <s v="fREADom Trial "/>
    <s v="Grade 3,4"/>
    <s v="Trial I"/>
    <n v="4"/>
    <d v="1899-12-30T18:00:00"/>
    <s v="Saturday"/>
    <d v="2020-04-25T00:00:00"/>
    <s v="Trial"/>
    <s v="Grade 4"/>
    <s v="Kamalanikethan montessori school"/>
    <n v="911100221231"/>
    <s v="s2m_test_20232@tests2m.com"/>
    <s v="25-04-2020 18:00:00"/>
    <s v="Absent"/>
    <x v="39"/>
    <e v="#N/A"/>
    <x v="0"/>
    <s v="Rocking with rhymes"/>
    <x v="2"/>
  </r>
  <r>
    <s v="fREADom Trial "/>
    <s v="Grade 3,4"/>
    <s v="Trial III"/>
    <n v="4"/>
    <d v="1899-12-30T18:00:00"/>
    <s v="Saturday"/>
    <d v="2020-04-25T00:00:00"/>
    <s v="Trial"/>
    <s v="Grade 3"/>
    <s v="Indus valley world school"/>
    <n v="911100221236"/>
    <s v="s2m_test_20237@tests2m.com"/>
    <s v="25-04-2020 18:00:00"/>
    <s v="Present"/>
    <x v="38"/>
    <e v="#N/A"/>
    <x v="0"/>
    <s v="Category Spin"/>
    <x v="7"/>
  </r>
  <r>
    <s v="fREADom Trial "/>
    <s v="Grade 3,4"/>
    <s v="Trial III"/>
    <n v="4"/>
    <d v="1899-12-30T18:00:00"/>
    <s v="Saturday"/>
    <d v="2020-04-25T00:00:00"/>
    <s v="Trial"/>
    <s v="Grade 4"/>
    <s v="NSN Mat. Hr. Sec. School"/>
    <n v="911100221267"/>
    <s v="s2m_test_20267@tests2m.com"/>
    <s v="25-04-2020 18:00:00"/>
    <s v="Present"/>
    <x v="38"/>
    <e v="#N/A"/>
    <x v="0"/>
    <s v="Category Spin"/>
    <x v="2"/>
  </r>
  <r>
    <s v="fREADom Trial "/>
    <s v="Grade 3,4"/>
    <s v="Trial III"/>
    <n v="4"/>
    <d v="1899-12-30T18:00:00"/>
    <s v="Saturday"/>
    <d v="2020-04-25T00:00:00"/>
    <s v="Duplicate - Trial"/>
    <s v="Grade 4"/>
    <s v="Kamala niketan School"/>
    <n v="911100221271"/>
    <s v="s2m_test_20271@tests2m.com"/>
    <s v="25-04-2020 18:00:00"/>
    <s v="Absent"/>
    <x v="38"/>
    <e v="#N/A"/>
    <x v="0"/>
    <s v="Category Spin"/>
    <x v="5"/>
  </r>
  <r>
    <s v="fREADom Trial "/>
    <s v="Grade 3,4"/>
    <s v="Trial III"/>
    <n v="4"/>
    <d v="1899-12-30T18:00:00"/>
    <s v="Saturday"/>
    <d v="2020-04-25T00:00:00"/>
    <s v="Trial"/>
    <s v="Grade 4"/>
    <s v="The schram academy"/>
    <n v="911100221278"/>
    <s v="s2m_test_20278@tests2m.com"/>
    <s v="25-04-2020 18:00:00"/>
    <s v="Present"/>
    <x v="38"/>
    <n v="199"/>
    <x v="0"/>
    <s v="Category Spin"/>
    <x v="6"/>
  </r>
  <r>
    <s v="fREADom Trial "/>
    <s v="Grade 3,4"/>
    <s v="Trial III"/>
    <n v="4"/>
    <d v="1899-12-30T18:00:00"/>
    <s v="Saturday"/>
    <d v="2020-04-25T00:00:00"/>
    <s v="Trial"/>
    <s v="Grade 4"/>
    <s v="Kamalaniketan"/>
    <n v="911100221298"/>
    <s v="s2m_test_20298@tests2m.com"/>
    <s v="25-04-2020 18:00:00"/>
    <s v="Absent"/>
    <x v="38"/>
    <e v="#N/A"/>
    <x v="0"/>
    <s v="Category Spin"/>
    <x v="5"/>
  </r>
  <r>
    <s v="fREADom Trial "/>
    <s v="Grade 3,4"/>
    <s v="Trial III"/>
    <n v="4"/>
    <d v="1899-12-30T18:00:00"/>
    <s v="Saturday"/>
    <d v="2020-04-25T00:00:00"/>
    <s v="Trial"/>
    <s v="Grade 4"/>
    <s v="Kamala niketan"/>
    <n v="911100221322"/>
    <s v="s2m_test_20324@tests2m.com"/>
    <s v="25-04-2020 18:00:00"/>
    <s v="Present"/>
    <x v="38"/>
    <e v="#N/A"/>
    <x v="0"/>
    <s v="Category Spin"/>
    <x v="3"/>
  </r>
  <r>
    <s v="fREADom Trial "/>
    <s v="Grade 1,2"/>
    <s v="Trial II"/>
    <n v="4"/>
    <d v="1899-12-30T18:00:00"/>
    <s v="Saturday"/>
    <d v="2020-04-25T00:00:00"/>
    <s v="Duplicate - Trial"/>
    <s v="Grade 1"/>
    <s v="DPS"/>
    <n v="911100221681"/>
    <s v="s2m_test_20691@tests2m.com"/>
    <s v="25-04-2020 18:00:00"/>
    <s v="REPEAT NAME"/>
    <x v="9"/>
    <e v="#N/A"/>
    <x v="0"/>
    <s v="Category Spin"/>
    <x v="10"/>
  </r>
  <r>
    <s v="fREADom Trial "/>
    <s v="Grade 3,4"/>
    <s v="Trial II"/>
    <n v="4"/>
    <d v="1899-12-30T18:00:00"/>
    <s v="Saturday"/>
    <d v="2020-04-25T00:00:00"/>
    <s v="Duplicate - Trial"/>
    <s v="Grade 4"/>
    <s v="BDMI"/>
    <n v="911100222182"/>
    <s v="s2m_test_21194@tests2m.com"/>
    <s v="25-04-2020 18:00:00"/>
    <s v="Absent"/>
    <x v="4"/>
    <e v="#N/A"/>
    <x v="0"/>
    <s v="Elements of a story"/>
    <x v="16"/>
  </r>
  <r>
    <s v="fREADom Trial "/>
    <s v="Grade 1,2"/>
    <s v="Trial II"/>
    <n v="4"/>
    <d v="1899-12-30T18:00:00"/>
    <s v="Saturday"/>
    <d v="2020-04-25T00:00:00"/>
    <s v="Duplicate - Trial"/>
    <s v="Grade 2"/>
    <s v="GD Goenka signature school"/>
    <n v="911100222262"/>
    <s v="s2m_test_21275@tests2m.com"/>
    <s v="25-04-2020 18:00:00"/>
    <s v="Absent"/>
    <x v="9"/>
    <e v="#N/A"/>
    <x v="0"/>
    <s v="Category Spin"/>
    <x v="17"/>
  </r>
  <r>
    <s v="fREADom Trial "/>
    <s v="Grade 3,4"/>
    <s v="Trial III"/>
    <n v="4"/>
    <d v="1899-12-30T18:00:00"/>
    <s v="Saturday"/>
    <d v="2020-04-25T00:00:00"/>
    <s v="Trial"/>
    <s v="Grade 4"/>
    <s v="Chinmaya Vidyalaya"/>
    <n v="911100221324"/>
    <s v="s2m_test_20326@tests2m.com"/>
    <s v="25-04-2020 18:00:00"/>
    <s v="Present"/>
    <x v="38"/>
    <e v="#N/A"/>
    <x v="0"/>
    <s v="Category Spin"/>
    <x v="4"/>
  </r>
  <r>
    <s v="fREADom Trial "/>
    <s v="Grade 1,2"/>
    <s v="Trial II"/>
    <n v="4"/>
    <d v="1899-12-30T18:00:00"/>
    <s v="Saturday"/>
    <d v="2020-04-25T00:00:00"/>
    <s v="Trial"/>
    <s v="Grade 1"/>
    <s v="Kamala niketan Montessori school"/>
    <n v="911100222247"/>
    <s v="s2m_test_21261@tests2m.com"/>
    <s v="25-04-2020 18:00:00"/>
    <s v="Absent"/>
    <x v="9"/>
    <e v="#N/A"/>
    <x v="0"/>
    <s v="Category Spin"/>
    <x v="16"/>
  </r>
  <r>
    <s v="fREADom Trial "/>
    <s v="Grade 3,4"/>
    <s v="Trial III"/>
    <n v="4"/>
    <d v="1899-12-30T18:00:00"/>
    <s v="Saturday"/>
    <d v="2020-04-25T00:00:00"/>
    <s v="Trial"/>
    <s v="Grade 4"/>
    <s v="Kamalanikethan Montessori school"/>
    <n v="911100221174"/>
    <s v="s2m_test_20175@tests2m.com"/>
    <s v="25-04-2020 18:00:00"/>
    <s v="Present"/>
    <x v="38"/>
    <e v="#N/A"/>
    <x v="0"/>
    <s v="Category Spin"/>
    <x v="3"/>
  </r>
  <r>
    <s v="fREADom Trial "/>
    <s v="Grade 3,4"/>
    <s v="Trial III"/>
    <n v="4"/>
    <d v="1899-12-30T18:00:00"/>
    <s v="Saturday"/>
    <d v="2020-04-25T00:00:00"/>
    <s v="Trial"/>
    <s v="Grade 4"/>
    <s v="Greenwood High School"/>
    <n v="911100221344"/>
    <s v="s2m_test_20346@tests2m.com"/>
    <s v="25-04-2020 18:00:00"/>
    <s v="Absent"/>
    <x v="38"/>
    <e v="#N/A"/>
    <x v="0"/>
    <s v="Category Spin"/>
    <x v="8"/>
  </r>
  <r>
    <s v="fREADom Trial "/>
    <s v="Grade 3,4"/>
    <s v="Trial III"/>
    <n v="4"/>
    <d v="1899-12-30T18:00:00"/>
    <s v="Saturday"/>
    <d v="2020-04-25T00:00:00"/>
    <s v="Trial"/>
    <s v="Grade 3"/>
    <s v="DPS Panvel"/>
    <n v="911100221361"/>
    <s v="s2m_test_20364@tests2m.com"/>
    <s v="25-04-2020 18:00:00"/>
    <s v="Absent"/>
    <x v="38"/>
    <e v="#N/A"/>
    <x v="0"/>
    <s v="Category Spin"/>
    <x v="9"/>
  </r>
  <r>
    <s v="fREADom Trial "/>
    <s v="Grade 3,4"/>
    <s v="Trial III"/>
    <n v="4"/>
    <d v="1899-12-30T18:00:00"/>
    <s v="Saturday"/>
    <d v="2020-04-25T00:00:00"/>
    <s v="Trial"/>
    <s v="Grade 4"/>
    <s v="Manjushri"/>
    <n v="911100221421"/>
    <s v="s2m_test_20425@tests2m.com"/>
    <s v="25-04-2020 18:00:00"/>
    <s v="Absent"/>
    <x v="38"/>
    <e v="#N/A"/>
    <x v="0"/>
    <s v="Category Spin"/>
    <x v="2"/>
  </r>
  <r>
    <s v="fREADom Trial Class "/>
    <s v="Grade 1,2"/>
    <s v="Trial I"/>
    <n v="4"/>
    <d v="1899-12-30T18:00:00"/>
    <s v="Saturday"/>
    <d v="2020-04-25T00:00:00"/>
    <s v="Duplicate - Trial"/>
    <s v="Grade 2"/>
    <s v="Nsn memorial chitlapakkam"/>
    <n v="911100222233"/>
    <s v="s2m_test_21246@tests2m.com"/>
    <s v="25-04-2020 18:00:00"/>
    <s v="Absent"/>
    <x v="21"/>
    <e v="#N/A"/>
    <x v="0"/>
    <s v="Structure of a story"/>
    <x v="16"/>
  </r>
  <r>
    <s v="fREADom Trial Class "/>
    <s v="Grade 1,2"/>
    <s v="Trial I"/>
    <n v="4"/>
    <d v="1899-12-30T18:00:00"/>
    <s v="Saturday"/>
    <d v="2020-04-25T00:00:00"/>
    <s v="Trial"/>
    <s v="Grade 2"/>
    <s v="Delhi school of Excellence"/>
    <n v="911100222302"/>
    <s v="s2m_test_21315@tests2m.com"/>
    <s v="25-04-2020 18:00:00"/>
    <s v="Present"/>
    <x v="21"/>
    <e v="#N/A"/>
    <x v="0"/>
    <s v="Structure of a story"/>
    <x v="17"/>
  </r>
  <r>
    <s v="fREADom Trial "/>
    <s v="Grade 3,4"/>
    <s v="Trial I"/>
    <n v="3"/>
    <d v="1899-12-30T16:00:00"/>
    <s v="Saturday"/>
    <d v="2020-04-25T00:00:00"/>
    <s v="Trial"/>
    <s v="Grade 4"/>
    <s v="Kothari international School"/>
    <n v="911100222303"/>
    <s v="s2m_test_21316@tests2m.com"/>
    <s v="25-04-2020 16:00:00"/>
    <s v="Present"/>
    <x v="6"/>
    <e v="#N/A"/>
    <x v="0"/>
    <s v="Making connections"/>
    <x v="17"/>
  </r>
  <r>
    <s v="fREADom Trial Class "/>
    <s v="Grade 1,2"/>
    <s v="Trial I"/>
    <n v="4"/>
    <d v="1899-12-30T18:00:00"/>
    <s v="Saturday"/>
    <d v="2020-04-25T00:00:00"/>
    <s v="Trial"/>
    <s v="Grade 1"/>
    <s v="N L Dalmia"/>
    <n v="911100222824"/>
    <s v="s2m_test_21849@tests2m.com"/>
    <s v="25-04-2020 18:00:00"/>
    <s v="Absent"/>
    <x v="21"/>
    <e v="#N/A"/>
    <x v="0"/>
    <s v="Structure of a story"/>
    <x v="0"/>
  </r>
  <r>
    <s v="fREADom Trial Class "/>
    <s v="Grade 1,2"/>
    <s v="Trial I"/>
    <n v="4"/>
    <d v="1899-12-30T18:00:00"/>
    <s v="Saturday"/>
    <d v="2020-04-25T00:00:00"/>
    <s v="Duplicate - Trial"/>
    <s v="Grade 2"/>
    <s v="GD Goenka signature"/>
    <n v="911100222262"/>
    <s v="s2m_test_21275@tests2m.com"/>
    <s v="25-04-2020 18:00:00"/>
    <s v="Present"/>
    <x v="21"/>
    <e v="#N/A"/>
    <x v="0"/>
    <s v="Structure of a story"/>
    <x v="17"/>
  </r>
  <r>
    <s v="fREADom Trial Class "/>
    <s v="Grade 1,2"/>
    <s v="Trial I"/>
    <n v="4"/>
    <d v="1899-12-30T18:00:00"/>
    <s v="Saturday"/>
    <d v="2020-04-25T00:00:00"/>
    <s v="Duplicate - Trial"/>
    <s v="Grade 2"/>
    <s v="Kamala niketan"/>
    <n v="911100222180"/>
    <s v="s2m_test_21192@tests2m.com"/>
    <s v="25-04-2020 18:00:00"/>
    <s v="Absent"/>
    <x v="21"/>
    <e v="#N/A"/>
    <x v="0"/>
    <s v="Structure of a story"/>
    <x v="16"/>
  </r>
  <r>
    <s v="fREADom Trial Class "/>
    <s v="Grade 1,2"/>
    <s v="Trial I"/>
    <n v="4"/>
    <d v="1899-12-30T18:00:00"/>
    <s v="Saturday"/>
    <d v="2020-04-25T00:00:00"/>
    <s v="Trial"/>
    <s v="Grade 2"/>
    <s v="Vidya Vikas Academic"/>
    <n v="911100222825"/>
    <s v="s2m_test_21850@tests2m.com"/>
    <s v="25-04-2020 18:00:00"/>
    <s v="Absent"/>
    <x v="21"/>
    <e v="#N/A"/>
    <x v="0"/>
    <s v="Structure of a story"/>
    <x v="0"/>
  </r>
  <r>
    <s v="fREADom Trial "/>
    <s v="Grade 1,2"/>
    <s v="Trial II"/>
    <n v="4"/>
    <d v="1899-12-30T18:00:00"/>
    <s v="Saturday"/>
    <d v="2020-04-25T00:00:00"/>
    <s v="Trial"/>
    <s v="Grade 1"/>
    <s v="St.peter high school"/>
    <n v="911100222243"/>
    <s v="s2m_test_21256@tests2m.com"/>
    <s v="25-04-2020 18:00:00"/>
    <s v="Absent"/>
    <x v="9"/>
    <e v="#N/A"/>
    <x v="0"/>
    <s v="Category Spin"/>
    <x v="16"/>
  </r>
  <r>
    <s v="fREADom Trial Class "/>
    <s v="Grade 1,2"/>
    <s v="Trial I"/>
    <n v="4"/>
    <d v="1899-12-30T18:00:00"/>
    <s v="Saturday"/>
    <d v="2020-04-25T00:00:00"/>
    <s v="Trial"/>
    <s v="Grade 2"/>
    <s v="Calorex public school"/>
    <n v="911100222826"/>
    <s v="s2m_test_21851@tests2m.com"/>
    <s v="25-04-2020 18:00:00"/>
    <s v="Absent"/>
    <x v="21"/>
    <e v="#N/A"/>
    <x v="0"/>
    <s v="Structure of a story"/>
    <x v="0"/>
  </r>
  <r>
    <s v="fREADom Trial "/>
    <s v="Grade 1,2"/>
    <s v="Trial II"/>
    <n v="4"/>
    <d v="1899-12-30T18:00:00"/>
    <s v="Saturday"/>
    <d v="2020-04-25T00:00:00"/>
    <s v="Duplicate - Trial"/>
    <s v="Grade 1"/>
    <s v="Dwps"/>
    <n v="911100221289"/>
    <s v="s2m_test_20289@tests2m.com"/>
    <s v="25-04-2020 18:00:00"/>
    <s v="Absent"/>
    <x v="9"/>
    <e v="#N/A"/>
    <x v="0"/>
    <s v="Category Spin"/>
    <x v="2"/>
  </r>
  <r>
    <s v="fREADom Trial "/>
    <s v="Grade 1,2"/>
    <s v="Trial II"/>
    <n v="4"/>
    <d v="1899-12-30T18:00:00"/>
    <s v="Saturday"/>
    <d v="2020-04-25T00:00:00"/>
    <s v="Trial"/>
    <s v="Grade 1"/>
    <s v="Delhi Public School"/>
    <n v="911100222168"/>
    <s v="s2m_test_21179@tests2m.com"/>
    <s v="25-04-2020 18:00:00"/>
    <s v="Present"/>
    <x v="9"/>
    <e v="#N/A"/>
    <x v="0"/>
    <s v="Category Spin"/>
    <x v="16"/>
  </r>
  <r>
    <s v="fREADom Trial Class "/>
    <s v="Grade 1,2"/>
    <s v="Trial I"/>
    <n v="4"/>
    <d v="1899-12-30T18:00:00"/>
    <s v="Saturday"/>
    <d v="2020-04-25T00:00:00"/>
    <s v="Duplicate - Trial"/>
    <s v="Grade 1"/>
    <s v="The shri ram universal school jakh"/>
    <n v="911100221011"/>
    <s v="s2m_test_20012@tests2m.com"/>
    <s v="25-04-2020 18:00:00"/>
    <s v="Absent"/>
    <x v="21"/>
    <e v="#N/A"/>
    <x v="0"/>
    <s v="Structure of a story"/>
    <x v="1"/>
  </r>
  <r>
    <s v="fREADom Trial Class "/>
    <s v="Grade 1,2"/>
    <s v="Trial I"/>
    <n v="4"/>
    <d v="1899-12-30T18:00:00"/>
    <s v="Saturday"/>
    <d v="2020-04-25T00:00:00"/>
    <s v="Trial"/>
    <s v="Grade 1"/>
    <s v="Kothari international"/>
    <n v="911100221042"/>
    <s v="s2m_test_20043@tests2m.com"/>
    <s v="25-04-2020 18:00:00"/>
    <s v="Present"/>
    <x v="21"/>
    <e v="#N/A"/>
    <x v="0"/>
    <s v="Structure of a story"/>
    <x v="5"/>
  </r>
  <r>
    <s v="fREADom Trial Class "/>
    <s v="Grade 1,2"/>
    <s v="Trial I"/>
    <n v="4"/>
    <d v="1899-12-30T18:00:00"/>
    <s v="Saturday"/>
    <d v="2020-04-25T00:00:00"/>
    <s v="Trial"/>
    <s v="Grade 2"/>
    <s v="SBOA School &amp; Junior College"/>
    <n v="911100221552"/>
    <s v="s2m_test_20556@tests2m.com"/>
    <s v="25-04-2020 18:00:00"/>
    <s v="Absent"/>
    <x v="21"/>
    <e v="#N/A"/>
    <x v="0"/>
    <s v="Structure of a story"/>
    <x v="9"/>
  </r>
  <r>
    <s v="fREADom Trial Class "/>
    <s v="Grade 1,2"/>
    <s v="Trial I"/>
    <n v="4"/>
    <d v="1899-12-30T18:00:00"/>
    <s v="Saturday"/>
    <d v="2020-04-25T00:00:00"/>
    <s v="Trial"/>
    <s v="Grade 2"/>
    <s v="Kamala Niketan Montessori school"/>
    <n v="911100222304"/>
    <s v="s2m_test_21317@tests2m.com"/>
    <s v="25-04-2020 18:00:00"/>
    <s v="Present"/>
    <x v="21"/>
    <e v="#N/A"/>
    <x v="0"/>
    <s v="Structure of a story"/>
    <x v="15"/>
  </r>
  <r>
    <s v="fREADom Trial "/>
    <s v="Grade 1,2"/>
    <s v="Trial III"/>
    <n v="2"/>
    <d v="1899-12-30T11:45:00"/>
    <s v="Sunday"/>
    <d v="2020-04-26T00:00:00"/>
    <s v="Trial"/>
    <s v="Grade 1"/>
    <s v="Saint paul school"/>
    <n v="911100222827"/>
    <s v="s2m_test_21852@tests2m.com"/>
    <s v="26-04-2020 11:45:00"/>
    <m/>
    <x v="46"/>
    <e v="#N/A"/>
    <x v="0"/>
    <s v="Word Whiz"/>
    <x v="0"/>
  </r>
  <r>
    <s v="fREADom Trial "/>
    <s v="Grade 1,2"/>
    <s v="Trial III"/>
    <n v="2"/>
    <d v="1899-12-30T11:45:00"/>
    <s v="Sunday"/>
    <d v="2020-04-26T00:00:00"/>
    <s v="Trial"/>
    <s v="Grade 1"/>
    <s v="Sant paul rajkot"/>
    <n v="911100222828"/>
    <s v="s2m_test_21853@tests2m.com"/>
    <s v="26-04-2020 11:45:00"/>
    <m/>
    <x v="46"/>
    <e v="#N/A"/>
    <x v="0"/>
    <s v="Word Whiz"/>
    <x v="0"/>
  </r>
  <r>
    <s v="fREADom Trial "/>
    <s v="Grade 1,2"/>
    <s v="Trial III"/>
    <n v="2"/>
    <d v="1899-12-30T11:45:00"/>
    <s v="Sunday"/>
    <d v="2020-04-26T00:00:00"/>
    <s v="Duplicate - Trial"/>
    <s v="Grade 2"/>
    <s v="Kamala Niketan Montessori school"/>
    <n v="911100222304"/>
    <s v="s2m_test_21317@tests2m.com"/>
    <s v="26-04-2020 11:45:00"/>
    <m/>
    <x v="46"/>
    <e v="#N/A"/>
    <x v="0"/>
    <s v="Word Whiz"/>
    <x v="15"/>
  </r>
  <r>
    <s v="fREADom Trial "/>
    <s v="Grade 1,2"/>
    <s v="Trial III"/>
    <n v="2"/>
    <d v="1899-12-30T11:45:00"/>
    <s v="Sunday"/>
    <d v="2020-04-26T00:00:00"/>
    <s v="Trial"/>
    <s v="Grade 1"/>
    <s v="St paul rajkot"/>
    <n v="911100222829"/>
    <s v="s2m_test_21854@tests2m.com"/>
    <s v="26-04-2020 11:45:00"/>
    <m/>
    <x v="46"/>
    <e v="#N/A"/>
    <x v="0"/>
    <s v="Word Whiz"/>
    <x v="0"/>
  </r>
  <r>
    <s v="fREADom Trial "/>
    <s v="Grade 1,2"/>
    <s v="Trial III"/>
    <n v="2"/>
    <d v="1899-12-30T11:45:00"/>
    <s v="Sunday"/>
    <d v="2020-04-26T00:00:00"/>
    <s v="Trial"/>
    <s v="Grade 1"/>
    <s v="Kerala public school"/>
    <n v="911100222830"/>
    <s v="s2m_test_21855@tests2m.com"/>
    <s v="26-04-2020 11:45:00"/>
    <m/>
    <x v="46"/>
    <e v="#N/A"/>
    <x v="0"/>
    <s v="Word Whiz"/>
    <x v="0"/>
  </r>
  <r>
    <s v="fREADom Trial "/>
    <s v="Grade 1,2"/>
    <s v="Trial III"/>
    <n v="2"/>
    <d v="1899-12-30T11:45:00"/>
    <s v="Sunday"/>
    <d v="2020-04-26T00:00:00"/>
    <s v="Trial"/>
    <s v="Grade 1"/>
    <s v="Jain public school"/>
    <n v="911100222317"/>
    <s v="s2m_test_21329@tests2m.com"/>
    <s v="26-04-2020 11:45:00"/>
    <m/>
    <x v="46"/>
    <e v="#N/A"/>
    <x v="0"/>
    <s v="Word Whiz"/>
    <x v="17"/>
  </r>
  <r>
    <s v="fREADom Trial "/>
    <s v="Grade 1,2"/>
    <s v="Trial III"/>
    <n v="2"/>
    <d v="1899-12-30T11:45:00"/>
    <s v="Sunday"/>
    <d v="2020-04-26T00:00:00"/>
    <s v="Trial"/>
    <s v="Grade 1"/>
    <s v="Sat paul mittal school"/>
    <n v="911100222831"/>
    <s v="s2m_test_21856@tests2m.com"/>
    <s v="26-04-2020 11:45:00"/>
    <m/>
    <x v="46"/>
    <e v="#N/A"/>
    <x v="0"/>
    <s v="Word Whiz"/>
    <x v="0"/>
  </r>
  <r>
    <s v="fREADom Trial "/>
    <s v="Grade 1,2"/>
    <s v="Trial III"/>
    <n v="2"/>
    <d v="1899-12-30T11:45:00"/>
    <s v="Sunday"/>
    <d v="2020-04-26T00:00:00"/>
    <s v="Duplicate - Trial"/>
    <s v="Grade 2"/>
    <s v="Kamala Niketan Montessori school"/>
    <n v="911100222313"/>
    <s v="s2m_test_21317@tests2m.com"/>
    <s v="26-04-2020 11:45:00"/>
    <m/>
    <x v="46"/>
    <e v="#N/A"/>
    <x v="0"/>
    <s v="Word Whiz"/>
    <x v="15"/>
  </r>
  <r>
    <s v="fREADom Trial "/>
    <s v="Grade 1,2"/>
    <s v="Trial III"/>
    <n v="2"/>
    <d v="1899-12-30T11:45:00"/>
    <s v="Sunday"/>
    <d v="2020-04-26T00:00:00"/>
    <s v="Trial"/>
    <s v="Grade 2"/>
    <s v="GTA Vidhya mandir, neelangarai"/>
    <n v="911100222308"/>
    <s v="s2m_test_21321@tests2m.com"/>
    <s v="26-04-2020 11:45:00"/>
    <m/>
    <x v="46"/>
    <e v="#N/A"/>
    <x v="0"/>
    <s v="Word Whiz"/>
    <x v="17"/>
  </r>
  <r>
    <s v="fREADom Trial "/>
    <s v="Grade 1,2"/>
    <s v="Trial III"/>
    <n v="2"/>
    <d v="1899-12-30T11:45:00"/>
    <s v="Sunday"/>
    <d v="2020-04-26T00:00:00"/>
    <s v="Trial"/>
    <s v="Grade 2"/>
    <s v="Samhitha acadamy"/>
    <n v="911100222301"/>
    <s v="s2m_test_21314@tests2m.com"/>
    <s v="26-04-2020 11:45:00"/>
    <m/>
    <x v="46"/>
    <e v="#N/A"/>
    <x v="0"/>
    <s v="Word Whiz"/>
    <x v="17"/>
  </r>
  <r>
    <s v="fREADom Trial "/>
    <s v="Grade 1,2"/>
    <s v="Trial III"/>
    <n v="2"/>
    <d v="1899-12-30T11:45:00"/>
    <s v="Sunday"/>
    <d v="2020-04-26T00:00:00"/>
    <s v="Trial"/>
    <s v="Grade 2"/>
    <s v="tsul"/>
    <n v="911100222309"/>
    <s v="s2m_test_21322@tests2m.com"/>
    <s v="26-04-2020 11:45:00"/>
    <m/>
    <x v="46"/>
    <e v="#N/A"/>
    <x v="0"/>
    <s v="Word Whiz"/>
    <x v="13"/>
  </r>
  <r>
    <s v="fREADom Trial "/>
    <s v="Grade 3,4"/>
    <s v="Trial III"/>
    <n v="2"/>
    <d v="1899-12-30T11:45:00"/>
    <s v="Sunday"/>
    <d v="2020-04-26T00:00:00"/>
    <s v="Trial"/>
    <s v="Grade 3"/>
    <s v="Dps megacity"/>
    <n v="911100222318"/>
    <s v="s2m_test_21330@tests2m.com"/>
    <s v="26-04-2020 11:45:00"/>
    <s v="Absent"/>
    <x v="38"/>
    <e v="#N/A"/>
    <x v="0"/>
    <s v="Spelling Star"/>
    <x v="17"/>
  </r>
  <r>
    <s v="fREADom Trial "/>
    <s v="Grade 3,4"/>
    <s v="Trial III"/>
    <n v="2"/>
    <d v="1899-12-30T11:45:00"/>
    <s v="Sunday"/>
    <d v="2020-04-26T00:00:00"/>
    <s v="Trial"/>
    <s v="Grade 4"/>
    <s v="Kamala niketan montessori school cbse"/>
    <n v="911100222316"/>
    <s v="s2m_test_21328@tests2m.com"/>
    <s v="26-04-2020 11:45:00"/>
    <s v="Absent"/>
    <x v="38"/>
    <e v="#N/A"/>
    <x v="0"/>
    <s v="Spelling Star"/>
    <x v="2"/>
  </r>
  <r>
    <s v="fREADom Trial "/>
    <s v="Grade 3,4"/>
    <s v="Trial III"/>
    <n v="2"/>
    <d v="1899-12-30T11:45:00"/>
    <s v="Sunday"/>
    <d v="2020-04-26T00:00:00"/>
    <s v="Trial"/>
    <s v="Grade 3"/>
    <s v="Vista"/>
    <n v="911100222311"/>
    <s v="s2m_test_21324@tests2m.com"/>
    <s v="26-04-2020 11:45:00"/>
    <s v="Absent"/>
    <x v="38"/>
    <e v="#N/A"/>
    <x v="0"/>
    <s v="Spelling Star"/>
    <x v="6"/>
  </r>
  <r>
    <s v="fREADom Trial "/>
    <s v="Grade 3,4"/>
    <s v="Trial III"/>
    <n v="2"/>
    <d v="1899-12-30T11:45:00"/>
    <s v="Sunday"/>
    <d v="2020-04-26T00:00:00"/>
    <s v="Trial"/>
    <s v="Grade 3"/>
    <s v="Edify school"/>
    <n v="911100222310"/>
    <s v="s2m_test_21323@tests2m.com"/>
    <s v="26-04-2020 11:45:00"/>
    <s v="Absent"/>
    <x v="38"/>
    <e v="#N/A"/>
    <x v="0"/>
    <s v="Spelling Star"/>
    <x v="16"/>
  </r>
  <r>
    <s v="fREADom Trial "/>
    <s v="Grade 3,4"/>
    <s v="Trial III"/>
    <n v="2"/>
    <d v="1899-12-30T11:45:00"/>
    <s v="Sunday"/>
    <d v="2020-04-26T00:00:00"/>
    <s v="Trial"/>
    <s v="Grade 3"/>
    <s v="NSN memorial school"/>
    <n v="911100222299"/>
    <s v="s2m_test_21311@tests2m.com"/>
    <s v="26-04-2020 11:45:00"/>
    <s v="Absent"/>
    <x v="38"/>
    <e v="#N/A"/>
    <x v="0"/>
    <s v="Spelling Star"/>
    <x v="16"/>
  </r>
  <r>
    <s v="fREADom Trial "/>
    <s v="Grade 3,4"/>
    <s v="Trial III"/>
    <n v="2"/>
    <d v="1899-12-30T11:45:00"/>
    <s v="Sunday"/>
    <d v="2020-04-26T00:00:00"/>
    <s v="Trial"/>
    <s v="Grade 3"/>
    <s v="Holy angel school"/>
    <n v="911100221739"/>
    <s v="s2m_test_20749@tests2m.com"/>
    <s v="26-04-2020 11:45:00"/>
    <s v="Present"/>
    <x v="38"/>
    <e v="#N/A"/>
    <x v="0"/>
    <s v="Spelling Star"/>
    <x v="11"/>
  </r>
  <r>
    <s v="fREADom Trial "/>
    <s v="Grade 3,4"/>
    <s v="Trial III"/>
    <n v="2"/>
    <d v="1899-12-30T11:45:00"/>
    <s v="Sunday"/>
    <d v="2020-04-26T00:00:00"/>
    <s v="Trial"/>
    <s v="Grade 4"/>
    <s v="Saint Paul School Rajkot"/>
    <n v="911100222832"/>
    <s v="s2m_test_21857@tests2m.com"/>
    <s v="26-04-2020 11:45:00"/>
    <s v="Absent"/>
    <x v="38"/>
    <e v="#N/A"/>
    <x v="0"/>
    <s v="Spelling Star"/>
    <x v="0"/>
  </r>
  <r>
    <s v="fREADom Trial "/>
    <s v="Grade 3,4"/>
    <s v="Trial III"/>
    <n v="2"/>
    <d v="1899-12-30T11:45:00"/>
    <s v="Sunday"/>
    <d v="2020-04-26T00:00:00"/>
    <s v="Trial"/>
    <s v="Grade 3"/>
    <s v="Don Bosco"/>
    <n v="911100222833"/>
    <s v="s2m_test_21858@tests2m.com"/>
    <s v="26-04-2020 11:45:00"/>
    <s v="Cancelled"/>
    <x v="38"/>
    <e v="#N/A"/>
    <x v="0"/>
    <s v="Spelling Star"/>
    <x v="0"/>
  </r>
  <r>
    <s v="fREADom Trial "/>
    <s v="Grade 3,4"/>
    <s v="Trial III"/>
    <n v="2"/>
    <d v="1899-12-30T11:45:00"/>
    <s v="Sunday"/>
    <d v="2020-04-26T00:00:00"/>
    <s v="Duplicate - Trial"/>
    <s v="Grade 4"/>
    <s v="Foundation Academy IIT Bihta Patna"/>
    <n v="911100222834"/>
    <s v="s2m_test_21859@tests2m.com"/>
    <s v="26-04-2020 11:45:00"/>
    <s v="Present"/>
    <x v="38"/>
    <e v="#N/A"/>
    <x v="0"/>
    <s v="Spelling Star"/>
    <x v="0"/>
  </r>
  <r>
    <s v="fREADom Trial "/>
    <s v="Grade 3,4"/>
    <s v="Trial III"/>
    <n v="2"/>
    <d v="1899-12-30T11:45:00"/>
    <s v="Sunday"/>
    <d v="2020-04-26T00:00:00"/>
    <s v="Duplicate - Trial"/>
    <s v="Grade 3"/>
    <s v="Shiksha Sagar high and"/>
    <n v="911100222297"/>
    <s v="s2m_test_21309@tests2m.com"/>
    <s v="26-04-2020 11:45:00"/>
    <s v="Present"/>
    <x v="38"/>
    <e v="#N/A"/>
    <x v="0"/>
    <s v="Spelling Star"/>
    <x v="17"/>
  </r>
  <r>
    <s v="fREADom Trial "/>
    <s v="Grade 3,4"/>
    <s v="Trial III"/>
    <n v="2"/>
    <d v="1899-12-30T11:45:00"/>
    <s v="Sunday"/>
    <d v="2020-04-26T00:00:00"/>
    <s v="Trial"/>
    <s v="Grade 3"/>
    <s v="Delhi Public School,"/>
    <n v="911100222835"/>
    <s v="s2m_test_21860@tests2m.com"/>
    <s v="26-04-2020 11:45:00"/>
    <s v="Absent"/>
    <x v="38"/>
    <e v="#N/A"/>
    <x v="0"/>
    <s v="Spelling Star"/>
    <x v="0"/>
  </r>
  <r>
    <s v="fREADom Trial "/>
    <s v="Grade 1,2"/>
    <s v="Trial II"/>
    <n v="2"/>
    <d v="1899-12-30T11:45:00"/>
    <s v="Sunday"/>
    <d v="2020-04-26T00:00:00"/>
    <s v="Trial"/>
    <s v="Grade 1"/>
    <s v="Sri Kumarans children home"/>
    <n v="911100221615"/>
    <s v="s2m_test_20618@tests2m.com"/>
    <s v="26-04-2020 11:45:00"/>
    <m/>
    <x v="47"/>
    <e v="#N/A"/>
    <x v="0"/>
    <s v="Structure of a story"/>
    <x v="10"/>
  </r>
  <r>
    <s v="fREADom Trial "/>
    <s v="Grade 1,2"/>
    <s v="Trial II"/>
    <n v="2"/>
    <d v="1899-12-30T11:45:00"/>
    <s v="Sunday"/>
    <d v="2020-04-26T00:00:00"/>
    <s v="Trial"/>
    <s v="Grade 1"/>
    <s v="Auxilium"/>
    <n v="911100221617"/>
    <s v="s2m_test_20620@tests2m.com"/>
    <s v="26-04-2020 11:45:00"/>
    <m/>
    <x v="47"/>
    <e v="#N/A"/>
    <x v="0"/>
    <s v="Structure of a story"/>
    <x v="10"/>
  </r>
  <r>
    <s v="fREADom Trial "/>
    <s v="Grade 1,2"/>
    <s v="Trial II"/>
    <n v="2"/>
    <d v="1899-12-30T11:45:00"/>
    <s v="Sunday"/>
    <d v="2020-04-26T00:00:00"/>
    <s v="Trial"/>
    <s v="Grade 1"/>
    <s v="NA"/>
    <n v="911100221661"/>
    <s v="s2m_test_20670@tests2m.com"/>
    <s v="26-04-2020 11:45:00"/>
    <s v="Present"/>
    <x v="47"/>
    <n v="3400"/>
    <x v="1"/>
    <s v="Structure of a story"/>
    <x v="9"/>
  </r>
  <r>
    <s v="fREADom Trial "/>
    <s v="Grade 1,2"/>
    <s v="Trial II"/>
    <n v="2"/>
    <d v="1899-12-30T11:45:00"/>
    <s v="Sunday"/>
    <d v="2020-04-26T00:00:00"/>
    <s v="Trial"/>
    <s v="Grade 1"/>
    <s v="Kulachi hansraj model school"/>
    <n v="911100222836"/>
    <s v="s2m_test_21861@tests2m.com"/>
    <s v="26-04-2020 11:45:00"/>
    <s v="Present"/>
    <x v="47"/>
    <e v="#N/A"/>
    <x v="0"/>
    <s v="Structure of a story"/>
    <x v="0"/>
  </r>
  <r>
    <s v="fREADom Trial "/>
    <s v="Grade 1,2"/>
    <s v="Trial II"/>
    <n v="2"/>
    <d v="1899-12-30T11:45:00"/>
    <s v="Sunday"/>
    <d v="2020-04-26T00:00:00"/>
    <s v="Duplicate - Trial"/>
    <s v="Grade 2"/>
    <s v="NSN"/>
    <n v="911100222161"/>
    <s v="s2m_test_20911@tests2m.com"/>
    <s v="26-04-2020 11:45:00"/>
    <s v="Present"/>
    <x v="47"/>
    <e v="#N/A"/>
    <x v="0"/>
    <s v="Structure of a story"/>
    <x v="16"/>
  </r>
  <r>
    <s v="fREADom Trial "/>
    <s v="Grade 1,2"/>
    <s v="Trial II"/>
    <n v="2"/>
    <d v="1899-12-30T11:45:00"/>
    <s v="Sunday"/>
    <d v="2020-04-26T00:00:00"/>
    <s v="Trial"/>
    <s v="Grade 1"/>
    <s v="St Paul's"/>
    <n v="911100222837"/>
    <s v="s2m_test_21862@tests2m.com"/>
    <s v="26-04-2020 11:45:00"/>
    <m/>
    <x v="47"/>
    <e v="#N/A"/>
    <x v="0"/>
    <s v="Structure of a story"/>
    <x v="0"/>
  </r>
  <r>
    <s v="fREADom Trial "/>
    <s v="Grade 1,2"/>
    <s v="Trial II"/>
    <n v="2"/>
    <d v="1899-12-30T11:45:00"/>
    <s v="Sunday"/>
    <d v="2020-04-26T00:00:00"/>
    <s v="Trial"/>
    <s v="Grade 2"/>
    <s v="Greenwood  High  School Warangal"/>
    <n v="911100222838"/>
    <s v="s2m_test_21863@tests2m.com"/>
    <s v="26-04-2020 11:45:00"/>
    <m/>
    <x v="47"/>
    <e v="#N/A"/>
    <x v="0"/>
    <s v="Structure of a story"/>
    <x v="0"/>
  </r>
  <r>
    <s v="fREADom Trial "/>
    <s v="Grade 3,4"/>
    <s v="Trial I"/>
    <n v="2"/>
    <d v="1899-12-30T11:45:00"/>
    <s v="Sunday"/>
    <d v="2020-04-26T00:00:00"/>
    <s v="Trial"/>
    <s v="Grade 4"/>
    <s v="Bethany Institutions"/>
    <n v="911100222839"/>
    <s v="s2m_test_21864@tests2m.com"/>
    <s v="26-04-2020 11:45:00"/>
    <s v="Cancelled"/>
    <x v="44"/>
    <n v="1999"/>
    <x v="1"/>
    <s v="Making connections"/>
    <x v="0"/>
  </r>
  <r>
    <s v="fREADom Trial "/>
    <s v="Grade 3,4"/>
    <s v="Trial I"/>
    <n v="2"/>
    <d v="1899-12-30T11:45:00"/>
    <s v="Sunday"/>
    <d v="2020-04-26T00:00:00"/>
    <s v="Trial"/>
    <s v="Grade 3"/>
    <s v="Holy Angel School"/>
    <n v="911100221672"/>
    <s v="s2m_test_20681@tests2m.com"/>
    <s v="26-04-2020 11:45:00"/>
    <s v="Absent"/>
    <x v="44"/>
    <e v="#N/A"/>
    <x v="0"/>
    <s v="Making connections"/>
    <x v="9"/>
  </r>
  <r>
    <s v="fREADom Trial "/>
    <s v="Grade 3,4"/>
    <s v="Trial I"/>
    <n v="2"/>
    <d v="1899-12-30T11:45:00"/>
    <s v="Sunday"/>
    <d v="2020-04-26T00:00:00"/>
    <s v="Trial"/>
    <s v="Grade 3"/>
    <s v="MSB Pune"/>
    <n v="911100221687"/>
    <s v="s2m_test_20697@tests2m.com"/>
    <s v="26-04-2020 11:45:00"/>
    <s v="Present"/>
    <x v="44"/>
    <e v="#N/A"/>
    <x v="0"/>
    <s v="Making connections"/>
    <x v="5"/>
  </r>
  <r>
    <s v="fREADom Trial "/>
    <s v="Grade 3,4"/>
    <s v="Trial I"/>
    <n v="2"/>
    <d v="1899-12-30T11:45:00"/>
    <s v="Sunday"/>
    <d v="2020-04-26T00:00:00"/>
    <s v="Trial"/>
    <s v="Grade 3"/>
    <s v="Maple tree school"/>
    <n v="911100221709"/>
    <s v="s2m_test_20719@tests2m.com"/>
    <s v="26-04-2020 11:45:00"/>
    <s v="Cancelled"/>
    <x v="44"/>
    <e v="#N/A"/>
    <x v="0"/>
    <s v="Making connections"/>
    <x v="11"/>
  </r>
  <r>
    <s v="fREADom Trial "/>
    <s v="Grade 3,4"/>
    <s v="Trial I"/>
    <n v="2"/>
    <d v="1899-12-30T11:45:00"/>
    <s v="Sunday"/>
    <d v="2020-04-26T00:00:00"/>
    <s v="Trial"/>
    <s v="Grade 3"/>
    <s v="Sangamanath cbse school mdl"/>
    <n v="911100221728"/>
    <s v="s2m_test_20738@tests2m.com"/>
    <s v="26-04-2020 11:45:00"/>
    <s v="Absent"/>
    <x v="44"/>
    <e v="#N/A"/>
    <x v="0"/>
    <s v="Making connections"/>
    <x v="12"/>
  </r>
  <r>
    <s v="fREADom Trial "/>
    <s v="Grade 3,4"/>
    <s v="Trial I"/>
    <n v="2"/>
    <d v="1899-12-30T11:45:00"/>
    <s v="Sunday"/>
    <d v="2020-04-26T00:00:00"/>
    <s v="Trial"/>
    <s v="Grade 4"/>
    <s v="Auden"/>
    <n v="911100221765"/>
    <s v="s2m_test_20776@tests2m.com"/>
    <s v="26-04-2020 11:45:00"/>
    <s v="Absent"/>
    <x v="44"/>
    <e v="#N/A"/>
    <x v="0"/>
    <s v="Making connections"/>
    <x v="11"/>
  </r>
  <r>
    <s v="fREADom Trial "/>
    <s v="Grade 3,4"/>
    <s v="Trial I"/>
    <n v="2"/>
    <d v="1899-12-30T11:45:00"/>
    <s v="Sunday"/>
    <d v="2020-04-26T00:00:00"/>
    <s v="Trial"/>
    <s v="Grade 4"/>
    <s v="Army public school"/>
    <n v="911100221774"/>
    <s v="s2m_test_20785@tests2m.com"/>
    <s v="26-04-2020 11:45:00"/>
    <s v="Absent"/>
    <x v="44"/>
    <e v="#N/A"/>
    <x v="0"/>
    <s v="Making connections"/>
    <x v="11"/>
  </r>
  <r>
    <s v="fREADom Trial "/>
    <s v="Grade 3,4"/>
    <s v="Trial I"/>
    <n v="2"/>
    <d v="1899-12-30T11:45:00"/>
    <s v="Sunday"/>
    <d v="2020-04-26T00:00:00"/>
    <s v="Duplicate - Trial"/>
    <s v="Grade 4"/>
    <s v="Sacred heart sr.sec. school"/>
    <n v="911100221762"/>
    <s v="s2m_test_20773@tests2m.com"/>
    <s v="26-04-2020 11:45:00"/>
    <s v="Absent"/>
    <x v="44"/>
    <e v="#N/A"/>
    <x v="0"/>
    <s v="Making connections"/>
    <x v="11"/>
  </r>
  <r>
    <s v="fREADom Trial "/>
    <s v="Grade 3,4"/>
    <s v="Trial I"/>
    <n v="2"/>
    <d v="1899-12-30T11:45:00"/>
    <s v="Sunday"/>
    <d v="2020-04-26T00:00:00"/>
    <s v="Trial"/>
    <s v="Grade 3"/>
    <s v="The Shriram universal school"/>
    <n v="911100221790"/>
    <s v="s2m_test_20802@tests2m.com"/>
    <s v="26-04-2020 11:45:00"/>
    <s v="Present"/>
    <x v="44"/>
    <e v="#N/A"/>
    <x v="0"/>
    <s v="Making connections"/>
    <x v="11"/>
  </r>
  <r>
    <s v="fREADom Trial "/>
    <s v="Grade 3,4"/>
    <s v="Trial I"/>
    <n v="2"/>
    <d v="1899-12-30T11:45:00"/>
    <s v="Sunday"/>
    <d v="2020-04-26T00:00:00"/>
    <s v="Trial"/>
    <s v="Grade 4"/>
    <s v="Shri Ram universal school"/>
    <n v="911100221827"/>
    <s v="s2m_test_20840@tests2m.com"/>
    <s v="26-04-2020 11:45:00"/>
    <s v="Absent"/>
    <x v="44"/>
    <e v="#N/A"/>
    <x v="0"/>
    <s v="Making connections"/>
    <x v="10"/>
  </r>
  <r>
    <s v="fREADom Trial "/>
    <s v="Grade 3,4"/>
    <s v="Trial I"/>
    <n v="2"/>
    <d v="1899-12-30T11:45:00"/>
    <s v="Sunday"/>
    <d v="2020-04-26T00:00:00"/>
    <s v="Trial"/>
    <s v="Grade 3"/>
    <s v="Delhi World Public School, zirakpur"/>
    <n v="911100221835"/>
    <s v="s2m_test_20849@tests2m.com"/>
    <s v="26-04-2020 11:45:00"/>
    <s v="Present"/>
    <x v="44"/>
    <n v="1999"/>
    <x v="1"/>
    <s v="Making connections"/>
    <x v="11"/>
  </r>
  <r>
    <s v="fREADom Trial "/>
    <s v="Grade 3,4"/>
    <s v="Trial II"/>
    <n v="2"/>
    <d v="1899-12-30T11:45:00"/>
    <s v="Sunday"/>
    <d v="2020-04-26T00:00:00"/>
    <s v="Trial"/>
    <s v="Grade 3"/>
    <s v="Kamala Niketan Montessori School"/>
    <n v="911100221915"/>
    <s v="s2m_test_20929@tests2m.com"/>
    <s v="26-04-2020 11:45:00"/>
    <s v="Absent"/>
    <x v="11"/>
    <e v="#N/A"/>
    <x v="0"/>
    <s v="Sum it up"/>
    <x v="13"/>
  </r>
  <r>
    <s v="fREADom Trial "/>
    <s v="Grade 3,4"/>
    <s v="Trial II"/>
    <n v="2"/>
    <d v="1899-12-30T11:45:00"/>
    <s v="Sunday"/>
    <d v="2020-04-26T00:00:00"/>
    <s v="Trial"/>
    <s v="Grade 4"/>
    <s v="NA"/>
    <n v="911100221938"/>
    <s v="s2m_test_20951@tests2m.com"/>
    <s v="26-04-2020 11:45:00"/>
    <s v="Absent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3"/>
    <s v="Kle English medium school solapur"/>
    <n v="911100221972"/>
    <s v="s2m_test_20984@tests2m.com"/>
    <s v="26-04-2020 11:45:00"/>
    <s v="Absent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4"/>
    <s v="Dr CG English School"/>
    <n v="911100221995"/>
    <s v="s2m_test_21006@tests2m.com"/>
    <s v="26-04-2020 11:45:00"/>
    <s v="Cancelled"/>
    <x v="11"/>
    <e v="#N/A"/>
    <x v="0"/>
    <s v="Sum it up"/>
    <x v="13"/>
  </r>
  <r>
    <s v="fREADom Trial "/>
    <s v="Grade 3,4"/>
    <s v="Trial II"/>
    <n v="2"/>
    <d v="1899-12-30T11:45:00"/>
    <s v="Sunday"/>
    <d v="2020-04-26T00:00:00"/>
    <s v="Trial"/>
    <s v="Grade 3"/>
    <s v="Crossword school"/>
    <n v="911100221997"/>
    <s v="s2m_test_21008@tests2m.com"/>
    <s v="26-04-2020 11:45:00"/>
    <s v="Absent"/>
    <x v="11"/>
    <e v="#N/A"/>
    <x v="0"/>
    <s v="Sum it up"/>
    <x v="13"/>
  </r>
  <r>
    <s v="fREADom Trial "/>
    <s v="Grade 3,4"/>
    <s v="Trial II"/>
    <n v="2"/>
    <d v="1899-12-30T11:45:00"/>
    <s v="Sunday"/>
    <d v="2020-04-26T00:00:00"/>
    <s v="Trial"/>
    <s v="Grade 3"/>
    <s v="NA"/>
    <n v="911100222036"/>
    <s v="s2m_test_21046@tests2m.com"/>
    <s v="26-04-2020 11:45:00"/>
    <s v="Present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3"/>
    <s v="Kamala niketan Montessori school"/>
    <n v="911100222004"/>
    <s v="s2m_test_21014@tests2m.com"/>
    <s v="26-04-2020 11:45:00"/>
    <s v="Absent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4"/>
    <s v="Sboa school and junior college"/>
    <n v="911100222038"/>
    <s v="s2m_test_21048@tests2m.com"/>
    <s v="26-04-2020 11:45:00"/>
    <s v="Present"/>
    <x v="11"/>
    <e v="#N/A"/>
    <x v="0"/>
    <s v="Sum it up"/>
    <x v="13"/>
  </r>
  <r>
    <s v="fREADom Trial "/>
    <s v="Grade 3,4"/>
    <s v="Trial II"/>
    <n v="2"/>
    <d v="1899-12-30T11:45:00"/>
    <s v="Sunday"/>
    <d v="2020-04-26T00:00:00"/>
    <s v="Trial"/>
    <s v="Grade 4"/>
    <s v="Mahavir Institute of education Research"/>
    <n v="911100222068"/>
    <s v="s2m_test_21077@tests2m.com"/>
    <s v="26-04-2020 11:45:00"/>
    <s v="Cancelled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4"/>
    <s v="Rankers concept school"/>
    <n v="911100222091"/>
    <s v="s2m_test_21100@tests2m.com"/>
    <s v="26-04-2020 11:45:00"/>
    <s v="Absent"/>
    <x v="11"/>
    <e v="#N/A"/>
    <x v="0"/>
    <s v="Sum it up"/>
    <x v="14"/>
  </r>
  <r>
    <s v="fREADom Trial "/>
    <s v="Grade 3,4"/>
    <s v="Trial II"/>
    <n v="2"/>
    <d v="1899-12-30T11:45:00"/>
    <s v="Sunday"/>
    <d v="2020-04-26T00:00:00"/>
    <s v="Trial"/>
    <s v="Grade 4"/>
    <s v="B D M International"/>
    <n v="911100222162"/>
    <s v="s2m_test_21173@tests2m.com"/>
    <s v="26-04-2020 11:45:00"/>
    <s v="Present"/>
    <x v="11"/>
    <e v="#N/A"/>
    <x v="0"/>
    <s v="Sum it up"/>
    <x v="16"/>
  </r>
  <r>
    <s v="fREADom Trial "/>
    <s v="Grade 3,4"/>
    <s v="Trial II"/>
    <n v="2"/>
    <d v="1899-12-30T11:45:00"/>
    <s v="Sunday"/>
    <d v="2020-04-26T00:00:00"/>
    <s v="Trial"/>
    <s v="Grade 3"/>
    <s v="Sanskriti the school"/>
    <n v="911100222319"/>
    <s v="s2m_test_21331@tests2m.com"/>
    <s v="26-04-2020 11:45:00"/>
    <s v="Present"/>
    <x v="11"/>
    <e v="#N/A"/>
    <x v="0"/>
    <s v="Sum it up"/>
    <x v="17"/>
  </r>
  <r>
    <s v="fREADom Trial "/>
    <s v="Grade 3,4"/>
    <s v="Trial II"/>
    <n v="2"/>
    <d v="1899-12-30T11:45:00"/>
    <s v="Sunday"/>
    <d v="2020-04-26T00:00:00"/>
    <s v="Duplicate - Trial"/>
    <s v="Grade 4"/>
    <s v="Sanskriti the school"/>
    <n v="911100222320"/>
    <s v="s2m_test_21331@tests2m.com"/>
    <s v="26-04-2020 11:45:00"/>
    <s v="Present"/>
    <x v="11"/>
    <e v="#N/A"/>
    <x v="0"/>
    <s v="Sum it up"/>
    <x v="17"/>
  </r>
  <r>
    <s v="fREADom Trial "/>
    <s v="Grade 3,4"/>
    <s v="Trial III"/>
    <n v="2"/>
    <d v="1899-12-30T11:45:00"/>
    <s v="Sunday"/>
    <d v="2020-04-26T00:00:00"/>
    <s v="Trial"/>
    <s v="Grade 4"/>
    <s v="Kavi Bharathi Vidyalaya"/>
    <n v="911100222327"/>
    <s v="s2m_test_21339@tests2m.com"/>
    <s v="26-04-2020 11:45:00"/>
    <s v="Absent"/>
    <x v="38"/>
    <e v="#N/A"/>
    <x v="0"/>
    <s v="Spelling Star"/>
    <x v="6"/>
  </r>
  <r>
    <s v="fREADom Trial "/>
    <s v="Grade 3,4"/>
    <s v="Trial I"/>
    <n v="2"/>
    <d v="1899-12-30T11:45:00"/>
    <s v="Sunday"/>
    <d v="2020-04-26T00:00:00"/>
    <s v="Duplicate - Trial"/>
    <s v="Grade 4"/>
    <s v="Kavi Bharathi Vidyalaya"/>
    <n v="911100222327"/>
    <s v="s2m_test_21339@tests2m.com"/>
    <s v="26-04-2020 11:45:00"/>
    <s v="Present"/>
    <x v="44"/>
    <e v="#N/A"/>
    <x v="0"/>
    <s v="Making connections"/>
    <x v="6"/>
  </r>
  <r>
    <s v="fREADom Trial "/>
    <s v="Grade 1,2"/>
    <s v="Trial II"/>
    <n v="2"/>
    <d v="1899-12-30T11:45:00"/>
    <s v="Sunday"/>
    <d v="2020-04-26T00:00:00"/>
    <s v="Trial"/>
    <s v="Grade 1"/>
    <s v="Jain public school"/>
    <n v="911100222325"/>
    <s v="s2m_test_21336@tests2m.com"/>
    <s v="26-04-2020 11:45:00"/>
    <s v="Present"/>
    <x v="47"/>
    <e v="#N/A"/>
    <x v="0"/>
    <s v="Structure of a story"/>
    <x v="16"/>
  </r>
  <r>
    <s v="fREADom Trial "/>
    <s v="Grade 3,4"/>
    <s v="Trial I"/>
    <n v="2"/>
    <d v="1899-12-30T11:45:00"/>
    <s v="Sunday"/>
    <d v="2020-04-26T00:00:00"/>
    <s v="Trial"/>
    <s v="Grade 3"/>
    <s v="Delhi Public School"/>
    <n v="911100221715"/>
    <s v="s2m_test_21337@tests2m.com"/>
    <s v="26-04-2020 11:45:00"/>
    <s v="Present"/>
    <x v="44"/>
    <e v="#N/A"/>
    <x v="0"/>
    <s v="Making connections"/>
    <x v="11"/>
  </r>
  <r>
    <s v="fREADom Trial "/>
    <s v="Grade 1,2"/>
    <s v="Trial II"/>
    <n v="2"/>
    <d v="1899-12-30T11:45:00"/>
    <s v="Sunday"/>
    <d v="2020-04-26T00:00:00"/>
    <s v="Trial"/>
    <s v="Grade 2"/>
    <s v="Edify"/>
    <n v="911100222323"/>
    <s v="s2m_test_21334@tests2m.com"/>
    <s v="26-04-2020 11:45:00"/>
    <s v="Present"/>
    <x v="47"/>
    <e v="#N/A"/>
    <x v="0"/>
    <s v="Structure of a story"/>
    <x v="16"/>
  </r>
  <r>
    <s v="fREADom Trial "/>
    <s v="Grade 1,2"/>
    <s v="Trial II"/>
    <n v="2"/>
    <d v="1899-12-30T11:45:00"/>
    <s v="Sunday"/>
    <d v="2020-04-26T00:00:00"/>
    <s v="Trial"/>
    <s v="Grade 2"/>
    <s v="kamala niketan Montessori school"/>
    <n v="911100222321"/>
    <s v="s2m_test_21332@tests2m.com"/>
    <s v="26-04-2020 11:45:00"/>
    <s v="Present"/>
    <x v="47"/>
    <e v="#N/A"/>
    <x v="0"/>
    <s v="Structure of a story"/>
    <x v="16"/>
  </r>
  <r>
    <s v="fREADom Trial "/>
    <s v="Grade 1,2"/>
    <s v="Trial II"/>
    <n v="2"/>
    <d v="1899-12-30T11:45:00"/>
    <s v="Sunday"/>
    <d v="2020-04-26T00:00:00"/>
    <s v="Trial"/>
    <s v="Grade 1"/>
    <s v="Nsn memorial senior secondary School"/>
    <n v="911100222246"/>
    <s v="s2m_test_21260@tests2m.com"/>
    <s v="26-04-2020 11:45:00"/>
    <s v="Present"/>
    <x v="47"/>
    <e v="#N/A"/>
    <x v="0"/>
    <s v="Structure of a story"/>
    <x v="16"/>
  </r>
  <r>
    <s v="fREADom Trial "/>
    <s v="Grade 3,4"/>
    <s v="Trial II"/>
    <n v="2"/>
    <d v="1899-12-30T11:45:00"/>
    <s v="Sunday"/>
    <d v="2020-04-26T00:00:00"/>
    <s v="Trial"/>
    <s v="Grade 4"/>
    <s v="BD Memorial School"/>
    <n v="911100222177"/>
    <s v="s2m_test_21189@tests2m.com"/>
    <s v="26-04-2020 11:45:00"/>
    <s v="Present"/>
    <x v="11"/>
    <e v="#N/A"/>
    <x v="0"/>
    <s v="Sum it up"/>
    <x v="16"/>
  </r>
  <r>
    <s v="fREADom Trial "/>
    <s v="Grade 3,4"/>
    <s v="Trial II"/>
    <n v="2"/>
    <d v="1899-12-30T11:45:00"/>
    <s v="Sunday"/>
    <d v="2020-04-26T00:00:00"/>
    <s v="Trial"/>
    <s v="Grade 4"/>
    <s v="The Samhita Academy"/>
    <n v="911100222291"/>
    <s v="s2m_test_21304@tests2m.com"/>
    <s v="26-04-2020 11:45:00"/>
    <s v="Present"/>
    <x v="11"/>
    <e v="#N/A"/>
    <x v="0"/>
    <s v="Sum it up"/>
    <x v="17"/>
  </r>
  <r>
    <s v="fREADom Trial "/>
    <s v="Grade 1,2"/>
    <s v="Trial II"/>
    <n v="4"/>
    <d v="1899-12-30T18:00:00"/>
    <s v="Sunday"/>
    <d v="2020-04-26T00:00:00"/>
    <s v="Trial"/>
    <s v="Grade 2"/>
    <s v="Delhi school of excellence"/>
    <n v="911100222840"/>
    <s v="s2m_test_21865@tests2m.com"/>
    <s v="26-04-2020 18:00:00"/>
    <m/>
    <x v="47"/>
    <e v="#N/A"/>
    <x v="0"/>
    <s v="Sum it up"/>
    <x v="0"/>
  </r>
  <r>
    <s v="fREADom Trial "/>
    <s v="Grade 1,2"/>
    <s v="Trial II"/>
    <n v="4"/>
    <d v="1899-12-30T18:00:00"/>
    <s v="Sunday"/>
    <d v="2020-04-26T00:00:00"/>
    <s v="Trial"/>
    <s v="Grade 1"/>
    <s v="Delhi public school"/>
    <n v="911100222332"/>
    <s v="s2m_test_21344@tests2m.com"/>
    <s v="26-04-2020 18:00:00"/>
    <s v="Present"/>
    <x v="47"/>
    <e v="#N/A"/>
    <x v="0"/>
    <s v="Sum it up"/>
    <x v="15"/>
  </r>
  <r>
    <s v="fREADom Trial "/>
    <s v="Grade 1,2"/>
    <s v="Trial II"/>
    <n v="4"/>
    <d v="1899-12-30T18:00:00"/>
    <s v="Sunday"/>
    <d v="2020-04-26T00:00:00"/>
    <s v="Trial"/>
    <s v="Grade 2"/>
    <s v="Saint Paul school"/>
    <n v="911100222841"/>
    <s v="s2m_test_21866@tests2m.com"/>
    <s v="26-04-2020 18:00:00"/>
    <m/>
    <x v="47"/>
    <e v="#N/A"/>
    <x v="0"/>
    <s v="Sum it up"/>
    <x v="0"/>
  </r>
  <r>
    <s v="fREADom Trial "/>
    <s v="Grade 3,4"/>
    <s v="Trial II"/>
    <n v="4"/>
    <d v="1899-12-30T18:00:00"/>
    <s v="Sunday"/>
    <d v="2020-04-26T00:00:00"/>
    <s v="Duplicate - Trial"/>
    <s v="Grade 3"/>
    <s v="Delhi Public School,"/>
    <n v="911100222835"/>
    <s v="s2m_test_21860@tests2m.com"/>
    <s v="26-04-2020 18:00:00"/>
    <s v="Present"/>
    <x v="38"/>
    <e v="#N/A"/>
    <x v="0"/>
    <s v="Rocking with rhymes"/>
    <x v="0"/>
  </r>
  <r>
    <s v="fREADom Trial "/>
    <s v="Grade 1,2"/>
    <s v="Trial II"/>
    <n v="4"/>
    <d v="1899-12-30T18:00:00"/>
    <s v="Sunday"/>
    <d v="2020-04-26T00:00:00"/>
    <s v="Trial"/>
    <s v="Grade 1"/>
    <s v="NSN MEMORIAL SCHOOL"/>
    <n v="911100222842"/>
    <s v="s2m_test_21867@tests2m.com"/>
    <s v="26-04-2020 18:00:00"/>
    <m/>
    <x v="47"/>
    <e v="#N/A"/>
    <x v="0"/>
    <s v="Sum it up"/>
    <x v="0"/>
  </r>
  <r>
    <s v="fREADom Trial "/>
    <s v="Grade 1,2"/>
    <s v="Trial II"/>
    <n v="4"/>
    <d v="1899-12-30T18:00:00"/>
    <s v="Sunday"/>
    <d v="2020-04-26T00:00:00"/>
    <s v="Trial"/>
    <s v="Grade 1"/>
    <s v="Kamala Niketan montessori school"/>
    <n v="911100222329"/>
    <s v="s2m_test_21341@tests2m.com"/>
    <s v="26-04-2020 18:00:00"/>
    <m/>
    <x v="47"/>
    <e v="#N/A"/>
    <x v="0"/>
    <s v="Sum it up"/>
    <x v="16"/>
  </r>
  <r>
    <s v="fREADom Trial "/>
    <s v="Grade 1,2"/>
    <s v="Trial II"/>
    <n v="4"/>
    <d v="1899-12-30T18:00:00"/>
    <s v="Sunday"/>
    <d v="2020-04-26T00:00:00"/>
    <s v="Trial"/>
    <s v="Grade 2"/>
    <s v="KAMALA NIKETAN MONTESSORI SCHOOL"/>
    <n v="911100222330"/>
    <s v="s2m_test_21342@tests2m.com"/>
    <s v="26-04-2020 18:00:00"/>
    <s v="Cancelled"/>
    <x v="47"/>
    <e v="#N/A"/>
    <x v="0"/>
    <s v="Sum it up"/>
    <x v="15"/>
  </r>
  <r>
    <s v="fREADom Trial "/>
    <s v="Grade 1,2"/>
    <s v="Trial II"/>
    <n v="4"/>
    <d v="1899-12-30T18:00:00"/>
    <s v="Sunday"/>
    <d v="2020-04-26T00:00:00"/>
    <s v="Trial"/>
    <s v="Grade 1"/>
    <s v="Citi montessori school rajajipuram campus"/>
    <n v="911100222331"/>
    <s v="s2m_test_21343@tests2m.com"/>
    <s v="26-04-2020 18:00:00"/>
    <m/>
    <x v="47"/>
    <e v="#N/A"/>
    <x v="0"/>
    <s v="Sum it up"/>
    <x v="16"/>
  </r>
  <r>
    <s v="fREADom Trial "/>
    <s v="Grade 1,2"/>
    <s v="Trial II"/>
    <n v="4"/>
    <d v="1899-12-30T18:00:00"/>
    <s v="Sunday"/>
    <d v="2020-04-26T00:00:00"/>
    <s v="Trial"/>
    <s v="Grade 2"/>
    <s v="KLE school Gadag"/>
    <n v="911100222333"/>
    <s v="s2m_test_21345@tests2m.com"/>
    <s v="26-04-2020 18:00:00"/>
    <m/>
    <x v="47"/>
    <e v="#N/A"/>
    <x v="0"/>
    <s v="Sum it up"/>
    <x v="13"/>
  </r>
  <r>
    <s v="fREADom Trial "/>
    <s v="Grade 1,2"/>
    <s v="Trial II"/>
    <n v="4"/>
    <d v="1899-12-30T18:00:00"/>
    <s v="Sunday"/>
    <d v="2020-04-26T00:00:00"/>
    <s v="Duplicate - Trial"/>
    <s v="Grade 2"/>
    <s v="Sai Baba Path"/>
    <n v="911100222287"/>
    <s v="s2m_test_21300@tests2m.com"/>
    <s v="26-04-2020 18:00:00"/>
    <s v="Present"/>
    <x v="47"/>
    <e v="#N/A"/>
    <x v="0"/>
    <s v="Sum it up"/>
    <x v="17"/>
  </r>
  <r>
    <s v="fREADom Trial "/>
    <s v="Grade 1,2"/>
    <s v="Trial II"/>
    <n v="4"/>
    <d v="1899-12-30T18:00:00"/>
    <s v="Sunday"/>
    <d v="2020-04-26T00:00:00"/>
    <s v="Duplicate - Trial"/>
    <s v="Grade 1"/>
    <s v="The shri ram universal school jakh"/>
    <n v="911100221011"/>
    <s v="s2m_test_20012@tests2m.com"/>
    <s v="26-04-2020 18:00:00"/>
    <m/>
    <x v="47"/>
    <e v="#N/A"/>
    <x v="0"/>
    <s v="Sum it up"/>
    <x v="1"/>
  </r>
  <r>
    <s v="fREADom Trial "/>
    <s v="Grade 1,2"/>
    <s v="Trial II"/>
    <n v="4"/>
    <d v="1899-12-30T18:00:00"/>
    <s v="Sunday"/>
    <d v="2020-04-26T00:00:00"/>
    <s v="Duplicate - Trial"/>
    <s v="Grade 2"/>
    <s v="Kamala niketan"/>
    <n v="911100222180"/>
    <s v="s2m_test_21192@tests2m.com"/>
    <s v="26-04-2020 18:00:00"/>
    <m/>
    <x v="47"/>
    <e v="#N/A"/>
    <x v="0"/>
    <s v="Sum it up"/>
    <x v="16"/>
  </r>
  <r>
    <s v="fREADom Trial "/>
    <s v="Grade 3,4"/>
    <s v="Trial II"/>
    <n v="4"/>
    <d v="1899-12-30T18:00:00"/>
    <s v="Sunday"/>
    <d v="2020-04-26T00:00:00"/>
    <s v="Trial"/>
    <s v="Grade 4"/>
    <s v="Scads world school"/>
    <n v="911100222843"/>
    <s v="s2m_test_21868@tests2m.com"/>
    <s v="26-04-2020 18:00:00"/>
    <s v="Pre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4"/>
    <s v="KLE SCHOOL.DHARWAD"/>
    <n v="911100222844"/>
    <s v="s2m_test_21869@tests2m.com"/>
    <s v="26-04-2020 18:00:00"/>
    <s v="Pre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3"/>
    <s v="New creation free progress school"/>
    <n v="911100222845"/>
    <s v="s2m_test_21870@tests2m.com"/>
    <s v="26-04-2020 18:00:00"/>
    <s v="Pre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3"/>
    <s v="St Paul's School Rajkot"/>
    <n v="911100222846"/>
    <s v="s2m_test_21871@tests2m.com"/>
    <s v="26-04-2020 18:00:00"/>
    <s v="Pre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4"/>
    <s v="NCS (Goa)"/>
    <n v="911100222847"/>
    <s v="s2m_test_21872@tests2m.com"/>
    <s v="26-04-2020 18:00:00"/>
    <s v="Ab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4"/>
    <s v="Rankers concept school"/>
    <n v="911100222334"/>
    <s v="s2m_test_21346@tests2m.com"/>
    <s v="26-04-2020 18:00:00"/>
    <s v="Absent"/>
    <x v="38"/>
    <e v="#N/A"/>
    <x v="0"/>
    <s v="Rocking with rhymes"/>
    <x v="13"/>
  </r>
  <r>
    <s v="fREADom Trial "/>
    <s v="Grade 3,4"/>
    <s v="Trial II"/>
    <n v="4"/>
    <d v="1899-12-30T18:00:00"/>
    <s v="Sunday"/>
    <d v="2020-04-26T00:00:00"/>
    <s v="Trial"/>
    <s v="Grade 4"/>
    <s v="GNIPS"/>
    <n v="911100222300"/>
    <s v="s2m_test_21313@tests2m.com"/>
    <s v="26-04-2020 18:00:00"/>
    <s v="Absent"/>
    <x v="38"/>
    <e v="#N/A"/>
    <x v="0"/>
    <s v="Rocking with rhymes"/>
    <x v="17"/>
  </r>
  <r>
    <s v="fREADom Trial "/>
    <s v="Grade 1,2"/>
    <s v="Trial II"/>
    <n v="4"/>
    <d v="1899-12-30T18:00:00"/>
    <s v="Sunday"/>
    <d v="2020-04-26T00:00:00"/>
    <s v="Trial"/>
    <s v="Grade 1"/>
    <s v="Sai baba path mps educo"/>
    <n v="911100222335"/>
    <s v="s2m_test_21347@tests2m.com"/>
    <s v="26-04-2020 18:00:00"/>
    <s v="Present"/>
    <x v="47"/>
    <e v="#N/A"/>
    <x v="0"/>
    <s v="Sum it up"/>
    <x v="17"/>
  </r>
  <r>
    <s v="fREADom Trial "/>
    <s v="Grade 3,4"/>
    <s v="Trial II"/>
    <n v="4"/>
    <d v="1899-12-30T18:00:00"/>
    <s v="Sunday"/>
    <d v="2020-04-26T00:00:00"/>
    <s v="Trial"/>
    <s v="Grade 3"/>
    <s v="Chinmaya vidyalaya senior secondary school"/>
    <n v="911100222305"/>
    <s v="s2m_test_21318@tests2m.com"/>
    <s v="26-04-2020 18:00:00"/>
    <s v="Present"/>
    <x v="38"/>
    <e v="#N/A"/>
    <x v="0"/>
    <s v="Rocking with rhymes"/>
    <x v="17"/>
  </r>
  <r>
    <s v="fREADom Trial "/>
    <s v="Grade 3,4"/>
    <s v="Trial II"/>
    <n v="4"/>
    <d v="1899-12-30T18:00:00"/>
    <s v="Sunday"/>
    <d v="2020-04-26T00:00:00"/>
    <s v="Trial"/>
    <s v="Grade 4"/>
    <s v="The Samhita Academy"/>
    <n v="911100222848"/>
    <s v="s2m_test_21873@tests2m.com"/>
    <s v="26-04-2020 18:00:00"/>
    <s v="Present"/>
    <x v="38"/>
    <e v="#N/A"/>
    <x v="0"/>
    <s v="Rocking with rhymes"/>
    <x v="0"/>
  </r>
  <r>
    <s v="fREADom Trial "/>
    <s v="Grade 3,4"/>
    <s v="Trial II"/>
    <n v="4"/>
    <d v="1899-12-30T18:00:00"/>
    <s v="Sunday"/>
    <d v="2020-04-26T00:00:00"/>
    <s v="Trial"/>
    <s v="Grade 3"/>
    <s v="Kps gamharia"/>
    <n v="911100222849"/>
    <s v="s2m_test_21874@tests2m.com"/>
    <s v="26-04-2020 18:00:00"/>
    <s v="Absent"/>
    <x v="38"/>
    <e v="#N/A"/>
    <x v="0"/>
    <s v="Rocking with rhymes"/>
    <x v="0"/>
  </r>
  <r>
    <s v="fREADom Trial "/>
    <s v="Grade 3,4"/>
    <s v="Trial III"/>
    <n v="4"/>
    <d v="1899-12-30T18:00:00"/>
    <s v="Sunday"/>
    <d v="2020-04-26T00:00:00"/>
    <s v="Duplicate - Trial"/>
    <s v="Grade 4"/>
    <s v="dps"/>
    <n v="911100222177"/>
    <s v="s2m_test_21189@tests2m.com"/>
    <s v="26-04-2020 18:00:00"/>
    <m/>
    <x v="39"/>
    <e v="#N/A"/>
    <x v="0"/>
    <s v="storm in my brain"/>
    <x v="16"/>
  </r>
  <r>
    <s v="fREADom Trial "/>
    <s v="Grade 3,4"/>
    <s v="Trial III"/>
    <n v="4"/>
    <d v="1899-12-30T18:00:00"/>
    <s v="Sunday"/>
    <d v="2020-04-26T00:00:00"/>
    <s v="Duplicate - Trial"/>
    <s v="Grade 3"/>
    <s v="Aps ambala"/>
    <n v="911100222850"/>
    <s v="s2m_test_21875@tests2m.com"/>
    <s v="26-04-2020 18:00:00"/>
    <m/>
    <x v="39"/>
    <e v="#N/A"/>
    <x v="0"/>
    <s v="storm in my brain"/>
    <x v="0"/>
  </r>
  <r>
    <s v="fREADom Trial "/>
    <s v="Grade 3,4"/>
    <s v="Trial III"/>
    <n v="4"/>
    <d v="1899-12-30T18:00:00"/>
    <s v="Sunday"/>
    <d v="2020-04-26T00:00:00"/>
    <s v="Duplicate - Trial"/>
    <s v="Grade 3"/>
    <s v="Crossword school"/>
    <n v="911100221997"/>
    <s v="s2m_test_21008@tests2m.com"/>
    <s v="26-04-2020 18:00:00"/>
    <m/>
    <x v="39"/>
    <e v="#N/A"/>
    <x v="0"/>
    <s v="storm in my brain"/>
    <x v="13"/>
  </r>
  <r>
    <s v="fREADom Trial "/>
    <s v="Grade 3,4"/>
    <s v="Trial III"/>
    <n v="4"/>
    <d v="1899-12-30T18:00:00"/>
    <s v="Sunday"/>
    <d v="2020-04-26T00:00:00"/>
    <s v="Duplicate - Trial"/>
    <s v="Grade 3"/>
    <s v="dps"/>
    <n v="911100221614"/>
    <s v="s2m_test_20598@tests2m.com"/>
    <s v="26-04-2020 18:00:00"/>
    <m/>
    <x v="39"/>
    <e v="#N/A"/>
    <x v="0"/>
    <s v="storm in my brain"/>
    <x v="6"/>
  </r>
  <r>
    <s v="fREADom Trial "/>
    <s v="Grade 3,4"/>
    <s v="Trial III"/>
    <n v="4"/>
    <d v="1899-12-30T18:00:00"/>
    <s v="Sunday"/>
    <d v="2020-04-26T00:00:00"/>
    <s v="Trial"/>
    <s v="Grade 3"/>
    <s v="dps"/>
    <n v="911100222851"/>
    <s v="s2m_test_21876@tests2m.com"/>
    <s v="26-04-2020 18:00:00"/>
    <s v="Present"/>
    <x v="39"/>
    <n v="1999"/>
    <x v="1"/>
    <s v="storm in my brain"/>
    <x v="0"/>
  </r>
  <r>
    <s v="fREADom Trial "/>
    <s v="Grade 3,4"/>
    <s v="Trial III"/>
    <n v="4"/>
    <d v="1899-12-30T18:00:00"/>
    <s v="Sunday"/>
    <d v="2020-04-26T00:00:00"/>
    <s v="Duplicate - Trial"/>
    <s v="Grade 4"/>
    <s v="Saint Paul School Rajkot"/>
    <n v="911100222832"/>
    <s v="s2m_test_21857@tests2m.com"/>
    <s v="26-04-2020 18:00:00"/>
    <s v="Present"/>
    <x v="39"/>
    <e v="#N/A"/>
    <x v="0"/>
    <s v="storm in my brain"/>
    <x v="0"/>
  </r>
  <r>
    <s v="fREADom Trial "/>
    <s v="Grade 3,4"/>
    <s v="Trial III"/>
    <n v="4"/>
    <d v="1899-12-30T18:00:00"/>
    <s v="Sunday"/>
    <d v="2020-04-26T00:00:00"/>
    <s v="Duplicate - Trial"/>
    <s v="Grade 3"/>
    <s v="dps"/>
    <n v="911100222835"/>
    <s v="s2m_test_21860@tests2m.com"/>
    <s v="26-04-2020 18:00:00"/>
    <m/>
    <x v="39"/>
    <e v="#N/A"/>
    <x v="0"/>
    <s v="storm in my brain"/>
    <x v="0"/>
  </r>
  <r>
    <s v="fREADom Trial "/>
    <s v="Grade 3,4"/>
    <s v="Trial III"/>
    <n v="4"/>
    <d v="1899-12-30T18:00:00"/>
    <s v="Sunday"/>
    <d v="2020-04-26T00:00:00"/>
    <s v="Duplicate - Trial"/>
    <s v="Grade 4"/>
    <s v="NA"/>
    <n v="911100222254"/>
    <s v="s2m_test_21268@tests2m.com"/>
    <s v="26-04-2020 18:00:00"/>
    <s v="Present logged in and out"/>
    <x v="39"/>
    <e v="#N/A"/>
    <x v="0"/>
    <s v="storm in my brain"/>
    <x v="17"/>
  </r>
  <r>
    <s v="fREADom Trial "/>
    <s v="Grade 3,4"/>
    <s v="Trial III"/>
    <n v="4"/>
    <d v="1899-12-30T18:00:00"/>
    <s v="Sunday"/>
    <d v="2020-04-26T00:00:00"/>
    <s v="Duplicate - Trial"/>
    <s v="Grade 3"/>
    <s v="Edify school"/>
    <n v="911100222310"/>
    <s v="s2m_test_21323@tests2m.com"/>
    <s v="26-04-2020 18:00:00"/>
    <m/>
    <x v="39"/>
    <e v="#N/A"/>
    <x v="0"/>
    <s v="storm in my brain"/>
    <x v="16"/>
  </r>
  <r>
    <s v="fREADom Trial "/>
    <s v="Grade 3,4"/>
    <s v="Trial III"/>
    <n v="4"/>
    <d v="1899-12-30T18:00:00"/>
    <s v="Sunday"/>
    <d v="2020-04-26T00:00:00"/>
    <s v="Duplicate - Trial"/>
    <s v="Grade 4"/>
    <s v="Foundation Academy Iit bihta campus"/>
    <n v="911100222298"/>
    <s v="s2m_test_21310@tests2m.com"/>
    <s v="26-04-2020 18:00:00"/>
    <m/>
    <x v="39"/>
    <e v="#N/A"/>
    <x v="0"/>
    <s v="storm in my brain"/>
    <x v="19"/>
  </r>
  <r>
    <s v="fREADom Trial "/>
    <s v="Grade 3,4"/>
    <s v="Trial III"/>
    <n v="4"/>
    <d v="1899-12-30T18:00:00"/>
    <s v="Sunday"/>
    <d v="2020-04-26T00:00:00"/>
    <s v="Duplicate - Trial"/>
    <s v="Grade 4"/>
    <s v="Kamala nikethan Montessori school"/>
    <n v="911100222226"/>
    <s v="s2m_test_21239@tests2m.com"/>
    <s v="26-04-2020 18:00:00"/>
    <m/>
    <x v="39"/>
    <e v="#N/A"/>
    <x v="0"/>
    <s v="storm in my brain"/>
    <x v="16"/>
  </r>
  <r>
    <s v="fREADom Trial "/>
    <s v="Grade 1,2"/>
    <s v="Trial II"/>
    <n v="2"/>
    <d v="1899-12-30T11:45:00"/>
    <s v="Monday"/>
    <d v="2020-04-27T00:00:00"/>
    <s v="Trial"/>
    <s v="Grade 2"/>
    <s v="Kerala public school gamhariya"/>
    <n v="911100222376"/>
    <s v="s2m_test_21388@tests2m.com"/>
    <s v="27-04-2020 11:45:00"/>
    <s v="Absent"/>
    <x v="6"/>
    <e v="#N/A"/>
    <x v="0"/>
    <s v="In my mind's eye"/>
    <x v="17"/>
  </r>
  <r>
    <s v="fREADom Trial "/>
    <s v="Grade 1,2"/>
    <s v="Trial II"/>
    <n v="2"/>
    <d v="1899-12-30T11:45:00"/>
    <s v="Monday"/>
    <d v="2020-04-27T00:00:00"/>
    <s v="Trial"/>
    <s v="Grade 1"/>
    <s v="Samhit"/>
    <n v="911100222375"/>
    <s v="s2m_test_21387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The maple tree school. Dimapur"/>
    <n v="911100222374"/>
    <s v="s2m_test_21386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Mahatma school"/>
    <n v="911100222371"/>
    <s v="s2m_test_21383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Edify"/>
    <n v="911100222357"/>
    <s v="s2m_test_21369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Rmk school"/>
    <n v="911100222370"/>
    <s v="s2m_test_21382@tests2m.com"/>
    <s v="27-04-2020 11:45:00"/>
    <s v="Cancelled"/>
    <x v="6"/>
    <e v="#N/A"/>
    <x v="0"/>
    <s v="In my mind's eye"/>
    <x v="10"/>
  </r>
  <r>
    <s v="fREADom Trial "/>
    <s v="Grade 3,4"/>
    <s v="Trial II"/>
    <n v="2"/>
    <d v="1899-12-30T11:45:00"/>
    <s v="Monday"/>
    <d v="2020-04-27T00:00:00"/>
    <s v="Trial"/>
    <s v="Grade 4"/>
    <s v="Rockwoods International School"/>
    <n v="911100222368"/>
    <s v="s2m_test_21380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4"/>
    <s v="Kendriya vidiyalaya"/>
    <n v="911100222367"/>
    <s v="s2m_test_21379@tests2m.com"/>
    <s v="27-04-2020 11:45:00"/>
    <s v="Absent"/>
    <x v="47"/>
    <e v="#N/A"/>
    <x v="0"/>
    <s v="Name it"/>
    <x v="20"/>
  </r>
  <r>
    <s v="fREADom Trial "/>
    <s v="Grade 1,2"/>
    <s v="Trial II"/>
    <n v="2"/>
    <d v="1899-12-30T11:45:00"/>
    <s v="Monday"/>
    <d v="2020-04-27T00:00:00"/>
    <s v="Trial"/>
    <s v="Grade 1"/>
    <s v="Kle society English medium school"/>
    <n v="911100222366"/>
    <s v="s2m_test_21378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Sri aurobindo international school"/>
    <n v="911100222364"/>
    <s v="s2m_test_21376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As Suffa Grammar School"/>
    <n v="911100222363"/>
    <s v="s2m_test_21375@tests2m.com"/>
    <s v="27-04-2020 11:45:00"/>
    <s v="Cancelled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1"/>
    <s v="Kothari International School, Noida"/>
    <n v="911100222362"/>
    <s v="s2m_test_21374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1"/>
    <s v="CMCL vidaya bharati scho"/>
    <n v="911100222359"/>
    <s v="s2m_test_21371@tests2m.com"/>
    <s v="27-04-2020 11:45:00"/>
    <s v="Cancelled"/>
    <x v="6"/>
    <e v="#N/A"/>
    <x v="0"/>
    <s v="In my mind's eye"/>
    <x v="20"/>
  </r>
  <r>
    <s v="fREADom Trial "/>
    <s v="Grade 3,4"/>
    <s v="Trial II"/>
    <n v="2"/>
    <d v="1899-12-30T11:45:00"/>
    <s v="Monday"/>
    <d v="2020-04-27T00:00:00"/>
    <s v="Trial"/>
    <s v="Grade 4"/>
    <s v="Doon public school"/>
    <n v="911100222356"/>
    <s v="s2m_test_21368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3"/>
    <s v="D.A.V Matric Hr.Sec. School"/>
    <n v="911100222354"/>
    <s v="s2m_test_21366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4"/>
    <s v="B. D. Memorial International"/>
    <n v="911100222349"/>
    <s v="s2m_test_21361@tests2m.com"/>
    <s v="27-04-2020 11:45:00"/>
    <s v="Ab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Duplicate - Trial"/>
    <s v="Grade 4"/>
    <s v="Shri Ram universal"/>
    <n v="911100221827"/>
    <s v="s2m_test_20840@tests2m.com"/>
    <s v="27-04-2020 11:45:00"/>
    <s v="Cancelled"/>
    <x v="47"/>
    <e v="#N/A"/>
    <x v="0"/>
    <s v="Name it"/>
    <x v="10"/>
  </r>
  <r>
    <s v="fREADom Trial "/>
    <s v="Grade 3,4"/>
    <s v="Trial II"/>
    <n v="2"/>
    <d v="1899-12-30T11:45:00"/>
    <s v="Monday"/>
    <d v="2020-04-27T00:00:00"/>
    <s v="Trial"/>
    <s v="Grade 3"/>
    <s v="NSN memorial"/>
    <n v="911100222346"/>
    <s v="s2m_test_21358@tests2m.com"/>
    <s v="27-04-2020 11:45:00"/>
    <s v="Cancelled"/>
    <x v="47"/>
    <e v="#N/A"/>
    <x v="0"/>
    <s v="Name it"/>
    <x v="10"/>
  </r>
  <r>
    <s v="fREADom Trial "/>
    <s v="Grade 3,4"/>
    <s v="Trial II"/>
    <n v="2"/>
    <d v="1899-12-30T11:45:00"/>
    <s v="Monday"/>
    <d v="2020-04-27T00:00:00"/>
    <s v="Trial"/>
    <s v="Grade 4"/>
    <s v="Kamala nikethan"/>
    <n v="911100222338"/>
    <s v="s2m_test_21350@tests2m.com"/>
    <s v="27-04-2020 11:45:00"/>
    <s v="Cancelled"/>
    <x v="47"/>
    <e v="#N/A"/>
    <x v="0"/>
    <s v="Name it"/>
    <x v="13"/>
  </r>
  <r>
    <s v="fREADom Trial "/>
    <s v="Grade 3,4"/>
    <s v="Trial II"/>
    <n v="2"/>
    <d v="1899-12-30T11:45:00"/>
    <s v="Monday"/>
    <d v="2020-04-27T00:00:00"/>
    <s v="Trial"/>
    <s v="Grade 4"/>
    <s v="Sri Aurobindo school"/>
    <n v="911100222340"/>
    <s v="s2m_test_21352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3"/>
    <s v="GBL convent school"/>
    <n v="911100222337"/>
    <s v="s2m_test_21349@tests2m.com"/>
    <s v="27-04-2020 11:45:00"/>
    <s v="Cancelled"/>
    <x v="47"/>
    <e v="#N/A"/>
    <x v="0"/>
    <s v="Name it"/>
    <x v="17"/>
  </r>
  <r>
    <s v="fREADom Trial "/>
    <s v="Grade 3,4"/>
    <s v="Trial II"/>
    <n v="2"/>
    <d v="1899-12-30T11:45:00"/>
    <s v="Monday"/>
    <d v="2020-04-27T00:00:00"/>
    <s v="Duplicate - Trial"/>
    <s v="Grade 3"/>
    <s v="Holy angel school"/>
    <n v="911100222336"/>
    <s v="s2m_test_20749@tests2m.com"/>
    <s v="27-04-2020 11:45:00"/>
    <s v="Cancelled"/>
    <x v="47"/>
    <e v="#N/A"/>
    <x v="0"/>
    <s v="Name it"/>
    <x v="16"/>
  </r>
  <r>
    <s v="fREADom Trial "/>
    <s v="Grade 3,4"/>
    <s v="Trial III"/>
    <n v="2"/>
    <d v="1899-12-30T11:45:00"/>
    <s v="Monday"/>
    <d v="2020-04-27T00:00:00"/>
    <s v="Trial"/>
    <s v="Grade 4"/>
    <s v="New era public school dwarka"/>
    <n v="911100222378"/>
    <s v="s2m_test_21391@tests2m.com"/>
    <s v="27-04-2020 11:45:00"/>
    <s v="Absent"/>
    <x v="1"/>
    <e v="#N/A"/>
    <x v="0"/>
    <s v="In my mind's eye"/>
    <x v="20"/>
  </r>
  <r>
    <s v="fREADom Trial "/>
    <s v="Grade 3,4"/>
    <s v="Trial III"/>
    <n v="2"/>
    <d v="1899-12-30T11:45:00"/>
    <s v="Monday"/>
    <d v="2020-04-27T00:00:00"/>
    <s v="Trial"/>
    <s v="Grade 3"/>
    <s v="Parvathy's Anugraha International school"/>
    <n v="911100222379"/>
    <s v="s2m_test_21392@tests2m.com"/>
    <s v="27-04-2020 11:45:00"/>
    <s v="Present"/>
    <x v="1"/>
    <e v="#N/A"/>
    <x v="0"/>
    <s v="In my mind's eye"/>
    <x v="10"/>
  </r>
  <r>
    <s v="fREADom Trial "/>
    <s v="Grade 3,4"/>
    <s v="Trial III"/>
    <n v="2"/>
    <d v="1899-12-30T11:45:00"/>
    <s v="Monday"/>
    <d v="2020-04-27T00:00:00"/>
    <s v="Trial"/>
    <s v="Grade 3"/>
    <s v="krishnamalramasubbiyar"/>
    <n v="911100222380"/>
    <s v="s2m_test_21393@tests2m.com"/>
    <s v="27-04-2020 11:45:00"/>
    <s v="Present"/>
    <x v="1"/>
    <e v="#N/A"/>
    <x v="0"/>
    <s v="In my mind's eye"/>
    <x v="20"/>
  </r>
  <r>
    <s v="fREADom Trial "/>
    <s v="Grade 3,4"/>
    <s v="Trial III"/>
    <n v="2"/>
    <d v="1899-12-30T11:45:00"/>
    <s v="Monday"/>
    <d v="2020-04-27T00:00:00"/>
    <s v="Trial"/>
    <s v="Grade 3"/>
    <s v="Seshaas"/>
    <n v="911100222381"/>
    <s v="s2m_test_21394@tests2m.com"/>
    <s v="27-04-2020 11:45:00"/>
    <s v="Cancelled"/>
    <x v="1"/>
    <e v="#N/A"/>
    <x v="0"/>
    <s v="In my mind's eye"/>
    <x v="10"/>
  </r>
  <r>
    <s v="fREADom Trial "/>
    <s v="Grade 3,4"/>
    <s v="Trial III"/>
    <n v="2"/>
    <d v="1899-12-30T11:45:00"/>
    <s v="Monday"/>
    <d v="2020-04-27T00:00:00"/>
    <s v="Trial"/>
    <s v="Grade 4"/>
    <s v="Kamalaniketan Montessori school"/>
    <n v="911100222387"/>
    <s v="s2m_test_21400@tests2m.com"/>
    <s v="27-04-2020 11:45:00"/>
    <s v="Present"/>
    <x v="1"/>
    <e v="#N/A"/>
    <x v="0"/>
    <s v="In my mind's eye"/>
    <x v="20"/>
  </r>
  <r>
    <s v="fREADom Trial "/>
    <s v="Grade 3,4"/>
    <s v="Trial III"/>
    <n v="2"/>
    <d v="1899-12-30T11:45:00"/>
    <s v="Monday"/>
    <d v="2020-04-27T00:00:00"/>
    <s v="Trial"/>
    <s v="Grade 4"/>
    <s v="Manager institute of.Education And Research"/>
    <n v="911100222383"/>
    <s v="s2m_test_21396@tests2m.com"/>
    <s v="27-04-2020 11:45:00"/>
    <s v="Absent"/>
    <x v="1"/>
    <e v="#N/A"/>
    <x v="0"/>
    <s v="In my mind's eye"/>
    <x v="20"/>
  </r>
  <r>
    <s v="fREADom Trial "/>
    <s v="Grade 3,4"/>
    <s v="Trial III"/>
    <n v="2"/>
    <d v="1899-12-30T11:45:00"/>
    <s v="Monday"/>
    <d v="2020-04-27T00:00:00"/>
    <s v="Trial"/>
    <s v="Grade 3"/>
    <s v="Shri Ram universal school"/>
    <n v="911100222388"/>
    <s v="s2m_test_21401@tests2m.com"/>
    <s v="27-04-2020 11:45:00"/>
    <s v="Present"/>
    <x v="1"/>
    <e v="#N/A"/>
    <x v="0"/>
    <s v="In my mind's eye"/>
    <x v="20"/>
  </r>
  <r>
    <s v="fREADom Trial "/>
    <s v="Grade 3,4"/>
    <s v="Trial III"/>
    <n v="2"/>
    <d v="1899-12-30T11:45:00"/>
    <s v="Monday"/>
    <d v="2020-04-27T00:00:00"/>
    <s v="Trial"/>
    <s v="Grade 4"/>
    <s v="Bhavans"/>
    <n v="911100222852"/>
    <s v="s2m_test_21877@tests2m.com"/>
    <s v="27-04-2020 11:45:00"/>
    <s v="Present"/>
    <x v="1"/>
    <e v="#N/A"/>
    <x v="0"/>
    <s v="In my mind's eye"/>
    <x v="0"/>
  </r>
  <r>
    <s v="fREADom Trial "/>
    <s v="Grade 3,4"/>
    <s v="Trial III"/>
    <n v="2"/>
    <d v="1899-12-30T11:45:00"/>
    <s v="Monday"/>
    <d v="2020-04-27T00:00:00"/>
    <s v="Trial"/>
    <s v="Grade 4"/>
    <s v="Army public school"/>
    <n v="911100222853"/>
    <s v="s2m_test_21878@tests2m.com"/>
    <s v="27-04-2020 11:45:00"/>
    <s v="Absent"/>
    <x v="1"/>
    <e v="#N/A"/>
    <x v="0"/>
    <s v="In my mind's eye"/>
    <x v="0"/>
  </r>
  <r>
    <s v="fREADom Trial "/>
    <s v="Grade 3,4"/>
    <s v="Trial III"/>
    <n v="2"/>
    <d v="1899-12-30T11:45:00"/>
    <s v="Monday"/>
    <d v="2020-04-27T00:00:00"/>
    <s v="Duplicate - Trial"/>
    <s v="Grade 3"/>
    <s v="Delhi public school"/>
    <n v="911100222765"/>
    <s v="s2m_test_21846@tests2m.com"/>
    <s v="27-04-2020 11:45:00"/>
    <s v="Present"/>
    <x v="1"/>
    <e v="#N/A"/>
    <x v="0"/>
    <s v="In my mind's eye"/>
    <x v="0"/>
  </r>
  <r>
    <s v="fREADom Trial "/>
    <s v="Grade 3,4"/>
    <s v="Trial III"/>
    <n v="2"/>
    <d v="1899-12-30T11:45:00"/>
    <s v="Monday"/>
    <d v="2020-04-27T00:00:00"/>
    <s v="Trial"/>
    <s v="Grade 4"/>
    <s v="Knms"/>
    <n v="911100222854"/>
    <s v="s2m_test_21879@tests2m.com"/>
    <s v="27-04-2020 11:45:00"/>
    <s v="Absent"/>
    <x v="1"/>
    <e v="#N/A"/>
    <x v="0"/>
    <s v="In my mind's eye"/>
    <x v="0"/>
  </r>
  <r>
    <s v="fREADom Trial "/>
    <s v="Grade 3,4"/>
    <s v="Trial III"/>
    <n v="2"/>
    <d v="1899-12-30T11:45:00"/>
    <s v="Monday"/>
    <d v="2020-04-27T00:00:00"/>
    <s v="Trial"/>
    <s v="Grade 3"/>
    <s v="Lawrence high school"/>
    <n v="911100222855"/>
    <s v="s2m_test_21880@tests2m.com"/>
    <s v="27-04-2020 11:45:00"/>
    <s v="Absent"/>
    <x v="1"/>
    <e v="#N/A"/>
    <x v="0"/>
    <s v="In my mind's eye"/>
    <x v="0"/>
  </r>
  <r>
    <s v="fREADom Trial "/>
    <s v="Grade 1,2"/>
    <s v="Trial II"/>
    <n v="2"/>
    <d v="1899-12-30T11:45:00"/>
    <s v="Monday"/>
    <d v="2020-04-27T00:00:00"/>
    <s v="Trial"/>
    <s v="Grade 1"/>
    <s v="Rankers Techno School"/>
    <n v="911100222403"/>
    <s v="s2m_test_21417@tests2m.com"/>
    <s v="27-04-2020 11:45:00"/>
    <s v="Ab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K.N.M.S"/>
    <n v="911100222405"/>
    <s v="s2m_test_21419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Duplicate - Trial"/>
    <s v="Grade 2"/>
    <s v="Delhi public school"/>
    <n v="911100221317"/>
    <s v="s2m_test_20318@tests2m.com"/>
    <s v="27-04-2020 11:45:00"/>
    <s v="Present"/>
    <x v="6"/>
    <e v="#N/A"/>
    <x v="0"/>
    <s v="In my mind's eye"/>
    <x v="2"/>
  </r>
  <r>
    <s v="fREADom Trial "/>
    <s v="Grade 1,2"/>
    <s v="Trial II"/>
    <n v="2"/>
    <d v="1899-12-30T11:45:00"/>
    <s v="Monday"/>
    <d v="2020-04-27T00:00:00"/>
    <s v="Trial"/>
    <s v="Grade 1"/>
    <s v="Kothari International school"/>
    <n v="911100222343"/>
    <s v="s2m_test_21355@tests2m.com"/>
    <s v="27-04-2020 11:45:00"/>
    <s v="Pre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2"/>
    <s v="Edify"/>
    <n v="911100222395"/>
    <s v="s2m_test_21408@tests2m.com"/>
    <s v="27-04-2020 11:45:00"/>
    <s v="Absent"/>
    <x v="6"/>
    <e v="#N/A"/>
    <x v="0"/>
    <s v="In my mind's eye"/>
    <x v="20"/>
  </r>
  <r>
    <s v="fREADom Trial "/>
    <s v="Grade 1,2"/>
    <s v="Trial II"/>
    <n v="2"/>
    <d v="1899-12-30T11:45:00"/>
    <s v="Monday"/>
    <d v="2020-04-27T00:00:00"/>
    <s v="Trial"/>
    <s v="Grade 1"/>
    <s v="Delhi public school mega city"/>
    <n v="911100222344"/>
    <s v="s2m_test_21356@tests2m.com"/>
    <s v="27-04-2020 11:45:00"/>
    <s v="Absent"/>
    <x v="6"/>
    <e v="#N/A"/>
    <x v="0"/>
    <s v="In my mind's eye"/>
    <x v="10"/>
  </r>
  <r>
    <s v="fREADom Trial "/>
    <s v="Grade 3,4"/>
    <s v="Trial II"/>
    <n v="2"/>
    <d v="1899-12-30T11:45:00"/>
    <s v="Monday"/>
    <d v="2020-04-27T00:00:00"/>
    <s v="Trial"/>
    <s v="Grade 4"/>
    <s v="KLE athani"/>
    <n v="911100222400"/>
    <s v="s2m_test_21415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3"/>
    <s v="A P S delhi cantt."/>
    <n v="911100222407"/>
    <s v="s2m_test_21421@tests2m.com"/>
    <s v="27-04-2020 11:45:00"/>
    <s v="Present"/>
    <x v="47"/>
    <e v="#N/A"/>
    <x v="0"/>
    <s v="Name it"/>
    <x v="20"/>
  </r>
  <r>
    <s v="fREADom Trial "/>
    <s v="Grade 3,4"/>
    <s v="Trial II"/>
    <n v="2"/>
    <d v="1899-12-30T11:45:00"/>
    <s v="Monday"/>
    <d v="2020-04-27T00:00:00"/>
    <s v="Trial"/>
    <s v="Grade 4"/>
    <s v="SRI SRI ACADEMY"/>
    <n v="911100222397"/>
    <s v="s2m_test_21410@tests2m.com"/>
    <s v="27-04-2020 11:45:00"/>
    <s v="Present"/>
    <x v="47"/>
    <e v="#N/A"/>
    <x v="0"/>
    <s v="Name it"/>
    <x v="17"/>
  </r>
  <r>
    <s v="fREADom Trial "/>
    <s v="Grade 3,4"/>
    <s v="Trial II"/>
    <n v="2"/>
    <d v="1899-12-30T11:45:00"/>
    <s v="Monday"/>
    <d v="2020-04-27T00:00:00"/>
    <s v="Trial"/>
    <s v="Grade 4"/>
    <s v="Dse"/>
    <n v="911100222391"/>
    <s v="s2m_test_21404@tests2m.com"/>
    <s v="27-04-2020 11:45:00"/>
    <s v="Present"/>
    <x v="47"/>
    <n v="1999"/>
    <x v="1"/>
    <s v="Name it"/>
    <x v="20"/>
  </r>
  <r>
    <s v="fREADom Trial "/>
    <s v="Grade 3,4"/>
    <s v="Trial II"/>
    <n v="2"/>
    <d v="1899-12-30T11:45:00"/>
    <s v="Monday"/>
    <d v="2020-04-27T00:00:00"/>
    <s v="Trial"/>
    <s v="Grade 3"/>
    <s v="Manjusri public school"/>
    <n v="911100222401"/>
    <s v="s2m_test_21414@tests2m.com"/>
    <s v="27-04-2020 11:45:00"/>
    <s v="Absent"/>
    <x v="47"/>
    <e v="#N/A"/>
    <x v="0"/>
    <s v="Name it"/>
    <x v="20"/>
  </r>
  <r>
    <s v="fREADom Trial "/>
    <s v="Grade 1,2"/>
    <s v="Trial II"/>
    <n v="4"/>
    <d v="1899-12-30T18:00:00"/>
    <s v="Monday"/>
    <d v="2020-04-27T00:00:00"/>
    <s v="Trial"/>
    <s v="Grade 1"/>
    <s v="Delhi School of Excellence"/>
    <n v="911100222856"/>
    <s v="s2m_test_21881@tests2m.com"/>
    <s v="27-04-2020 18:00:00"/>
    <s v="Present"/>
    <x v="1"/>
    <e v="#N/A"/>
    <x v="0"/>
    <s v="Word Whiz"/>
    <x v="0"/>
  </r>
  <r>
    <s v="fREADom Trial "/>
    <s v="Grade 3,4"/>
    <s v="Trial II"/>
    <n v="4"/>
    <d v="1899-12-30T18:00:00"/>
    <s v="Monday"/>
    <d v="2020-04-27T00:00:00"/>
    <s v="Trial"/>
    <s v="Grade 4"/>
    <s v="BrainTree International School,Bongaigaon"/>
    <n v="911100222415"/>
    <s v="s2m_test_21428@tests2m.com"/>
    <s v="27-04-2020 18:00:00"/>
    <s v="Cancelled"/>
    <x v="37"/>
    <e v="#N/A"/>
    <x v="0"/>
    <s v="Play with Punctuation"/>
    <x v="11"/>
  </r>
  <r>
    <s v="fREADom Trial "/>
    <s v="Grade 3,4"/>
    <s v="Trial II"/>
    <n v="4"/>
    <d v="1899-12-30T18:00:00"/>
    <s v="Monday"/>
    <d v="2020-04-27T00:00:00"/>
    <s v="Trial"/>
    <s v="Grade 4"/>
    <s v="Auden public school"/>
    <n v="911100222414"/>
    <s v="s2m_test_21427@tests2m.com"/>
    <s v="27-04-2020 18:00:00"/>
    <s v="Present"/>
    <x v="37"/>
    <e v="#N/A"/>
    <x v="0"/>
    <s v="Play with Punctuation"/>
    <x v="20"/>
  </r>
  <r>
    <s v="fREADom Trial "/>
    <s v="Grade 1,2"/>
    <s v="Trial II"/>
    <n v="4"/>
    <d v="1899-12-30T18:00:00"/>
    <s v="Monday"/>
    <d v="2020-04-27T00:00:00"/>
    <s v="Trial"/>
    <s v="Grade 1"/>
    <s v="St. Paul's"/>
    <n v="911100222857"/>
    <s v="s2m_test_21882@tests2m.com"/>
    <s v="27-04-2020 18:00:00"/>
    <s v="Present"/>
    <x v="1"/>
    <e v="#N/A"/>
    <x v="0"/>
    <s v="Word Whiz"/>
    <x v="0"/>
  </r>
  <r>
    <s v="fREADom Trial "/>
    <s v="Grade 3,4"/>
    <s v="Trial II"/>
    <n v="4"/>
    <d v="1899-12-30T18:00:00"/>
    <s v="Monday"/>
    <d v="2020-04-27T00:00:00"/>
    <s v="Trial"/>
    <s v="Grade 4"/>
    <s v="City Montessori School"/>
    <n v="911100222406"/>
    <s v="s2m_test_21420@tests2m.com"/>
    <s v="27-04-2020 18:00:00"/>
    <s v="Absent"/>
    <x v="37"/>
    <e v="#N/A"/>
    <x v="0"/>
    <s v="Play with Punctuation"/>
    <x v="13"/>
  </r>
  <r>
    <s v="fREADom Trial "/>
    <s v="Grade 1,2"/>
    <s v="Trial II"/>
    <n v="4"/>
    <d v="1899-12-30T18:00:00"/>
    <s v="Monday"/>
    <d v="2020-04-27T00:00:00"/>
    <s v="Duplicate - Trial"/>
    <s v="Grade 2"/>
    <s v="Kamala niketan montessori "/>
    <n v="911100222411"/>
    <s v="s2m_test_21419@tests2m.com"/>
    <s v="27-04-2020 18:00:00"/>
    <s v="Present"/>
    <x v="1"/>
    <e v="#N/A"/>
    <x v="0"/>
    <s v="Word Whiz"/>
    <x v="20"/>
  </r>
  <r>
    <s v="fREADom Trial "/>
    <s v="Grade 1,2"/>
    <s v="Trial II"/>
    <n v="4"/>
    <d v="1899-12-30T18:00:00"/>
    <s v="Monday"/>
    <d v="2020-04-27T00:00:00"/>
    <s v="Trial"/>
    <s v="Grade 1"/>
    <s v="Excel global"/>
    <n v="911100222858"/>
    <s v="s2m_test_21883@tests2m.com"/>
    <s v="27-04-2020 18:00:00"/>
    <s v="Absent"/>
    <x v="1"/>
    <e v="#N/A"/>
    <x v="0"/>
    <s v="Word Whiz"/>
    <x v="0"/>
  </r>
  <r>
    <s v="fREADom Trial "/>
    <s v="Grade 1,2"/>
    <s v="Trial III"/>
    <n v="4"/>
    <d v="1899-12-30T18:00:00"/>
    <s v="Monday"/>
    <d v="2020-04-27T00:00:00"/>
    <s v="Trial"/>
    <s v="Grade 2"/>
    <s v="Smt.C.B.Ranamode School,Athani."/>
    <n v="911100222355"/>
    <s v="s2m_test_21367@tests2m.com"/>
    <s v="27-04-2020 18:00:00"/>
    <m/>
    <x v="20"/>
    <e v="#N/A"/>
    <x v="0"/>
    <s v="Rocking with rhymes"/>
    <x v="20"/>
  </r>
  <r>
    <s v="fREADom Trial "/>
    <s v="Grade 3,4"/>
    <s v="Trial II"/>
    <n v="4"/>
    <d v="1899-12-30T18:00:00"/>
    <s v="Monday"/>
    <d v="2020-04-27T00:00:00"/>
    <s v="Duplicate - Trial"/>
    <s v="Grade 4"/>
    <s v="New era public school"/>
    <n v="911100222378"/>
    <s v="s2m_test_21391@tests2m.com"/>
    <s v="27-04-2020 18:00:00"/>
    <s v="Present"/>
    <x v="37"/>
    <e v="#N/A"/>
    <x v="0"/>
    <s v="Play with Punctuation"/>
    <x v="20"/>
  </r>
  <r>
    <s v="fREADom Trial "/>
    <s v="Grade 3,4"/>
    <s v="Trial II"/>
    <n v="4"/>
    <d v="1899-12-30T18:00:00"/>
    <s v="Monday"/>
    <d v="2020-04-27T00:00:00"/>
    <s v="Duplicate - Trial"/>
    <s v="Grade 4"/>
    <s v="Braintree International school,bongaigaon"/>
    <n v="911100222415"/>
    <s v="s2m_test_21428@tests2m.com"/>
    <s v="27-04-2020 18:00:00"/>
    <s v="Cancelled"/>
    <x v="37"/>
    <e v="#N/A"/>
    <x v="0"/>
    <s v="Play with Punctuation"/>
    <x v="11"/>
  </r>
  <r>
    <s v="fREADom Trial "/>
    <s v="Grade 1,2"/>
    <s v="Trial II"/>
    <n v="4"/>
    <d v="1899-12-30T18:00:00"/>
    <s v="Monday"/>
    <d v="2020-04-27T00:00:00"/>
    <s v="Trial"/>
    <s v="Grade 2"/>
    <s v="Sishya OMR"/>
    <n v="911100222418"/>
    <s v="s2m_test_21431@tests2m.com"/>
    <s v="27-04-2020 18:00:00"/>
    <s v="Present"/>
    <x v="1"/>
    <e v="#N/A"/>
    <x v="0"/>
    <s v="Word Whiz"/>
    <x v="10"/>
  </r>
  <r>
    <s v="fREADom Trial "/>
    <s v="Grade 1,2"/>
    <s v="Trial III"/>
    <n v="4"/>
    <d v="1899-12-30T18:00:00"/>
    <s v="Monday"/>
    <d v="2020-04-27T00:00:00"/>
    <s v="Trial"/>
    <s v="Grade 1"/>
    <s v="Dps north Bangalore"/>
    <n v="911100222410"/>
    <s v="s2m_test_21424@tests2m.com"/>
    <s v="27-04-2020 18:00:00"/>
    <s v="Cancelled"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1"/>
    <s v="SSRVM"/>
    <n v="911100222408"/>
    <s v="s2m_test_21422@tests2m.com"/>
    <s v="27-04-2020 18:00:00"/>
    <s v="Cancelled"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1"/>
    <s v="Delhi Public school Megacity"/>
    <n v="911100222398"/>
    <s v="s2m_test_21411@tests2m.com"/>
    <s v="27-04-2020 18:00:00"/>
    <m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1"/>
    <s v="Delhi public school south Bangalore"/>
    <n v="911100222390"/>
    <s v="s2m_test_21403@tests2m.com"/>
    <s v="27-04-2020 18:00:00"/>
    <m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2"/>
    <s v="MAV"/>
    <n v="911100222389"/>
    <s v="s2m_test_21402@tests2m.com"/>
    <s v="27-04-2020 18:00:00"/>
    <s v="Cancelled"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2"/>
    <s v="Sri aurobindo international school"/>
    <n v="911100222198"/>
    <s v="s2m_test_21390@tests2m.com"/>
    <s v="27-04-2020 18:00:00"/>
    <m/>
    <x v="20"/>
    <e v="#N/A"/>
    <x v="0"/>
    <s v="Rocking with rhymes"/>
    <x v="16"/>
  </r>
  <r>
    <s v="fREADom Trial "/>
    <s v="Grade 1,2"/>
    <s v="Trial II"/>
    <n v="4"/>
    <d v="1899-12-30T18:00:00"/>
    <s v="Monday"/>
    <d v="2020-04-27T00:00:00"/>
    <s v="Duplicate - Trial"/>
    <s v="Grade 2"/>
    <s v="Kerala public School"/>
    <n v="911100222376"/>
    <s v="s2m_test_21388@tests2m.com"/>
    <s v="27-04-2020 18:00:00"/>
    <s v="Present"/>
    <x v="1"/>
    <e v="#N/A"/>
    <x v="0"/>
    <s v="Word Whiz"/>
    <x v="17"/>
  </r>
  <r>
    <s v="fREADom Trial "/>
    <s v="Grade 1,2"/>
    <s v="Trial III"/>
    <n v="4"/>
    <d v="1899-12-30T18:00:00"/>
    <s v="Monday"/>
    <d v="2020-04-27T00:00:00"/>
    <s v="Trial"/>
    <s v="Grade 1"/>
    <s v="Elpro international"/>
    <n v="911100222372"/>
    <s v="s2m_test_21384@tests2m.com"/>
    <s v="27-04-2020 18:00:00"/>
    <s v="Cancelled"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1"/>
    <s v="Kle school athani"/>
    <n v="911100222361"/>
    <s v="s2m_test_21373@tests2m.com"/>
    <s v="27-04-2020 18:00:00"/>
    <m/>
    <x v="20"/>
    <e v="#N/A"/>
    <x v="0"/>
    <s v="Rocking with rhymes"/>
    <x v="20"/>
  </r>
  <r>
    <s v="fREADom Trial "/>
    <s v="Grade 1,2"/>
    <s v="Trial II"/>
    <n v="4"/>
    <d v="1899-12-30T18:00:00"/>
    <s v="Monday"/>
    <d v="2020-04-27T00:00:00"/>
    <s v="Trial"/>
    <s v="Grade 1"/>
    <s v="Dps megacity, kolkata"/>
    <n v="911100222859"/>
    <s v="s2m_test_21884@tests2m.com"/>
    <s v="27-04-2020 18:00:00"/>
    <m/>
    <x v="1"/>
    <e v="#N/A"/>
    <x v="0"/>
    <s v="Word Whiz"/>
    <x v="0"/>
  </r>
  <r>
    <s v="fREADom Trial "/>
    <s v="Grade 1,2"/>
    <s v="Trial III"/>
    <n v="4"/>
    <d v="1899-12-30T18:00:00"/>
    <s v="Monday"/>
    <d v="2020-04-27T00:00:00"/>
    <s v="Trial"/>
    <s v="Grade 1"/>
    <s v="Greenwood high school"/>
    <n v="911100222360"/>
    <s v="s2m_test_21372@tests2m.com"/>
    <s v="27-04-2020 18:00:00"/>
    <m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Duplicate - Trial"/>
    <s v="Grade 2"/>
    <s v="Edify school"/>
    <n v="911100222357"/>
    <s v="s2m_test_21369@tests2m.com"/>
    <s v="27-04-2020 18:00:00"/>
    <s v="Cancelled"/>
    <x v="20"/>
    <e v="#N/A"/>
    <x v="0"/>
    <s v="Rocking with rhymes"/>
    <x v="20"/>
  </r>
  <r>
    <s v="fREADom Trial "/>
    <s v="Grade 1,2"/>
    <s v="Trial II"/>
    <n v="4"/>
    <d v="1899-12-30T18:00:00"/>
    <s v="Monday"/>
    <d v="2020-04-27T00:00:00"/>
    <s v="Trial"/>
    <s v="Grade 1"/>
    <s v="Kerla public school Kadma"/>
    <n v="911100222860"/>
    <s v="s2m_test_21885@tests2m.com"/>
    <s v="27-04-2020 18:00:00"/>
    <s v="Absent"/>
    <x v="1"/>
    <e v="#N/A"/>
    <x v="0"/>
    <s v="Word Whiz"/>
    <x v="0"/>
  </r>
  <r>
    <s v="fREADom Trial "/>
    <s v="Grade 1,2"/>
    <s v="Trial II"/>
    <n v="4"/>
    <d v="1899-12-30T18:00:00"/>
    <s v="Monday"/>
    <d v="2020-04-27T00:00:00"/>
    <s v="Trial"/>
    <s v="Grade 1"/>
    <s v="DPS megacity kolkata"/>
    <n v="911100222861"/>
    <s v="s2m_test_21886@tests2m.com"/>
    <s v="27-04-2020 18:00:00"/>
    <s v="Present"/>
    <x v="1"/>
    <e v="#N/A"/>
    <x v="0"/>
    <s v="Word Whiz"/>
    <x v="0"/>
  </r>
  <r>
    <s v="fREADom Trial "/>
    <s v="Grade 1,2"/>
    <s v="Trial II"/>
    <n v="4"/>
    <d v="1899-12-30T18:00:00"/>
    <s v="Monday"/>
    <d v="2020-04-27T00:00:00"/>
    <s v="Trial"/>
    <s v="Grade 2"/>
    <s v="New creation school"/>
    <n v="911100222862"/>
    <s v="s2m_test_21887@tests2m.com"/>
    <s v="27-04-2020 18:00:00"/>
    <s v="Present"/>
    <x v="1"/>
    <e v="#N/A"/>
    <x v="0"/>
    <s v="Word Whiz"/>
    <x v="0"/>
  </r>
  <r>
    <s v="fREADom Trial "/>
    <s v="Grade 1,2"/>
    <s v="Trial II"/>
    <n v="4"/>
    <d v="1899-12-30T18:00:00"/>
    <s v="Monday"/>
    <d v="2020-04-27T00:00:00"/>
    <s v="Trial"/>
    <s v="Grade 2"/>
    <s v="New creation school"/>
    <n v="911100222863"/>
    <s v="s2m_test_21888@tests2m.com"/>
    <s v="27-04-2020 18:00:00"/>
    <s v="Present"/>
    <x v="1"/>
    <e v="#N/A"/>
    <x v="0"/>
    <s v="Word Whiz"/>
    <x v="0"/>
  </r>
  <r>
    <s v="fREADom Trial "/>
    <s v="Grade 3,4"/>
    <s v="Trial II"/>
    <n v="4"/>
    <d v="1899-12-30T18:00:00"/>
    <s v="Monday"/>
    <d v="2020-04-27T00:00:00"/>
    <s v="Trial"/>
    <s v="Grade 3"/>
    <s v="Explorica"/>
    <n v="911100222417"/>
    <s v="s2m_test_21430@tests2m.com"/>
    <s v="27-04-2020 18:00:00"/>
    <s v="Absent"/>
    <x v="37"/>
    <e v="#N/A"/>
    <x v="0"/>
    <s v="Play with Punctuation"/>
    <x v="20"/>
  </r>
  <r>
    <s v="fREADom Trial "/>
    <s v="Grade 3,4"/>
    <s v="Trial II"/>
    <n v="4"/>
    <d v="1899-12-30T18:00:00"/>
    <s v="Monday"/>
    <d v="2020-04-27T00:00:00"/>
    <s v="Trial"/>
    <s v="Grade 4"/>
    <s v="NSN Memorial"/>
    <n v="911100222404"/>
    <s v="s2m_test_21418@tests2m.com"/>
    <s v="27-04-2020 18:00:00"/>
    <s v="Present"/>
    <x v="37"/>
    <e v="#N/A"/>
    <x v="0"/>
    <s v="Play with Punctuation"/>
    <x v="20"/>
  </r>
  <r>
    <s v="fREADom Trial "/>
    <s v="Grade 3,4"/>
    <s v="Trial II"/>
    <n v="4"/>
    <d v="1899-12-30T18:00:00"/>
    <s v="Monday"/>
    <d v="2020-04-27T00:00:00"/>
    <s v="Trial"/>
    <s v="Grade 3"/>
    <s v="Kle,Ankali"/>
    <n v="911100222393"/>
    <s v="s2m_test_21406@tests2m.com"/>
    <s v="27-04-2020 18:00:00"/>
    <s v="Present"/>
    <x v="37"/>
    <e v="#N/A"/>
    <x v="0"/>
    <s v="Play with Punctuation"/>
    <x v="20"/>
  </r>
  <r>
    <s v="fREADom Trial "/>
    <s v="Grade 3,4"/>
    <s v="Trial II"/>
    <n v="4"/>
    <d v="1899-12-30T18:00:00"/>
    <s v="Monday"/>
    <d v="2020-04-27T00:00:00"/>
    <s v="Trial"/>
    <s v="Grade 4"/>
    <s v="Doon public school hathras"/>
    <n v="911100222394"/>
    <s v="s2m_test_21407@tests2m.com"/>
    <s v="27-04-2020 18:00:00"/>
    <s v="Present"/>
    <x v="37"/>
    <e v="#N/A"/>
    <x v="0"/>
    <s v="Play with Punctuation"/>
    <x v="20"/>
  </r>
  <r>
    <s v="fREADom Trial "/>
    <s v="Grade 3,4"/>
    <s v="Trial II"/>
    <n v="4"/>
    <d v="1899-12-30T18:00:00"/>
    <s v="Monday"/>
    <d v="2020-04-27T00:00:00"/>
    <s v="Trial"/>
    <s v="Grade 4"/>
    <s v="JGI School"/>
    <n v="911100222412"/>
    <s v="s2m_test_21425@tests2m.com"/>
    <s v="27-04-2020 18:00:00"/>
    <s v="Present"/>
    <x v="37"/>
    <e v="#N/A"/>
    <x v="0"/>
    <s v="Play with Punctuation"/>
    <x v="17"/>
  </r>
  <r>
    <s v="fREADom Trial "/>
    <s v="Grade 3,4"/>
    <s v="Trial II"/>
    <n v="4"/>
    <d v="1899-12-30T18:00:00"/>
    <s v="Monday"/>
    <d v="2020-04-27T00:00:00"/>
    <s v="Trial"/>
    <s v="Grade 4"/>
    <s v="Kothari international school"/>
    <n v="911100222413"/>
    <s v="s2m_test_21426@tests2m.com"/>
    <s v="27-04-2020 18:00:00"/>
    <s v="Present"/>
    <x v="37"/>
    <e v="#N/A"/>
    <x v="0"/>
    <s v="Play with Punctuation"/>
    <x v="21"/>
  </r>
  <r>
    <s v="fREADom Trial "/>
    <s v="Grade 3,4"/>
    <s v="Trial II"/>
    <n v="4"/>
    <d v="1899-12-30T18:00:00"/>
    <s v="Monday"/>
    <d v="2020-04-27T00:00:00"/>
    <s v="Trial"/>
    <s v="Grade 4"/>
    <s v="St Joseph's"/>
    <n v="911100222864"/>
    <s v="s2m_test_21889@tests2m.com"/>
    <s v="27-04-2020 18:00:00"/>
    <s v="Present"/>
    <x v="37"/>
    <e v="#N/A"/>
    <x v="0"/>
    <s v="Play with Punctuation"/>
    <x v="0"/>
  </r>
  <r>
    <s v="fREADom Trial "/>
    <s v="Grade 3,4"/>
    <s v="Trial II"/>
    <n v="4"/>
    <d v="1899-12-30T18:00:00"/>
    <s v="Monday"/>
    <d v="2020-04-27T00:00:00"/>
    <s v="Trial"/>
    <s v="Grade 3"/>
    <s v="Cms"/>
    <n v="911100222392"/>
    <s v="s2m_test_21405@tests2m.com"/>
    <s v="27-04-2020 18:00:00"/>
    <s v="Present"/>
    <x v="37"/>
    <e v="#N/A"/>
    <x v="0"/>
    <s v="Play with Punctuation"/>
    <x v="20"/>
  </r>
  <r>
    <s v="fREADom Trial "/>
    <s v="Grade 1,2"/>
    <s v="Trial III"/>
    <n v="4"/>
    <d v="1899-12-30T18:00:00"/>
    <s v="Monday"/>
    <d v="2020-04-27T00:00:00"/>
    <s v="Trial"/>
    <s v="Grade 1"/>
    <s v="Delhi public school north bangalore"/>
    <n v="911100222386"/>
    <s v="s2m_test_21399@tests2m.com"/>
    <s v="27-04-2020 18:00:00"/>
    <m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1"/>
    <s v="Nan group of school"/>
    <n v="911100222348"/>
    <s v="s2m_test_21360@tests2m.com"/>
    <s v="27-04-2020 18:00:00"/>
    <m/>
    <x v="20"/>
    <e v="#N/A"/>
    <x v="0"/>
    <s v="Rocking with rhymes"/>
    <x v="10"/>
  </r>
  <r>
    <s v="fREADom Trial "/>
    <s v="Grade 1,2"/>
    <s v="Trial III"/>
    <n v="4"/>
    <d v="1899-12-30T18:00:00"/>
    <s v="Monday"/>
    <d v="2020-04-27T00:00:00"/>
    <s v="Trial"/>
    <s v="Grade 2"/>
    <s v="Sri kumarans child home"/>
    <n v="911100222347"/>
    <s v="s2m_test_21359@tests2m.com"/>
    <s v="27-04-2020 18:00:00"/>
    <m/>
    <x v="20"/>
    <e v="#N/A"/>
    <x v="0"/>
    <s v="Rocking with rhymes"/>
    <x v="20"/>
  </r>
  <r>
    <s v="fREADom Trial "/>
    <s v="Grade 1,2"/>
    <s v="Trial III"/>
    <n v="4"/>
    <d v="1899-12-30T18:00:00"/>
    <s v="Monday"/>
    <d v="2020-04-27T00:00:00"/>
    <s v="Trial"/>
    <s v="Grade 2"/>
    <s v="Calarox public school"/>
    <n v="911100222312"/>
    <s v="s2m_test_21325@tests2m.com"/>
    <s v="27-04-2020 18:00:00"/>
    <m/>
    <x v="20"/>
    <e v="#N/A"/>
    <x v="0"/>
    <s v="Rocking with rhymes"/>
    <x v="17"/>
  </r>
  <r>
    <s v="fREADom Trial "/>
    <s v="Grade 1,2"/>
    <s v="Trial III"/>
    <n v="4"/>
    <d v="1899-12-30T18:00:00"/>
    <s v="Monday"/>
    <d v="2020-04-27T00:00:00"/>
    <s v="Duplicate - Trial"/>
    <s v="Grade 1"/>
    <s v="SSRVM"/>
    <n v="911100222408"/>
    <s v="s2m_test_21422@tests2m.com"/>
    <s v="27-04-2020 18:00:00"/>
    <m/>
    <x v="20"/>
    <e v="#N/A"/>
    <x v="0"/>
    <s v="Rocking with rhymes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1">
  <r>
    <s v="fREADom Trial Class "/>
    <s v="Grade 1,2"/>
    <s v="Trial I"/>
    <x v="0"/>
    <d v="1899-12-30T11:15:00"/>
    <s v="Thursday"/>
    <d v="2020-04-16T00:00:00"/>
    <s v="Trial"/>
    <s v="Grade 2"/>
    <s v="DPS"/>
    <n v="911100222445"/>
    <s v="s2m_test_21459@tests2m.com"/>
    <s v="16-04-2020 11:15:00"/>
    <s v="Present"/>
    <x v="0"/>
    <s v="FAC_5001"/>
    <e v="#N/A"/>
    <n v="0"/>
    <s v="Rocking with rhymes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2"/>
    <s v="DPS"/>
    <n v="911100222446"/>
    <s v="s2m_test_21460@tests2m.com"/>
    <s v="16-04-2020 11:15:00"/>
    <s v="Present"/>
    <x v="0"/>
    <s v="FAC_5001"/>
    <e v="#N/A"/>
    <n v="0"/>
    <s v="Rocking with rhymes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2"/>
    <s v="City Montessori school lucknow"/>
    <n v="911100222447"/>
    <s v="s2m_test_21461@tests2m.com"/>
    <s v="16-04-2020 11:15:00"/>
    <s v="Absent"/>
    <x v="1"/>
    <s v="FAC_5001"/>
    <e v="#N/A"/>
    <n v="0"/>
    <s v="Rocking with rhymes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Reliance Foundation"/>
    <n v="911100222448"/>
    <s v="s2m_test_21462@tests2m.com"/>
    <s v="16-04-2020 11:15:00"/>
    <s v="Absent"/>
    <x v="1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3"/>
    <s v="KRS"/>
    <n v="911100222449"/>
    <s v="s2m_test_21463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3"/>
    <s v="Bhagwan mahavir international school"/>
    <n v="911100222450"/>
    <s v="s2m_test_21464@tests2m.com"/>
    <s v="16-04-2020 11:15:00"/>
    <s v="Present"/>
    <x v="0"/>
    <s v="FAC_5002"/>
    <e v="#N/A"/>
    <n v="0"/>
    <s v="In my mind's eye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1"/>
    <s v="Delhi Public School"/>
    <n v="911100222451"/>
    <s v="s2m_test_21465@tests2m.com"/>
    <s v="16-04-2020 11:15:00"/>
    <s v="Present"/>
    <x v="0"/>
    <s v="FAC_5001"/>
    <n v="199"/>
    <n v="0"/>
    <s v="Rocking with rhymes"/>
    <s v="Data Unavailable"/>
    <d v="2020-09-04T12:53:35"/>
    <x v="1"/>
  </r>
  <r>
    <s v="fREADom Trial "/>
    <s v="Grade 3,4"/>
    <s v="Trial I"/>
    <x v="0"/>
    <d v="1899-12-30T11:15:00"/>
    <s v="Thursday"/>
    <d v="2020-04-16T00:00:00"/>
    <s v="Duplicate - Trial"/>
    <s v="Grade 4"/>
    <s v="Amrit vidyalaya"/>
    <n v="911100222452"/>
    <s v="s2m_test_21466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Foundation Academy Bihta Patna"/>
    <n v="911100222453"/>
    <s v="s2m_test_21467@tests2m.com"/>
    <s v="16-04-2020 11:15:00"/>
    <s v="Cancelled"/>
    <x v="2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3"/>
    <s v="Delhi public school electronic City"/>
    <n v="911100222445"/>
    <s v="s2m_test_21468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The Shriram Universal School"/>
    <n v="911100222454"/>
    <s v="s2m_test_21469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Bharatiya Vidhya bhavans"/>
    <n v="911100222455"/>
    <s v="s2m_test_21470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Donbosco school siliguri"/>
    <n v="911100222456"/>
    <s v="s2m_test_21471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Duplicate - Trial"/>
    <s v="Grade 4"/>
    <s v="SJR public school"/>
    <n v="911100222457"/>
    <s v="s2m_test_21472@tests2m.com"/>
    <s v="16-04-2020 11:15:00"/>
    <m/>
    <x v="3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The Schram Academy"/>
    <n v="911100222458"/>
    <s v="s2m_test_21473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3,4"/>
    <s v="Trial I"/>
    <x v="0"/>
    <d v="1899-12-30T11:15:00"/>
    <s v="Thursday"/>
    <d v="2020-04-16T00:00:00"/>
    <s v="Trial"/>
    <s v="Grade 4"/>
    <s v="Gitanjali Devshala"/>
    <n v="911100222459"/>
    <s v="s2m_test_21474@tests2m.com"/>
    <s v="16-04-2020 11:15:00"/>
    <s v="Present"/>
    <x v="0"/>
    <s v="FAC_5002"/>
    <e v="#N/A"/>
    <n v="0"/>
    <s v="In my mind's eye"/>
    <s v="Data Unavailable"/>
    <e v="#N/A"/>
    <x v="0"/>
  </r>
  <r>
    <s v="fREADom Trial "/>
    <s v="Grade 1,2"/>
    <s v="Trial II"/>
    <x v="0"/>
    <d v="1899-12-30T11:15:00"/>
    <s v="Thursday"/>
    <d v="2020-04-16T00:00:00"/>
    <s v="Trial"/>
    <s v="Grade 1"/>
    <s v="Delhi Public School"/>
    <n v="911100222460"/>
    <s v="s2m_test_21475@tests2m.com"/>
    <s v="16-04-2020 11:15:00"/>
    <s v="Present"/>
    <x v="0"/>
    <s v="FAC_5003"/>
    <n v="1999"/>
    <n v="1"/>
    <s v="Word Whiz"/>
    <s v="Data Unavailable"/>
    <d v="2020-04-16T00:00:00"/>
    <x v="2"/>
  </r>
  <r>
    <s v="fREADom Trial "/>
    <s v="Grade 1,2"/>
    <s v="Trial II"/>
    <x v="0"/>
    <d v="1899-12-30T11:15:00"/>
    <s v="Thursday"/>
    <d v="2020-04-16T00:00:00"/>
    <s v="Trial"/>
    <s v="Grade 1"/>
    <s v="SJR public school"/>
    <n v="911100222461"/>
    <s v="s2m_test_21476@tests2m.com"/>
    <s v="16-04-2020 11:15:00"/>
    <s v="Absent"/>
    <x v="1"/>
    <s v="FAC_5003"/>
    <e v="#N/A"/>
    <n v="0"/>
    <s v="Word Whiz"/>
    <s v="Data Unavailable"/>
    <e v="#N/A"/>
    <x v="0"/>
  </r>
  <r>
    <s v="fREADom Trial "/>
    <s v="Grade 1,2"/>
    <s v="Trial II"/>
    <x v="0"/>
    <d v="1899-12-30T11:15:00"/>
    <s v="Thursday"/>
    <d v="2020-04-16T00:00:00"/>
    <s v="Trial"/>
    <s v="Grade 1"/>
    <s v="Sri Sri Academy"/>
    <n v="911100222462"/>
    <s v="s2m_test_21477@tests2m.com"/>
    <s v="16-04-2020 11:15:00"/>
    <s v="Present"/>
    <x v="0"/>
    <s v="FAC_5003"/>
    <e v="#N/A"/>
    <n v="0"/>
    <s v="Word Whiz"/>
    <s v="Data Unavailable"/>
    <e v="#N/A"/>
    <x v="0"/>
  </r>
  <r>
    <s v="fREADom Trial "/>
    <s v="Grade 1,2"/>
    <s v="Trial II"/>
    <x v="0"/>
    <d v="1899-12-30T11:15:00"/>
    <s v="Thursday"/>
    <d v="2020-04-16T00:00:00"/>
    <s v="Trial"/>
    <s v="Grade 1"/>
    <s v="Angel Global School"/>
    <n v="911100222463"/>
    <s v="s2m_test_21478@tests2m.com"/>
    <s v="16-04-2020 11:15:00"/>
    <s v="Absent"/>
    <x v="1"/>
    <s v="FAC_5003"/>
    <e v="#N/A"/>
    <n v="0"/>
    <s v="Word Whiz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2"/>
    <s v="Jain public school"/>
    <n v="911100222464"/>
    <s v="s2m_test_21479@tests2m.com"/>
    <s v="16-04-2020 11:15:00"/>
    <s v="Present"/>
    <x v="0"/>
    <s v="FAC_5001"/>
    <e v="#N/A"/>
    <n v="0"/>
    <s v="Rocking with rhymes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1"/>
    <s v="Sanskrit hi the school"/>
    <n v="911100222465"/>
    <s v="s2m_test_21480@tests2m.com"/>
    <s v="16-04-2020 11:15:00"/>
    <s v="Present"/>
    <x v="0"/>
    <s v="FAC_5001"/>
    <e v="#N/A"/>
    <n v="0"/>
    <s v="Rocking with rhymes"/>
    <s v="Data Unavailable"/>
    <e v="#N/A"/>
    <x v="0"/>
  </r>
  <r>
    <s v="fREADom Trial "/>
    <s v="Grade 1,2"/>
    <s v="Trial II"/>
    <x v="0"/>
    <d v="1899-12-30T11:15:00"/>
    <s v="Thursday"/>
    <d v="2020-04-16T00:00:00"/>
    <s v="Duplicate - Trial"/>
    <s v="Grade 2"/>
    <s v="DPS Howrah"/>
    <n v="911100222466"/>
    <s v="s2m_test_21481@tests2m.com"/>
    <s v="16-04-2020 11:15:00"/>
    <s v="Present"/>
    <x v="0"/>
    <s v="FAC_5003"/>
    <e v="#N/A"/>
    <n v="0"/>
    <s v="Word Whiz"/>
    <s v="Data Unavailable"/>
    <e v="#N/A"/>
    <x v="0"/>
  </r>
  <r>
    <s v="fREADom Trial "/>
    <s v="Grade 1,2"/>
    <s v="Trial II"/>
    <x v="0"/>
    <d v="1899-12-30T11:15:00"/>
    <s v="Thursday"/>
    <d v="2020-04-16T00:00:00"/>
    <s v="Duplicate - Trial"/>
    <s v="Grade 2"/>
    <s v="Chinmaya Vidyalaya Senior Secondary school"/>
    <n v="911100222467"/>
    <s v="s2m_test_21482@tests2m.com"/>
    <s v="16-04-2020 11:15:00"/>
    <s v="Present"/>
    <x v="0"/>
    <s v="FAC_5003"/>
    <n v="199"/>
    <n v="0"/>
    <s v="Word Whiz"/>
    <s v="Data Unavailable"/>
    <d v="2020-12-04T18:41:37"/>
    <x v="3"/>
  </r>
  <r>
    <s v="fREADom Trial "/>
    <s v="Grade 1,2"/>
    <s v="Trial II"/>
    <x v="0"/>
    <d v="1899-12-30T11:15:00"/>
    <s v="Thursday"/>
    <d v="2020-04-16T00:00:00"/>
    <s v="Trial"/>
    <s v="Grade 2"/>
    <s v="Delhi public school secunderabad"/>
    <n v="911100222468"/>
    <s v="s2m_test_21483@tests2m.com"/>
    <s v="16-04-2020 11:15:00"/>
    <s v="Present"/>
    <x v="0"/>
    <s v="FAC_5003"/>
    <e v="#N/A"/>
    <n v="0"/>
    <s v="Word Whiz"/>
    <s v="Data Unavailable"/>
    <e v="#N/A"/>
    <x v="0"/>
  </r>
  <r>
    <s v="fREADom Trial Class "/>
    <s v="Grade 1,2"/>
    <s v="Trial I"/>
    <x v="0"/>
    <d v="1899-12-30T11:15:00"/>
    <s v="Thursday"/>
    <d v="2020-04-16T00:00:00"/>
    <s v="Trial"/>
    <s v="Grade 2"/>
    <s v="DPS"/>
    <n v="911100222469"/>
    <s v="s2m_test_21484@tests2m.com"/>
    <s v="16-04-2020 11:15:00"/>
    <s v="Cancelled"/>
    <x v="2"/>
    <s v="FAC_5001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Trial"/>
    <s v="Grade 3"/>
    <s v="Army public school ambala cantt"/>
    <n v="911100222470"/>
    <s v="s2m_test_21485@tests2m.com"/>
    <s v="16-04-2020 11:15:00"/>
    <s v="Absent"/>
    <x v="1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Duplicate - Trial"/>
    <s v="Grade 3"/>
    <s v="DPSH"/>
    <n v="911100222471"/>
    <s v="s2m_test_21486@tests2m.com"/>
    <s v="16-04-2020 11:15:00"/>
    <s v="Present"/>
    <x v="0"/>
    <s v="FAC_5006"/>
    <n v="999"/>
    <n v="1"/>
    <s v="Rocking with rhymes"/>
    <s v="Data Unavailable"/>
    <d v="2020-06-04T23:22:12"/>
    <x v="4"/>
  </r>
  <r>
    <s v="fREADom Trial "/>
    <s v="Grade 3,4"/>
    <s v="Trial II"/>
    <x v="0"/>
    <d v="1899-12-30T11:15:00"/>
    <s v="Thursday"/>
    <d v="2020-04-16T00:00:00"/>
    <s v="Trial"/>
    <s v="Grade 3"/>
    <s v="Delhi Public School Ecity"/>
    <n v="911100222472"/>
    <s v="s2m_test_21487@tests2m.com"/>
    <s v="16-04-2020 11:15:00"/>
    <s v="Present"/>
    <x v="0"/>
    <s v="FAC_5006"/>
    <n v="1999"/>
    <n v="1"/>
    <s v="Rocking with rhymes"/>
    <s v="Data Unavailable"/>
    <d v="2020-04-17T00:00:00"/>
    <x v="5"/>
  </r>
  <r>
    <s v="fREADom Trial "/>
    <s v="Grade 3,4"/>
    <s v="Trial II"/>
    <x v="0"/>
    <d v="1899-12-30T11:15:00"/>
    <s v="Thursday"/>
    <d v="2020-04-16T00:00:00"/>
    <s v="Trial"/>
    <s v="Grade 4"/>
    <s v="Aps Sp Marg Lko"/>
    <n v="911100222473"/>
    <s v="s2m_test_21488@tests2m.com"/>
    <s v="16-04-2020 11:15:00"/>
    <s v="Absent"/>
    <x v="1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Trial"/>
    <s v="Grade 4"/>
    <s v="APSDC"/>
    <n v="911100222474"/>
    <s v="s2m_test_21489@tests2m.com"/>
    <s v="16-04-2020 11:15:00"/>
    <s v="Absent"/>
    <x v="1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Trial"/>
    <s v="Grade 4"/>
    <s v="Sri sankara senior secondary school"/>
    <n v="911100222475"/>
    <s v="s2m_test_21490@tests2m.com"/>
    <s v="16-04-2020 11:15:00"/>
    <s v="Present"/>
    <x v="0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Trial"/>
    <s v="Grade 4"/>
    <s v="Svis"/>
    <n v="911100222476"/>
    <s v="s2m_test_21491@tests2m.com"/>
    <s v="16-04-2020 11:15:00"/>
    <s v="Present"/>
    <x v="0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Duplicate - Trial"/>
    <s v="Grade 4"/>
    <s v="Sri Sri Academy"/>
    <n v="911100222477"/>
    <s v="s2m_test_21492@tests2m.com"/>
    <s v="16-04-2020 11:15:00"/>
    <s v="Present"/>
    <x v="0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Duplicate - Trial"/>
    <s v="Grade 4"/>
    <s v="SRM Public School"/>
    <n v="911100222478"/>
    <s v="s2m_test_21493@tests2m.com"/>
    <s v="16-04-2020 11:15:00"/>
    <s v="Absent"/>
    <x v="1"/>
    <s v="FAC_5006"/>
    <e v="#N/A"/>
    <n v="0"/>
    <s v="Rocking with rhymes"/>
    <s v="Data Unavailable"/>
    <e v="#N/A"/>
    <x v="0"/>
  </r>
  <r>
    <s v="fREADom Trial "/>
    <s v="Grade 3,4"/>
    <s v="Trial II"/>
    <x v="0"/>
    <d v="1899-12-30T11:15:00"/>
    <s v="Thursday"/>
    <d v="2020-04-16T00:00:00"/>
    <s v="Duplicate - Trial"/>
    <s v="Grade 4"/>
    <s v="Reliance Foundation"/>
    <n v="911100222448"/>
    <s v="s2m_test_21462@tests2m.com"/>
    <s v="16-04-2020 11:15:00"/>
    <s v="Present"/>
    <x v="0"/>
    <s v="FAC_5006"/>
    <e v="#N/A"/>
    <n v="0"/>
    <s v="Rocking with rhymes"/>
    <s v="Data Unavailable"/>
    <e v="#N/A"/>
    <x v="0"/>
  </r>
  <r>
    <s v="fREADom Trial "/>
    <s v="Grade 1,2"/>
    <s v="Trial II"/>
    <x v="0"/>
    <d v="1899-12-30T11:15:00"/>
    <s v="Thursday"/>
    <d v="2020-04-16T00:00:00"/>
    <s v="Trial"/>
    <s v="Grade 1"/>
    <s v="DPS Hyderabad"/>
    <n v="911100222479"/>
    <s v="s2m_test_21494@tests2m.com"/>
    <s v="16-04-2020 11:15:00"/>
    <s v="Present"/>
    <x v="0"/>
    <s v="FAC_5003"/>
    <e v="#N/A"/>
    <n v="0"/>
    <s v="Word Whiz"/>
    <s v="Data Unavailable"/>
    <e v="#N/A"/>
    <x v="0"/>
  </r>
  <r>
    <s v="fREADom Trial "/>
    <s v="Grade 1,2"/>
    <s v="Trial II"/>
    <x v="0"/>
    <d v="1899-12-30T11:15:00"/>
    <s v="Thursday"/>
    <d v="2020-04-16T00:00:00"/>
    <s v="Trial"/>
    <s v="Grade 1"/>
    <s v="TGES"/>
    <n v="911100222480"/>
    <s v="s2m_test_21495@tests2m.com"/>
    <s v="16-04-2020 11:15:00"/>
    <s v="Absent"/>
    <x v="1"/>
    <s v="FAC_5003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2"/>
    <s v="St Paul's"/>
    <n v="911100222481"/>
    <s v="s2m_test_21496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1"/>
    <s v="DPS"/>
    <n v="911100222482"/>
    <s v="s2m_test_21497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2"/>
    <s v="DPS SOUTH"/>
    <n v="911100222483"/>
    <s v="s2m_test_21498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2"/>
    <s v="Mahatma Cbse Madurai"/>
    <n v="911100222484"/>
    <s v="s2m_test_21499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1"/>
    <s v="City Montessori school"/>
    <n v="911100222485"/>
    <s v="s2m_test_21500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1"/>
    <s v="St peters college"/>
    <n v="911100222486"/>
    <s v="s2m_test_21501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Trial"/>
    <s v="Grade 1"/>
    <s v="Gitanjali devshala"/>
    <n v="911100222487"/>
    <s v="s2m_test_21502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Duplicate - Trial"/>
    <s v="Grade 1"/>
    <s v="SSRVM Mulund"/>
    <n v="911100222488"/>
    <s v="s2m_test_21503@tests2m.com"/>
    <s v="16-04-2020 16:00:00"/>
    <s v="Present"/>
    <x v="0"/>
    <s v="FAC_5009"/>
    <e v="#N/A"/>
    <n v="0"/>
    <s v="Word Whiz"/>
    <s v="Data Unavailable"/>
    <e v="#N/A"/>
    <x v="0"/>
  </r>
  <r>
    <s v="fREADom Trial Class "/>
    <s v="Grade 1,2"/>
    <s v="Trial I"/>
    <x v="1"/>
    <d v="1899-12-30T16:00:00"/>
    <s v="Thursday"/>
    <d v="2020-04-16T00:00:00"/>
    <s v="Duplicate - Trial"/>
    <s v="Grade 2"/>
    <s v="fREADom"/>
    <n v="911100222489"/>
    <s v="s2m_test_21504@tests2m.com"/>
    <s v="16-04-2020 16:00:00"/>
    <s v="Absent"/>
    <x v="1"/>
    <s v="FAC_5009"/>
    <e v="#N/A"/>
    <n v="0"/>
    <s v="Word Whiz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3"/>
    <s v="Canadian International School"/>
    <n v="911100222490"/>
    <s v="s2m_test_21505@tests2m.com"/>
    <s v="16-04-2020 16:00:00"/>
    <s v="Present"/>
    <x v="0"/>
    <s v="FAC_5007"/>
    <e v="#N/A"/>
    <n v="0"/>
    <s v="In my head or real"/>
    <s v="Data Unavailable"/>
    <e v="#N/A"/>
    <x v="0"/>
  </r>
  <r>
    <s v="fREADom Trial Class "/>
    <s v="Grade 1,2"/>
    <s v="Trial I"/>
    <x v="1"/>
    <d v="1899-12-30T16:00:00"/>
    <s v="Thursday"/>
    <d v="2020-04-16T00:00:00"/>
    <s v="Duplicate - Trial"/>
    <s v="Grade 1"/>
    <s v="Kps gamahariya"/>
    <n v="911100222491"/>
    <s v="s2m_test_21506@tests2m.com"/>
    <s v="16-04-2020 16:00:00"/>
    <s v="Present"/>
    <x v="0"/>
    <s v="FAC_5009"/>
    <e v="#N/A"/>
    <n v="0"/>
    <s v="Word Whiz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SRI SRI RAVISHANKAR VIDYA MANDIR"/>
    <n v="911100222492"/>
    <s v="s2m_test_21507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Delhi public school , Bangalore"/>
    <n v="911100222493"/>
    <s v="s2m_test_21508@tests2m.com"/>
    <s v="16-04-2020 16:00:00"/>
    <s v="Present"/>
    <x v="0"/>
    <s v="FAC_5008"/>
    <e v="#N/A"/>
    <n v="0"/>
    <s v="storm in my brain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1"/>
    <s v="Shree Ram welfare society High school"/>
    <n v="911100222494"/>
    <s v="s2m_test_21509@tests2m.com"/>
    <s v="16-04-2020 18:15:00"/>
    <m/>
    <x v="3"/>
    <s v="FAC_5012"/>
    <e v="#N/A"/>
    <n v="0"/>
    <s v="Name it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Ocean"/>
    <n v="911100222495"/>
    <s v="s2m_test_21510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4"/>
    <s v="amrit vidhalaya  aata  malav"/>
    <n v="911100222496"/>
    <s v="s2m_test_21511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Delhi Public School, Howrah"/>
    <n v="911100222497"/>
    <s v="s2m_test_21512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Suchithra academy"/>
    <n v="911100222498"/>
    <s v="s2m_test_21513@tests2m.com"/>
    <s v="16-04-2020 16:00:00"/>
    <s v="Absent"/>
    <x v="1"/>
    <s v="FAC_5008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4"/>
    <s v="Royale Concorde International School"/>
    <n v="911100222499"/>
    <s v="s2m_test_21514@tests2m.com"/>
    <s v="16-04-2020 16:00:00"/>
    <s v="Present"/>
    <x v="0"/>
    <s v="FAC_5008"/>
    <e v="#N/A"/>
    <n v="0"/>
    <s v="storm in my brain"/>
    <s v="Data Unavailable"/>
    <e v="#N/A"/>
    <x v="0"/>
  </r>
  <r>
    <s v="fREADom Trial Class "/>
    <s v="Grade 1,2"/>
    <s v="Trial I"/>
    <x v="2"/>
    <d v="1899-12-30T18:15:00"/>
    <s v="Thursday"/>
    <d v="2020-04-16T00:00:00"/>
    <s v="Duplicate - Trial"/>
    <s v="Grade 1"/>
    <s v="Delhi public school South Bangalore"/>
    <n v="911100222500"/>
    <s v="s2m_test_21515@tests2m.com"/>
    <s v="16-04-2020 18:15:00"/>
    <s v="Present"/>
    <x v="0"/>
    <s v="FAC_5012"/>
    <e v="#N/A"/>
    <n v="0"/>
    <s v="Name it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Shri shri ravishankar vista mandir surat"/>
    <n v="911100222501"/>
    <s v="s2m_test_21516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Duplicate - Trial"/>
    <s v="Grade 3"/>
    <s v="fREADom"/>
    <n v="911100222489"/>
    <s v="s2m_test_21504@tests2m.com"/>
    <s v="16-04-2020 16:00:00"/>
    <s v="Absent"/>
    <x v="1"/>
    <s v="FAC_5008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St. Peter's school"/>
    <n v="911100222502"/>
    <s v="s2m_test_21517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3"/>
    <s v="St.Columbaâ€™s"/>
    <n v="911100222503"/>
    <s v="s2m_test_21518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3,4"/>
    <s v="Trial II"/>
    <x v="1"/>
    <d v="1899-12-30T16:00:00"/>
    <s v="Thursday"/>
    <d v="2020-04-16T00:00:00"/>
    <s v="Trial"/>
    <s v="Grade 4"/>
    <s v="Jain english medium school"/>
    <n v="911100222504"/>
    <s v="s2m_test_21519@tests2m.com"/>
    <s v="16-04-2020 16:00:00"/>
    <s v="Present"/>
    <x v="0"/>
    <s v="FAC_5008"/>
    <e v="#N/A"/>
    <n v="0"/>
    <s v="storm in my brain"/>
    <s v="Data Unavailable"/>
    <e v="#N/A"/>
    <x v="0"/>
  </r>
  <r>
    <s v="fREADom Trial "/>
    <s v="Grade 1,2"/>
    <s v="Trial II"/>
    <x v="1"/>
    <d v="1899-12-30T16:00:00"/>
    <s v="Thursday"/>
    <d v="2020-04-16T00:00:00"/>
    <s v="Duplicate - Trial"/>
    <s v="Grade 1"/>
    <s v="DPS MEGACITY"/>
    <n v="911100222505"/>
    <s v="s2m_test_21520@tests2m.com"/>
    <s v="16-04-2020 16:00:00"/>
    <s v="Present"/>
    <x v="0"/>
    <s v="FAC_5011"/>
    <e v="#N/A"/>
    <n v="0"/>
    <s v="Rocking with rhymes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1"/>
    <s v="Noida International Public School"/>
    <n v="911100222506"/>
    <s v="s2m_test_21521@tests2m.com"/>
    <s v="16-04-2020 16:00:00"/>
    <s v="Absent"/>
    <x v="1"/>
    <s v="FAC_5011"/>
    <e v="#N/A"/>
    <n v="0"/>
    <s v="Rocking with rhymes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1"/>
    <s v="DPS HOWRAH"/>
    <n v="911100222507"/>
    <s v="s2m_test_21522@tests2m.com"/>
    <s v="16-04-2020 18:15:00"/>
    <s v="Present"/>
    <x v="0"/>
    <s v="FAC_5012"/>
    <e v="#N/A"/>
    <n v="0"/>
    <s v="Name it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1"/>
    <n v="893498"/>
    <n v="911100222508"/>
    <s v="s2m_test_21523@tests2m.com"/>
    <s v="16-04-2020 16:00:00"/>
    <s v="Absent"/>
    <x v="1"/>
    <s v="FAC_5011"/>
    <e v="#N/A"/>
    <n v="0"/>
    <s v="Rocking with rhymes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4"/>
    <s v="Saupins school mohali"/>
    <n v="911100222509"/>
    <s v="s2m_test_21524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1"/>
    <s v="Kerala public school Kadma"/>
    <n v="911100222510"/>
    <s v="s2m_test_21525@tests2m.com"/>
    <s v="16-04-2020 16:00:00"/>
    <s v="Present"/>
    <x v="0"/>
    <s v="FAC_5011"/>
    <e v="#N/A"/>
    <n v="0"/>
    <s v="Rocking with rhymes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1"/>
    <s v="Nsn matriculation higher sec school"/>
    <n v="911100222511"/>
    <s v="s2m_test_21526@tests2m.com"/>
    <s v="16-04-2020 16:00:00"/>
    <s v="Absent"/>
    <x v="1"/>
    <s v="FAC_5011"/>
    <e v="#N/A"/>
    <n v="0"/>
    <s v="Rocking with rhymes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2"/>
    <s v="Kerela public school gamharia"/>
    <n v="911100222512"/>
    <s v="s2m_test_20165@tests2m.com"/>
    <s v="16-04-2020 16:00:00"/>
    <s v="Present"/>
    <x v="0"/>
    <s v="FAC_5011"/>
    <e v="#N/A"/>
    <n v="0"/>
    <s v="Rocking with rhymes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2"/>
    <s v="Hamdard public school"/>
    <n v="911100222513"/>
    <s v="s2m_test_21527@tests2m.com"/>
    <s v="16-04-2020 16:00:00"/>
    <s v="Present"/>
    <x v="0"/>
    <s v="FAC_5011"/>
    <n v="1999"/>
    <n v="1"/>
    <s v="Rocking with rhymes"/>
    <s v="Data Unavailable"/>
    <d v="2020-04-16T00:00:00"/>
    <x v="2"/>
  </r>
  <r>
    <s v="fREADom Trial Class "/>
    <s v="Grade 1,2"/>
    <s v="Trial I"/>
    <x v="2"/>
    <d v="1899-12-30T18:15:00"/>
    <s v="Thursday"/>
    <d v="2020-04-16T00:00:00"/>
    <s v="Duplicate - Trial"/>
    <s v="Grade 1"/>
    <s v="Don Bosco School"/>
    <n v="911100222514"/>
    <s v="s2m_test_21528@tests2m.com"/>
    <s v="16-04-2020 18:15:00"/>
    <s v="Present"/>
    <x v="0"/>
    <s v="FAC_5012"/>
    <e v="#N/A"/>
    <n v="0"/>
    <s v="Name it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2"/>
    <s v="Kle school"/>
    <n v="911100222515"/>
    <s v="s2m_test_21529@tests2m.com"/>
    <s v="16-04-2020 16:00:00"/>
    <s v="Absent"/>
    <x v="1"/>
    <s v="FAC_5011"/>
    <e v="#N/A"/>
    <n v="0"/>
    <s v="Rocking with rhymes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2"/>
    <s v="Kerala public school mango"/>
    <n v="911100222516"/>
    <s v="s2m_test_21530@tests2m.com"/>
    <s v="16-04-2020 18:15:00"/>
    <s v="Absent"/>
    <x v="1"/>
    <s v="FAC_5012"/>
    <e v="#N/A"/>
    <n v="0"/>
    <s v="Name it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2"/>
    <s v="Seth Anandram Jaipuria School"/>
    <n v="911100222517"/>
    <s v="s2m_test_21531@tests2m.com"/>
    <s v="16-04-2020 16:00:00"/>
    <s v="Absent"/>
    <x v="1"/>
    <s v="FAC_5011"/>
    <e v="#N/A"/>
    <n v="0"/>
    <s v="Rocking with rhymes"/>
    <s v="Data Unavailable"/>
    <e v="#N/A"/>
    <x v="0"/>
  </r>
  <r>
    <s v="fREADom Trial "/>
    <s v="Grade 1,2"/>
    <s v="Trial II"/>
    <x v="1"/>
    <d v="1899-12-30T16:00:00"/>
    <s v="Thursday"/>
    <d v="2020-04-16T00:00:00"/>
    <s v="Trial"/>
    <s v="Grade 2"/>
    <s v="Fountain head the global school"/>
    <n v="911100222518"/>
    <s v="s2m_test_21532@tests2m.com"/>
    <s v="16-04-2020 16:00:00"/>
    <s v="Present"/>
    <x v="0"/>
    <s v="FAC_5011"/>
    <e v="#N/A"/>
    <n v="0"/>
    <s v="Rocking with rhymes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3"/>
    <s v="K L E"/>
    <n v="911100222519"/>
    <s v="s2m_test_21533@tests2m.com"/>
    <s v="16-04-2020 16:00:00"/>
    <s v="Present"/>
    <x v="0"/>
    <s v="FAC_5007"/>
    <e v="#N/A"/>
    <n v="0"/>
    <s v="In my head or real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4"/>
    <s v="KERALA PUBLIC SCHOOL GAMHARIA"/>
    <n v="911100222520"/>
    <s v="s2m_test_21534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3"/>
    <s v="Reliance foundation school"/>
    <n v="911100222521"/>
    <s v="s2m_test_21535@tests2m.com"/>
    <s v="16-04-2020 16:00:00"/>
    <s v="Absent"/>
    <x v="1"/>
    <s v="FAC_5007"/>
    <e v="#N/A"/>
    <n v="0"/>
    <s v="In my head or real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3"/>
    <s v="SKV VIDHAASHRAM SENIOR SECONDARY SCHOOL"/>
    <n v="911100222522"/>
    <s v="s2m_test_21536@tests2m.com"/>
    <s v="16-04-2020 16:00:00"/>
    <s v="Present"/>
    <x v="0"/>
    <s v="FAC_5007"/>
    <e v="#N/A"/>
    <n v="0"/>
    <s v="In my head or real"/>
    <s v="Data Unavailable"/>
    <e v="#N/A"/>
    <x v="0"/>
  </r>
  <r>
    <s v="fREADom Trial "/>
    <s v="Grade 3,4"/>
    <s v="Trial I"/>
    <x v="1"/>
    <d v="1899-12-30T16:00:00"/>
    <s v="Thursday"/>
    <d v="2020-04-16T00:00:00"/>
    <s v="Duplicate - Trial"/>
    <s v="Grade 3"/>
    <s v="Kle school Manjunath Nagar hubliubli"/>
    <n v="911100221095"/>
    <s v="s2m_test_20097@tests2m.com"/>
    <s v="16-04-2020 16:00:00"/>
    <s v="Absent"/>
    <x v="1"/>
    <s v="FAC_5007"/>
    <e v="#N/A"/>
    <n v="0"/>
    <s v="In my head or real"/>
    <s v="lastchance"/>
    <e v="#N/A"/>
    <x v="0"/>
  </r>
  <r>
    <s v="fREADom Trial "/>
    <s v="Grade 3,4"/>
    <s v="Trial I"/>
    <x v="1"/>
    <d v="1899-12-30T16:00:00"/>
    <s v="Thursday"/>
    <d v="2020-04-16T00:00:00"/>
    <s v="Trial"/>
    <s v="Grade 4"/>
    <s v="Suchitra academy"/>
    <n v="911100222523"/>
    <s v="s2m_test_21537@tests2m.com"/>
    <s v="16-04-2020 16:00:00"/>
    <s v="Present"/>
    <x v="0"/>
    <s v="FAC_5007"/>
    <e v="#N/A"/>
    <n v="0"/>
    <s v="In my head or real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1"/>
    <s v="Ambience"/>
    <n v="911100222524"/>
    <s v="s2m_test_21538@tests2m.com"/>
    <s v="16-04-2020 18:15:00"/>
    <s v="Present"/>
    <x v="0"/>
    <s v="FAC_5012"/>
    <e v="#N/A"/>
    <n v="0"/>
    <s v="Name it"/>
    <s v="Data Unavailable"/>
    <e v="#N/A"/>
    <x v="0"/>
  </r>
  <r>
    <s v="fREADom Trial "/>
    <s v="Grade 3,4"/>
    <s v="Trial I"/>
    <x v="1"/>
    <d v="1899-12-30T16:00:00"/>
    <s v="Thursday"/>
    <d v="2020-04-16T00:00:00"/>
    <s v="Duplicate - Trial"/>
    <s v="Grade 4"/>
    <s v="Svis"/>
    <n v="911100222525"/>
    <s v="s2m_test_21491@tests2m.com"/>
    <s v="16-04-2020 16:00:00"/>
    <s v="Present"/>
    <x v="0"/>
    <s v="FAC_5007"/>
    <e v="#N/A"/>
    <n v="0"/>
    <s v="In my head or real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2"/>
    <s v="Don Bosco School, Siliguri"/>
    <n v="911100222526"/>
    <s v="s2m_test_21539@tests2m.com"/>
    <s v="16-04-2020 18:15:00"/>
    <s v="Present"/>
    <x v="0"/>
    <s v="FAC_5012"/>
    <n v="1999"/>
    <n v="1"/>
    <s v="Name it"/>
    <s v="Data Unavailable"/>
    <d v="2020-04-18T00:00:00"/>
    <x v="6"/>
  </r>
  <r>
    <s v="fREADom Trial "/>
    <s v="Grade 3,4"/>
    <s v="Trial I"/>
    <x v="1"/>
    <d v="1899-12-30T16:00:00"/>
    <s v="Thursday"/>
    <d v="2020-04-16T00:00:00"/>
    <s v="Trial"/>
    <s v="Grade 4"/>
    <s v="Maharaja agarsen public school"/>
    <n v="911100222527"/>
    <s v="s2m_test_21540@tests2m.com"/>
    <s v="16-04-2020 16:00:00"/>
    <s v="Present"/>
    <x v="0"/>
    <s v="FAC_5007"/>
    <e v="#N/A"/>
    <n v="0"/>
    <s v="In my head or real"/>
    <s v="Data Unavailable"/>
    <e v="#N/A"/>
    <x v="0"/>
  </r>
  <r>
    <s v="fREADom Trial "/>
    <s v="Grade 3,4"/>
    <s v="Trial I"/>
    <x v="1"/>
    <d v="1899-12-30T16:00:00"/>
    <s v="Thursday"/>
    <d v="2020-04-16T00:00:00"/>
    <s v="Duplicate - Trial"/>
    <s v="Grade 4"/>
    <s v="Sri Aurobindo International school"/>
    <n v="911100222528"/>
    <s v="s2m_test_21541@tests2m.com"/>
    <s v="16-04-2020 16:00:00"/>
    <s v="Present"/>
    <x v="0"/>
    <s v="FAC_5007"/>
    <e v="#N/A"/>
    <n v="0"/>
    <s v="In my head or real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4"/>
    <s v="Dps"/>
    <n v="911100222529"/>
    <s v="s2m_test_21542@tests2m.com"/>
    <s v="16-04-2020 16:00:00"/>
    <s v="Present"/>
    <x v="0"/>
    <s v="FAC_5007"/>
    <e v="#N/A"/>
    <n v="0"/>
    <s v="In my head or real"/>
    <s v="Data Unavailable"/>
    <e v="#N/A"/>
    <x v="0"/>
  </r>
  <r>
    <s v="fREADom Trial "/>
    <s v="Grade 3,4"/>
    <s v="Trial I"/>
    <x v="1"/>
    <d v="1899-12-30T16:00:00"/>
    <s v="Thursday"/>
    <d v="2020-04-16T00:00:00"/>
    <s v="Trial"/>
    <s v="Grade 4"/>
    <s v="Gitanjali devshala"/>
    <n v="911100222530"/>
    <s v="s2m_test_21543@tests2m.com"/>
    <s v="16-04-2020 16:00:00"/>
    <s v="Present"/>
    <x v="0"/>
    <s v="FAC_5007"/>
    <n v="1999"/>
    <n v="1"/>
    <s v="In my head or real"/>
    <s v="Data Unavailable"/>
    <d v="2020-04-16T00:00:00"/>
    <x v="2"/>
  </r>
  <r>
    <s v="fREADom Trial Class "/>
    <s v="Grade 1,2"/>
    <s v="Trial I"/>
    <x v="2"/>
    <d v="1899-12-30T18:15:00"/>
    <s v="Thursday"/>
    <d v="2020-04-16T00:00:00"/>
    <s v="Trial"/>
    <s v="Grade 2"/>
    <s v="Ingrahm Institute English medium school"/>
    <n v="911100222531"/>
    <s v="s2m_test_21544@tests2m.com"/>
    <s v="16-04-2020 18:15:00"/>
    <s v="Present"/>
    <x v="0"/>
    <s v="FAC_5012"/>
    <e v="#N/A"/>
    <n v="0"/>
    <s v="Name it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4"/>
    <s v="GT aloha vidhya mandir"/>
    <n v="911100222532"/>
    <s v="s2m_test_21545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4"/>
    <s v="St.paul school ,rajkot"/>
    <n v="911100222533"/>
    <s v="s2m_test_21546@tests2m.com"/>
    <s v="16-04-2020 18:15:00"/>
    <s v="Present"/>
    <x v="0"/>
    <s v="FAC_5014"/>
    <e v="#N/A"/>
    <n v="0"/>
    <s v="storm in my brain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1"/>
    <s v="DSE"/>
    <n v="911100222534"/>
    <s v="s2m_test_21547@tests2m.com"/>
    <s v="16-04-2020 18:15:00"/>
    <s v="Present"/>
    <x v="0"/>
    <s v="FAC_5012"/>
    <e v="#N/A"/>
    <n v="0"/>
    <s v="Name it"/>
    <s v="Data Unavailable"/>
    <e v="#N/A"/>
    <x v="0"/>
  </r>
  <r>
    <s v="fREADom Trial Class "/>
    <s v="Grade 1,2"/>
    <s v="Trial I"/>
    <x v="2"/>
    <d v="1899-12-30T18:15:00"/>
    <s v="Thursday"/>
    <d v="2020-04-16T00:00:00"/>
    <s v="Trial"/>
    <s v="Grade 1"/>
    <s v="Kid's campus"/>
    <n v="911100222535"/>
    <s v="s2m_test_21548@tests2m.com"/>
    <s v="16-04-2020 18:15:00"/>
    <s v="Absent"/>
    <x v="1"/>
    <s v="FAC_5012"/>
    <e v="#N/A"/>
    <n v="0"/>
    <s v="Name it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1"/>
    <s v="Focus high school"/>
    <n v="911100222536"/>
    <s v="s2m_test_21549@tests2m.com"/>
    <s v="16-04-2020 18:15:00"/>
    <s v="Present"/>
    <x v="0"/>
    <s v="FAC_5013"/>
    <n v="1999"/>
    <n v="1"/>
    <s v="Meet the magic 'e'"/>
    <s v="Data Unavailable"/>
    <d v="2020-04-18T00:00:00"/>
    <x v="6"/>
  </r>
  <r>
    <s v="fREADom Trial "/>
    <s v="Grade 1,2"/>
    <s v="Trial II"/>
    <x v="2"/>
    <d v="1899-12-30T18:15:00"/>
    <s v="Thursday"/>
    <d v="2020-04-16T00:00:00"/>
    <s v="Trial"/>
    <s v="Grade 2"/>
    <s v="S.R.S school. munnoli. soundhathi. belgaum"/>
    <n v="911100222537"/>
    <s v="s2m_test_21550@tests2m.com"/>
    <s v="16-04-2020 18:15:00"/>
    <s v="Absent"/>
    <x v="1"/>
    <s v="FAC_5013"/>
    <e v="#N/A"/>
    <n v="0"/>
    <s v="Meet the magic 'e'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2"/>
    <s v="Saint Paul School"/>
    <n v="911100222538"/>
    <s v="s2m_test_21551@tests2m.com"/>
    <s v="16-04-2020 18:15:00"/>
    <s v="Present"/>
    <x v="0"/>
    <s v="FAC_5013"/>
    <e v="#N/A"/>
    <n v="0"/>
    <s v="Meet the magic 'e'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Velammal new gen"/>
    <n v="911100222539"/>
    <s v="s2m_test_21552@tests2m.com"/>
    <s v="16-04-2020 18:15:00"/>
    <s v="Absent"/>
    <x v="1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Duplicate - Trial"/>
    <s v="Grade 4"/>
    <s v="Saint Paul"/>
    <n v="911100222540"/>
    <s v="s2m_test_21553@tests2m.com"/>
    <s v="16-04-2020 18:15:00"/>
    <s v="Absent"/>
    <x v="1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Vidya vikas Academy Margao Goa"/>
    <n v="911100222541"/>
    <s v="s2m_test_21554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NTSSS"/>
    <n v="911100222542"/>
    <s v="s2m_test_21555@tests2m.com"/>
    <s v="16-04-2020 18:15:00"/>
    <s v="Absent"/>
    <x v="1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3"/>
    <s v="St. Peters"/>
    <n v="911100222543"/>
    <s v="s2m_test_21556@tests2m.com"/>
    <s v="16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Thursday"/>
    <d v="2020-04-16T00:00:00"/>
    <s v="Trial"/>
    <s v="Grade 4"/>
    <s v="K L E  school Nipani"/>
    <n v="911100222544"/>
    <s v="s2m_test_21557@tests2m.com"/>
    <s v="16-04-2020 18:15:00"/>
    <s v="Absent"/>
    <x v="1"/>
    <s v="FAC_5014"/>
    <e v="#N/A"/>
    <n v="0"/>
    <s v="storm in my brain"/>
    <s v="Data Unavailable"/>
    <e v="#N/A"/>
    <x v="0"/>
  </r>
  <r>
    <s v="fREADom Trial "/>
    <s v="Grade 1,2"/>
    <s v="Trial II"/>
    <x v="2"/>
    <d v="1899-12-30T18:15:00"/>
    <s v="Thursday"/>
    <d v="2020-04-16T00:00:00"/>
    <s v="Duplicate - Trial"/>
    <s v="Grade 1"/>
    <s v="N c s"/>
    <n v="911100222545"/>
    <s v="s2m_test_21557@tests2m.com"/>
    <s v="16-04-2020 18:15:00"/>
    <s v="Absent"/>
    <x v="1"/>
    <s v="FAC_5013"/>
    <e v="#N/A"/>
    <n v="0"/>
    <s v="Meet the magic 'e'"/>
    <s v="Data Unavailable"/>
    <e v="#N/A"/>
    <x v="0"/>
  </r>
  <r>
    <s v="fREADom Trial "/>
    <s v="Grade 1,2"/>
    <s v="Trial II"/>
    <x v="2"/>
    <d v="1899-12-30T18:15:00"/>
    <s v="Thursday"/>
    <d v="2020-04-16T00:00:00"/>
    <s v="Duplicate - Trial"/>
    <s v="Grade 1"/>
    <s v="Delhi public school North Bangalore"/>
    <n v="911100221224"/>
    <s v="s2m_test_20226@tests2m.com"/>
    <s v="16-04-2020 18:15:00"/>
    <s v="Present"/>
    <x v="0"/>
    <s v="FAC_5013"/>
    <e v="#N/A"/>
    <n v="0"/>
    <s v="Meet the magic 'e'"/>
    <s v="TEB2ASMS"/>
    <e v="#N/A"/>
    <x v="0"/>
  </r>
  <r>
    <s v="fREADom Trial "/>
    <s v="Grade 3,4"/>
    <s v="Trial II"/>
    <x v="2"/>
    <d v="1899-12-30T18:15:00"/>
    <s v="Thursday"/>
    <d v="2020-04-16T00:00:00"/>
    <s v="Trial"/>
    <s v="Grade 3"/>
    <s v="Sri Sankara senior secondary school"/>
    <n v="911100222546"/>
    <s v="s2m_test_21558@tests2m.com"/>
    <s v="16-04-2020 18:15:00"/>
    <s v="Present"/>
    <x v="0"/>
    <s v="FAC_5015"/>
    <n v="1999"/>
    <n v="1"/>
    <s v="In my head or real"/>
    <s v="Data Unavailable"/>
    <d v="2020-04-19T00:00:00"/>
    <x v="7"/>
  </r>
  <r>
    <s v="fREADom Trial "/>
    <s v="Grade 1,2"/>
    <s v="Trial II"/>
    <x v="2"/>
    <d v="1899-12-30T18:15:00"/>
    <s v="Thursday"/>
    <d v="2020-04-16T00:00:00"/>
    <s v="Trial"/>
    <s v="Grade 2"/>
    <s v="Gt vidhya mandir"/>
    <n v="911100222547"/>
    <s v="s2m_test_21559@tests2m.com"/>
    <s v="16-04-2020 18:15:00"/>
    <s v="Cancelled"/>
    <x v="2"/>
    <s v="FAC_5013"/>
    <e v="#N/A"/>
    <n v="0"/>
    <s v="Meet the magic 'e'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4"/>
    <s v="Shreya Kandpal"/>
    <n v="911100222548"/>
    <s v="s2m_test_21560@tests2m.com"/>
    <s v="16-04-2020 18:15:00"/>
    <s v="Absent"/>
    <x v="1"/>
    <s v="FAC_5015"/>
    <e v="#N/A"/>
    <n v="0"/>
    <s v="In my head or real"/>
    <s v="Data Unavailable"/>
    <e v="#N/A"/>
    <x v="0"/>
  </r>
  <r>
    <s v="fREADom Trial "/>
    <s v="Grade 1,2"/>
    <s v="Trial III"/>
    <x v="2"/>
    <d v="1899-12-30T18:15:00"/>
    <s v="Thursday"/>
    <d v="2020-04-16T00:00:00"/>
    <s v="Duplicate - Trial"/>
    <s v="Grade 2"/>
    <s v="Ingrahm Institute English medium school"/>
    <n v="911100222549"/>
    <s v="s2m_test_21561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2"/>
    <s v="School of India "/>
    <n v="911100222550"/>
    <s v="s2m_test_21562@tests2m.com"/>
    <s v="16-04-2020 18:15:00"/>
    <s v="Present"/>
    <x v="0"/>
    <s v="FAC_5009"/>
    <e v="#N/A"/>
    <n v="0"/>
    <s v="Name it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3"/>
    <s v="Kamala niketan"/>
    <n v="911100221040"/>
    <s v="s2m_test_20041@tests2m.com"/>
    <s v="16-04-2020 18:15:00"/>
    <s v="Present"/>
    <x v="0"/>
    <s v="FAC_5015"/>
    <e v="#N/A"/>
    <n v="0"/>
    <s v="In my head or real"/>
    <s v="TEB11SMS"/>
    <e v="#N/A"/>
    <x v="0"/>
  </r>
  <r>
    <s v="fREADom Trial "/>
    <s v="Grade 1,2"/>
    <s v="Trial III"/>
    <x v="2"/>
    <d v="1899-12-30T18:15:00"/>
    <s v="Thursday"/>
    <d v="2020-04-16T00:00:00"/>
    <s v="Duplicate - Trial"/>
    <s v="Grade 2"/>
    <s v="fREADom"/>
    <n v="911100222489"/>
    <s v="s2m_test_21504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2"/>
    <s v="Saint Paul 's school"/>
    <n v="911100222551"/>
    <s v="s2m_test_21563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2"/>
    <s v="Dps"/>
    <n v="911100222552"/>
    <s v="s2m_test_21564@tests2m.com"/>
    <s v="16-04-2020 18:15:00"/>
    <s v="Present"/>
    <x v="0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1"/>
    <s v="Saint Paul"/>
    <n v="911100222553"/>
    <s v="s2m_test_21565@tests2m.com"/>
    <s v="16-04-2020 18:15:00"/>
    <s v="Present"/>
    <x v="0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1"/>
    <s v="Noida international publick school"/>
    <n v="911100222554"/>
    <s v="s2m_test_21566@tests2m.com"/>
    <s v="16-04-2020 18:15:00"/>
    <s v="Present"/>
    <x v="0"/>
    <s v="FAC_5009"/>
    <e v="#N/A"/>
    <n v="0"/>
    <s v="Name it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2"/>
    <s v="St Paul's Rajkot"/>
    <n v="911100222555"/>
    <s v="s2m_test_21567@tests2m.com"/>
    <s v="16-04-2020 18:15:00"/>
    <s v="Absent"/>
    <x v="1"/>
    <s v="FAC_5015"/>
    <e v="#N/A"/>
    <n v="0"/>
    <s v="In my head or real"/>
    <s v="Data Unavailable"/>
    <e v="#N/A"/>
    <x v="0"/>
  </r>
  <r>
    <s v="fREADom Trial "/>
    <s v="Grade 3,4"/>
    <s v="Trial II"/>
    <x v="2"/>
    <d v="1899-12-30T18:15:00"/>
    <s v="Thursday"/>
    <d v="2020-04-16T00:00:00"/>
    <s v="Duplicate - Trial"/>
    <s v="Grade 4"/>
    <s v="Kerela public school mango"/>
    <n v="911100221023"/>
    <s v="s2m_test_20024@tests2m.com"/>
    <s v="16-04-2020 18:15:00"/>
    <s v="Cancelled"/>
    <x v="2"/>
    <s v="FAC_5015"/>
    <e v="#N/A"/>
    <n v="0"/>
    <s v="In my head or real"/>
    <s v="lastchance"/>
    <e v="#N/A"/>
    <x v="0"/>
  </r>
  <r>
    <s v="fREADom Trial "/>
    <s v="Grade 1,2"/>
    <s v="Trial II"/>
    <x v="2"/>
    <d v="1899-12-30T18:15:00"/>
    <s v="Thursday"/>
    <d v="2020-04-16T00:00:00"/>
    <s v="Trial"/>
    <s v="Grade 2"/>
    <s v="Hamdard public school"/>
    <n v="911100222556"/>
    <s v="s2m_test_21568@tests2m.com"/>
    <s v="16-04-2020 18:15:00"/>
    <s v="Cancelled"/>
    <x v="2"/>
    <s v="FAC_5013"/>
    <e v="#N/A"/>
    <n v="0"/>
    <s v="Meet the magic 'e'"/>
    <s v="Data Unavailable"/>
    <e v="#N/A"/>
    <x v="0"/>
  </r>
  <r>
    <s v="fREADom Trial "/>
    <s v="Grade 1,2"/>
    <s v="Trial II"/>
    <x v="2"/>
    <d v="1899-12-30T18:15:00"/>
    <s v="Thursday"/>
    <d v="2020-04-16T00:00:00"/>
    <s v="Duplicate - Trial"/>
    <s v="Grade 1"/>
    <s v="Kamala Niketan Montessori School  (CBSE)"/>
    <n v="911100222557"/>
    <s v="s2m_test_21569@tests2m.com"/>
    <s v="16-04-2020 18:15:00"/>
    <s v="Present"/>
    <x v="0"/>
    <s v="FAC_5013"/>
    <n v="1999"/>
    <n v="1"/>
    <s v="Meet the magic 'e'"/>
    <s v="Data Unavailable"/>
    <d v="2020-04-20T00:00:00"/>
    <x v="8"/>
  </r>
  <r>
    <s v="fREADom Trial "/>
    <s v="Grade 3,4"/>
    <s v="Trial III"/>
    <x v="2"/>
    <d v="1899-12-30T18:15:00"/>
    <s v="Thursday"/>
    <d v="2020-04-16T00:00:00"/>
    <s v="Trial"/>
    <s v="Grade 3"/>
    <s v="B.D.M. International"/>
    <n v="911100222558"/>
    <s v="s2m_test_21570@tests2m.com"/>
    <s v="16-04-2020 18:15:00"/>
    <s v="Present"/>
    <x v="0"/>
    <s v="FAC_5002"/>
    <e v="#N/A"/>
    <n v="0"/>
    <s v="Sum it up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4"/>
    <s v="Don bosco"/>
    <n v="911100222559"/>
    <s v="s2m_test_21571@tests2m.com"/>
    <s v="16-04-2020 18:15:00"/>
    <s v="Present"/>
    <x v="0"/>
    <s v="FAC_5015"/>
    <n v="199"/>
    <n v="0"/>
    <s v="In my head or real"/>
    <s v="Data Unavailable"/>
    <d v="2020-03-21T00:00:00"/>
    <x v="0"/>
  </r>
  <r>
    <s v="fREADom Trial "/>
    <s v="Grade 3,4"/>
    <s v="Trial III"/>
    <x v="2"/>
    <d v="1899-12-30T18:15:00"/>
    <s v="Thursday"/>
    <d v="2020-04-16T00:00:00"/>
    <s v="Trial"/>
    <s v="Grade 3"/>
    <s v="KLE school rayapur"/>
    <n v="911100222560"/>
    <s v="s2m_test_21572@tests2m.com"/>
    <s v="16-04-2020 18:15:00"/>
    <s v="Absent"/>
    <x v="1"/>
    <s v="FAC_5002"/>
    <e v="#N/A"/>
    <n v="0"/>
    <s v="Sum it up"/>
    <s v="Data Unavailable"/>
    <e v="#N/A"/>
    <x v="0"/>
  </r>
  <r>
    <s v="fREADom Trial "/>
    <s v="Grade 3,4"/>
    <s v="Trial III"/>
    <x v="2"/>
    <d v="1899-12-30T18:15:00"/>
    <s v="Thursday"/>
    <d v="2020-04-16T00:00:00"/>
    <s v="Trial"/>
    <s v="Grade 3"/>
    <s v="SSRVM Borivali East"/>
    <n v="911100222561"/>
    <s v="s2m_test_21573@tests2m.com"/>
    <s v="16-04-2020 18:15:00"/>
    <s v="Present"/>
    <x v="0"/>
    <s v="FAC_5002"/>
    <e v="#N/A"/>
    <n v="0"/>
    <s v="Sum it up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3"/>
    <s v="Kle"/>
    <n v="911100221136"/>
    <s v="s2m_test_21574@tests2m.com"/>
    <s v="16-04-2020 18:15:00"/>
    <s v="Absent"/>
    <x v="1"/>
    <s v="FAC_5015"/>
    <e v="#N/A"/>
    <n v="0"/>
    <s v="In my head or real"/>
    <s v="ntfpush"/>
    <e v="#N/A"/>
    <x v="0"/>
  </r>
  <r>
    <s v="fREADom Trial "/>
    <s v="Grade 3,4"/>
    <s v="Trial III"/>
    <x v="2"/>
    <d v="1899-12-30T18:15:00"/>
    <s v="Thursday"/>
    <d v="2020-04-16T00:00:00"/>
    <s v="Trial"/>
    <s v="Grade 3"/>
    <s v="P.S.Senior Secondary School"/>
    <n v="911100222562"/>
    <s v="s2m_test_21575@tests2m.com"/>
    <s v="16-04-2020 18:15:00"/>
    <s v="Present"/>
    <x v="0"/>
    <s v="FAC_5002"/>
    <n v="1999"/>
    <n v="1"/>
    <s v="Sum it up"/>
    <s v="Data Unavailable"/>
    <d v="2020-04-17T00:00:00"/>
    <x v="5"/>
  </r>
  <r>
    <s v="fREADom Trial "/>
    <s v="Grade 3,4"/>
    <s v="Trial III"/>
    <x v="2"/>
    <d v="1899-12-30T18:15:00"/>
    <s v="Thursday"/>
    <d v="2020-04-16T00:00:00"/>
    <s v="Trial"/>
    <s v="Grade 3"/>
    <s v="KLE Manjunath Nagar Hubballi"/>
    <n v="911100222563"/>
    <s v="s2m_test_21576@tests2m.com"/>
    <s v="16-04-2020 18:15:00"/>
    <s v="Present"/>
    <x v="0"/>
    <s v="FAC_5002"/>
    <n v="1999"/>
    <n v="1"/>
    <s v="Sum it up"/>
    <s v="Data Unavailable"/>
    <d v="2020-04-17T00:00:00"/>
    <x v="5"/>
  </r>
  <r>
    <s v="fREADom Trial "/>
    <s v="Grade 3,4"/>
    <s v="Trial II"/>
    <x v="2"/>
    <d v="1899-12-30T18:15:00"/>
    <s v="Thursday"/>
    <d v="2020-04-16T00:00:00"/>
    <s v="Trial"/>
    <s v="Grade 4"/>
    <s v="The Shriram Millennium School"/>
    <n v="911100222564"/>
    <s v="s2m_test_21577@tests2m.com"/>
    <s v="16-04-2020 18:15:00"/>
    <s v="Absent"/>
    <x v="1"/>
    <s v="FAC_5015"/>
    <e v="#N/A"/>
    <n v="0"/>
    <s v="In my head or real"/>
    <s v="Data Unavailable"/>
    <e v="#N/A"/>
    <x v="0"/>
  </r>
  <r>
    <s v="fREADom Trial "/>
    <s v="Grade 3,4"/>
    <s v="Trial III"/>
    <x v="2"/>
    <d v="1899-12-30T18:15:00"/>
    <s v="Thursday"/>
    <d v="2020-04-16T00:00:00"/>
    <s v="Duplicate - Trial"/>
    <s v="Grade 4"/>
    <s v="KLE ENGLISH MEDIUM"/>
    <n v="911100222565"/>
    <s v="s2m_test_21578@tests2m.com"/>
    <s v="16-04-2020 18:15:00"/>
    <s v="Present"/>
    <x v="0"/>
    <s v="FAC_5002"/>
    <e v="#N/A"/>
    <n v="0"/>
    <s v="Sum it up"/>
    <s v="Data Unavailable"/>
    <e v="#N/A"/>
    <x v="0"/>
  </r>
  <r>
    <s v="fREADom Trial "/>
    <s v="Grade 3,4"/>
    <s v="Trial III"/>
    <x v="2"/>
    <d v="1899-12-30T18:15:00"/>
    <s v="Thursday"/>
    <d v="2020-04-16T00:00:00"/>
    <s v="Duplicate - Trial"/>
    <s v="Grade 4"/>
    <s v="K L E  school Nipani"/>
    <n v="911100222544"/>
    <s v="s2m_test_21557@tests2m.com"/>
    <s v="16-04-2020 18:15:00"/>
    <s v="Absent"/>
    <x v="1"/>
    <s v="FAC_5002"/>
    <e v="#N/A"/>
    <n v="0"/>
    <s v="Sum it up"/>
    <s v="Data Unavailable"/>
    <e v="#N/A"/>
    <x v="0"/>
  </r>
  <r>
    <s v="fREADom Trial "/>
    <s v="Grade 1,2"/>
    <s v="Trial III"/>
    <x v="2"/>
    <d v="1899-12-30T18:15:00"/>
    <s v="Thursday"/>
    <d v="2020-04-16T00:00:00"/>
    <s v="Duplicate - Trial"/>
    <s v="Grade 2"/>
    <s v="Sri Sri Ravishankar Vidya Mandir"/>
    <n v="911100222566"/>
    <s v="s2m_test_21579@tests2m.com"/>
    <s v="16-04-2020 18:15:00"/>
    <s v="Cancelled"/>
    <x v="2"/>
    <s v="FAC_5009"/>
    <e v="#N/A"/>
    <n v="0"/>
    <s v="Name it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2"/>
    <s v="Kamala Niketan Montessori School"/>
    <n v="911100221032"/>
    <s v="s2m_test_20033@tests2m.com"/>
    <s v="16-04-2020 18:15:00"/>
    <s v="Present"/>
    <x v="0"/>
    <s v="FAC_5013"/>
    <e v="#N/A"/>
    <n v="0"/>
    <s v="Meet the magic 'e'"/>
    <s v="TEB12SMS"/>
    <e v="#N/A"/>
    <x v="0"/>
  </r>
  <r>
    <s v="fREADom Trial "/>
    <s v="Grade 3,4"/>
    <s v="Trial III"/>
    <x v="2"/>
    <d v="1899-12-30T18:15:00"/>
    <s v="Thursday"/>
    <d v="2020-04-16T00:00:00"/>
    <s v="Duplicate - Trial"/>
    <s v="Grade 4"/>
    <s v="K,L,E Haveri"/>
    <n v="911100221001"/>
    <s v="s2m_test_20002@tests2m.com"/>
    <s v="16-04-2020 18:15:00"/>
    <s v="Absent"/>
    <x v="1"/>
    <s v="FAC_5002"/>
    <e v="#N/A"/>
    <n v="0"/>
    <s v="Sum it up"/>
    <s v="lastchance"/>
    <e v="#N/A"/>
    <x v="0"/>
  </r>
  <r>
    <s v="fREADom Trial "/>
    <s v="Grade 3,4"/>
    <s v="Trial III"/>
    <x v="2"/>
    <d v="1899-12-30T18:15:00"/>
    <s v="Thursday"/>
    <d v="2020-04-16T00:00:00"/>
    <s v="Trial"/>
    <s v="Grade 4"/>
    <s v="Army Public School Delhi Cantt"/>
    <n v="911100222567"/>
    <s v="s2m_test_21580@tests2m.com"/>
    <s v="16-04-2020 18:15:00"/>
    <s v="Absent"/>
    <x v="1"/>
    <s v="FAC_5002"/>
    <e v="#N/A"/>
    <n v="0"/>
    <s v="Sum it up"/>
    <s v="Data Unavailable"/>
    <e v="#N/A"/>
    <x v="0"/>
  </r>
  <r>
    <s v="fREADom Trial "/>
    <s v="Grade 3,4"/>
    <s v="Trial III"/>
    <x v="2"/>
    <d v="1899-12-30T18:15:00"/>
    <s v="Thursday"/>
    <d v="2020-04-16T00:00:00"/>
    <s v="Trial"/>
    <s v="Grade 4"/>
    <s v="Sree Veda"/>
    <n v="911100222568"/>
    <s v="s2m_test_21581@tests2m.com"/>
    <s v="16-04-2020 18:15:00"/>
    <s v="Present"/>
    <x v="0"/>
    <s v="FAC_5002"/>
    <e v="#N/A"/>
    <n v="0"/>
    <s v="Sum it up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1"/>
    <s v="The galaxy school Wadi"/>
    <n v="911100222569"/>
    <s v="s2m_test_21582@tests2m.com"/>
    <s v="16-04-2020 18:15:00"/>
    <s v="Present"/>
    <x v="0"/>
    <s v="FAC_5013"/>
    <e v="#N/A"/>
    <n v="0"/>
    <s v="Meet the magic 'e'"/>
    <s v="Data Unavailable"/>
    <e v="#N/A"/>
    <x v="0"/>
  </r>
  <r>
    <s v="fREADom Trial "/>
    <s v="Grade 1,2"/>
    <s v="Trial III"/>
    <x v="2"/>
    <d v="1899-12-30T18:15:00"/>
    <s v="Thursday"/>
    <d v="2020-04-16T00:00:00"/>
    <s v="Trial"/>
    <s v="Grade 1"/>
    <s v="Sri Sri Ravishankar Vidya Mandir, Mulund"/>
    <n v="911100222570"/>
    <s v="s2m_test_21583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1,2"/>
    <s v="Trial III"/>
    <x v="2"/>
    <d v="1899-12-30T18:15:00"/>
    <s v="Thursday"/>
    <d v="2020-04-16T00:00:00"/>
    <s v="Duplicate - Trial"/>
    <s v="Grade 2"/>
    <s v="Amrit vidyalaya"/>
    <n v="911100222571"/>
    <s v="s2m_test_21584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3"/>
    <s v="DPS MEGACITY"/>
    <n v="911100221083"/>
    <s v="s2m_test_20085@tests2m.com"/>
    <s v="16-04-2020 18:15:00"/>
    <s v="Present"/>
    <x v="0"/>
    <s v="FAC_5015"/>
    <e v="#N/A"/>
    <n v="0"/>
    <s v="In my head or real"/>
    <s v="TEB12SMS"/>
    <e v="#N/A"/>
    <x v="0"/>
  </r>
  <r>
    <s v="fREADom Trial "/>
    <s v="Grade 3,4"/>
    <s v="Trial II"/>
    <x v="2"/>
    <d v="1899-12-30T18:15:00"/>
    <s v="Thursday"/>
    <d v="2020-04-16T00:00:00"/>
    <s v="Trial"/>
    <s v="Grade 3"/>
    <s v="SBOA"/>
    <n v="911100222572"/>
    <s v="s2m_test_21585@tests2m.com"/>
    <s v="16-04-2020 18:15:00"/>
    <s v="Present"/>
    <x v="0"/>
    <s v="FAC_5015"/>
    <e v="#N/A"/>
    <n v="0"/>
    <s v="In my head or real"/>
    <s v="Data Unavailable"/>
    <e v="#N/A"/>
    <x v="0"/>
  </r>
  <r>
    <s v="fREADom Trial "/>
    <s v="Grade 1,2"/>
    <s v="Trial III"/>
    <x v="2"/>
    <d v="1899-12-30T18:15:00"/>
    <s v="Thursday"/>
    <d v="2020-04-16T00:00:00"/>
    <s v="Duplicate - Trial"/>
    <s v="Grade 2"/>
    <s v="Mamta Modern international school"/>
    <n v="911100222573"/>
    <s v="s2m_test_21586@tests2m.com"/>
    <s v="16-04-2020 18:15:00"/>
    <s v="Absent"/>
    <x v="1"/>
    <s v="FAC_5009"/>
    <e v="#N/A"/>
    <n v="0"/>
    <s v="Name it"/>
    <s v="Data Unavailable"/>
    <e v="#N/A"/>
    <x v="0"/>
  </r>
  <r>
    <s v="fREADom Trial "/>
    <s v="Grade 3,4"/>
    <s v="Trial II"/>
    <x v="2"/>
    <d v="1899-12-30T18:15:00"/>
    <s v="Thursday"/>
    <d v="2020-04-16T00:00:00"/>
    <s v="Trial"/>
    <s v="Grade 3"/>
    <s v="Green Wood High school"/>
    <n v="911100222574"/>
    <s v="s2m_test_21587@tests2m.com"/>
    <s v="16-04-2020 18:15:00"/>
    <s v="Absent"/>
    <x v="1"/>
    <s v="FAC_5015"/>
    <e v="#N/A"/>
    <n v="0"/>
    <s v="In my head or real"/>
    <s v="Data Unavailable"/>
    <e v="#N/A"/>
    <x v="0"/>
  </r>
  <r>
    <s v="fREADom Trial Class "/>
    <s v="Grade 1,2"/>
    <s v="Trial I"/>
    <x v="0"/>
    <d v="1899-12-30T11:15:00"/>
    <s v="Friday"/>
    <d v="2020-04-17T00:00:00"/>
    <s v="Duplicate - Trial"/>
    <s v="Grade 2"/>
    <s v="fREADom"/>
    <n v="911100222489"/>
    <s v="s2m_test_21504@tests2m.com"/>
    <s v="17-04-2020 11:15:00"/>
    <s v="Absent"/>
    <x v="1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2"/>
    <s v="Sanskriti school"/>
    <n v="911100222575"/>
    <s v="s2m_test_21588@tests2m.com"/>
    <s v="17-04-2020 11:15:00"/>
    <s v="Cancelled"/>
    <x v="2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2"/>
    <s v="DPS"/>
    <n v="911100222576"/>
    <s v="s2m_test_21589@tests2m.com"/>
    <s v="17-04-2020 11:15:00"/>
    <s v="Absent"/>
    <x v="1"/>
    <s v="FAC_5016"/>
    <e v="#N/A"/>
    <n v="0"/>
    <s v="In my mind's eye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2"/>
    <s v="Vidya Vikas Academy"/>
    <n v="911100222577"/>
    <s v="s2m_test_21590@tests2m.com"/>
    <s v="16-04-2020 18:15:00"/>
    <s v="Present"/>
    <x v="0"/>
    <s v="FAC_5013"/>
    <e v="#N/A"/>
    <n v="0"/>
    <s v="Meet the magic 'e'"/>
    <s v="Data Unavailable"/>
    <e v="#N/A"/>
    <x v="0"/>
  </r>
  <r>
    <s v="fREADom Trial "/>
    <s v="Grade 1,2"/>
    <s v="Trial II"/>
    <x v="2"/>
    <d v="1899-12-30T18:15:00"/>
    <s v="Thursday"/>
    <d v="2020-04-16T00:00:00"/>
    <s v="Trial"/>
    <s v="Grade 2"/>
    <s v="IIS sitapura,jaipur"/>
    <n v="911100222578"/>
    <s v="s2m_test_21591@tests2m.com"/>
    <s v="16-04-2020 18:15:00"/>
    <s v="Present"/>
    <x v="0"/>
    <s v="FAC_5013"/>
    <e v="#N/A"/>
    <n v="0"/>
    <s v="Meet the magic 'e'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2"/>
    <s v="Secunderabad public school"/>
    <n v="911100222579"/>
    <s v="s2m_test_21592@tests2m.com"/>
    <s v="17-04-2020 11:15:00"/>
    <s v="Present"/>
    <x v="0"/>
    <s v="FAC_5016"/>
    <n v="1999"/>
    <n v="1"/>
    <s v="In my mind's eye"/>
    <s v="Data Unavailable"/>
    <d v="2020-04-20T00:00:00"/>
    <x v="7"/>
  </r>
  <r>
    <s v="fREADom Trial Class "/>
    <s v="Grade 1,2"/>
    <s v="Trial I"/>
    <x v="0"/>
    <d v="1899-12-30T11:15:00"/>
    <s v="Friday"/>
    <d v="2020-04-17T00:00:00"/>
    <s v="Trial"/>
    <s v="Grade 1"/>
    <s v="Green wood hunter road"/>
    <n v="911100222580"/>
    <s v="s2m_test_21593@tests2m.com"/>
    <s v="17-04-2020 11:15:00"/>
    <s v="Absent"/>
    <x v="1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1"/>
    <s v="Amrit vidhyalaya"/>
    <n v="911100222581"/>
    <s v="s2m_test_21594@tests2m.com"/>
    <s v="17-04-2020 11:15:00"/>
    <s v="Present"/>
    <x v="0"/>
    <s v="FAC_5016"/>
    <e v="#N/A"/>
    <n v="0"/>
    <s v="In my mind's eye"/>
    <s v="Data Unavailable"/>
    <e v="#N/A"/>
    <x v="0"/>
  </r>
  <r>
    <s v="fREADom Trial "/>
    <s v="Grade 3,4"/>
    <s v="Trial I"/>
    <x v="0"/>
    <d v="1899-12-30T11:15:00"/>
    <s v="Friday"/>
    <d v="2020-04-17T00:00:00"/>
    <s v="Duplicate - Trial"/>
    <s v="Grade 3"/>
    <s v="Sri Sankara senior secondary school"/>
    <n v="911100222546"/>
    <s v="s2m_test_21558@tests2m.com"/>
    <s v="17-04-2020 11:15:00"/>
    <s v="Present"/>
    <x v="0"/>
    <s v="FAC_5006"/>
    <n v="1999"/>
    <n v="1"/>
    <s v="Name it"/>
    <s v="Data Unavailable"/>
    <d v="2020-04-19T00:00:00"/>
    <x v="6"/>
  </r>
  <r>
    <s v="fREADom Trial "/>
    <s v="Grade 3,4"/>
    <s v="Trial I"/>
    <x v="0"/>
    <d v="1899-12-30T11:15:00"/>
    <s v="Friday"/>
    <d v="2020-04-17T00:00:00"/>
    <s v="Trial"/>
    <s v="Grade 4"/>
    <s v="Lakshydeep"/>
    <n v="911100222582"/>
    <s v="s2m_test_21595@tests2m.com"/>
    <s v="17-04-2020 11:15:00"/>
    <s v="Absent"/>
    <x v="1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Trial"/>
    <s v="Grade 4"/>
    <s v="St.Pauls English school"/>
    <n v="911100222583"/>
    <s v="s2m_test_21596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Trial"/>
    <s v="Grade 3"/>
    <s v="Delhi public school"/>
    <n v="911100222584"/>
    <s v="s2m_test_21597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Duplicate - Trial"/>
    <s v="Grade 4"/>
    <s v="Indraprastha Global School Noida"/>
    <n v="911100222585"/>
    <s v="s2m_test_21598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Trial"/>
    <s v="Grade 3"/>
    <s v="Indus valley world school_x0009_"/>
    <n v="911100222586"/>
    <s v="s2m_test_21599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Duplicate - Trial"/>
    <s v="Grade 3"/>
    <s v="Ncips"/>
    <n v="911100222587"/>
    <s v="s2m_test_21600@tests2m.com"/>
    <s v="17-04-2020 11:15:00"/>
    <s v="Absent"/>
    <x v="1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Trial"/>
    <s v="Grade 4"/>
    <s v="Calorx Public School"/>
    <n v="911100222588"/>
    <s v="s2m_test_21601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3,4"/>
    <s v="Trial I"/>
    <x v="0"/>
    <d v="1899-12-30T11:15:00"/>
    <s v="Friday"/>
    <d v="2020-04-17T00:00:00"/>
    <s v="Trial"/>
    <s v="Grade 4"/>
    <s v="Shri Sathya Sai vidhyamandir "/>
    <n v="911100222589"/>
    <s v="s2m_test_21602@tests2m.com"/>
    <s v="17-04-2020 11:15:00"/>
    <s v="Present"/>
    <x v="0"/>
    <s v="FAC_5006"/>
    <n v="1999"/>
    <n v="1"/>
    <s v="Name it"/>
    <s v="Data Unavailable"/>
    <d v="2020-04-24T00:00:00"/>
    <x v="9"/>
  </r>
  <r>
    <s v="fREADom Trial "/>
    <s v="Grade 3,4"/>
    <s v="Trial I"/>
    <x v="0"/>
    <d v="1899-12-30T11:15:00"/>
    <s v="Friday"/>
    <d v="2020-04-17T00:00:00"/>
    <s v="Trial"/>
    <s v="Grade 3"/>
    <s v="DSE ATTAPUR"/>
    <n v="911100222590"/>
    <s v="s2m_test_21603@tests2m.com"/>
    <s v="17-04-2020 11:15:00"/>
    <s v="Absent"/>
    <x v="1"/>
    <s v="FAC_5006"/>
    <e v="#N/A"/>
    <n v="0"/>
    <s v="Name it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2"/>
    <s v="DPS Megacity"/>
    <n v="911100222591"/>
    <s v="s2m_test_21604@tests2m.com"/>
    <s v="17-04-2020 11:15:00"/>
    <s v="Absent"/>
    <x v="1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2"/>
    <s v="Ingraham institute"/>
    <n v="911100222592"/>
    <s v="s2m_test_21605@tests2m.com"/>
    <s v="17-04-2020 11:15:00"/>
    <s v="Absent"/>
    <x v="1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1"/>
    <s v="Pollocks international "/>
    <n v="911100222593"/>
    <s v="s2m_test_21606@tests2m.com"/>
    <s v="17-04-2020 11:15:00"/>
    <s v="Absent"/>
    <x v="1"/>
    <s v="FAC_5016"/>
    <e v="#N/A"/>
    <n v="0"/>
    <s v="In my mind's eye"/>
    <s v="Data Unavailable"/>
    <e v="#N/A"/>
    <x v="0"/>
  </r>
  <r>
    <s v="fREADom Trial Class "/>
    <s v="Grade 1,2"/>
    <s v="Trial I"/>
    <x v="0"/>
    <d v="1899-12-30T11:15:00"/>
    <s v="Friday"/>
    <d v="2020-04-17T00:00:00"/>
    <s v="Trial"/>
    <s v="Grade 1"/>
    <s v="Kerala public school gamaria"/>
    <n v="911100222594"/>
    <s v="s2m_test_21607@tests2m.com"/>
    <s v="17-04-2020 11:15:00"/>
    <s v="Present"/>
    <x v="0"/>
    <s v="FAC_5016"/>
    <e v="#N/A"/>
    <n v="0"/>
    <s v="In my mind's eye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1"/>
    <s v="Royale Concorde international school"/>
    <n v="911100222595"/>
    <s v="s2m_test_21608@tests2m.com"/>
    <s v="17-04-2020 11:15:00"/>
    <m/>
    <x v="3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1"/>
    <s v="Kerala public school kadma"/>
    <n v="911100222596"/>
    <s v="s2m_test_21609@tests2m.com"/>
    <s v="17-04-2020 11:15:00"/>
    <m/>
    <x v="3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2"/>
    <s v="New Cambridge International Public School"/>
    <n v="911100222597"/>
    <s v="s2m_test_21610@tests2m.com"/>
    <s v="17-04-2020 11:15:00"/>
    <m/>
    <x v="3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1"/>
    <s v="Suraj "/>
    <n v="911100222598"/>
    <s v="s2m_test_21611@tests2m.com"/>
    <s v="17-04-2020 11:15:00"/>
    <m/>
    <x v="3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1"/>
    <s v="N. S. N"/>
    <n v="911100221168"/>
    <s v="s2m_test_20169@tests2m.com"/>
    <s v="17-04-2020 11:15:00"/>
    <m/>
    <x v="3"/>
    <s v="FAC_5017"/>
    <e v="#N/A"/>
    <n v="0"/>
    <s v="Word Whiz"/>
    <s v="TEB11SMS"/>
    <e v="#N/A"/>
    <x v="0"/>
  </r>
  <r>
    <s v="fREADom Trial "/>
    <s v="Grade 3,4"/>
    <s v="Trial I"/>
    <x v="0"/>
    <d v="1899-12-30T11:15:00"/>
    <s v="Friday"/>
    <d v="2020-04-17T00:00:00"/>
    <s v="Trial"/>
    <s v="Grade 4"/>
    <s v="Guru Gobind Singh Public School"/>
    <n v="911100221183"/>
    <s v="s2m_test_20184@tests2m.com"/>
    <s v="17-04-2020 11:15:00"/>
    <s v="Absent"/>
    <x v="1"/>
    <s v="FAC_5006"/>
    <e v="#N/A"/>
    <n v="0"/>
    <s v="Name it"/>
    <s v="ntfuiuser"/>
    <e v="#N/A"/>
    <x v="0"/>
  </r>
  <r>
    <s v="fREADom Trial "/>
    <s v="Grade 3,4"/>
    <s v="Trial I"/>
    <x v="0"/>
    <d v="1899-12-30T11:15:00"/>
    <s v="Friday"/>
    <d v="2020-04-17T00:00:00"/>
    <s v="Trial"/>
    <s v="Grade 3"/>
    <s v="Sri Aurobindo international school"/>
    <n v="911100222599"/>
    <s v="s2m_test_21612@tests2m.com"/>
    <s v="17-04-2020 11:15:00"/>
    <s v="Present"/>
    <x v="0"/>
    <s v="FAC_5006"/>
    <e v="#N/A"/>
    <n v="0"/>
    <s v="Name it"/>
    <s v="Data Unavailable"/>
    <e v="#N/A"/>
    <x v="0"/>
  </r>
  <r>
    <s v="fREADom Trial "/>
    <s v="Grade 1,2"/>
    <s v="Trial II"/>
    <x v="0"/>
    <d v="1899-12-30T11:15:00"/>
    <s v="Friday"/>
    <d v="2020-04-17T00:00:00"/>
    <s v="Duplicate - Trial"/>
    <s v="Grade 2"/>
    <s v="St Paul's Rajkot"/>
    <n v="911100222555"/>
    <s v="s2m_test_21567@tests2m.com"/>
    <s v="17-04-2020 11:15:00"/>
    <s v="Present"/>
    <x v="0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Friday"/>
    <d v="2020-04-17T00:00:00"/>
    <s v="Trial"/>
    <s v="Grade 1"/>
    <s v="Army primary school"/>
    <n v="911100221154"/>
    <s v="s2m_test_20155@tests2m.com"/>
    <s v="17-04-2020 11:15:00"/>
    <s v="Present"/>
    <x v="0"/>
    <s v="FAC_5017"/>
    <e v="#N/A"/>
    <n v="0"/>
    <s v="Word Whiz"/>
    <s v="ntfpush"/>
    <e v="#N/A"/>
    <x v="0"/>
  </r>
  <r>
    <s v="fREADom Trial "/>
    <s v="Grade 1,2"/>
    <s v="Trial II"/>
    <x v="1"/>
    <d v="1899-12-30T16:00:00"/>
    <s v="Friday"/>
    <d v="2020-04-17T00:00:00"/>
    <s v="Trial"/>
    <s v="Grade 2"/>
    <s v="Kumarans"/>
    <n v="911100222600"/>
    <s v="s2m_test_21613@tests2m.com"/>
    <s v="17-04-2020 16:00:00"/>
    <s v="Present"/>
    <x v="0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Duplicate - Trial"/>
    <s v="Grade 2"/>
    <s v="fREADom"/>
    <n v="911100222489"/>
    <s v="s2m_test_21504@tests2m.com"/>
    <s v="17-04-2020 16:00:00"/>
    <s v="Absent"/>
    <x v="1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2"/>
    <s v="Don Bosco School "/>
    <n v="911100222526"/>
    <s v="s2m_test_21614@tests2m.com"/>
    <s v="17-04-2020 16:00:00"/>
    <s v="Present"/>
    <x v="0"/>
    <s v="FAC_5002"/>
    <n v="1999"/>
    <n v="1"/>
    <s v="Meet the magic 'e'"/>
    <s v="Data Unavailable"/>
    <d v="2020-04-18T00:00:00"/>
    <x v="5"/>
  </r>
  <r>
    <s v="fREADom Trial "/>
    <s v="Grade 1,2"/>
    <s v="Trial II"/>
    <x v="1"/>
    <d v="1899-12-30T16:00:00"/>
    <s v="Friday"/>
    <d v="2020-04-17T00:00:00"/>
    <s v="Trial"/>
    <s v="Grade 2"/>
    <s v="Dpsh"/>
    <n v="911100222601"/>
    <s v="s2m_test_21615@tests2m.com"/>
    <s v="17-04-2020 16:00:00"/>
    <s v="Present"/>
    <x v="0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1"/>
    <s v="Adharshila play way convent school"/>
    <n v="911100222602"/>
    <s v="s2m_test_21616@tests2m.com"/>
    <s v="17-04-2020 16:00:00"/>
    <s v="Present"/>
    <x v="0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2"/>
    <s v="Airforce school avadi"/>
    <n v="911100222603"/>
    <s v="s2m_test_21617@tests2m.com"/>
    <s v="17-04-2020 16:00:00"/>
    <s v="Absent"/>
    <x v="1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1"/>
    <s v="Kerla public"/>
    <n v="911100222604"/>
    <s v="s2m_test_21618@tests2m.com"/>
    <s v="17-04-2020 16:00:00"/>
    <s v="Absent"/>
    <x v="1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1"/>
    <s v="Saint Paul School"/>
    <n v="911100222605"/>
    <s v="s2m_test_21619@tests2m.com"/>
    <s v="17-04-2020 16:00:00"/>
    <s v="Absent"/>
    <x v="1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Trial"/>
    <s v="Grade 2"/>
    <s v="KLE School"/>
    <n v="911100222606"/>
    <s v="s2m_test_21620@tests2m.com"/>
    <s v="17-04-2020 16:00:00"/>
    <s v="Present"/>
    <x v="0"/>
    <s v="FAC_5002"/>
    <e v="#N/A"/>
    <n v="0"/>
    <s v="Meet the magic 'e'"/>
    <s v="Data Unavailable"/>
    <e v="#N/A"/>
    <x v="0"/>
  </r>
  <r>
    <s v="fREADom Trial "/>
    <s v="Grade 1,2"/>
    <s v="Trial II"/>
    <x v="1"/>
    <d v="1899-12-30T16:00:00"/>
    <s v="Friday"/>
    <d v="2020-04-17T00:00:00"/>
    <s v="Duplicate - Trial"/>
    <s v="Grade 2"/>
    <s v="Ingraham institute"/>
    <n v="911100222592"/>
    <s v="s2m_test_21605@tests2m.com"/>
    <s v="17-04-2020 16:00:00"/>
    <s v="Cancelled"/>
    <x v="2"/>
    <s v="FAC_5002"/>
    <e v="#N/A"/>
    <n v="0"/>
    <s v="Meet the magic 'e'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3"/>
    <s v="School of India"/>
    <n v="911100222607"/>
    <s v="s2m_test_21621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Duplicate - Trial"/>
    <s v="Grade 3"/>
    <s v="fREADom"/>
    <n v="911100222489"/>
    <s v="s2m_test_21504@tests2m.com"/>
    <s v="17-04-2020 16:00:00"/>
    <s v="Absent"/>
    <x v="1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3"/>
    <s v="Delhi public school"/>
    <n v="911100222608"/>
    <s v="s2m_test_21622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Duplicate - Trial"/>
    <s v="Grade 4"/>
    <s v="Sri Sri Academy"/>
    <n v="911100222609"/>
    <s v="s2m_test_21623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4"/>
    <s v="Alpine public school"/>
    <n v="911100222610"/>
    <s v="s2m_test_21624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4"/>
    <s v="Kerala public school gamharia"/>
    <n v="911100222611"/>
    <s v="s2m_test_21625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4"/>
    <s v="Royal concorde"/>
    <n v="911100222612"/>
    <s v="s2m_test_21626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I"/>
    <x v="1"/>
    <d v="1899-12-30T16:00:00"/>
    <s v="Friday"/>
    <d v="2020-04-17T00:00:00"/>
    <s v="Trial"/>
    <s v="Grade 4"/>
    <s v="st paul's"/>
    <n v="911100222613"/>
    <s v="s2m_test_21627@tests2m.com"/>
    <s v="17-04-2020 16:00:00"/>
    <s v="Present"/>
    <x v="0"/>
    <s v="FAC_5008"/>
    <e v="#N/A"/>
    <n v="0"/>
    <s v="Sum it up"/>
    <s v="Data Unavailable"/>
    <e v="#N/A"/>
    <x v="0"/>
  </r>
  <r>
    <s v="fREADom Trial "/>
    <s v="Grade 3,4"/>
    <s v="Trial I"/>
    <x v="2"/>
    <d v="1899-12-30T18:15:00"/>
    <s v="Friday"/>
    <d v="2020-04-17T00:00:00"/>
    <s v="Duplicate - Trial"/>
    <s v="Grade 4"/>
    <s v="Army Public School"/>
    <n v="911100221004"/>
    <s v="s2m_test_20005@tests2m.com"/>
    <s v="17-04-2020 18:15:00"/>
    <s v="Absent"/>
    <x v="1"/>
    <s v="FAC_5014"/>
    <e v="#N/A"/>
    <n v="0"/>
    <s v="In my head or real"/>
    <s v="lastchance"/>
    <e v="#N/A"/>
    <x v="0"/>
  </r>
  <r>
    <s v="fREADom Trial Class "/>
    <s v="Grade 1,2"/>
    <s v="Trial I"/>
    <x v="1"/>
    <d v="1899-12-30T16:00:00"/>
    <s v="Friday"/>
    <d v="2020-04-17T00:00:00"/>
    <s v="Duplicate - Trial"/>
    <s v="Grade 2"/>
    <s v="St Paul's Rajkot"/>
    <n v="911100222555"/>
    <s v="s2m_test_21567@tests2m.com"/>
    <s v="17-04-2020 16:00:00"/>
    <s v="Present with video and audio off"/>
    <x v="0"/>
    <s v="FAC_5019"/>
    <e v="#N/A"/>
    <n v="0"/>
    <s v="In my mind's eye"/>
    <s v="Data Unavailable"/>
    <e v="#N/A"/>
    <x v="0"/>
  </r>
  <r>
    <s v="fREADom Trial Class "/>
    <s v="Grade 1,2"/>
    <s v="Trial I"/>
    <x v="1"/>
    <d v="1899-12-30T16:00:00"/>
    <s v="Friday"/>
    <d v="2020-04-17T00:00:00"/>
    <s v="Duplicate - Trial"/>
    <s v="Grade 1"/>
    <s v="Millennium"/>
    <n v="911100221005"/>
    <s v="s2m_test_20006@tests2m.com"/>
    <s v="17-04-2020 16:00:00"/>
    <s v="Absent"/>
    <x v="1"/>
    <s v="FAC_5019"/>
    <e v="#N/A"/>
    <n v="0"/>
    <s v="In my mind's eye"/>
    <s v="lastchance"/>
    <e v="#N/A"/>
    <x v="0"/>
  </r>
  <r>
    <s v="fREADom Trial Class "/>
    <s v="Grade 1,2"/>
    <s v="Trial I"/>
    <x v="2"/>
    <d v="1899-12-30T18:15:00"/>
    <s v="Friday"/>
    <d v="2020-04-17T00:00:00"/>
    <s v="Duplicate - Trial"/>
    <s v="Grade 1"/>
    <s v="Army Public School"/>
    <n v="911100221154"/>
    <s v="s2m_test_20155@tests2m.com"/>
    <s v="17-04-2020 18:15:00"/>
    <s v="Absent"/>
    <x v="1"/>
    <s v="FAC_5020"/>
    <e v="#N/A"/>
    <n v="0"/>
    <s v="Category Spin"/>
    <s v="ntfpush"/>
    <e v="#N/A"/>
    <x v="0"/>
  </r>
  <r>
    <s v="fREADom Trial "/>
    <s v="Grade 3,4"/>
    <s v="Trial I"/>
    <x v="1"/>
    <d v="1899-12-30T16:00:00"/>
    <s v="Friday"/>
    <d v="2020-04-17T00:00:00"/>
    <s v="Trial"/>
    <s v="Grade 4"/>
    <s v="Tashi Namgyal Academy"/>
    <n v="911100221307"/>
    <s v="s2m_test_20308@tests2m.com"/>
    <s v="17-04-2020 16:00:00"/>
    <s v="Absent"/>
    <x v="1"/>
    <s v="FAC_5015"/>
    <e v="#N/A"/>
    <n v="0"/>
    <s v="In my head or real"/>
    <s v="TEB2ASMS"/>
    <e v="#N/A"/>
    <x v="0"/>
  </r>
  <r>
    <s v="fREADom Trial Class "/>
    <s v="Grade 1,2"/>
    <s v="Trial I"/>
    <x v="2"/>
    <d v="1899-12-30T18:15:00"/>
    <s v="Friday"/>
    <d v="2020-04-17T00:00:00"/>
    <s v="Trial"/>
    <s v="Grade 2"/>
    <s v="Bhartiya Vidya Bhavan"/>
    <n v="911100221003"/>
    <s v="s2m_test_21628@tests2m.com"/>
    <s v="17-04-2020 18:15:00"/>
    <s v="Present"/>
    <x v="0"/>
    <s v="FAC_5020"/>
    <n v="1999"/>
    <n v="1"/>
    <s v="Category Spin"/>
    <s v="lastchance"/>
    <d v="2020-04-18T00:00:00"/>
    <x v="5"/>
  </r>
  <r>
    <s v="fREADom Trial Class "/>
    <s v="Grade 1,2"/>
    <s v="Trial I"/>
    <x v="1"/>
    <d v="1899-12-30T16:00:00"/>
    <s v="Friday"/>
    <d v="2020-04-17T00:00:00"/>
    <s v="Trial"/>
    <s v="Grade 1"/>
    <s v="Dps"/>
    <n v="911100221308"/>
    <s v="s2m_test_20309@tests2m.com"/>
    <s v="17-04-2020 16:00:00"/>
    <s v="Absent"/>
    <x v="1"/>
    <s v="FAC_5019"/>
    <e v="#N/A"/>
    <n v="0"/>
    <s v="In my mind's eye"/>
    <s v="TEB2ASMS"/>
    <e v="#N/A"/>
    <x v="0"/>
  </r>
  <r>
    <s v="fREADom Trial "/>
    <s v="Grade 3,4"/>
    <s v="Trial I"/>
    <x v="1"/>
    <d v="1899-12-30T16:00:00"/>
    <s v="Friday"/>
    <d v="2020-04-17T00:00:00"/>
    <s v="Trial"/>
    <s v="Grade 3"/>
    <s v="Delhi Public School South "/>
    <n v="911100221309"/>
    <s v="s2m_test_20310@tests2m.com"/>
    <s v="17-04-2020 16:00:00"/>
    <s v="Present"/>
    <x v="0"/>
    <s v="FAC_5015"/>
    <e v="#N/A"/>
    <n v="0"/>
    <s v="In my head or real"/>
    <s v="ntfuiuser"/>
    <e v="#N/A"/>
    <x v="0"/>
  </r>
  <r>
    <s v="fREADom Trial "/>
    <s v="Grade 3,4"/>
    <s v="Trial I"/>
    <x v="1"/>
    <d v="1899-12-30T16:00:00"/>
    <s v="Friday"/>
    <d v="2020-04-17T00:00:00"/>
    <s v="Trial"/>
    <s v="Grade 4"/>
    <s v="St Patrick's"/>
    <n v="911100221301"/>
    <s v="s2m_test_20307@tests2m.com"/>
    <s v="17-04-2020 16:00:00"/>
    <s v="Absent"/>
    <x v="1"/>
    <s v="FAC_5015"/>
    <e v="#N/A"/>
    <n v="0"/>
    <s v="In my head or real"/>
    <s v="ntfuiuser"/>
    <e v="#N/A"/>
    <x v="0"/>
  </r>
  <r>
    <s v="fREADom Trial Class "/>
    <s v="Grade 1,2"/>
    <s v="Trial I"/>
    <x v="1"/>
    <d v="1899-12-30T16:00:00"/>
    <s v="Friday"/>
    <d v="2020-04-17T00:00:00"/>
    <s v="Trial"/>
    <s v="Grade 2"/>
    <s v="Cauvery glopal"/>
    <n v="911100221310"/>
    <s v="s2m_test_20311@tests2m.com"/>
    <s v="17-04-2020 16:00:00"/>
    <s v="Absent"/>
    <x v="1"/>
    <s v="FAC_5019"/>
    <e v="#N/A"/>
    <n v="0"/>
    <s v="In my mind's eye"/>
    <s v="TEB2ASMS"/>
    <e v="#N/A"/>
    <x v="0"/>
  </r>
  <r>
    <s v="fREADom Trial "/>
    <s v="Grade 3,4"/>
    <s v="Trial I"/>
    <x v="2"/>
    <d v="1899-12-30T18:15:00"/>
    <s v="Friday"/>
    <d v="2020-04-17T00:00:00"/>
    <s v="Duplicate - Trial"/>
    <s v="Grade 4"/>
    <s v="Saint Paul's school"/>
    <n v="911100221008"/>
    <s v="s2m_test_20009@tests2m.com"/>
    <s v="17-04-2020 18:15:00"/>
    <s v="Present"/>
    <x v="0"/>
    <s v="FAC_5014"/>
    <e v="#N/A"/>
    <n v="0"/>
    <s v="In my head or real"/>
    <s v="lastchance"/>
    <e v="#N/A"/>
    <x v="0"/>
  </r>
  <r>
    <s v="fREADom Trial "/>
    <s v="Grade 3,4"/>
    <s v="Trial I"/>
    <x v="1"/>
    <d v="1899-12-30T16:00:00"/>
    <s v="Friday"/>
    <d v="2020-04-17T00:00:00"/>
    <s v="Trial"/>
    <s v="Grade 4"/>
    <s v="MSB EDUCATIONAL INSTITUTE"/>
    <n v="911100221306"/>
    <s v="s2m_test_20306@tests2m.com"/>
    <s v="17-04-2020 16:00:00"/>
    <s v="Absent"/>
    <x v="1"/>
    <s v="FAC_5015"/>
    <e v="#N/A"/>
    <n v="0"/>
    <s v="In my head or real"/>
    <s v="TEB2ASMS"/>
    <e v="#N/A"/>
    <x v="0"/>
  </r>
  <r>
    <s v="fREADom Trial "/>
    <s v="Grade 3,4"/>
    <s v="Trial I"/>
    <x v="1"/>
    <d v="1899-12-30T16:00:00"/>
    <s v="Friday"/>
    <d v="2020-04-17T00:00:00"/>
    <s v="Trial"/>
    <s v="Grade 4"/>
    <s v="Medhansh vishal"/>
    <n v="911100221305"/>
    <s v="s2m_test_20305@tests2m.com"/>
    <s v="17-04-2020 16:00:00"/>
    <s v="Present"/>
    <x v="0"/>
    <s v="FAC_5015"/>
    <e v="#N/A"/>
    <n v="0"/>
    <s v="In my head or real"/>
    <s v="ntfuiuser"/>
    <e v="#N/A"/>
    <x v="0"/>
  </r>
  <r>
    <s v="fREADom Trial Class "/>
    <s v="Grade 1,2"/>
    <s v="Trial I"/>
    <x v="1"/>
    <d v="1899-12-30T16:00:00"/>
    <s v="Friday"/>
    <d v="2020-04-17T00:00:00"/>
    <s v="Trial"/>
    <s v="Grade 1"/>
    <s v="N. S. N. Mantri school"/>
    <n v="911100221304"/>
    <s v="s2m_test_20304@tests2m.com"/>
    <s v="17-04-2020 16:00:00"/>
    <s v="Present"/>
    <x v="0"/>
    <s v="FAC_5019"/>
    <e v="#N/A"/>
    <n v="0"/>
    <s v="In my mind's eye"/>
    <s v="TEB2ASMS"/>
    <e v="#N/A"/>
    <x v="0"/>
  </r>
  <r>
    <s v="fREADom Trial "/>
    <s v="Grade 3,4"/>
    <s v="Trial I"/>
    <x v="2"/>
    <d v="1899-12-30T18:15:00"/>
    <s v="Friday"/>
    <d v="2020-04-17T00:00:00"/>
    <s v="Duplicate - Trial"/>
    <s v="Grade 3"/>
    <s v="TGFS Kashipur"/>
    <n v="911100221013"/>
    <s v="s2m_test_20014@tests2m.com"/>
    <s v="17-04-2020 18:15:00"/>
    <s v="Present"/>
    <x v="0"/>
    <s v="FAC_5014"/>
    <e v="#N/A"/>
    <n v="0"/>
    <s v="In my head or real"/>
    <s v="lastchance"/>
    <e v="#N/A"/>
    <x v="0"/>
  </r>
  <r>
    <s v="fREADom Trial "/>
    <s v="Grade 3,4"/>
    <s v="Trial I"/>
    <x v="1"/>
    <d v="1899-12-30T16:00:00"/>
    <s v="Friday"/>
    <d v="2020-04-17T00:00:00"/>
    <s v="Trial"/>
    <s v="Grade 4"/>
    <s v="Pollocks intelli school"/>
    <n v="911100221303"/>
    <s v="s2m_test_20303@tests2m.com"/>
    <s v="17-04-2020 16:00:00"/>
    <s v="Absent"/>
    <x v="1"/>
    <s v="FAC_5015"/>
    <e v="#N/A"/>
    <n v="0"/>
    <s v="In my head or real"/>
    <s v="ntfuiuser"/>
    <e v="#N/A"/>
    <x v="0"/>
  </r>
  <r>
    <s v="fREADom Trial "/>
    <s v="Grade 3,4"/>
    <s v="Trial I"/>
    <x v="2"/>
    <d v="1899-12-30T18:15:00"/>
    <s v="Friday"/>
    <d v="2020-04-17T00:00:00"/>
    <s v="Trial"/>
    <s v="Grade 4"/>
    <s v="BD Memorial"/>
    <n v="911100221025"/>
    <s v="s2m_test_20026@tests2m.com"/>
    <s v="17-04-2020 18:15:00"/>
    <s v="Absent"/>
    <x v="1"/>
    <s v="FAC_5014"/>
    <e v="#N/A"/>
    <n v="0"/>
    <s v="In my head or real"/>
    <s v="TEB11SMS"/>
    <e v="#N/A"/>
    <x v="0"/>
  </r>
  <r>
    <s v="fREADom Trial Class "/>
    <s v="Grade 1,2"/>
    <s v="Trial I"/>
    <x v="1"/>
    <d v="1899-12-30T16:00:00"/>
    <s v="Friday"/>
    <d v="2020-04-17T00:00:00"/>
    <s v="Trial"/>
    <s v="Grade 2"/>
    <s v="Sri Aurobindo international school"/>
    <n v="911100221294"/>
    <s v="s2m_test_20294@tests2m.com"/>
    <s v="17-04-2020 16:00:00"/>
    <s v="Absent"/>
    <x v="1"/>
    <s v="FAC_5019"/>
    <e v="#N/A"/>
    <n v="0"/>
    <s v="In my mind's eye"/>
    <s v="TEB2ASMS"/>
    <e v="#N/A"/>
    <x v="0"/>
  </r>
  <r>
    <s v="fREADom Trial "/>
    <s v="Grade 3,4"/>
    <s v="Trial I"/>
    <x v="2"/>
    <d v="1899-12-30T18:15:00"/>
    <s v="Friday"/>
    <d v="2020-04-17T00:00:00"/>
    <s v="Trial"/>
    <s v="Grade 4"/>
    <s v="Amrit Vidhayalaya"/>
    <n v="911100221036"/>
    <s v="s2m_test_20037@tests2m.com"/>
    <s v="17-04-2020 18:15:00"/>
    <s v="Absent"/>
    <x v="1"/>
    <s v="FAC_5014"/>
    <e v="#N/A"/>
    <n v="0"/>
    <s v="In my head or real"/>
    <s v="TEB11SMS"/>
    <e v="#N/A"/>
    <x v="0"/>
  </r>
  <r>
    <s v="fREADom Trial "/>
    <s v="Grade 3,4"/>
    <s v="Trial I"/>
    <x v="1"/>
    <d v="1899-12-30T16:00:00"/>
    <s v="Friday"/>
    <d v="2020-04-17T00:00:00"/>
    <s v="Trial"/>
    <s v="Grade 4"/>
    <s v="Brain Tree International School"/>
    <n v="911100221291"/>
    <s v="s2m_test_20291@tests2m.com"/>
    <s v="17-04-2020 16:00:00"/>
    <s v="Present"/>
    <x v="0"/>
    <s v="FAC_5015"/>
    <e v="#N/A"/>
    <n v="0"/>
    <s v="In my head or real"/>
    <s v="TEB2ASMS"/>
    <e v="#N/A"/>
    <x v="0"/>
  </r>
  <r>
    <s v="fREADom Trial "/>
    <s v="Grade 3,4"/>
    <s v="Trial I"/>
    <x v="1"/>
    <d v="1899-12-30T16:00:00"/>
    <s v="Friday"/>
    <d v="2020-04-17T00:00:00"/>
    <s v="Trial"/>
    <s v="Grade 4"/>
    <s v="KNMS"/>
    <n v="911100221290"/>
    <s v="s2m_test_20290@tests2m.com"/>
    <s v="17-04-2020 16:00:00"/>
    <s v="Present"/>
    <x v="0"/>
    <s v="FAC_5015"/>
    <e v="#N/A"/>
    <n v="0"/>
    <s v="In my head or real"/>
    <s v="TEB2ASMS"/>
    <e v="#N/A"/>
    <x v="0"/>
  </r>
  <r>
    <s v="fREADom Trial "/>
    <s v="Grade 3,4"/>
    <s v="Trial I"/>
    <x v="1"/>
    <d v="1899-12-30T16:00:00"/>
    <s v="Friday"/>
    <d v="2020-04-17T00:00:00"/>
    <s v="Trial"/>
    <s v="Grade 4"/>
    <s v="S.s.mody VIDYA Vihar jhunjhunu"/>
    <n v="911100221288"/>
    <s v="s2m_test_20288@tests2m.com"/>
    <s v="17-04-2020 16:00:00"/>
    <s v="Absent"/>
    <x v="1"/>
    <s v="FAC_5015"/>
    <e v="#N/A"/>
    <n v="0"/>
    <s v="In my head or real"/>
    <s v="TEB2ASMS"/>
    <e v="#N/A"/>
    <x v="0"/>
  </r>
  <r>
    <s v="fREADom Trial Class "/>
    <s v="Grade 1,2"/>
    <s v="Trial I"/>
    <x v="1"/>
    <d v="1899-12-30T16:00:00"/>
    <s v="Friday"/>
    <d v="2020-04-17T00:00:00"/>
    <s v="Trial"/>
    <s v="Grade 2"/>
    <s v="Sri Sri academy"/>
    <n v="911100221286"/>
    <s v="s2m_test_20286@tests2m.com"/>
    <s v="17-04-2020 16:00:00"/>
    <s v="Absent"/>
    <x v="1"/>
    <s v="FAC_5019"/>
    <e v="#N/A"/>
    <n v="0"/>
    <s v="In my mind's eye"/>
    <s v="ntfuiuser"/>
    <e v="#N/A"/>
    <x v="0"/>
  </r>
  <r>
    <s v="fREADom Trial "/>
    <s v="Grade 3,4"/>
    <s v="Trial I"/>
    <x v="2"/>
    <d v="1899-12-30T18:15:00"/>
    <s v="Friday"/>
    <d v="2020-04-17T00:00:00"/>
    <s v="Trial"/>
    <s v="Grade 4"/>
    <s v="BDM International School"/>
    <n v="911100221047"/>
    <s v="s2m_test_20048@tests2m.com"/>
    <s v="17-04-2020 18:15:00"/>
    <s v="Present"/>
    <x v="0"/>
    <s v="FAC_5014"/>
    <e v="#N/A"/>
    <n v="0"/>
    <s v="In my head or real"/>
    <s v="TEB11SMS"/>
    <e v="#N/A"/>
    <x v="0"/>
  </r>
  <r>
    <s v="fREADom Trial "/>
    <s v="Grade 3,4"/>
    <s v="Trial I"/>
    <x v="1"/>
    <d v="1899-12-30T16:00:00"/>
    <s v="Friday"/>
    <d v="2020-04-17T00:00:00"/>
    <s v="Trial"/>
    <s v="Grade 4"/>
    <s v="Airforce school Avadi"/>
    <n v="911100221282"/>
    <s v="s2m_test_20282@tests2m.com"/>
    <s v="17-04-2020 16:00:00"/>
    <s v="Present"/>
    <x v="0"/>
    <s v="FAC_5015"/>
    <e v="#N/A"/>
    <n v="0"/>
    <s v="In my head or real"/>
    <s v="ntfuiuser"/>
    <e v="#N/A"/>
    <x v="0"/>
  </r>
  <r>
    <s v="fREADom Trial "/>
    <s v="Grade 3,4"/>
    <s v="Trial I"/>
    <x v="2"/>
    <d v="1899-12-30T18:15:00"/>
    <s v="Friday"/>
    <d v="2020-04-17T00:00:00"/>
    <s v="Trial"/>
    <s v="Grade 3"/>
    <s v="City Montessori school"/>
    <n v="911100221050"/>
    <s v="s2m_test_20051@tests2m.com"/>
    <s v="17-04-2020 18:15:00"/>
    <s v="Present"/>
    <x v="0"/>
    <s v="FAC_5014"/>
    <e v="#N/A"/>
    <n v="0"/>
    <s v="In my head or real"/>
    <s v="TEB11SMS"/>
    <e v="#N/A"/>
    <x v="0"/>
  </r>
  <r>
    <s v="fREADom Trial "/>
    <s v="Grade 3,4"/>
    <s v="Trial I"/>
    <x v="1"/>
    <d v="1899-12-30T16:00:00"/>
    <s v="Friday"/>
    <d v="2020-04-17T00:00:00"/>
    <s v="Trial"/>
    <s v="Grade 4"/>
    <s v="Anand Niketan Maninagar"/>
    <n v="911100221281"/>
    <s v="s2m_test_20281@tests2m.com"/>
    <s v="17-04-2020 16:00:00"/>
    <s v="Present"/>
    <x v="0"/>
    <s v="FAC_5015"/>
    <n v="1999"/>
    <n v="1"/>
    <s v="In my head or real"/>
    <s v="TEB2ASMS"/>
    <d v="2020-04-27T00:00:00"/>
    <x v="10"/>
  </r>
  <r>
    <s v="fREADom Trial "/>
    <s v="Grade 3,4"/>
    <s v="Trial II"/>
    <x v="1"/>
    <d v="1899-12-30T16:00:00"/>
    <s v="Friday"/>
    <d v="2020-04-17T00:00:00"/>
    <s v="Duplicate - Trial"/>
    <s v="Grade 3"/>
    <s v="GT Vidhya Manthir"/>
    <n v="911100222614"/>
    <s v="s2m_test_21629@tests2m.com"/>
    <s v="17-04-2020 16:00:00"/>
    <s v="Absent"/>
    <x v="1"/>
    <s v="FAC_5008"/>
    <e v="#N/A"/>
    <n v="0"/>
    <s v="Sum it up"/>
    <s v="Data Unavailable"/>
    <e v="#N/A"/>
    <x v="0"/>
  </r>
  <r>
    <s v="fREADom Trial "/>
    <s v="Grade 3,4"/>
    <s v="Trial I"/>
    <x v="2"/>
    <d v="1899-12-30T18:15:00"/>
    <s v="Friday"/>
    <d v="2020-04-17T00:00:00"/>
    <s v="Trial"/>
    <s v="Grade 3"/>
    <s v="SBOAJC"/>
    <n v="911100221055"/>
    <s v="s2m_test_20056@tests2m.com"/>
    <s v="17-04-2020 18:15:00"/>
    <s v="Present"/>
    <x v="0"/>
    <s v="FAC_5014"/>
    <e v="#N/A"/>
    <n v="0"/>
    <s v="In my head or real"/>
    <s v="TEB12SMS"/>
    <e v="#N/A"/>
    <x v="0"/>
  </r>
  <r>
    <s v="fREADom Trial "/>
    <s v="Grade 3,4"/>
    <s v="Trial I"/>
    <x v="2"/>
    <d v="1899-12-30T18:15:00"/>
    <s v="Friday"/>
    <d v="2020-04-17T00:00:00"/>
    <s v="Trial"/>
    <s v="Grade 3"/>
    <s v="Kamala Niketen"/>
    <n v="911100221061"/>
    <s v="s2m_test_20062@tests2m.com"/>
    <s v="17-04-2020 18:15:00"/>
    <s v="Present"/>
    <x v="0"/>
    <s v="FAC_5014"/>
    <e v="#N/A"/>
    <n v="0"/>
    <s v="In my head or real"/>
    <s v="TEB12SMS"/>
    <e v="#N/A"/>
    <x v="0"/>
  </r>
  <r>
    <s v="fREADom Trial Class "/>
    <s v="Grade 1,2"/>
    <s v="Trial I"/>
    <x v="2"/>
    <d v="1899-12-30T18:15:00"/>
    <s v="Friday"/>
    <d v="2020-04-17T00:00:00"/>
    <s v="Trial"/>
    <s v="Grade 2"/>
    <s v="Navrachana"/>
    <n v="911100222615"/>
    <s v="s2m_test_21630@tests2m.com"/>
    <s v="17-04-2020 18:15:00"/>
    <s v="Present"/>
    <x v="0"/>
    <s v="FAC_5020"/>
    <e v="#N/A"/>
    <n v="0"/>
    <s v="Category Spin"/>
    <s v="Data Unavailable"/>
    <e v="#N/A"/>
    <x v="0"/>
  </r>
  <r>
    <s v="fREADom Trial Class "/>
    <s v="Grade 1,2"/>
    <s v="Trial I"/>
    <x v="1"/>
    <d v="1899-12-30T16:00:00"/>
    <s v="Friday"/>
    <d v="2020-04-17T00:00:00"/>
    <s v="Trial"/>
    <s v="Grade 2"/>
    <s v="Jodhamal"/>
    <n v="911100221280"/>
    <s v="s2m_test_20280@tests2m.com"/>
    <s v="17-04-2020 16:00:00"/>
    <s v="Present"/>
    <x v="0"/>
    <s v="FAC_5019"/>
    <e v="#N/A"/>
    <n v="0"/>
    <s v="In my mind's eye"/>
    <s v="ntfuiuser"/>
    <e v="#N/A"/>
    <x v="0"/>
  </r>
  <r>
    <s v="fREADom Trial "/>
    <s v="Grade 3,4"/>
    <s v="Trial I"/>
    <x v="2"/>
    <d v="1899-12-30T18:15:00"/>
    <s v="Friday"/>
    <d v="2020-04-17T00:00:00"/>
    <s v="Trial"/>
    <s v="Grade 4"/>
    <s v="SSRVM J.P. Nagar"/>
    <n v="911100221069"/>
    <s v="s2m_test_20070@tests2m.com"/>
    <s v="17-04-2020 18:15:00"/>
    <s v="Present"/>
    <x v="0"/>
    <s v="FAC_5014"/>
    <e v="#N/A"/>
    <n v="0"/>
    <s v="In my head or real"/>
    <s v="TEB11SMS"/>
    <e v="#N/A"/>
    <x v="0"/>
  </r>
  <r>
    <s v="fREADom Trial Class "/>
    <s v="Grade 1,2"/>
    <s v="Trial I"/>
    <x v="1"/>
    <d v="1899-12-30T16:00:00"/>
    <s v="Friday"/>
    <d v="2020-04-17T00:00:00"/>
    <s v="Trial"/>
    <s v="Grade 2"/>
    <s v="Delhi Public School"/>
    <n v="911100221277"/>
    <s v="s2m_test_20277@tests2m.com"/>
    <s v="17-04-2020 16:00:00"/>
    <s v="Present"/>
    <x v="0"/>
    <s v="FAC_5019"/>
    <e v="#N/A"/>
    <n v="0"/>
    <s v="In my mind's eye"/>
    <s v="TEB2ASMS"/>
    <e v="#N/A"/>
    <x v="0"/>
  </r>
  <r>
    <s v="fREADom Trial Class "/>
    <s v="Grade 1,2"/>
    <s v="Trial I"/>
    <x v="1"/>
    <d v="1899-12-30T16:00:00"/>
    <s v="Friday"/>
    <d v="2020-04-17T00:00:00"/>
    <s v="Trial"/>
    <s v="Grade 1"/>
    <s v="Kamala Niketan Montessori school"/>
    <n v="911100221276"/>
    <s v="s2m_test_20276@tests2m.com"/>
    <s v="17-04-2020 16:00:00"/>
    <s v="Present"/>
    <x v="0"/>
    <s v="FAC_5019"/>
    <e v="#N/A"/>
    <n v="0"/>
    <s v="In my mind's eye"/>
    <s v="TEB2ASMS"/>
    <e v="#N/A"/>
    <x v="0"/>
  </r>
  <r>
    <s v="fREADom Trial "/>
    <s v="Grade 3,4"/>
    <s v="Trial II"/>
    <x v="1"/>
    <d v="1899-12-30T16:00:00"/>
    <s v="Friday"/>
    <d v="2020-04-17T00:00:00"/>
    <s v="Trial"/>
    <s v="Grade 3"/>
    <s v="KLE CBSE School Nippani"/>
    <n v="911100222616"/>
    <s v="s2m_test_21631@tests2m.com"/>
    <s v="17-04-2020 16:00:00"/>
    <s v="Absent"/>
    <x v="1"/>
    <s v="FAC_5008"/>
    <e v="#N/A"/>
    <n v="0"/>
    <s v="Sum it up"/>
    <s v="Data Unavailable"/>
    <e v="#N/A"/>
    <x v="0"/>
  </r>
  <r>
    <s v="fREADom Trial "/>
    <s v="Grade 3,4"/>
    <s v="Trial I"/>
    <x v="2"/>
    <d v="1899-12-30T18:15:00"/>
    <s v="Friday"/>
    <d v="2020-04-17T00:00:00"/>
    <s v="Trial"/>
    <s v="Grade 3"/>
    <s v="DPS Panvel"/>
    <n v="911100221043"/>
    <s v="s2m_test_20044@tests2m.com"/>
    <s v="17-04-2020 18:15:00"/>
    <s v="Present"/>
    <x v="0"/>
    <s v="FAC_5014"/>
    <e v="#N/A"/>
    <n v="0"/>
    <s v="In my head or real"/>
    <s v="TEB12SMS"/>
    <e v="#N/A"/>
    <x v="0"/>
  </r>
  <r>
    <s v="fREADom Trial "/>
    <s v="Grade 3,4"/>
    <s v="Trial I"/>
    <x v="2"/>
    <d v="1899-12-30T18:15:00"/>
    <s v="Friday"/>
    <d v="2020-04-17T00:00:00"/>
    <s v="Trial"/>
    <s v="Grade 4"/>
    <s v="Mahavir Institute of Education &amp; Research"/>
    <n v="911100221045"/>
    <s v="s2m_test_20046@tests2m.com"/>
    <s v="17-04-2020 18:15:00"/>
    <s v="Present"/>
    <x v="0"/>
    <s v="FAC_5014"/>
    <e v="#N/A"/>
    <n v="0"/>
    <s v="In my head or real"/>
    <s v="TEB12SMS"/>
    <e v="#N/A"/>
    <x v="0"/>
  </r>
  <r>
    <s v="fREADom Trial "/>
    <s v="Grade 3,4"/>
    <s v="Trial II"/>
    <x v="2"/>
    <d v="1899-12-30T18:15:00"/>
    <s v="Friday"/>
    <d v="2020-04-17T00:00:00"/>
    <s v="Trial"/>
    <s v="Grade 4"/>
    <s v="Delhi public school"/>
    <n v="911100221279"/>
    <s v="s2m_test_20279@tests2m.com"/>
    <s v="17-04-2020 18:15:00"/>
    <s v="Absent"/>
    <x v="1"/>
    <s v="FAC_5015"/>
    <e v="#N/A"/>
    <n v="0"/>
    <s v="In my head or real"/>
    <s v="TEB2ASMS"/>
    <e v="#N/A"/>
    <x v="0"/>
  </r>
  <r>
    <s v="fREADom Trial "/>
    <s v="Grade 3,4"/>
    <s v="Trial II"/>
    <x v="2"/>
    <d v="1899-12-30T18:15:00"/>
    <s v="Friday"/>
    <d v="2020-04-17T00:00:00"/>
    <s v="Trial"/>
    <s v="Grade 4"/>
    <s v="B.D.M.I."/>
    <n v="911100221102"/>
    <s v="s2m_test_20319@tests2m.com"/>
    <s v="17-04-2020 18:15:00"/>
    <s v="Present"/>
    <x v="0"/>
    <s v="FAC_5015"/>
    <e v="#N/A"/>
    <n v="0"/>
    <s v="In my head or real"/>
    <s v="TEB11SMS"/>
    <e v="#N/A"/>
    <x v="0"/>
  </r>
  <r>
    <s v="fREADom Trial Class "/>
    <s v="Grade 1,2"/>
    <s v="Trial I"/>
    <x v="2"/>
    <d v="1899-12-30T18:15:00"/>
    <s v="Friday"/>
    <d v="2020-04-17T00:00:00"/>
    <s v="Trial"/>
    <s v="Grade 1"/>
    <s v="kulachi hansraj ashok vihar"/>
    <n v="911100221059"/>
    <s v="s2m_test_20060@tests2m.com"/>
    <s v="17-04-2020 18:15:00"/>
    <s v="Present"/>
    <x v="0"/>
    <s v="FAC_5020"/>
    <e v="#N/A"/>
    <n v="0"/>
    <s v="Category Spin"/>
    <s v="TEB12SMS"/>
    <e v="#N/A"/>
    <x v="0"/>
  </r>
  <r>
    <s v="fREADom Trial "/>
    <s v="Grade 1,2"/>
    <s v="Trial II"/>
    <x v="2"/>
    <d v="1899-12-30T18:15:00"/>
    <s v="Friday"/>
    <d v="2020-04-17T00:00:00"/>
    <s v="Trial"/>
    <s v="Grade 2"/>
    <s v="Delhi public school"/>
    <n v="911100221317"/>
    <s v="s2m_test_20318@tests2m.com"/>
    <s v="17-04-2020 18:15:00"/>
    <m/>
    <x v="3"/>
    <s v="FAC_5012"/>
    <e v="#N/A"/>
    <n v="0"/>
    <s v="Name it"/>
    <s v="TEB2ASMS"/>
    <e v="#N/A"/>
    <x v="0"/>
  </r>
  <r>
    <s v="fREADom Trial "/>
    <s v="Grade 3,4"/>
    <s v="Trial II"/>
    <x v="2"/>
    <d v="1899-12-30T18:15:00"/>
    <s v="Friday"/>
    <d v="2020-04-17T00:00:00"/>
    <s v="Trial"/>
    <s v="Grade 4"/>
    <s v="Braintree international school"/>
    <n v="911100221315"/>
    <s v="s2m_test_20316@tests2m.com"/>
    <s v="17-04-2020 18:15:00"/>
    <s v="Absent"/>
    <x v="1"/>
    <s v="FAC_5015"/>
    <e v="#N/A"/>
    <n v="0"/>
    <s v="In my head or real"/>
    <s v="TEB2ASMS"/>
    <e v="#N/A"/>
    <x v="0"/>
  </r>
  <r>
    <s v="fREADom Trial "/>
    <s v="Grade 3,4"/>
    <s v="Trial II"/>
    <x v="2"/>
    <d v="1899-12-30T18:15:00"/>
    <s v="Friday"/>
    <d v="2020-04-17T00:00:00"/>
    <s v="Duplicate - Trial"/>
    <s v="Grade 4"/>
    <s v="Sachin anand"/>
    <n v="911100221095"/>
    <s v="s2m_test_20097@tests2m.com"/>
    <s v="17-04-2020 18:15:00"/>
    <s v="Present"/>
    <x v="0"/>
    <s v="FAC_5015"/>
    <e v="#N/A"/>
    <n v="0"/>
    <s v="In my head or real"/>
    <s v="lastchance"/>
    <e v="#N/A"/>
    <x v="0"/>
  </r>
  <r>
    <s v="fREADom Trial "/>
    <s v="Grade 1,2"/>
    <s v="Trial II"/>
    <x v="2"/>
    <d v="1899-12-30T18:15:00"/>
    <s v="Friday"/>
    <d v="2020-04-17T00:00:00"/>
    <s v="Trial"/>
    <s v="Grade 4"/>
    <s v="NSN matriculation higher secondary school"/>
    <n v="911100221313"/>
    <s v="s2m_test_20314@tests2m.com"/>
    <s v="17-04-2020 18:15:00"/>
    <m/>
    <x v="3"/>
    <s v="FAC_5012"/>
    <e v="#N/A"/>
    <n v="0"/>
    <s v="Name it"/>
    <s v="TEB11SMS"/>
    <e v="#N/A"/>
    <x v="0"/>
  </r>
  <r>
    <s v="fREADom Trial "/>
    <s v="Grade 3,4"/>
    <s v="Trial II"/>
    <x v="2"/>
    <d v="1899-12-30T18:15:00"/>
    <s v="Friday"/>
    <d v="2020-04-17T00:00:00"/>
    <s v="Trial"/>
    <s v="Grade 4"/>
    <s v="The schram academy"/>
    <n v="911100221311"/>
    <s v="s2m_test_20312@tests2m.com"/>
    <s v="17-04-2020 18:15:00"/>
    <s v="Absent"/>
    <x v="1"/>
    <s v="FAC_5015"/>
    <e v="#N/A"/>
    <n v="0"/>
    <s v="In my head or real"/>
    <s v="ntfuiuser"/>
    <e v="#N/A"/>
    <x v="0"/>
  </r>
  <r>
    <s v="fREADom Trial "/>
    <s v="Grade 3,4"/>
    <s v="Trial II"/>
    <x v="2"/>
    <d v="1899-12-30T18:15:00"/>
    <s v="Friday"/>
    <d v="2020-04-17T00:00:00"/>
    <s v="Trial"/>
    <s v="Grade 3"/>
    <s v="Sri Aurbindo international school"/>
    <n v="911100221293"/>
    <s v="s2m_test_20293@tests2m.com"/>
    <s v="17-04-2020 18:15:00"/>
    <s v="Present"/>
    <x v="0"/>
    <s v="FAC_5015"/>
    <e v="#N/A"/>
    <n v="0"/>
    <s v="In my head or real"/>
    <s v="TEB2ASMS"/>
    <e v="#N/A"/>
    <x v="0"/>
  </r>
  <r>
    <s v="fREADom Trial Class "/>
    <s v="Grade 1,2"/>
    <s v="Trial I"/>
    <x v="2"/>
    <d v="1899-12-30T18:15:00"/>
    <s v="Friday"/>
    <d v="2020-04-17T00:00:00"/>
    <s v="Trial"/>
    <s v="Grade 1"/>
    <s v="Vidya Global School"/>
    <n v="911100222617"/>
    <s v="s2m_test_21632@tests2m.com"/>
    <s v="17-04-2020 18:15:00"/>
    <s v="Absent"/>
    <x v="1"/>
    <s v="FAC_5020"/>
    <e v="#N/A"/>
    <n v="0"/>
    <s v="Category Spin"/>
    <s v="Data Unavailable"/>
    <e v="#N/A"/>
    <x v="0"/>
  </r>
  <r>
    <s v="fREADom Trial "/>
    <s v="Grade 1,2"/>
    <s v="Trial II"/>
    <x v="2"/>
    <d v="1899-12-30T18:15:00"/>
    <s v="Friday"/>
    <d v="2020-04-17T00:00:00"/>
    <s v="Trial"/>
    <s v="Grade 4"/>
    <s v="Kampala niketan"/>
    <n v="911100221285"/>
    <s v="s2m_test_20285@tests2m.com"/>
    <s v="17-04-2020 18:15:00"/>
    <s v="Present"/>
    <x v="0"/>
    <s v="FAC_5012"/>
    <e v="#N/A"/>
    <n v="0"/>
    <s v="Name it"/>
    <s v="TEB2BSMS"/>
    <e v="#N/A"/>
    <x v="0"/>
  </r>
  <r>
    <s v="fREADom Trial "/>
    <s v="Grade 3,4"/>
    <s v="Trial III"/>
    <x v="2"/>
    <d v="1899-12-30T18:15:00"/>
    <s v="Friday"/>
    <d v="2020-04-17T00:00:00"/>
    <s v="Trial"/>
    <s v="Grade 4"/>
    <s v="dps"/>
    <n v="911100222618"/>
    <s v="s2m_test_21633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3,4"/>
    <s v="Trial III"/>
    <x v="2"/>
    <d v="1899-12-30T18:15:00"/>
    <s v="Friday"/>
    <d v="2020-04-17T00:00:00"/>
    <s v="Trial"/>
    <s v="Grade 4"/>
    <s v="Kle international school"/>
    <n v="911100221145"/>
    <s v="s2m_test_20146@tests2m.com"/>
    <s v="17-04-2020 18:15:00"/>
    <s v="Absent"/>
    <x v="1"/>
    <s v="FAC_5002"/>
    <e v="#N/A"/>
    <n v="0"/>
    <s v="storm in my brain"/>
    <s v="ntfpush"/>
    <e v="#N/A"/>
    <x v="0"/>
  </r>
  <r>
    <s v="fREADom Trial "/>
    <s v="Grade 3,4"/>
    <s v="Trial II"/>
    <x v="2"/>
    <d v="1899-12-30T18:15:00"/>
    <s v="Friday"/>
    <d v="2020-04-17T00:00:00"/>
    <s v="Trial"/>
    <s v="Grade 4"/>
    <s v="S.S.MODY VIDYA VIHAR JHUNJHUNU"/>
    <n v="911100221283"/>
    <s v="s2m_test_20283@tests2m.com"/>
    <s v="17-04-2020 18:15:00"/>
    <s v="Absent"/>
    <x v="1"/>
    <s v="FAC_5015"/>
    <e v="#N/A"/>
    <n v="0"/>
    <s v="In my head or real"/>
    <s v="TEB2ASMS"/>
    <e v="#N/A"/>
    <x v="0"/>
  </r>
  <r>
    <s v="fREADom Trial Class "/>
    <s v="Grade 1,2"/>
    <s v="Trial I"/>
    <x v="2"/>
    <d v="1899-12-30T18:15:00"/>
    <s v="Friday"/>
    <d v="2020-04-17T00:00:00"/>
    <s v="Duplicate - Trial"/>
    <s v="Grade 2"/>
    <s v="SSRVM, Agartala"/>
    <n v="911100221020"/>
    <s v="s2m_test_20021@tests2m.com"/>
    <s v="17-04-2020 18:15:00"/>
    <s v="Present"/>
    <x v="0"/>
    <s v="FAC_5020"/>
    <e v="#N/A"/>
    <n v="0"/>
    <s v="Category Spin"/>
    <s v="lastchance"/>
    <e v="#N/A"/>
    <x v="0"/>
  </r>
  <r>
    <s v="fREADom Trial Class "/>
    <s v="Grade 1,2"/>
    <s v="Trial I"/>
    <x v="2"/>
    <d v="1899-12-30T18:15:00"/>
    <s v="Friday"/>
    <d v="2020-04-17T00:00:00"/>
    <s v="Trial"/>
    <s v="Grade 2"/>
    <s v="SKPS"/>
    <n v="911100221028"/>
    <s v="s2m_test_20029@tests2m.com"/>
    <s v="17-04-2020 18:15:00"/>
    <s v="Present"/>
    <x v="0"/>
    <s v="FAC_5020"/>
    <e v="#N/A"/>
    <n v="0"/>
    <s v="Category Spin"/>
    <s v="TEB12SMS"/>
    <e v="#N/A"/>
    <x v="0"/>
  </r>
  <r>
    <s v="fREADom Trial Class "/>
    <s v="Grade 1,2"/>
    <s v="Trial I"/>
    <x v="2"/>
    <d v="1899-12-30T18:15:00"/>
    <s v="Friday"/>
    <d v="2020-04-17T00:00:00"/>
    <s v="Trial"/>
    <s v="Grade 2"/>
    <s v="DPS megacity"/>
    <n v="911100221048"/>
    <s v="s2m_test_20049@tests2m.com"/>
    <s v="17-04-2020 18:15:00"/>
    <s v="Present"/>
    <x v="0"/>
    <s v="FAC_5020"/>
    <e v="#N/A"/>
    <n v="0"/>
    <s v="Category Spin"/>
    <s v="TEB12SMS"/>
    <e v="#N/A"/>
    <x v="0"/>
  </r>
  <r>
    <s v="fREADom Trial "/>
    <s v="Grade 3,4"/>
    <s v="Trial II"/>
    <x v="2"/>
    <d v="1899-12-30T18:15:00"/>
    <s v="Friday"/>
    <d v="2020-04-17T00:00:00"/>
    <s v="Trial"/>
    <s v="Grade 3"/>
    <s v="SSRVM Bangalore south"/>
    <n v="911100221265"/>
    <s v="s2m_test_20265@tests2m.com"/>
    <s v="17-04-2020 18:15:00"/>
    <s v="Present"/>
    <x v="0"/>
    <s v="FAC_5015"/>
    <n v="1999"/>
    <n v="1"/>
    <s v="In my head or real"/>
    <s v="ntfpush"/>
    <d v="2020-04-18T00:00:00"/>
    <x v="5"/>
  </r>
  <r>
    <s v="fREADom Trial "/>
    <s v="Grade 3,4"/>
    <s v="Trial III"/>
    <x v="2"/>
    <d v="1899-12-30T18:15:00"/>
    <s v="Friday"/>
    <d v="2020-04-17T00:00:00"/>
    <s v="Trial"/>
    <s v="Grade 3"/>
    <s v="Krishnamal ramasubbaiyer school"/>
    <n v="911100222619"/>
    <s v="s2m_test_21634@tests2m.com"/>
    <s v="17-04-2020 18:15:00"/>
    <s v="Absent"/>
    <x v="1"/>
    <s v="FAC_5002"/>
    <e v="#N/A"/>
    <n v="0"/>
    <s v="storm in my brain"/>
    <s v="Data Unavailable"/>
    <e v="#N/A"/>
    <x v="0"/>
  </r>
  <r>
    <s v="fREADom Trial "/>
    <s v="Grade 3,4"/>
    <s v="Trial III"/>
    <x v="2"/>
    <d v="1899-12-30T18:15:00"/>
    <s v="Friday"/>
    <d v="2020-04-17T00:00:00"/>
    <s v="Trial"/>
    <s v="Grade 3"/>
    <s v="The Shriram Universal School"/>
    <n v="911100222620"/>
    <s v="s2m_test_21635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1,2"/>
    <s v="Trial II"/>
    <x v="2"/>
    <d v="1899-12-30T18:15:00"/>
    <s v="Friday"/>
    <d v="2020-04-17T00:00:00"/>
    <s v="Trial"/>
    <s v="Grade 1"/>
    <s v="Edify"/>
    <n v="911100221259"/>
    <s v="s2m_test_20259@tests2m.com"/>
    <s v="17-04-2020 18:15:00"/>
    <s v="Present"/>
    <x v="0"/>
    <s v="FAC_5012"/>
    <e v="#N/A"/>
    <n v="0"/>
    <s v="Name it"/>
    <s v="TEB2ASMS"/>
    <e v="#N/A"/>
    <x v="0"/>
  </r>
  <r>
    <s v="fREADom Trial Class "/>
    <s v="Grade 1,2"/>
    <s v="Trial I"/>
    <x v="2"/>
    <d v="1899-12-30T18:15:00"/>
    <s v="Friday"/>
    <d v="2020-04-17T00:00:00"/>
    <s v="Trial"/>
    <s v="Grade 2"/>
    <s v="Dps"/>
    <n v="911100221052"/>
    <s v="s2m_test_20053@tests2m.com"/>
    <s v="17-04-2020 18:15:00"/>
    <s v="Present"/>
    <x v="0"/>
    <s v="FAC_5020"/>
    <e v="#N/A"/>
    <n v="0"/>
    <s v="Category Spin"/>
    <s v="TEB11SMS"/>
    <e v="#N/A"/>
    <x v="0"/>
  </r>
  <r>
    <s v="fREADom Trial "/>
    <s v="Grade 1,2"/>
    <s v="Trial II"/>
    <x v="2"/>
    <d v="1899-12-30T18:15:00"/>
    <s v="Friday"/>
    <d v="2020-04-17T00:00:00"/>
    <s v="Trial"/>
    <s v="Grade 2"/>
    <s v="K. L. Maruthamani"/>
    <n v="911100221268"/>
    <s v="s2m_test_20268@tests2m.com"/>
    <s v="17-04-2020 18:15:00"/>
    <s v="Present"/>
    <x v="0"/>
    <s v="FAC_5012"/>
    <e v="#N/A"/>
    <n v="0"/>
    <s v="Name it"/>
    <s v="TEB2ASMS"/>
    <e v="#N/A"/>
    <x v="0"/>
  </r>
  <r>
    <s v="fREADom Trial "/>
    <s v="Grade 3,4"/>
    <s v="Trial III"/>
    <x v="2"/>
    <d v="1899-12-30T18:15:00"/>
    <s v="Friday"/>
    <d v="2020-04-17T00:00:00"/>
    <s v="Trial"/>
    <s v="Grade 3"/>
    <s v="Sri Venkateshwar International School"/>
    <n v="911100222621"/>
    <s v="s2m_test_21636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1,2"/>
    <s v="Trial II"/>
    <x v="2"/>
    <d v="1899-12-30T18:15:00"/>
    <s v="Friday"/>
    <d v="2020-04-17T00:00:00"/>
    <s v="Trial"/>
    <s v="Grade 2"/>
    <s v="SRM public school"/>
    <n v="911100221257"/>
    <s v="s2m_test_20257@tests2m.com"/>
    <s v="17-04-2020 18:15:00"/>
    <s v="Present"/>
    <x v="0"/>
    <s v="FAC_5012"/>
    <e v="#N/A"/>
    <n v="0"/>
    <s v="Name it"/>
    <s v="TEB2ASMS"/>
    <e v="#N/A"/>
    <x v="0"/>
  </r>
  <r>
    <s v="fREADom Trial "/>
    <s v="Grade 1,2"/>
    <s v="Trial II"/>
    <x v="2"/>
    <d v="1899-12-30T18:15:00"/>
    <s v="Friday"/>
    <d v="2020-04-17T00:00:00"/>
    <s v="Trial"/>
    <s v="Grade 2"/>
    <s v="Manjushree public"/>
    <n v="911100221253"/>
    <s v="s2m_test_20254@tests2m.com"/>
    <s v="17-04-2020 18:15:00"/>
    <s v="Absent"/>
    <x v="1"/>
    <s v="FAC_5012"/>
    <e v="#N/A"/>
    <n v="0"/>
    <s v="Name it"/>
    <s v="TEB2ASMS"/>
    <e v="#N/A"/>
    <x v="0"/>
  </r>
  <r>
    <s v="fREADom Trial "/>
    <s v="Grade 3,4"/>
    <s v="Trial III"/>
    <x v="2"/>
    <d v="1899-12-30T18:15:00"/>
    <s v="Friday"/>
    <d v="2020-04-17T00:00:00"/>
    <s v="Trial"/>
    <s v="Grade 4"/>
    <s v="Khms"/>
    <n v="911100222622"/>
    <s v="s2m_test_21637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3,4"/>
    <s v="Trial II"/>
    <x v="2"/>
    <d v="1899-12-30T18:15:00"/>
    <s v="Friday"/>
    <d v="2020-04-17T00:00:00"/>
    <s v="Trial"/>
    <s v="Grade 4"/>
    <s v="DPS"/>
    <n v="911100221244"/>
    <s v="s2m_test_20245@tests2m.com"/>
    <s v="17-04-2020 18:15:00"/>
    <s v="Present"/>
    <x v="0"/>
    <s v="FAC_5015"/>
    <e v="#N/A"/>
    <n v="0"/>
    <s v="In my head or real"/>
    <s v="TEB2ASMS"/>
    <e v="#N/A"/>
    <x v="0"/>
  </r>
  <r>
    <s v="fREADom Trial "/>
    <s v="Grade 1,2"/>
    <s v="Trial II"/>
    <x v="2"/>
    <d v="1899-12-30T18:15:00"/>
    <s v="Friday"/>
    <d v="2020-04-17T00:00:00"/>
    <s v="Trial"/>
    <s v="Grade 2"/>
    <s v="DPS PANVEL"/>
    <n v="911100221240"/>
    <s v="s2m_test_20241@tests2m.com"/>
    <s v="17-04-2020 18:15:00"/>
    <s v="Present"/>
    <x v="0"/>
    <s v="FAC_5012"/>
    <e v="#N/A"/>
    <n v="0"/>
    <s v="Name it"/>
    <s v="TEB2ASMS"/>
    <e v="#N/A"/>
    <x v="0"/>
  </r>
  <r>
    <s v="fREADom Trial "/>
    <s v="Grade 1,2"/>
    <s v="Trial III"/>
    <x v="2"/>
    <d v="1899-12-30T18:15:00"/>
    <s v="Friday"/>
    <d v="2020-04-17T00:00:00"/>
    <s v="Trial"/>
    <s v="Grade 2"/>
    <s v="Pollocks Intelli School"/>
    <n v="911100221176"/>
    <s v="s2m_test_20177@tests2m.com"/>
    <s v="17-04-2020 18:15:00"/>
    <s v="Present"/>
    <x v="0"/>
    <s v="FAC_5009"/>
    <n v="999"/>
    <n v="1"/>
    <s v="Structure of a story"/>
    <s v="ntfpush"/>
    <d v="2020-04-18T00:00:00"/>
    <x v="5"/>
  </r>
  <r>
    <s v="fREADom Trial "/>
    <s v="Grade 1,2"/>
    <s v="Trial II"/>
    <x v="2"/>
    <d v="1899-12-30T18:15:00"/>
    <s v="Friday"/>
    <d v="2020-04-17T00:00:00"/>
    <s v="Trial"/>
    <s v="Grade 1"/>
    <s v="Rcis"/>
    <n v="911100221239"/>
    <s v="s2m_test_20240@tests2m.com"/>
    <s v="17-04-2020 18:15:00"/>
    <s v="Present"/>
    <x v="0"/>
    <s v="FAC_5012"/>
    <e v="#N/A"/>
    <n v="0"/>
    <s v="Name it"/>
    <s v="ntfuiuser"/>
    <e v="#N/A"/>
    <x v="0"/>
  </r>
  <r>
    <s v="fREADom Trial "/>
    <s v="Grade 1,2"/>
    <s v="Trial III"/>
    <x v="2"/>
    <d v="1899-12-30T18:15:00"/>
    <s v="Friday"/>
    <d v="2020-04-17T00:00:00"/>
    <s v="Duplicate - Trial"/>
    <s v="Grade 1"/>
    <s v="Calorx"/>
    <n v="911100221233"/>
    <s v="s2m_test_20234@tests2m.com"/>
    <s v="17-04-2020 18:15:00"/>
    <s v="Present"/>
    <x v="0"/>
    <s v="FAC_5009"/>
    <e v="#N/A"/>
    <n v="0"/>
    <s v="Structure of a story"/>
    <s v="ntfuiuser"/>
    <e v="#N/A"/>
    <x v="0"/>
  </r>
  <r>
    <s v="fREADom Trial "/>
    <s v="Grade 1,2"/>
    <s v="Trial III"/>
    <x v="2"/>
    <d v="1899-12-30T18:15:00"/>
    <s v="Friday"/>
    <d v="2020-04-17T00:00:00"/>
    <s v="Trial"/>
    <s v="Grade 2"/>
    <s v="The maple tree"/>
    <n v="911100221232"/>
    <s v="s2m_test_20233@tests2m.com"/>
    <s v="17-04-2020 18:15:00"/>
    <s v="Absent"/>
    <x v="1"/>
    <s v="FAC_5009"/>
    <e v="#N/A"/>
    <n v="0"/>
    <s v="Structure of a story"/>
    <s v="TEB2ASMS"/>
    <e v="#N/A"/>
    <x v="0"/>
  </r>
  <r>
    <s v="fREADom Trial "/>
    <s v="Grade 1,2"/>
    <s v="Trial III"/>
    <x v="2"/>
    <d v="1899-12-30T18:15:00"/>
    <s v="Friday"/>
    <d v="2020-04-17T00:00:00"/>
    <s v="Trial"/>
    <s v="Grade 1"/>
    <s v="Sri Sankara Senior Secondary School"/>
    <n v="911100222623"/>
    <s v="s2m_test_21638@tests2m.com"/>
    <s v="17-04-2020 18:15:00"/>
    <s v="Absent"/>
    <x v="1"/>
    <s v="FAC_5009"/>
    <n v="1999"/>
    <n v="1"/>
    <s v="Structure of a story"/>
    <s v="Data Unavailable"/>
    <d v="2020-04-19T00:00:00"/>
    <x v="6"/>
  </r>
  <r>
    <s v="fREADom Trial "/>
    <s v="Grade 1,2"/>
    <s v="Trial III"/>
    <x v="2"/>
    <d v="1899-12-30T18:15:00"/>
    <s v="Friday"/>
    <d v="2020-04-17T00:00:00"/>
    <s v="Trial"/>
    <s v="Grade 2"/>
    <s v="KLE English Medium School"/>
    <n v="911100222624"/>
    <s v="s2m_test_21639@tests2m.com"/>
    <s v="17-04-2020 18:15:00"/>
    <s v="Present"/>
    <x v="0"/>
    <s v="FAC_5009"/>
    <e v="#N/A"/>
    <n v="0"/>
    <s v="Structure of a story"/>
    <s v="Data Unavailable"/>
    <e v="#N/A"/>
    <x v="0"/>
  </r>
  <r>
    <s v="fREADom Trial "/>
    <s v="Grade 1,2"/>
    <s v="Trial III"/>
    <x v="2"/>
    <d v="1899-12-30T18:15:00"/>
    <s v="Friday"/>
    <d v="2020-04-17T00:00:00"/>
    <s v="Trial"/>
    <s v="Grade 1"/>
    <s v="Dse"/>
    <n v="911100222625"/>
    <s v="s2m_test_21640@tests2m.com"/>
    <s v="17-04-2020 18:15:00"/>
    <s v="Absent"/>
    <x v="1"/>
    <s v="FAC_5009"/>
    <e v="#N/A"/>
    <n v="0"/>
    <s v="Structure of a story"/>
    <s v="Data Unavailable"/>
    <e v="#N/A"/>
    <x v="0"/>
  </r>
  <r>
    <s v="fREADom Trial "/>
    <s v="Grade 1,2"/>
    <s v="Trial III"/>
    <x v="2"/>
    <d v="1899-12-30T18:15:00"/>
    <s v="Friday"/>
    <d v="2020-04-17T00:00:00"/>
    <s v="Trial"/>
    <s v="Grade 1"/>
    <s v="NSN memorial"/>
    <n v="911100221227"/>
    <s v="s2m_test_20228@tests2m.com"/>
    <s v="17-04-2020 18:15:00"/>
    <s v="Present"/>
    <x v="0"/>
    <s v="FAC_5009"/>
    <e v="#N/A"/>
    <n v="0"/>
    <s v="Structure of a story"/>
    <s v="TEB2ASMS"/>
    <e v="#N/A"/>
    <x v="0"/>
  </r>
  <r>
    <s v="fREADom Trial "/>
    <s v="Grade 1,2"/>
    <s v="Trial III"/>
    <x v="2"/>
    <d v="1899-12-30T18:15:00"/>
    <s v="Friday"/>
    <d v="2020-04-17T00:00:00"/>
    <s v="Trial"/>
    <s v="Grade 2"/>
    <s v="Army public school s p marg lucknow"/>
    <n v="911100222626"/>
    <s v="s2m_test_21641@tests2m.com"/>
    <s v="17-04-2020 18:15:00"/>
    <s v="Present"/>
    <x v="0"/>
    <s v="FAC_5009"/>
    <e v="#N/A"/>
    <n v="0"/>
    <s v="Structure of a story"/>
    <s v="Data Unavailable"/>
    <e v="#N/A"/>
    <x v="0"/>
  </r>
  <r>
    <s v="fREADom Trial "/>
    <s v="Grade 1,2"/>
    <s v="Trial III"/>
    <x v="2"/>
    <d v="1899-12-30T18:15:00"/>
    <s v="Friday"/>
    <d v="2020-04-17T00:00:00"/>
    <s v="Duplicate - Trial"/>
    <s v="Grade 1"/>
    <s v="GT VIDHYA MANDIR"/>
    <n v="911100222627"/>
    <s v="s2m_test_21642@tests2m.com"/>
    <s v="17-04-2020 18:15:00"/>
    <s v="Absent"/>
    <x v="1"/>
    <s v="FAC_5009"/>
    <e v="#N/A"/>
    <n v="0"/>
    <s v="Structure of a story"/>
    <s v="Data Unavailable"/>
    <e v="#N/A"/>
    <x v="0"/>
  </r>
  <r>
    <s v="fREADom Trial "/>
    <s v="Grade 3,4"/>
    <s v="Trial III"/>
    <x v="2"/>
    <d v="1899-12-30T18:15:00"/>
    <s v="Friday"/>
    <d v="2020-04-17T00:00:00"/>
    <s v="Trial"/>
    <s v="Grade 4"/>
    <s v="Foundation academy"/>
    <n v="911100222628"/>
    <s v="s2m_test_21643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3,4"/>
    <s v="Trial III"/>
    <x v="2"/>
    <d v="1899-12-30T18:15:00"/>
    <s v="Friday"/>
    <d v="2020-04-17T00:00:00"/>
    <s v="Trial"/>
    <s v="Grade 4"/>
    <s v="Sri sankara sr sec school"/>
    <n v="911100222629"/>
    <s v="s2m_test_21644@tests2m.com"/>
    <s v="17-04-2020 18:15:00"/>
    <s v="Present"/>
    <x v="0"/>
    <s v="FAC_5002"/>
    <e v="#N/A"/>
    <n v="0"/>
    <s v="storm in my brain"/>
    <s v="Data Unavailable"/>
    <e v="#N/A"/>
    <x v="0"/>
  </r>
  <r>
    <s v="fREADom Trial "/>
    <s v="Grade 3,4"/>
    <s v="Trial II"/>
    <x v="0"/>
    <d v="1899-12-30T11:15:00"/>
    <s v="Saturday"/>
    <d v="2020-04-18T00:00:00"/>
    <s v="Trial"/>
    <s v="Grade 3"/>
    <s v="DPS MEGACITY"/>
    <n v="911100221327"/>
    <s v="s2m_test_20329@tests2m.com"/>
    <s v="18-04-2020 11:15:00"/>
    <s v="Present"/>
    <x v="0"/>
    <s v="FAC_5003"/>
    <n v="1999"/>
    <n v="1"/>
    <s v="Category Spin"/>
    <s v="T1KRMSMS"/>
    <d v="2020-04-18T00:00:00"/>
    <x v="2"/>
  </r>
  <r>
    <s v="fREADom Trial "/>
    <s v="Grade 1,2"/>
    <s v="Trial II"/>
    <x v="0"/>
    <d v="1899-12-30T11:15:00"/>
    <s v="Saturday"/>
    <d v="2020-04-18T00:00:00"/>
    <s v="Duplicate - Trial"/>
    <s v="Grade 1"/>
    <s v="Sunaina"/>
    <n v="911100222623"/>
    <s v="s2m_test_21645@tests2m.com"/>
    <s v="18-04-2020 11:15:00"/>
    <s v="Present"/>
    <x v="0"/>
    <s v="FAC_5017"/>
    <n v="1999"/>
    <n v="1"/>
    <s v="Word Whiz"/>
    <s v="Data Unavailable"/>
    <d v="2020-04-19T00:00:00"/>
    <x v="5"/>
  </r>
  <r>
    <s v="fREADom Trial "/>
    <s v="Grade 1,2"/>
    <s v="Trial II"/>
    <x v="0"/>
    <d v="1899-12-30T11:15:00"/>
    <s v="Saturday"/>
    <d v="2020-04-18T00:00:00"/>
    <s v="Trial"/>
    <s v="Grade 2"/>
    <s v="EXPLORICA PREMIUM SCHOOL KARIMNAGAR"/>
    <n v="911100221331"/>
    <s v="s2m_test_20333@tests2m.com"/>
    <s v="18-04-2020 11:15:00"/>
    <s v="Present"/>
    <x v="0"/>
    <s v="FAC_5017"/>
    <e v="#N/A"/>
    <n v="0"/>
    <s v="Word Whiz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3"/>
    <s v="Delhi public school megacity kolkata"/>
    <n v="911100221332"/>
    <s v="s2m_test_20334@tests2m.com"/>
    <s v="18-04-2020 11:15:00"/>
    <s v="Present"/>
    <x v="0"/>
    <s v="FAC_5003"/>
    <e v="#N/A"/>
    <n v="0"/>
    <s v="Category Spin"/>
    <s v="T1KRMSMS"/>
    <e v="#N/A"/>
    <x v="0"/>
  </r>
  <r>
    <s v="fREADom Trial "/>
    <s v="Grade 1,2"/>
    <s v="Trial II"/>
    <x v="0"/>
    <d v="1899-12-30T11:15:00"/>
    <s v="Saturday"/>
    <d v="2020-04-18T00:00:00"/>
    <s v="Trial"/>
    <s v="Grade 3"/>
    <s v="Delhi public school howrah"/>
    <n v="911100221333"/>
    <s v="s2m_test_20335@tests2m.com"/>
    <s v="18-04-2020 11:15:00"/>
    <s v="Present"/>
    <x v="0"/>
    <s v="FAC_5017"/>
    <e v="#N/A"/>
    <n v="0"/>
    <s v="Word Whiz"/>
    <s v="T1KRMSMS"/>
    <e v="#N/A"/>
    <x v="0"/>
  </r>
  <r>
    <s v="fREADom Trial "/>
    <s v="Grade 1,2"/>
    <s v="Trial II"/>
    <x v="0"/>
    <d v="1899-12-30T11:15:00"/>
    <s v="Saturday"/>
    <d v="2020-04-18T00:00:00"/>
    <s v="Trial"/>
    <s v="Grade 4"/>
    <s v="The Shriram Universal School"/>
    <n v="911100221334"/>
    <s v="s2m_test_20336@tests2m.com"/>
    <s v="18-04-2020 11:15:00"/>
    <s v="Present"/>
    <x v="0"/>
    <s v="FAC_5017"/>
    <e v="#N/A"/>
    <n v="0"/>
    <s v="Word Whiz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3"/>
    <s v="SRM Public School"/>
    <n v="911100221337"/>
    <s v="s2m_test_20339@tests2m.com"/>
    <s v="18-04-2020 11:15:00"/>
    <s v="Absent"/>
    <x v="1"/>
    <s v="FAC_5003"/>
    <e v="#N/A"/>
    <n v="0"/>
    <s v="Category Spin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4"/>
    <s v="Kamala Niketan Montessori School"/>
    <n v="911100221338"/>
    <s v="s2m_test_20340@tests2m.com"/>
    <s v="18-04-2020 11:15:00"/>
    <s v="Absent"/>
    <x v="1"/>
    <s v="FAC_5003"/>
    <e v="#N/A"/>
    <n v="0"/>
    <s v="Category Spin"/>
    <s v="TEB2BSMS"/>
    <e v="#N/A"/>
    <x v="0"/>
  </r>
  <r>
    <s v="fREADom Trial "/>
    <s v="Grade 3,4"/>
    <s v="Trial II"/>
    <x v="0"/>
    <d v="1899-12-30T11:15:00"/>
    <s v="Saturday"/>
    <d v="2020-04-18T00:00:00"/>
    <s v="Trial"/>
    <s v="Grade 2"/>
    <s v="Kamala niketan montesary school"/>
    <n v="911100221339"/>
    <s v="s2m_test_20341@tests2m.com"/>
    <s v="18-04-2020 11:15:00"/>
    <s v="Absent"/>
    <x v="1"/>
    <s v="FAC_5003"/>
    <e v="#N/A"/>
    <n v="0"/>
    <s v="Category Spin"/>
    <s v="TEB11SMS"/>
    <e v="#N/A"/>
    <x v="0"/>
  </r>
  <r>
    <s v="fREADom Trial "/>
    <s v="Grade 1,2"/>
    <s v="Trial II"/>
    <x v="0"/>
    <d v="1899-12-30T11:15:00"/>
    <s v="Saturday"/>
    <d v="2020-04-18T00:00:00"/>
    <s v="Trial"/>
    <s v="Grade 2"/>
    <s v="Sri kumarans children home"/>
    <n v="911100221340"/>
    <s v="s2m_test_20342@tests2m.com"/>
    <s v="18-04-2020 11:15:00"/>
    <s v="Present"/>
    <x v="0"/>
    <s v="FAC_5017"/>
    <e v="#N/A"/>
    <n v="0"/>
    <s v="Word Whiz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3"/>
    <s v="DPS Megacity kolkatta"/>
    <n v="911100221341"/>
    <s v="s2m_test_20343@tests2m.com"/>
    <s v="18-04-2020 11:15:00"/>
    <s v="Absent"/>
    <x v="1"/>
    <s v="FAC_5003"/>
    <e v="#N/A"/>
    <n v="0"/>
    <s v="Category Spin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3"/>
    <s v="Sri Chaitanya school"/>
    <n v="911100221345"/>
    <s v="s2m_test_20347@tests2m.com"/>
    <s v="18-04-2020 11:15:00"/>
    <s v="Absent"/>
    <x v="1"/>
    <s v="FAC_5003"/>
    <e v="#N/A"/>
    <n v="0"/>
    <s v="Category Spin"/>
    <s v="T1KRMSMS"/>
    <e v="#N/A"/>
    <x v="0"/>
  </r>
  <r>
    <s v="fREADom Trial "/>
    <s v="Grade 3,4"/>
    <s v="Trial II"/>
    <x v="0"/>
    <d v="1899-12-30T11:15:00"/>
    <s v="Saturday"/>
    <d v="2020-04-18T00:00:00"/>
    <s v="Trial"/>
    <s v="Grade 4"/>
    <s v="Indus Valley World School"/>
    <n v="911100221346"/>
    <s v="s2m_test_20348@tests2m.com"/>
    <s v="18-04-2020 11:15:00"/>
    <s v="Present"/>
    <x v="0"/>
    <s v="FAC_5003"/>
    <n v="1999"/>
    <n v="1"/>
    <s v="Category Spin"/>
    <s v="T1KRMSMS"/>
    <d v="2020-04-19T00:00:00"/>
    <x v="5"/>
  </r>
  <r>
    <s v="fREADom Trial "/>
    <s v="Grade 1,2"/>
    <s v="Trial II"/>
    <x v="0"/>
    <d v="1899-12-30T11:15:00"/>
    <s v="Saturday"/>
    <d v="2020-04-18T00:00:00"/>
    <s v="Trial"/>
    <s v="Grade 1"/>
    <s v="Saint's Paul's School Rajkot"/>
    <n v="911100221348"/>
    <s v="s2m_test_20350@tests2m.com"/>
    <s v="18-04-2020 11:15:00"/>
    <s v="Present"/>
    <x v="0"/>
    <s v="FAC_5017"/>
    <e v="#N/A"/>
    <n v="0"/>
    <s v="Word Whiz"/>
    <s v="ntfuiuser"/>
    <e v="#N/A"/>
    <x v="0"/>
  </r>
  <r>
    <s v="fREADom Trial Class "/>
    <s v="Grade 1,2"/>
    <s v="Trial I"/>
    <x v="0"/>
    <d v="1899-12-30T11:15:00"/>
    <s v="Saturday"/>
    <d v="2020-04-18T00:00:00"/>
    <s v="Trial"/>
    <s v="Grade 1"/>
    <s v="SBOA school and junior college"/>
    <n v="911100221024"/>
    <s v="s2m_test_20025@tests2m.com"/>
    <s v="18-04-2020 11:15:00"/>
    <m/>
    <x v="3"/>
    <s v="Data Unavailable"/>
    <e v="#N/A"/>
    <n v="0"/>
    <s v="Data Unavailable"/>
    <s v="TEB11SMS"/>
    <e v="#N/A"/>
    <x v="0"/>
  </r>
  <r>
    <s v="fREADom Trial "/>
    <s v="Grade 3,4"/>
    <s v="Trial I"/>
    <x v="0"/>
    <d v="1899-12-30T11:15:00"/>
    <s v="Saturday"/>
    <d v="2020-04-18T00:00:00"/>
    <s v="Trial"/>
    <s v="Grade 3"/>
    <s v="S.B.O.A SCHOOL AND JUNIOR COLLEGE"/>
    <n v="911100221026"/>
    <s v="s2m_test_20027@tests2m.com"/>
    <s v="18-04-2020 11:15:00"/>
    <s v="Absent"/>
    <x v="1"/>
    <s v="FAC_5021"/>
    <e v="#N/A"/>
    <n v="0"/>
    <s v="storm in my brain"/>
    <s v="TEB11SMS"/>
    <e v="#N/A"/>
    <x v="0"/>
  </r>
  <r>
    <s v="fREADom Trial "/>
    <s v="Grade 1,2"/>
    <s v="Trial II"/>
    <x v="0"/>
    <d v="1899-12-30T11:15:00"/>
    <s v="Saturday"/>
    <d v="2020-04-18T00:00:00"/>
    <s v="Trial"/>
    <s v="Grade 1"/>
    <s v="ST. Peter public school"/>
    <n v="911100221359"/>
    <s v="s2m_test_20362@tests2m.com"/>
    <s v="18-04-2020 11:15:00"/>
    <s v="Absent"/>
    <x v="1"/>
    <s v="FAC_5017"/>
    <e v="#N/A"/>
    <n v="0"/>
    <s v="Word Whiz"/>
    <s v="T1KRMSMS"/>
    <e v="#N/A"/>
    <x v="0"/>
  </r>
  <r>
    <s v="fREADom Trial Class "/>
    <s v="Grade 1,2"/>
    <s v="Trial I"/>
    <x v="0"/>
    <d v="1899-12-30T11:15:00"/>
    <s v="Saturday"/>
    <d v="2020-04-18T00:00:00"/>
    <s v="Trial"/>
    <s v="Grade 2"/>
    <s v="Kampala niketan"/>
    <n v="911100221027"/>
    <s v="s2m_test_20028@tests2m.com"/>
    <s v="18-04-2020 11:15:00"/>
    <m/>
    <x v="3"/>
    <s v="Data Unavailable"/>
    <e v="#N/A"/>
    <n v="0"/>
    <s v="Data Unavailable"/>
    <s v="TEB12SMS"/>
    <e v="#N/A"/>
    <x v="0"/>
  </r>
  <r>
    <s v="fREADom Trial "/>
    <s v="Grade 1,2"/>
    <s v="Trial II"/>
    <x v="0"/>
    <d v="1899-12-30T11:15:00"/>
    <s v="Saturday"/>
    <d v="2020-04-18T00:00:00"/>
    <s v="Trial"/>
    <s v="Grade 1"/>
    <s v="The Samhita Academy"/>
    <n v="911100221360"/>
    <s v="s2m_test_20363@tests2m.com"/>
    <s v="18-04-2020 11:15:00"/>
    <s v="Present"/>
    <x v="0"/>
    <s v="FAC_5017"/>
    <n v="1999"/>
    <n v="1"/>
    <s v="Word Whiz"/>
    <s v="rfmsms"/>
    <d v="2020-04-19T00:00:00"/>
    <x v="5"/>
  </r>
  <r>
    <s v="fREADom Trial Class "/>
    <s v="Grade 1,2"/>
    <s v="Trial I"/>
    <x v="0"/>
    <d v="1899-12-30T11:15:00"/>
    <s v="Saturday"/>
    <d v="2020-04-18T00:00:00"/>
    <s v="Trial"/>
    <s v="Grade 2"/>
    <s v="Nsn memorial school"/>
    <n v="911100221030"/>
    <s v="s2m_test_20031@tests2m.com"/>
    <s v="18-04-2020 11:15:00"/>
    <m/>
    <x v="3"/>
    <s v="Data Unavailable"/>
    <e v="#N/A"/>
    <n v="0"/>
    <s v="Data Unavailable"/>
    <s v="TEB11SMS"/>
    <e v="#N/A"/>
    <x v="0"/>
  </r>
  <r>
    <s v="fREADom Trial "/>
    <s v="Grade 1,2"/>
    <s v="Trial II"/>
    <x v="0"/>
    <d v="1899-12-30T11:15:00"/>
    <s v="Saturday"/>
    <d v="2020-04-18T00:00:00"/>
    <s v="Trial"/>
    <s v="Grade 3"/>
    <s v="Shree ram universal"/>
    <n v="911100221362"/>
    <s v="s2m_test_20365@tests2m.com"/>
    <s v="18-04-2020 11:15:00"/>
    <s v="Cancelled"/>
    <x v="2"/>
    <s v="FAC_5017"/>
    <e v="#N/A"/>
    <n v="0"/>
    <s v="Word Whiz"/>
    <s v="rfmsms"/>
    <e v="#N/A"/>
    <x v="0"/>
  </r>
  <r>
    <s v="fREADom Trial "/>
    <s v="Grade 1,2"/>
    <s v="Trial II"/>
    <x v="0"/>
    <d v="1899-12-30T11:15:00"/>
    <s v="Saturday"/>
    <d v="2020-04-18T00:00:00"/>
    <s v="Trial"/>
    <s v="Grade 2"/>
    <s v="Dr. C. L. Metha Sishya Omr school"/>
    <n v="911100221363"/>
    <s v="s2m_test_20366@tests2m.com"/>
    <s v="18-04-2020 11:15:00"/>
    <s v="Present"/>
    <x v="0"/>
    <s v="FAC_5017"/>
    <e v="#N/A"/>
    <n v="0"/>
    <s v="Word Whiz"/>
    <s v="rfmsms"/>
    <e v="#N/A"/>
    <x v="0"/>
  </r>
  <r>
    <s v="fREADom Trial "/>
    <s v="Grade 3,4"/>
    <s v="Trial I"/>
    <x v="0"/>
    <d v="1899-12-30T11:15:00"/>
    <s v="Saturday"/>
    <d v="2020-04-18T00:00:00"/>
    <s v="Trial"/>
    <s v="Grade 3"/>
    <s v="Kamala niketan Montessori school"/>
    <n v="911100221037"/>
    <s v="s2m_test_21646@tests2m.com"/>
    <s v="18-04-2020 11:15:00"/>
    <s v="Present"/>
    <x v="0"/>
    <s v="FAC_5021"/>
    <e v="#N/A"/>
    <n v="0"/>
    <s v="storm in my brain"/>
    <s v="TEB12SMS"/>
    <e v="#N/A"/>
    <x v="0"/>
  </r>
  <r>
    <s v="fREADom Trial "/>
    <s v="Grade 3,4"/>
    <s v="Trial I"/>
    <x v="0"/>
    <d v="1899-12-30T11:15:00"/>
    <s v="Saturday"/>
    <d v="2020-04-18T00:00:00"/>
    <s v="Trial"/>
    <s v="Grade 3"/>
    <s v="The cross word school"/>
    <n v="911100221039"/>
    <s v="s2m_test_20040@tests2m.com"/>
    <s v="18-04-2020 11:15:00"/>
    <s v="Absent"/>
    <x v="1"/>
    <s v="FAC_5021"/>
    <e v="#N/A"/>
    <n v="0"/>
    <s v="storm in my brain"/>
    <s v="TEB11SMS"/>
    <e v="#N/A"/>
    <x v="0"/>
  </r>
  <r>
    <s v="fREADom Trial Class "/>
    <s v="Grade 1,2"/>
    <s v="Trial I"/>
    <x v="0"/>
    <d v="1899-12-30T11:15:00"/>
    <s v="Saturday"/>
    <d v="2020-04-18T00:00:00"/>
    <s v="Trial"/>
    <s v="Grade 2"/>
    <s v="DWPS Zirakpur"/>
    <n v="911100221046"/>
    <s v="s2m_test_20047@tests2m.com"/>
    <s v="18-04-2020 11:15:00"/>
    <m/>
    <x v="3"/>
    <s v="Data Unavailable"/>
    <e v="#N/A"/>
    <n v="0"/>
    <s v="Data Unavailable"/>
    <s v="TEB11SMS"/>
    <e v="#N/A"/>
    <x v="0"/>
  </r>
  <r>
    <s v="fREADom Trial "/>
    <s v="Grade 3,4"/>
    <s v="Trial II"/>
    <x v="0"/>
    <d v="1899-12-30T11:15:00"/>
    <s v="Saturday"/>
    <d v="2020-04-18T00:00:00"/>
    <s v="Duplicate - Trial"/>
    <s v="Grade 3"/>
    <s v="Shree ram universal"/>
    <n v="911100221362"/>
    <s v="s2m_test_20365@tests2m.com"/>
    <s v="18-04-2020 11:15:00"/>
    <s v="Present"/>
    <x v="0"/>
    <s v="FAC_5003"/>
    <e v="#N/A"/>
    <n v="0"/>
    <s v="Category Spin"/>
    <s v="rfmsms"/>
    <e v="#N/A"/>
    <x v="0"/>
  </r>
  <r>
    <s v="fREADom Trial "/>
    <s v="Grade 3,4"/>
    <s v="Trial I"/>
    <x v="0"/>
    <d v="1899-12-30T11:15:00"/>
    <s v="Saturday"/>
    <d v="2020-04-18T00:00:00"/>
    <s v="Trial"/>
    <s v="Grade 4"/>
    <s v="DSE"/>
    <n v="911100221034"/>
    <s v="s2m_test_20080@tests2m.com"/>
    <s v="18-04-2020 11:15:00"/>
    <s v="Present"/>
    <x v="0"/>
    <s v="FAC_5021"/>
    <e v="#N/A"/>
    <n v="0"/>
    <s v="storm in my brain"/>
    <s v="TEB11SMS"/>
    <e v="#N/A"/>
    <x v="0"/>
  </r>
  <r>
    <s v="fREADom Trial "/>
    <s v="Grade 3,4"/>
    <s v="Trial I"/>
    <x v="0"/>
    <d v="1899-12-30T11:15:00"/>
    <s v="Saturday"/>
    <d v="2020-04-18T00:00:00"/>
    <s v="Trial"/>
    <s v="Grade 3"/>
    <s v="P s senior secondary school"/>
    <n v="911100221079"/>
    <s v="s2m_test_20081@tests2m.com"/>
    <s v="18-04-2020 11:15:00"/>
    <s v="Present"/>
    <x v="0"/>
    <s v="FAC_5021"/>
    <e v="#N/A"/>
    <n v="0"/>
    <s v="storm in my brain"/>
    <s v="TEB12SMS"/>
    <e v="#N/A"/>
    <x v="0"/>
  </r>
  <r>
    <s v="fREADom Trial "/>
    <s v="Grade 3,4"/>
    <s v="Trial I"/>
    <x v="0"/>
    <d v="1899-12-30T11:15:00"/>
    <s v="Saturday"/>
    <d v="2020-04-18T00:00:00"/>
    <s v="Duplicate - Trial"/>
    <s v="Grade 4"/>
    <s v="Delhi public school (panvel)"/>
    <n v="911100221076"/>
    <s v="s2m_test_20077@tests2m.com"/>
    <s v="18-04-2020 11:15:00"/>
    <s v="Absent"/>
    <x v="1"/>
    <s v="FAC_5021"/>
    <e v="#N/A"/>
    <n v="0"/>
    <s v="storm in my brain"/>
    <s v="TEB11SMS"/>
    <e v="#N/A"/>
    <x v="0"/>
  </r>
  <r>
    <s v="fREADom Trial "/>
    <s v="Grade 3,4"/>
    <s v="Trial I"/>
    <x v="0"/>
    <d v="1899-12-30T11:15:00"/>
    <s v="Saturday"/>
    <d v="2020-04-18T00:00:00"/>
    <s v="Trial"/>
    <s v="Grade 3"/>
    <s v="The cross word school"/>
    <n v="911100221078"/>
    <s v="s2m_test_20079@tests2m.com"/>
    <s v="18-04-2020 11:15:00"/>
    <s v="Absent"/>
    <x v="1"/>
    <s v="FAC_5021"/>
    <e v="#N/A"/>
    <n v="0"/>
    <s v="storm in my brain"/>
    <s v="TEB11SMS"/>
    <e v="#N/A"/>
    <x v="0"/>
  </r>
  <r>
    <s v="fREADom Trial "/>
    <s v="Grade 3,4"/>
    <s v="Trial I"/>
    <x v="0"/>
    <d v="1899-12-30T11:15:00"/>
    <s v="Saturday"/>
    <d v="2020-04-18T00:00:00"/>
    <s v="Duplicate - Trial"/>
    <s v="Grade 3"/>
    <s v="DPS Megacity"/>
    <n v="911100221083"/>
    <s v="s2m_test_20085@tests2m.com"/>
    <s v="18-04-2020 11:15:00"/>
    <s v="Present"/>
    <x v="0"/>
    <s v="FAC_5021"/>
    <e v="#N/A"/>
    <n v="0"/>
    <s v="storm in my brain"/>
    <s v="TEB12SMS"/>
    <e v="#N/A"/>
    <x v="0"/>
  </r>
  <r>
    <s v="fREADom Trial Class "/>
    <s v="Grade 1,2"/>
    <s v="Trial I"/>
    <x v="0"/>
    <d v="1899-12-30T11:15:00"/>
    <s v="Saturday"/>
    <d v="2020-04-18T00:00:00"/>
    <s v="Trial"/>
    <s v="Grade 2"/>
    <s v="NSN"/>
    <n v="911100221089"/>
    <s v="s2m_test_20091@tests2m.com"/>
    <s v="18-04-2020 11:15:00"/>
    <m/>
    <x v="3"/>
    <s v="Trainer Name Unavailable"/>
    <n v="1999"/>
    <n v="1"/>
    <s v="Word Whiz"/>
    <s v="TEB11SMS"/>
    <d v="2020-04-19T00:00:00"/>
    <x v="5"/>
  </r>
  <r>
    <s v="fREADom Trial "/>
    <s v="Grade 3,4"/>
    <s v="Trial I"/>
    <x v="0"/>
    <d v="1899-12-30T11:15:00"/>
    <s v="Saturday"/>
    <d v="2020-04-18T00:00:00"/>
    <s v="Trial"/>
    <s v="Grade 3"/>
    <s v="Kamala nikedan montessori school"/>
    <n v="911100221094"/>
    <s v="s2m_test_20096@tests2m.com"/>
    <s v="18-04-2020 11:15:00"/>
    <s v="Present"/>
    <x v="0"/>
    <s v="FAC_5021"/>
    <e v="#N/A"/>
    <n v="0"/>
    <s v="storm in my brain"/>
    <s v="TEB12SMS"/>
    <e v="#N/A"/>
    <x v="0"/>
  </r>
  <r>
    <s v="fREADom Trial "/>
    <s v="Grade 1,2"/>
    <s v="Trial III"/>
    <x v="0"/>
    <d v="1899-12-30T11:15:00"/>
    <s v="Saturday"/>
    <d v="2020-04-18T00:00:00"/>
    <s v="Trial"/>
    <s v="Grade 1"/>
    <s v="The Cambridge International School"/>
    <n v="911100222630"/>
    <s v="s2m_test_21647@tests2m.com"/>
    <s v="18-04-2020 11:15:00"/>
    <s v="Present"/>
    <x v="0"/>
    <s v="FAC_5004"/>
    <e v="#N/A"/>
    <n v="0"/>
    <s v="Name it"/>
    <s v="Data Unavailable"/>
    <e v="#N/A"/>
    <x v="0"/>
  </r>
  <r>
    <s v="fREADom Trial "/>
    <s v="Grade 1,2"/>
    <s v="Trial III"/>
    <x v="0"/>
    <d v="1899-12-30T11:15:00"/>
    <s v="Saturday"/>
    <d v="2020-04-18T00:00:00"/>
    <s v="Trial"/>
    <s v="Grade 1"/>
    <s v="Mahatma cbse"/>
    <n v="911100222631"/>
    <s v="s2m_test_21648@tests2m.com"/>
    <s v="18-04-2020 11:15:00"/>
    <s v="Present"/>
    <x v="0"/>
    <s v="FAC_5004"/>
    <e v="#N/A"/>
    <n v="0"/>
    <s v="Name it"/>
    <s v="Data Unavailable"/>
    <e v="#N/A"/>
    <x v="0"/>
  </r>
  <r>
    <s v="fREADom Trial "/>
    <s v="Grade 1,2"/>
    <s v="Trial III"/>
    <x v="0"/>
    <d v="1899-12-30T11:15:00"/>
    <s v="Saturday"/>
    <d v="2020-04-18T00:00:00"/>
    <s v="Trial"/>
    <s v="Grade 2"/>
    <s v="The Shriram Universal School"/>
    <n v="911100222632"/>
    <s v="s2m_test_21649@tests2m.com"/>
    <s v="18-04-2020 11:15:00"/>
    <s v="Absent"/>
    <x v="1"/>
    <s v="FAC_5004"/>
    <e v="#N/A"/>
    <n v="0"/>
    <s v="Name it"/>
    <s v="Data Unavailable"/>
    <e v="#N/A"/>
    <x v="0"/>
  </r>
  <r>
    <s v="fREADom Trial "/>
    <s v="Grade 1,2"/>
    <s v="Trial III"/>
    <x v="0"/>
    <d v="1899-12-30T11:15:00"/>
    <s v="Saturday"/>
    <d v="2020-04-18T00:00:00"/>
    <s v="Trial"/>
    <s v="Grade 1"/>
    <s v="Kamala niketan School"/>
    <n v="911100221271"/>
    <s v="s2m_test_20271@tests2m.com"/>
    <s v="18-04-2020 11:15:00"/>
    <s v="Absent"/>
    <x v="1"/>
    <s v="FAC_5004"/>
    <e v="#N/A"/>
    <n v="0"/>
    <s v="Name it"/>
    <s v="TEB12SMS"/>
    <e v="#N/A"/>
    <x v="0"/>
  </r>
  <r>
    <s v="fREADom Trial "/>
    <s v="Grade 1,2"/>
    <s v="Trial III"/>
    <x v="0"/>
    <d v="1899-12-30T11:15:00"/>
    <s v="Saturday"/>
    <d v="2020-04-18T00:00:00"/>
    <s v="Trial"/>
    <s v="Grade 2"/>
    <s v="TGES Wadi Juniors"/>
    <n v="911100222633"/>
    <s v="s2m_test_21650@tests2m.com"/>
    <s v="18-04-2020 11:15:00"/>
    <s v="Present"/>
    <x v="0"/>
    <s v="FAC_5004"/>
    <e v="#N/A"/>
    <n v="0"/>
    <s v="Name it"/>
    <s v="Data Unavailable"/>
    <e v="#N/A"/>
    <x v="0"/>
  </r>
  <r>
    <s v="fREADom Trial "/>
    <s v="Grade 1,2"/>
    <s v="Trial III"/>
    <x v="0"/>
    <d v="1899-12-30T11:15:00"/>
    <s v="Saturday"/>
    <d v="2020-04-18T00:00:00"/>
    <s v="Trial"/>
    <s v="Grade 2"/>
    <s v="as suffa grammar school"/>
    <n v="911100221342"/>
    <s v="s2m_test_20344@tests2m.com"/>
    <s v="18-04-2020 11:15:00"/>
    <s v="Cancelled"/>
    <x v="2"/>
    <s v="FAC_5004"/>
    <e v="#N/A"/>
    <n v="0"/>
    <s v="Name it"/>
    <s v="T1KRMSMS"/>
    <e v="#N/A"/>
    <x v="0"/>
  </r>
  <r>
    <s v="fREADom Trial "/>
    <s v="Grade 1,2"/>
    <s v="Trial III"/>
    <x v="0"/>
    <d v="1899-12-30T11:15:00"/>
    <s v="Saturday"/>
    <d v="2020-04-18T00:00:00"/>
    <s v="Trial"/>
    <s v="Grade 1"/>
    <s v="Kle english school nippani"/>
    <n v="911100222634"/>
    <s v="s2m_test_21651@tests2m.com"/>
    <s v="18-04-2020 11:15:00"/>
    <s v="Absent"/>
    <x v="1"/>
    <s v="FAC_5004"/>
    <e v="#N/A"/>
    <n v="0"/>
    <s v="Name it"/>
    <s v="Data Unavailable"/>
    <e v="#N/A"/>
    <x v="0"/>
  </r>
  <r>
    <s v="fREADom Trial "/>
    <s v="Grade 1,2"/>
    <s v="Trial III"/>
    <x v="0"/>
    <d v="1899-12-30T11:15:00"/>
    <s v="Saturday"/>
    <d v="2020-04-18T00:00:00"/>
    <s v="Trial"/>
    <s v="Grade 1"/>
    <s v="secunderabad public school"/>
    <n v="911100222635"/>
    <s v="s2m_test_21652@tests2m.com"/>
    <s v="18-04-2020 11:15:00"/>
    <s v="Present"/>
    <x v="0"/>
    <s v="FAC_5004"/>
    <e v="#N/A"/>
    <n v="0"/>
    <s v="Name it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Sri Ram"/>
    <n v="911100222636"/>
    <s v="s2m_test_21653@tests2m.com"/>
    <s v="18-04-2020 11:15:00"/>
    <s v="Absent"/>
    <x v="1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3"/>
    <s v="Vidya Vikas Academy"/>
    <n v="911100222637"/>
    <s v="s2m_test_21654@tests2m.com"/>
    <s v="18-04-2020 11:15:00"/>
    <s v="Present"/>
    <x v="0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Chinmaya vidyalaya higer secondary school"/>
    <n v="911100222638"/>
    <s v="s2m_test_21655@tests2m.com"/>
    <s v="18-04-2020 11:15:00"/>
    <s v="Present"/>
    <x v="0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DSE Manikonda"/>
    <n v="911100222639"/>
    <s v="s2m_test_21656@tests2m.com"/>
    <s v="18-04-2020 11:15:00"/>
    <s v="Present"/>
    <x v="0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Jessie Moses"/>
    <n v="911100221433"/>
    <s v="s2m_test_20437@tests2m.com"/>
    <s v="18-04-2020 11:15:00"/>
    <s v="Absent"/>
    <x v="1"/>
    <s v="FAC_5008"/>
    <e v="#N/A"/>
    <n v="0"/>
    <s v="Sum it up"/>
    <s v="rfmsms"/>
    <e v="#N/A"/>
    <x v="0"/>
  </r>
  <r>
    <s v="fREADom Trial "/>
    <s v="Grade 3,4"/>
    <s v="Trial III"/>
    <x v="0"/>
    <d v="1899-12-30T11:15:00"/>
    <s v="Saturday"/>
    <d v="2020-04-18T00:00:00"/>
    <s v="Duplicate - Trial"/>
    <s v="Grade 3"/>
    <s v="Delhi Public School South"/>
    <n v="911100222640"/>
    <s v="s2m_test_20310@tests2m.com"/>
    <s v="18-04-2020 11:15:00"/>
    <s v="Present"/>
    <x v="0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Mamta.modern.school"/>
    <n v="911100222641"/>
    <s v="s2m_test_21657@tests2m.com"/>
    <s v="18-04-2020 11:15:00"/>
    <s v="Absent"/>
    <x v="1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SHRIRAM UNIVERSAL SCHOOl"/>
    <n v="911100222642"/>
    <s v="s2m_test_21658@tests2m.com"/>
    <s v="18-04-2020 11:15:00"/>
    <s v="Absent"/>
    <x v="1"/>
    <s v="FAC_5008"/>
    <e v="#N/A"/>
    <n v="0"/>
    <s v="Sum it up"/>
    <s v="Data Unavailable"/>
    <e v="#N/A"/>
    <x v="0"/>
  </r>
  <r>
    <s v="fREADom Trial "/>
    <s v="Grade 3,4"/>
    <s v="Trial III"/>
    <x v="0"/>
    <d v="1899-12-30T11:15:00"/>
    <s v="Saturday"/>
    <d v="2020-04-18T00:00:00"/>
    <s v="Trial"/>
    <s v="Grade 4"/>
    <s v="Sri Sri Academy"/>
    <n v="911100222643"/>
    <s v="s2m_test_21659@tests2m.com"/>
    <s v="18-04-2020 11:15:00"/>
    <s v="Absent"/>
    <x v="1"/>
    <s v="FAC_5008"/>
    <e v="#N/A"/>
    <n v="0"/>
    <s v="Sum it up"/>
    <s v="Data Unavailable"/>
    <e v="#N/A"/>
    <x v="0"/>
  </r>
  <r>
    <s v="fREADom Trial Class "/>
    <s v="Grade 1,2"/>
    <s v="Trial I"/>
    <x v="0"/>
    <d v="1899-12-30T11:15:00"/>
    <s v="Saturday"/>
    <d v="2020-04-18T00:00:00"/>
    <s v="Trial"/>
    <s v="Grade 1"/>
    <s v="DAV MATRIC GILL NAGAR"/>
    <n v="911100221071"/>
    <s v="s2m_test_20072@tests2m.com"/>
    <s v="18-04-2020 11:15:00"/>
    <m/>
    <x v="3"/>
    <s v="Data Unavailable"/>
    <e v="#N/A"/>
    <n v="0"/>
    <s v="Data Unavailable"/>
    <s v="TEB11SMS"/>
    <e v="#N/A"/>
    <x v="0"/>
  </r>
  <r>
    <s v="fREADom Trial "/>
    <s v="Grade 3,4"/>
    <s v="Trial I"/>
    <x v="0"/>
    <d v="1899-12-30T11:15:00"/>
    <s v="Saturday"/>
    <d v="2020-04-18T00:00:00"/>
    <s v="Trial"/>
    <s v="Grade 4"/>
    <s v="B D Memorial"/>
    <n v="911100221054"/>
    <s v="s2m_test_20055@tests2m.com"/>
    <s v="18-04-2020 11:15:00"/>
    <s v="Present"/>
    <x v="0"/>
    <s v="FAC_5021"/>
    <e v="#N/A"/>
    <n v="0"/>
    <s v="storm in my brain"/>
    <s v="TEB12SMS"/>
    <e v="#N/A"/>
    <x v="0"/>
  </r>
  <r>
    <s v="fREADom Trial Class "/>
    <s v="Grade 1,2"/>
    <s v="Trial I"/>
    <x v="0"/>
    <d v="1899-12-30T11:15:00"/>
    <s v="Saturday"/>
    <d v="2020-04-18T00:00:00"/>
    <s v="Trial"/>
    <s v="Grade 2"/>
    <s v="The Samhita Academy"/>
    <n v="911100221068"/>
    <s v="s2m_test_20069@tests2m.com"/>
    <s v="18-04-2020 11:15:00"/>
    <m/>
    <x v="3"/>
    <s v="Data Unavailable"/>
    <e v="#N/A"/>
    <n v="0"/>
    <s v="Data Unavailable"/>
    <s v="TEB12SMS"/>
    <e v="#N/A"/>
    <x v="0"/>
  </r>
  <r>
    <s v="fREADom Trial "/>
    <s v="Grade 3,4"/>
    <s v="Trial I"/>
    <x v="0"/>
    <d v="1899-12-30T11:15:00"/>
    <s v="Saturday"/>
    <d v="2020-04-18T00:00:00"/>
    <s v="Trial"/>
    <s v="Grade 4"/>
    <s v="KAMALA NIKETAN MONTESSORI SCHOOL"/>
    <n v="911100221074"/>
    <s v="s2m_test_20075@tests2m.com"/>
    <s v="18-04-2020 11:15:00"/>
    <s v="Present"/>
    <x v="0"/>
    <s v="FAC_5021"/>
    <e v="#N/A"/>
    <n v="0"/>
    <s v="storm in my brain"/>
    <s v="TEB11SMS"/>
    <e v="#N/A"/>
    <x v="0"/>
  </r>
  <r>
    <s v="fREADom Trial "/>
    <s v="Grade 1,2"/>
    <s v="Trial II"/>
    <x v="0"/>
    <d v="1899-12-30T11:15:00"/>
    <s v="Saturday"/>
    <d v="2020-04-18T00:00:00"/>
    <s v="Trial"/>
    <s v="Grade 2"/>
    <s v="Greenwood High School"/>
    <n v="911100221365"/>
    <s v="s2m_test_20368@tests2m.com"/>
    <s v="18-04-2020 11:15:00"/>
    <s v="Cancelled"/>
    <x v="2"/>
    <s v="FAC_5017"/>
    <e v="#N/A"/>
    <n v="0"/>
    <s v="Word Whiz"/>
    <s v="rfmsms"/>
    <e v="#N/A"/>
    <x v="0"/>
  </r>
  <r>
    <s v="fREADom Trial "/>
    <s v="Grade 1,2"/>
    <s v="Trial III"/>
    <x v="0"/>
    <d v="1899-12-30T11:15:00"/>
    <s v="Saturday"/>
    <d v="2020-04-18T00:00:00"/>
    <s v="Trial"/>
    <s v="Grade 1"/>
    <s v="Chinmaya vidyalaya"/>
    <n v="911100222644"/>
    <s v="s2m_test_21660@tests2m.com"/>
    <s v="18-04-2020 11:15:00"/>
    <s v="Absent"/>
    <x v="1"/>
    <s v="FAC_5004"/>
    <e v="#N/A"/>
    <n v="0"/>
    <s v="Name it"/>
    <s v="Data Unavailable"/>
    <e v="#N/A"/>
    <x v="0"/>
  </r>
  <r>
    <s v="fREADom Trial "/>
    <s v="Grade 3,4"/>
    <s v="Trial II"/>
    <x v="0"/>
    <d v="1899-12-30T11:15:00"/>
    <s v="Saturday"/>
    <d v="2020-04-18T00:00:00"/>
    <s v="Trial"/>
    <s v="Grade 4"/>
    <s v="PS Senior Secondary School"/>
    <n v="911100221371"/>
    <s v="s2m_test_20374@tests2m.com"/>
    <s v="18-04-2020 11:15:00"/>
    <s v="Present"/>
    <x v="0"/>
    <s v="FAC_5003"/>
    <e v="#N/A"/>
    <n v="0"/>
    <s v="Category Spin"/>
    <s v="rfmsms"/>
    <e v="#N/A"/>
    <x v="0"/>
  </r>
  <r>
    <s v="fREADom Trial "/>
    <s v="Grade 3,4"/>
    <s v="Trial I"/>
    <x v="0"/>
    <d v="1899-12-30T11:15:00"/>
    <s v="Saturday"/>
    <d v="2020-04-18T00:00:00"/>
    <s v="Duplicate - Trial"/>
    <s v="Grade 3"/>
    <s v="Delhi public school (panvel)"/>
    <n v="911100221076"/>
    <s v="s2m_test_20077@tests2m.com"/>
    <s v="18-04-2020 11:15:00"/>
    <s v="Cancelled"/>
    <x v="2"/>
    <s v="FAC_5021"/>
    <e v="#N/A"/>
    <n v="0"/>
    <s v="storm in my brain"/>
    <s v="TEB11SMS"/>
    <e v="#N/A"/>
    <x v="0"/>
  </r>
  <r>
    <s v="fREADom Trial Class "/>
    <s v="Grade 1,2"/>
    <s v="Trial I"/>
    <x v="0"/>
    <d v="1899-12-30T11:15:00"/>
    <s v="Saturday"/>
    <d v="2020-04-18T00:00:00"/>
    <s v="Trial"/>
    <s v="Grade 1"/>
    <s v="Amrit"/>
    <n v="911100221086"/>
    <s v="s2m_test_21661@tests2m.com"/>
    <s v="18-04-2020 11:15:00"/>
    <m/>
    <x v="3"/>
    <s v="Data Unavailable"/>
    <e v="#N/A"/>
    <n v="0"/>
    <s v="Data Unavailable"/>
    <s v="TEB12SMS"/>
    <e v="#N/A"/>
    <x v="0"/>
  </r>
  <r>
    <s v="fREADom Trial "/>
    <s v="Grade 1,2"/>
    <s v="Trial II"/>
    <x v="0"/>
    <d v="1899-12-30T11:15:00"/>
    <s v="Saturday"/>
    <d v="2020-04-18T00:00:00"/>
    <s v="Trial"/>
    <s v="Grade 2"/>
    <s v="The Shriram Universal School"/>
    <n v="911100221366"/>
    <s v="s2m_test_20369@tests2m.com"/>
    <s v="18-04-2020 11:15:00"/>
    <s v="Absent"/>
    <x v="1"/>
    <s v="FAC_5017"/>
    <e v="#N/A"/>
    <n v="0"/>
    <s v="Word Whiz"/>
    <s v="rfmsms"/>
    <e v="#N/A"/>
    <x v="0"/>
  </r>
  <r>
    <s v="fREADom Trial "/>
    <s v="Grade 1,2"/>
    <s v="Trial II"/>
    <x v="1"/>
    <d v="1899-12-30T16:00:00"/>
    <s v="Saturday"/>
    <d v="2020-04-18T00:00:00"/>
    <s v="Duplicate - Trial"/>
    <s v="Grade 2"/>
    <s v="Greenwood High School"/>
    <n v="911100221365"/>
    <s v="s2m_test_20368@tests2m.com"/>
    <s v="18-04-2020 16:00:00"/>
    <s v="Attended"/>
    <x v="0"/>
    <s v="FAC_5004"/>
    <e v="#N/A"/>
    <n v="0"/>
    <s v="Word Whiz"/>
    <s v="rfmsms"/>
    <e v="#N/A"/>
    <x v="0"/>
  </r>
  <r>
    <s v="fREADom Trial Class "/>
    <s v="Grade 1,2"/>
    <s v="Trial I"/>
    <x v="0"/>
    <d v="1899-12-30T11:15:00"/>
    <s v="Saturday"/>
    <d v="2020-04-18T00:00:00"/>
    <s v="Trial"/>
    <s v="Grade 1"/>
    <s v="NA"/>
    <n v="911100221100"/>
    <s v="s2m_test_20102@tests2m.com"/>
    <s v="18-04-2020 11:15:00"/>
    <m/>
    <x v="3"/>
    <s v="Data Unavailable"/>
    <e v="#N/A"/>
    <n v="0"/>
    <s v="Data Unavailable"/>
    <s v="TEB12SMS"/>
    <e v="#N/A"/>
    <x v="0"/>
  </r>
  <r>
    <s v="fREADom Trial "/>
    <s v="Grade 3,4"/>
    <s v="Trial III"/>
    <x v="0"/>
    <d v="1899-12-30T11:15:00"/>
    <s v="Saturday"/>
    <d v="2020-04-18T00:00:00"/>
    <s v="Duplicate - Trial"/>
    <s v="Grade 4"/>
    <s v="as suffa grammar school"/>
    <n v="911100221342"/>
    <s v="s2m_test_20344@tests2m.com"/>
    <s v="18-04-2020 11:15:00"/>
    <s v="Present"/>
    <x v="0"/>
    <s v="FAC_5008"/>
    <e v="#N/A"/>
    <n v="0"/>
    <s v="Sum it up"/>
    <s v="T1KRMSMS"/>
    <e v="#N/A"/>
    <x v="0"/>
  </r>
  <r>
    <s v="fREADom Trial "/>
    <s v="Grade 3,4"/>
    <s v="Trial I"/>
    <x v="1"/>
    <d v="1899-12-30T16:00:00"/>
    <s v="Saturday"/>
    <d v="2020-04-18T00:00:00"/>
    <s v="Trial"/>
    <s v="Grade 4"/>
    <s v="NSN"/>
    <n v="911100221091"/>
    <s v="s2m_test_20093@tests2m.com"/>
    <s v="18-04-2020 16:00:00"/>
    <s v="Present"/>
    <x v="0"/>
    <s v="FAC_5002"/>
    <e v="#N/A"/>
    <n v="0"/>
    <s v="Spelling Star"/>
    <s v="TEB11SMS"/>
    <e v="#N/A"/>
    <x v="0"/>
  </r>
  <r>
    <s v="fREADom Trial Class "/>
    <s v="Grade 1,2"/>
    <s v="Trial I"/>
    <x v="0"/>
    <d v="1899-12-30T11:15:00"/>
    <s v="Saturday"/>
    <d v="2020-04-18T00:00:00"/>
    <s v="Duplicate - Trial"/>
    <s v="Grade 1"/>
    <s v="Millennium"/>
    <n v="911100221005"/>
    <s v="s2m_test_20006@tests2m.com"/>
    <s v="18-04-2020 11:15:00"/>
    <m/>
    <x v="3"/>
    <s v="Data Unavailable"/>
    <e v="#N/A"/>
    <n v="0"/>
    <s v="Data Unavailable"/>
    <s v="lastchance"/>
    <e v="#N/A"/>
    <x v="0"/>
  </r>
  <r>
    <s v="fREADom Trial "/>
    <s v="Grade 1,2"/>
    <s v="Trial III"/>
    <x v="0"/>
    <d v="1899-12-30T11:15:00"/>
    <s v="Saturday"/>
    <d v="2020-04-18T00:00:00"/>
    <s v="Duplicate - Trial"/>
    <s v="Grade 2"/>
    <s v="KLE English Medium School"/>
    <n v="911100222624"/>
    <s v="s2m_test_21639@tests2m.com"/>
    <s v="18-04-2020 11:15:00"/>
    <s v="Absent"/>
    <x v="1"/>
    <s v="FAC_5004"/>
    <e v="#N/A"/>
    <n v="0"/>
    <s v="Name it"/>
    <s v="Data Unavailable"/>
    <e v="#N/A"/>
    <x v="0"/>
  </r>
  <r>
    <s v="fREADom Trial "/>
    <s v="Grade 3,4"/>
    <s v="Trial I"/>
    <x v="1"/>
    <d v="1899-12-30T16:00:00"/>
    <s v="Saturday"/>
    <d v="2020-04-18T00:00:00"/>
    <s v="Duplicate - Trial"/>
    <s v="Grade 3"/>
    <s v="The  cross  word  school"/>
    <n v="911100221078"/>
    <s v="s2m_test_20079@tests2m.com"/>
    <s v="18-04-2020 16:00:00"/>
    <s v="Absent"/>
    <x v="1"/>
    <s v="FAC_5002"/>
    <e v="#N/A"/>
    <n v="0"/>
    <s v="Spelling Star"/>
    <s v="TEB11SMS"/>
    <e v="#N/A"/>
    <x v="0"/>
  </r>
  <r>
    <s v="fREADom Trial "/>
    <s v="Grade 3,4"/>
    <s v="Trial I"/>
    <x v="1"/>
    <d v="1899-12-30T16:00:00"/>
    <s v="Saturday"/>
    <d v="2020-04-18T00:00:00"/>
    <s v="Trial"/>
    <s v="Grade 4"/>
    <s v="B.D. Memorial"/>
    <n v="911100221350"/>
    <s v="s2m_test_20352@tests2m.com"/>
    <s v="18-04-2020 16:00:00"/>
    <s v="Absent"/>
    <x v="1"/>
    <s v="FAC_5002"/>
    <e v="#N/A"/>
    <n v="0"/>
    <s v="Spelling Star"/>
    <s v="TEB2ASMS"/>
    <e v="#N/A"/>
    <x v="0"/>
  </r>
  <r>
    <s v="fREADom Trial Class "/>
    <s v="Grade 1,2"/>
    <s v="Trial I"/>
    <x v="1"/>
    <d v="1899-12-30T16:00:00"/>
    <s v="Saturday"/>
    <d v="2020-04-18T00:00:00"/>
    <s v="Trial"/>
    <s v="Grade 2"/>
    <s v="Edify"/>
    <n v="911100221351"/>
    <s v="s2m_test_20353@tests2m.com"/>
    <s v="18-04-2020 16:00:00"/>
    <s v="Present"/>
    <x v="0"/>
    <s v="FAC_5015"/>
    <e v="#N/A"/>
    <n v="0"/>
    <s v="Structure of a story"/>
    <s v="T1KRM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Vedanta Academy"/>
    <n v="911100221354"/>
    <s v="s2m_test_20356@tests2m.com"/>
    <s v="18-04-2020 16:00:00"/>
    <s v="Present"/>
    <x v="0"/>
    <s v="FAC_5015"/>
    <e v="#N/A"/>
    <n v="0"/>
    <s v="Structure of a story"/>
    <s v="T1KRMSMS"/>
    <e v="#N/A"/>
    <x v="0"/>
  </r>
  <r>
    <s v="fREADom Trial Class "/>
    <s v="Grade 1,2"/>
    <s v="Trial I"/>
    <x v="1"/>
    <d v="1899-12-30T16:00:00"/>
    <s v="Saturday"/>
    <d v="2020-04-18T00:00:00"/>
    <s v="Trial"/>
    <s v="Grade 2"/>
    <s v="Greenwood high school"/>
    <n v="911100221367"/>
    <s v="s2m_test_20370@tests2m.com"/>
    <s v="18-04-2020 16:00:00"/>
    <s v="Present"/>
    <x v="0"/>
    <s v="FAC_5015"/>
    <e v="#N/A"/>
    <n v="0"/>
    <s v="Structure of a story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Samhita Accademy"/>
    <n v="911100221368"/>
    <s v="s2m_test_20371@tests2m.com"/>
    <s v="18-04-2020 16:00:00"/>
    <s v="Present"/>
    <x v="0"/>
    <s v="FAC_5015"/>
    <e v="#N/A"/>
    <n v="0"/>
    <s v="Structure of a story"/>
    <s v="rfmsms"/>
    <e v="#N/A"/>
    <x v="0"/>
  </r>
  <r>
    <s v="fREADom Trial "/>
    <s v="Grade 3,4"/>
    <s v="Trial I"/>
    <x v="1"/>
    <d v="1899-12-30T16:00:00"/>
    <s v="Saturday"/>
    <d v="2020-04-18T00:00:00"/>
    <s v="Trial"/>
    <s v="Grade 3"/>
    <s v="Delhi Public school Megacity"/>
    <n v="911100221369"/>
    <s v="s2m_test_20372@tests2m.com"/>
    <s v="18-04-2020 16:00:00"/>
    <s v="Absent"/>
    <x v="1"/>
    <s v="FAC_5002"/>
    <e v="#N/A"/>
    <n v="0"/>
    <s v="Spelling Star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2"/>
    <s v="The Shriram Universal School"/>
    <n v="911100221370"/>
    <s v="s2m_test_20373@tests2m.com"/>
    <s v="18-04-2020 16:00:00"/>
    <s v="Present"/>
    <x v="0"/>
    <s v="FAC_5015"/>
    <e v="#N/A"/>
    <n v="0"/>
    <s v="Structure of a story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Delhi public school"/>
    <n v="911100221372"/>
    <s v="s2m_test_20375@tests2m.com"/>
    <s v="18-04-2020 16:00:00"/>
    <s v="Present"/>
    <x v="0"/>
    <s v="FAC_5015"/>
    <e v="#N/A"/>
    <n v="0"/>
    <s v="Structure of a story"/>
    <s v="rfmsms"/>
    <e v="#N/A"/>
    <x v="0"/>
  </r>
  <r>
    <s v="fREADom Trial "/>
    <s v="Grade 3,4"/>
    <s v="Trial I"/>
    <x v="1"/>
    <d v="1899-12-30T16:00:00"/>
    <s v="Saturday"/>
    <d v="2020-04-18T00:00:00"/>
    <s v="Trial"/>
    <s v="Grade 4"/>
    <s v="K.L.E school savadatti"/>
    <n v="911100221374"/>
    <s v="s2m_test_20377@tests2m.com"/>
    <s v="18-04-2020 16:00:00"/>
    <s v="Present"/>
    <x v="0"/>
    <s v="FAC_5002"/>
    <e v="#N/A"/>
    <n v="0"/>
    <s v="Spelling Star"/>
    <s v="rfmsms"/>
    <e v="#N/A"/>
    <x v="0"/>
  </r>
  <r>
    <s v="fREADom Trial "/>
    <s v="Grade 3,4"/>
    <s v="Trial I"/>
    <x v="2"/>
    <d v="1899-12-30T18:15:00"/>
    <s v="Saturday"/>
    <d v="2020-04-18T00:00:00"/>
    <s v="Duplicate - Trial"/>
    <s v="Grade 4"/>
    <s v="as suffa grammar school"/>
    <n v="911100221342"/>
    <s v="s2m_test_20344@tests2m.com"/>
    <s v="18-04-2020 18:15:00"/>
    <s v="Present"/>
    <x v="0"/>
    <s v="FAC_5014"/>
    <e v="#N/A"/>
    <n v="0"/>
    <s v="storm in my brain"/>
    <s v="T1KRMSMS"/>
    <e v="#N/A"/>
    <x v="0"/>
  </r>
  <r>
    <s v="fREADom Trial "/>
    <s v="Grade 3,4"/>
    <s v="Trial I"/>
    <x v="1"/>
    <d v="1899-12-30T16:00:00"/>
    <s v="Saturday"/>
    <d v="2020-04-18T00:00:00"/>
    <s v="Trial"/>
    <s v="Grade 4"/>
    <s v="PS senior secondary school"/>
    <n v="911100221375"/>
    <s v="s2m_test_20378@tests2m.com"/>
    <s v="18-04-2020 16:00:00"/>
    <s v="Present"/>
    <x v="0"/>
    <s v="FAC_5002"/>
    <e v="#N/A"/>
    <n v="0"/>
    <s v="Spelling Star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Delhi Public School"/>
    <n v="911100221376"/>
    <s v="s2m_test_20379@tests2m.com"/>
    <s v="18-04-2020 16:00:00"/>
    <s v="Present"/>
    <x v="0"/>
    <s v="FAC_5015"/>
    <e v="#N/A"/>
    <n v="0"/>
    <s v="Structure of a story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4"/>
    <s v="Greenwood high school"/>
    <n v="911100222645"/>
    <s v="s2m_test_21662@tests2m.com"/>
    <s v="18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2"/>
    <d v="1899-12-30T18:15:00"/>
    <s v="Saturday"/>
    <d v="2020-04-18T00:00:00"/>
    <s v="Duplicate - Trial"/>
    <s v="Grade 4"/>
    <s v="The Shriram Millennium School"/>
    <n v="911100222564"/>
    <s v="s2m_test_21577@tests2m.com"/>
    <s v="18-04-2020 18:15:00"/>
    <s v="Absent"/>
    <x v="1"/>
    <s v="FAC_5014"/>
    <e v="#N/A"/>
    <n v="0"/>
    <s v="storm in my brain"/>
    <s v="Data Unavailable"/>
    <e v="#N/A"/>
    <x v="0"/>
  </r>
  <r>
    <s v="fREADom Trial "/>
    <s v="Grade 3,4"/>
    <s v="Trial I"/>
    <x v="1"/>
    <d v="1899-12-30T16:00:00"/>
    <s v="Saturday"/>
    <d v="2020-04-18T00:00:00"/>
    <s v="Trial"/>
    <s v="Grade 4"/>
    <s v="Sboa"/>
    <n v="911100221381"/>
    <s v="s2m_test_20384@tests2m.com"/>
    <s v="18-04-2020 16:00:00"/>
    <s v="Present"/>
    <x v="0"/>
    <s v="FAC_5002"/>
    <n v="2000"/>
    <n v="1"/>
    <s v="Spelling Star"/>
    <s v="rfmsms"/>
    <d v="2020-04-20T00:00:00"/>
    <x v="6"/>
  </r>
  <r>
    <s v="fREADom Trial Class "/>
    <s v="Grade 1,2"/>
    <s v="Trial I"/>
    <x v="1"/>
    <d v="1899-12-30T16:00:00"/>
    <s v="Saturday"/>
    <d v="2020-04-18T00:00:00"/>
    <s v="Trial"/>
    <s v="Grade 1"/>
    <s v="Samashti international school"/>
    <n v="911100221382"/>
    <s v="s2m_test_20385@tests2m.com"/>
    <s v="18-04-2020 16:00:00"/>
    <s v="Absent"/>
    <x v="1"/>
    <s v="FAC_5015"/>
    <e v="#N/A"/>
    <n v="0"/>
    <s v="Structure of a story"/>
    <s v="rfmsms"/>
    <e v="#N/A"/>
    <x v="0"/>
  </r>
  <r>
    <s v="fREADom Trial "/>
    <s v="Grade 3,4"/>
    <s v="Trial I"/>
    <x v="1"/>
    <d v="1899-12-30T16:00:00"/>
    <s v="Saturday"/>
    <d v="2020-04-18T00:00:00"/>
    <s v="Trial"/>
    <s v="Grade 3"/>
    <s v="Greenwood High school"/>
    <n v="911100221378"/>
    <s v="s2m_test_20381@tests2m.com"/>
    <s v="18-04-2020 16:00:00"/>
    <s v="Absent"/>
    <x v="1"/>
    <s v="FAC_5002"/>
    <e v="#N/A"/>
    <n v="0"/>
    <s v="Spelling Star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2"/>
    <s v="DPS Howrah"/>
    <n v="911100221383"/>
    <s v="s2m_test_20386@tests2m.com"/>
    <s v="18-04-2020 16:00:00"/>
    <s v="Present"/>
    <x v="0"/>
    <s v="FAC_5015"/>
    <e v="#N/A"/>
    <n v="0"/>
    <s v="Structure of a story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4"/>
    <s v="sri sri ravisankar vidya mandir"/>
    <n v="911100221133"/>
    <s v="s2m_test_20134@tests2m.com"/>
    <s v="18-04-2020 18:15:00"/>
    <s v="Absent"/>
    <x v="1"/>
    <s v="FAC_5014"/>
    <e v="#N/A"/>
    <n v="0"/>
    <s v="storm in my brain"/>
    <s v="ntfpush"/>
    <e v="#N/A"/>
    <x v="0"/>
  </r>
  <r>
    <s v="fREADom Trial "/>
    <s v="Grade 3,4"/>
    <s v="Trial I"/>
    <x v="1"/>
    <d v="1899-12-30T16:00:00"/>
    <s v="Saturday"/>
    <d v="2020-04-18T00:00:00"/>
    <s v="Trial"/>
    <s v="Grade 3"/>
    <s v="Maple Tree school"/>
    <n v="911100221385"/>
    <s v="s2m_test_20388@tests2m.com"/>
    <s v="18-04-2020 16:00:00"/>
    <s v="Present"/>
    <x v="0"/>
    <s v="FAC_5002"/>
    <e v="#N/A"/>
    <n v="0"/>
    <s v="Spelling Star"/>
    <s v="TEB2ASMS"/>
    <e v="#N/A"/>
    <x v="0"/>
  </r>
  <r>
    <s v="fREADom Trial "/>
    <s v="Grade 3,4"/>
    <s v="Trial I"/>
    <x v="2"/>
    <d v="1899-12-30T18:15:00"/>
    <s v="Saturday"/>
    <d v="2020-04-18T00:00:00"/>
    <s v="Trial"/>
    <s v="Grade 4"/>
    <s v="Disha"/>
    <n v="911100222646"/>
    <s v="s2m_test_21663@tests2m.com"/>
    <s v="18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1"/>
    <d v="1899-12-30T16:00:00"/>
    <s v="Saturday"/>
    <d v="2020-04-18T00:00:00"/>
    <s v="Trial"/>
    <s v="Grade 3"/>
    <s v="KLE"/>
    <n v="911100221388"/>
    <s v="s2m_test_20391@tests2m.com"/>
    <s v="18-04-2020 16:00:00"/>
    <s v="Absent"/>
    <x v="1"/>
    <s v="FAC_5002"/>
    <e v="#N/A"/>
    <n v="0"/>
    <s v="Spelling Star"/>
    <s v="rfm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Sri Vidya Kendra Smart School Bangalore"/>
    <n v="911100221380"/>
    <s v="s2m_test_20383@tests2m.com"/>
    <s v="18-04-2020 16:00:00"/>
    <s v="Present"/>
    <x v="0"/>
    <s v="FAC_5015"/>
    <e v="#N/A"/>
    <n v="0"/>
    <s v="Structure of a story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4"/>
    <s v="Amrit vidhyalaya"/>
    <n v="911100222647"/>
    <s v="s2m_test_21054@tests2m.com"/>
    <s v="18-04-2020 18:15:00"/>
    <s v="Present"/>
    <x v="0"/>
    <s v="FAC_5014"/>
    <e v="#N/A"/>
    <n v="0"/>
    <s v="storm in my brain"/>
    <s v="Data Unavailable"/>
    <e v="#N/A"/>
    <x v="0"/>
  </r>
  <r>
    <s v="fREADom Trial "/>
    <s v="Grade 1,2"/>
    <s v="Trial II"/>
    <x v="1"/>
    <d v="1899-12-30T16:00:00"/>
    <s v="Saturday"/>
    <d v="2020-04-18T00:00:00"/>
    <s v="Trial"/>
    <s v="Grade 2"/>
    <s v="Kle international school belgaum"/>
    <n v="911100221389"/>
    <s v="s2m_test_20392@tests2m.com"/>
    <s v="18-04-2020 16:00:00"/>
    <s v="Absent"/>
    <x v="1"/>
    <s v="FAC_5004"/>
    <e v="#N/A"/>
    <n v="0"/>
    <s v="Word Whiz"/>
    <s v="rfmsms"/>
    <e v="#N/A"/>
    <x v="0"/>
  </r>
  <r>
    <s v="fREADom Trial "/>
    <s v="Grade 1,2"/>
    <s v="Trial II"/>
    <x v="1"/>
    <d v="1899-12-30T16:00:00"/>
    <s v="Saturday"/>
    <d v="2020-04-18T00:00:00"/>
    <s v="Trial"/>
    <s v="Grade 1"/>
    <s v="St Peter's high school"/>
    <n v="911100221391"/>
    <s v="s2m_test_20394@tests2m.com"/>
    <s v="18-04-2020 16:00:00"/>
    <s v="Absent"/>
    <x v="1"/>
    <s v="FAC_5004"/>
    <e v="#N/A"/>
    <n v="0"/>
    <s v="Word Whiz"/>
    <s v="rfmsms"/>
    <e v="#N/A"/>
    <x v="0"/>
  </r>
  <r>
    <s v="fREADom Trial "/>
    <s v="Grade 3,4"/>
    <s v="Trial II"/>
    <x v="1"/>
    <d v="1899-12-30T16:00:00"/>
    <s v="Saturday"/>
    <d v="2020-04-18T00:00:00"/>
    <s v="Trial"/>
    <s v="Grade 4"/>
    <s v="Bdmi"/>
    <n v="911100221393"/>
    <s v="s2m_test_20396@tests2m.com"/>
    <s v="18-04-2020 16:00:00"/>
    <s v="Present"/>
    <x v="0"/>
    <s v="FAC_5022"/>
    <e v="#N/A"/>
    <n v="0"/>
    <s v="Play with Punctuation"/>
    <s v="rfmsms"/>
    <e v="#N/A"/>
    <x v="0"/>
  </r>
  <r>
    <s v="fREADom Trial "/>
    <s v="Grade 3,4"/>
    <s v="Trial II"/>
    <x v="1"/>
    <d v="1899-12-30T16:00:00"/>
    <s v="Saturday"/>
    <d v="2020-04-18T00:00:00"/>
    <s v="Trial"/>
    <s v="Grade 3"/>
    <s v="DPS"/>
    <n v="911100221373"/>
    <s v="s2m_test_20376@tests2m.com"/>
    <s v="18-04-2020 16:00:00"/>
    <s v="Present"/>
    <x v="0"/>
    <s v="FAC_5022"/>
    <n v="1999"/>
    <n v="1"/>
    <s v="Play with Punctuation"/>
    <s v="rfmsms"/>
    <d v="2020-04-20T00:00:00"/>
    <x v="6"/>
  </r>
  <r>
    <s v="fREADom Trial "/>
    <s v="Grade 3,4"/>
    <s v="Trial I"/>
    <x v="2"/>
    <d v="1899-12-30T18:15:00"/>
    <s v="Saturday"/>
    <d v="2020-04-18T00:00:00"/>
    <s v="Duplicate - Trial"/>
    <s v="Grade 4"/>
    <s v="K.L.E school Athani"/>
    <n v="911100221066"/>
    <s v="s2m_test_21664@tests2m.com"/>
    <s v="18-04-2020 18:15:00"/>
    <s v="Absent"/>
    <x v="1"/>
    <s v="FAC_5014"/>
    <e v="#N/A"/>
    <n v="0"/>
    <s v="storm in my brain"/>
    <s v="lastchance"/>
    <e v="#N/A"/>
    <x v="0"/>
  </r>
  <r>
    <s v="fREADom Trial "/>
    <s v="Grade 1,2"/>
    <s v="Trial II"/>
    <x v="1"/>
    <d v="1899-12-30T16:00:00"/>
    <s v="Saturday"/>
    <d v="2020-04-18T00:00:00"/>
    <s v="Trial"/>
    <s v="Grade 1"/>
    <s v="Joy school"/>
    <n v="911100221394"/>
    <s v="s2m_test_20397@tests2m.com"/>
    <s v="18-04-2020 16:00:00"/>
    <s v="Attended"/>
    <x v="0"/>
    <s v="FAC_5004"/>
    <e v="#N/A"/>
    <n v="0"/>
    <s v="Word Whiz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3"/>
    <s v="KLE"/>
    <n v="911100222648"/>
    <s v="s2m_test_21665@tests2m.com"/>
    <s v="18-04-2020 18:15:00"/>
    <s v="Present"/>
    <x v="0"/>
    <s v="FAC_5014"/>
    <e v="#N/A"/>
    <n v="0"/>
    <s v="storm in my brain"/>
    <s v="Data Unavailable"/>
    <e v="#N/A"/>
    <x v="0"/>
  </r>
  <r>
    <s v="fREADom Trial "/>
    <s v="Grade 3,4"/>
    <s v="Trial I"/>
    <x v="1"/>
    <d v="1899-12-30T16:00:00"/>
    <s v="Saturday"/>
    <d v="2020-04-18T00:00:00"/>
    <s v="Trial"/>
    <s v="Grade 4"/>
    <s v="Hyderabad public school"/>
    <n v="911100221397"/>
    <s v="s2m_test_20400@tests2m.com"/>
    <s v="18-04-2020 16:00:00"/>
    <s v="Present"/>
    <x v="0"/>
    <s v="FAC_5002"/>
    <e v="#N/A"/>
    <n v="0"/>
    <s v="Spelling Star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3"/>
    <s v="SJR Public School"/>
    <n v="911100222649"/>
    <s v="s2m_test_21666@tests2m.com"/>
    <s v="18-04-2020 18:15:00"/>
    <s v="Present"/>
    <x v="0"/>
    <s v="FAC_5014"/>
    <e v="#N/A"/>
    <n v="0"/>
    <s v="storm in my brain"/>
    <s v="Data Unavailable"/>
    <e v="#N/A"/>
    <x v="0"/>
  </r>
  <r>
    <s v="fREADom Trial "/>
    <s v="Grade 1,2"/>
    <s v="Trial II"/>
    <x v="1"/>
    <d v="1899-12-30T16:00:00"/>
    <s v="Saturday"/>
    <d v="2020-04-18T00:00:00"/>
    <s v="Duplicate - Trial"/>
    <s v="Grade 1"/>
    <s v="Hyderabad public school"/>
    <n v="911100221397"/>
    <s v="s2m_test_20400@tests2m.com"/>
    <s v="18-04-2020 16:00:00"/>
    <s v="Attended"/>
    <x v="0"/>
    <s v="FAC_5004"/>
    <e v="#N/A"/>
    <n v="0"/>
    <s v="Word Whiz"/>
    <s v="rfmsms"/>
    <e v="#N/A"/>
    <x v="0"/>
  </r>
  <r>
    <s v="fREADom Trial "/>
    <s v="Grade 1,2"/>
    <s v="Trial II"/>
    <x v="1"/>
    <d v="1899-12-30T16:00:00"/>
    <s v="Saturday"/>
    <d v="2020-04-18T00:00:00"/>
    <s v="Trial"/>
    <s v="Grade 1"/>
    <s v="Navrachna gurukul school"/>
    <n v="911100221399"/>
    <s v="s2m_test_20402@tests2m.com"/>
    <s v="18-04-2020 16:00:00"/>
    <s v="Absent"/>
    <x v="1"/>
    <s v="FAC_5004"/>
    <e v="#N/A"/>
    <n v="0"/>
    <s v="Word Whiz"/>
    <s v="rfmsms"/>
    <e v="#N/A"/>
    <x v="0"/>
  </r>
  <r>
    <s v="fREADom Trial "/>
    <s v="Grade 3,4"/>
    <s v="Trial I"/>
    <x v="2"/>
    <d v="1899-12-30T18:15:00"/>
    <s v="Saturday"/>
    <d v="2020-04-18T00:00:00"/>
    <s v="Trial"/>
    <s v="Grade 4"/>
    <s v="Saint Paul's school"/>
    <n v="911100222650"/>
    <s v="s2m_test_21667@tests2m.com"/>
    <s v="18-04-2020 18:15:00"/>
    <s v="Absent"/>
    <x v="1"/>
    <s v="FAC_5014"/>
    <n v="199"/>
    <n v="0"/>
    <s v="storm in my brain"/>
    <s v="Data Unavailable"/>
    <d v="2020-11-04T16:11:03"/>
    <x v="11"/>
  </r>
  <r>
    <s v="fREADom Trial Class "/>
    <s v="Grade 1,2"/>
    <s v="Trial I"/>
    <x v="2"/>
    <d v="1899-12-30T18:15:00"/>
    <s v="Saturday"/>
    <d v="2020-04-18T00:00:00"/>
    <s v="Trial"/>
    <s v="Grade 2"/>
    <s v="School of India"/>
    <n v="911100222651"/>
    <s v="s2m_test_21668@tests2m.com"/>
    <s v="18-04-2020 18:15:00"/>
    <s v="Present"/>
    <x v="0"/>
    <s v="FAC_5024"/>
    <e v="#N/A"/>
    <n v="0"/>
    <s v="Word Whiz"/>
    <s v="Data Unavailable"/>
    <e v="#N/A"/>
    <x v="0"/>
  </r>
  <r>
    <s v="fREADom Trial Class "/>
    <s v="Grade 1,2"/>
    <s v="Trial I"/>
    <x v="2"/>
    <d v="1899-12-30T18:15:00"/>
    <s v="Saturday"/>
    <d v="2020-04-18T00:00:00"/>
    <s v="Trial"/>
    <s v="Grade 1"/>
    <s v="Mahavir Institute of Education and Research"/>
    <n v="911100222652"/>
    <s v="s2m_test_21669@tests2m.com"/>
    <s v="18-04-2020 18:15:00"/>
    <s v="Present"/>
    <x v="0"/>
    <s v="FAC_5024"/>
    <e v="#N/A"/>
    <n v="0"/>
    <s v="Word Whiz"/>
    <s v="Data Unavailable"/>
    <e v="#N/A"/>
    <x v="0"/>
  </r>
  <r>
    <s v="fREADom Trial Class "/>
    <s v="Grade 1,2"/>
    <s v="Trial I"/>
    <x v="2"/>
    <d v="1899-12-30T18:15:00"/>
    <s v="Saturday"/>
    <d v="2020-04-18T00:00:00"/>
    <s v="Trial"/>
    <s v="Grade 1"/>
    <s v="THE SHRI RAM UNIVERSAL SCHOOL LUDHIANA"/>
    <n v="911100222653"/>
    <s v="s2m_test_21670@tests2m.com"/>
    <s v="18-04-2020 18:15:00"/>
    <s v="Present"/>
    <x v="0"/>
    <s v="FAC_5024"/>
    <e v="#N/A"/>
    <n v="0"/>
    <s v="Word Whiz"/>
    <s v="Data Unavailable"/>
    <e v="#N/A"/>
    <x v="0"/>
  </r>
  <r>
    <s v="fREADom Trial "/>
    <s v="Grade 1,2"/>
    <s v="Trial II"/>
    <x v="1"/>
    <d v="1899-12-30T16:00:00"/>
    <s v="Saturday"/>
    <d v="2020-04-18T00:00:00"/>
    <s v="Trial"/>
    <s v="Grade 1"/>
    <s v="Delhi public school"/>
    <n v="911100221403"/>
    <s v="s2m_test_20406@tests2m.com"/>
    <s v="18-04-2020 16:00:00"/>
    <s v="Attended "/>
    <x v="0"/>
    <s v="FAC_5004"/>
    <e v="#N/A"/>
    <n v="0"/>
    <s v="Word Whiz"/>
    <s v="rfmsms"/>
    <e v="#N/A"/>
    <x v="0"/>
  </r>
  <r>
    <s v="fREADom Trial Class "/>
    <s v="Grade 1,2"/>
    <s v="Trial I"/>
    <x v="2"/>
    <d v="1899-12-30T18:15:00"/>
    <s v="Saturday"/>
    <d v="2020-04-18T00:00:00"/>
    <s v="Duplicate - Trial"/>
    <s v="Grade 1"/>
    <s v="orchid montessory"/>
    <n v="911100222654"/>
    <s v="s2m_test_21671@tests2m.com"/>
    <s v="18-04-2020 18:15:00"/>
    <s v="Present"/>
    <x v="0"/>
    <s v="FAC_5024"/>
    <e v="#N/A"/>
    <n v="0"/>
    <s v="Word Whiz"/>
    <s v="Data Unavailable"/>
    <e v="#N/A"/>
    <x v="0"/>
  </r>
  <r>
    <s v="fREADom Trial "/>
    <s v="Grade 3,4"/>
    <s v="Trial II"/>
    <x v="1"/>
    <d v="1899-12-30T16:00:00"/>
    <s v="Saturday"/>
    <d v="2020-04-18T00:00:00"/>
    <s v="Trial"/>
    <s v="Grade 4"/>
    <s v="Sri Sri Academy"/>
    <n v="911100221404"/>
    <s v="s2m_test_20407@tests2m.com"/>
    <s v="18-04-2020 16:00:00"/>
    <s v="Absent"/>
    <x v="1"/>
    <s v="FAC_5022"/>
    <e v="#N/A"/>
    <n v="0"/>
    <s v="Play with Punctuation"/>
    <s v="rfmsms"/>
    <e v="#N/A"/>
    <x v="0"/>
  </r>
  <r>
    <s v="fREADom Trial Class "/>
    <s v="Grade 1,2"/>
    <s v="Trial I"/>
    <x v="2"/>
    <d v="1899-12-30T18:15:00"/>
    <s v="Saturday"/>
    <d v="2020-04-18T00:00:00"/>
    <s v="Trial"/>
    <s v="Grade 2"/>
    <s v="The Secunderabad Public school"/>
    <n v="911100222655"/>
    <s v="s2m_test_21672@tests2m.com"/>
    <s v="18-04-2020 18:15:00"/>
    <s v="Present"/>
    <x v="0"/>
    <s v="FAC_5024"/>
    <e v="#N/A"/>
    <n v="0"/>
    <s v="Word Whiz"/>
    <s v="Data Unavailable"/>
    <e v="#N/A"/>
    <x v="0"/>
  </r>
  <r>
    <s v="fREADom Trial "/>
    <s v="Grade 3,4"/>
    <s v="Trial II"/>
    <x v="1"/>
    <d v="1899-12-30T16:00:00"/>
    <s v="Saturday"/>
    <d v="2020-04-18T00:00:00"/>
    <s v="Trial"/>
    <s v="Grade 3"/>
    <s v="MAHAVIR INSTITUTE OF EDUCATION &amp;RESEARCH"/>
    <n v="911100221407"/>
    <s v="s2m_test_20410@tests2m.com"/>
    <s v="18-04-2020 16:00:00"/>
    <s v="Absent"/>
    <x v="1"/>
    <s v="FAC_5022"/>
    <e v="#N/A"/>
    <n v="0"/>
    <s v="Play with Punctuation"/>
    <s v="ntfuiuser"/>
    <e v="#N/A"/>
    <x v="0"/>
  </r>
  <r>
    <s v="fREADom Trial "/>
    <s v="Grade 3,4"/>
    <s v="Trial III"/>
    <x v="1"/>
    <d v="1899-12-30T16:00:00"/>
    <s v="Saturday"/>
    <d v="2020-04-18T00:00:00"/>
    <s v="Trial"/>
    <s v="Grade 4"/>
    <s v="DPS Megacity"/>
    <n v="911100222656"/>
    <s v="s2m_test_21673@tests2m.com"/>
    <s v="18-04-2020 16:00:00"/>
    <s v="Present "/>
    <x v="0"/>
    <s v="FAC_5023"/>
    <e v="#N/A"/>
    <n v="0"/>
    <s v="Category Spin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4"/>
    <s v="C M S"/>
    <n v="911100222657"/>
    <s v="s2m_test_21674@tests2m.com"/>
    <s v="18-04-2020 16:00:00"/>
    <s v="Present "/>
    <x v="0"/>
    <s v="FAC_5023"/>
    <e v="#N/A"/>
    <n v="0"/>
    <s v="Category Spin"/>
    <s v="Data Unavailable"/>
    <e v="#N/A"/>
    <x v="0"/>
  </r>
  <r>
    <s v="fREADom Trial "/>
    <s v="Grade 1,2"/>
    <s v="Trial III"/>
    <x v="1"/>
    <d v="1899-12-30T16:00:00"/>
    <s v="Saturday"/>
    <d v="2020-04-18T00:00:00"/>
    <s v="Trial"/>
    <s v="Grade 2"/>
    <s v="Vidhya Sagar global school"/>
    <n v="911100222658"/>
    <s v="s2m_test_21675@tests2m.com"/>
    <s v="18-04-2020 16:00:00"/>
    <s v="Absent"/>
    <x v="1"/>
    <s v="FAC_5009"/>
    <e v="#N/A"/>
    <n v="0"/>
    <s v="Sum it up"/>
    <s v="Data Unavailable"/>
    <e v="#N/A"/>
    <x v="0"/>
  </r>
  <r>
    <s v="fREADom Trial "/>
    <s v="Grade 1,2"/>
    <s v="Trial II"/>
    <x v="1"/>
    <d v="1899-12-30T16:00:00"/>
    <s v="Saturday"/>
    <d v="2020-04-18T00:00:00"/>
    <s v="Trial"/>
    <s v="Grade 2"/>
    <s v="Aarti dhawal"/>
    <n v="911100221410"/>
    <s v="s2m_test_20413@tests2m.com"/>
    <s v="18-04-2020 16:00:00"/>
    <s v="Attended"/>
    <x v="0"/>
    <s v="FAC_5004"/>
    <e v="#N/A"/>
    <n v="0"/>
    <s v="Word Whiz"/>
    <s v="rfmsms"/>
    <e v="#N/A"/>
    <x v="0"/>
  </r>
  <r>
    <s v="fREADom Trial "/>
    <s v="Grade 3,4"/>
    <s v="Trial II"/>
    <x v="1"/>
    <d v="1899-12-30T16:00:00"/>
    <s v="Saturday"/>
    <d v="2020-04-18T00:00:00"/>
    <s v="Trial"/>
    <s v="Grade 4"/>
    <s v="Dps Hyderabad"/>
    <n v="911100221408"/>
    <s v="s2m_test_20411@tests2m.com"/>
    <s v="18-04-2020 16:00:00"/>
    <s v="Present"/>
    <x v="0"/>
    <s v="FAC_5022"/>
    <e v="#N/A"/>
    <n v="0"/>
    <s v="Play with Punctuation"/>
    <s v="rfmsms"/>
    <e v="#N/A"/>
    <x v="0"/>
  </r>
  <r>
    <s v="fREADom Trial "/>
    <s v="Grade 1,2"/>
    <s v="Trial III"/>
    <x v="1"/>
    <d v="1899-12-30T16:00:00"/>
    <s v="Saturday"/>
    <d v="2020-04-18T00:00:00"/>
    <s v="Trial"/>
    <s v="Grade 1"/>
    <s v="Dps Jamnagar"/>
    <n v="911100222659"/>
    <s v="s2m_test_21676@tests2m.com"/>
    <s v="18-04-2020 16:00:00"/>
    <s v="Present"/>
    <x v="0"/>
    <s v="FAC_5009"/>
    <e v="#N/A"/>
    <n v="0"/>
    <s v="Sum it up"/>
    <s v="Data Unavailable"/>
    <e v="#N/A"/>
    <x v="0"/>
  </r>
  <r>
    <s v="fREADom Trial "/>
    <s v="Grade 3,4"/>
    <s v="Trial II"/>
    <x v="1"/>
    <d v="1899-12-30T16:00:00"/>
    <s v="Saturday"/>
    <d v="2020-04-18T00:00:00"/>
    <s v="Trial"/>
    <s v="Grade 4"/>
    <s v="DPS e City Bangalore"/>
    <n v="911100221411"/>
    <s v="s2m_test_20414@tests2m.com"/>
    <s v="18-04-2020 16:00:00"/>
    <s v="Present"/>
    <x v="0"/>
    <s v="FAC_5022"/>
    <n v="1999"/>
    <n v="1"/>
    <s v="Play with Punctuation"/>
    <s v="rfmsms"/>
    <d v="2020-04-19T00:00:00"/>
    <x v="5"/>
  </r>
  <r>
    <s v="fREADom Trial "/>
    <s v="Grade 1,2"/>
    <s v="Trial III"/>
    <x v="1"/>
    <d v="1899-12-30T16:00:00"/>
    <s v="Saturday"/>
    <d v="2020-04-18T00:00:00"/>
    <s v="Trial"/>
    <s v="Grade 2"/>
    <s v="Chinmaya vidyalaya senior secondary school"/>
    <n v="911100222660"/>
    <s v="s2m_test_21677@tests2m.com"/>
    <s v="18-04-2020 16:00:00"/>
    <s v="Present"/>
    <x v="0"/>
    <s v="FAC_5009"/>
    <e v="#N/A"/>
    <n v="0"/>
    <s v="Sum it up"/>
    <s v="Data Unavailable"/>
    <e v="#N/A"/>
    <x v="0"/>
  </r>
  <r>
    <s v="fREADom Trial "/>
    <s v="Grade 1,2"/>
    <s v="Trial II"/>
    <x v="1"/>
    <d v="1899-12-30T16:00:00"/>
    <s v="Saturday"/>
    <d v="2020-04-18T00:00:00"/>
    <s v="Trial"/>
    <s v="Grade 1"/>
    <s v="DPS north Bangalore"/>
    <n v="911100221412"/>
    <s v="s2m_test_20415@tests2m.com"/>
    <s v="18-04-2020 16:00:00"/>
    <s v="Attended"/>
    <x v="0"/>
    <s v="FAC_5004"/>
    <e v="#N/A"/>
    <n v="0"/>
    <s v="Word Whiz"/>
    <s v="rfmsms"/>
    <e v="#N/A"/>
    <x v="0"/>
  </r>
  <r>
    <s v="fREADom Trial "/>
    <s v="Grade 1,2"/>
    <s v="Trial III"/>
    <x v="1"/>
    <d v="1899-12-30T16:00:00"/>
    <s v="Saturday"/>
    <d v="2020-04-18T00:00:00"/>
    <s v="Trial"/>
    <s v="Grade 2"/>
    <s v="BVBARRS"/>
    <n v="911100221413"/>
    <s v="s2m_test_20416@tests2m.com"/>
    <s v="18-04-2020 16:00:00"/>
    <s v="Present"/>
    <x v="0"/>
    <s v="FAC_5009"/>
    <n v="1999"/>
    <n v="1"/>
    <s v="Sum it up"/>
    <s v="rfmsms"/>
    <d v="2020-04-19T00:00:00"/>
    <x v="5"/>
  </r>
  <r>
    <s v="fREADom Trial "/>
    <s v="Grade 3,4"/>
    <s v="Trial II"/>
    <x v="1"/>
    <d v="1899-12-30T16:00:00"/>
    <s v="Saturday"/>
    <d v="2020-04-18T00:00:00"/>
    <s v="Trial"/>
    <s v="Grade 4"/>
    <s v="Mayank"/>
    <n v="911100221415"/>
    <s v="s2m_test_20418@tests2m.com"/>
    <s v="18-04-2020 16:00:00"/>
    <s v="Absent"/>
    <x v="1"/>
    <s v="FAC_5022"/>
    <e v="#N/A"/>
    <n v="0"/>
    <s v="Play with Punctuation"/>
    <s v="rfmsms"/>
    <e v="#N/A"/>
    <x v="0"/>
  </r>
  <r>
    <s v="fREADom Trial "/>
    <s v="Grade 3,4"/>
    <s v="Trial III"/>
    <x v="1"/>
    <d v="1899-12-30T16:00:00"/>
    <s v="Saturday"/>
    <d v="2020-04-18T00:00:00"/>
    <s v="Trial"/>
    <s v="Grade 4"/>
    <s v="The Samhita acamedy"/>
    <n v="911100222661"/>
    <s v="s2m_test_21678@tests2m.com"/>
    <s v="18-04-2020 16:00:00"/>
    <s v="Absent "/>
    <x v="1"/>
    <s v="FAC_5023"/>
    <e v="#N/A"/>
    <n v="0"/>
    <s v="Category Spin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3"/>
    <s v="Bawa lalwani public school kapurthala"/>
    <n v="911100222662"/>
    <s v="s2m_test_21679@tests2m.com"/>
    <s v="18-04-2020 16:00:00"/>
    <s v="Present "/>
    <x v="0"/>
    <s v="FAC_5023"/>
    <e v="#N/A"/>
    <n v="0"/>
    <s v="Category Spin"/>
    <s v="Data Unavailable"/>
    <e v="#N/A"/>
    <x v="0"/>
  </r>
  <r>
    <s v="fREADom Trial "/>
    <s v="Grade 1,2"/>
    <s v="Trial III"/>
    <x v="1"/>
    <d v="1899-12-30T16:00:00"/>
    <s v="Saturday"/>
    <d v="2020-04-18T00:00:00"/>
    <s v="Trial"/>
    <s v="Grade 2"/>
    <s v="The samhitha academy"/>
    <n v="911100222663"/>
    <s v="s2m_test_21680@tests2m.com"/>
    <s v="18-04-2020 16:00:00"/>
    <s v="Absent "/>
    <x v="1"/>
    <s v="FAC_5009"/>
    <e v="#N/A"/>
    <n v="0"/>
    <s v="Sum it up"/>
    <s v="Data Unavailable"/>
    <e v="#N/A"/>
    <x v="0"/>
  </r>
  <r>
    <s v="fREADom Trial "/>
    <s v="Grade 1,2"/>
    <s v="Trial III"/>
    <x v="1"/>
    <d v="1899-12-30T16:00:00"/>
    <s v="Saturday"/>
    <d v="2020-04-18T00:00:00"/>
    <s v="Trial"/>
    <s v="Grade 1"/>
    <s v="Samashti International School"/>
    <n v="911100221418"/>
    <s v="s2m_test_20421@tests2m.com"/>
    <s v="18-04-2020 16:00:00"/>
    <s v="Present"/>
    <x v="0"/>
    <s v="FAC_5009"/>
    <e v="#N/A"/>
    <n v="0"/>
    <s v="Sum it up"/>
    <s v="rfmsms"/>
    <e v="#N/A"/>
    <x v="0"/>
  </r>
  <r>
    <s v="fREADom Trial "/>
    <s v="Grade 3,4"/>
    <s v="Trial II"/>
    <x v="1"/>
    <d v="1899-12-30T16:00:00"/>
    <s v="Saturday"/>
    <d v="2020-04-18T00:00:00"/>
    <s v="Duplicate - Trial"/>
    <s v="Grade 4"/>
    <s v="Sri Sri Academy"/>
    <n v="911100222643"/>
    <s v="s2m_test_21659@tests2m.com"/>
    <s v="18-04-2020 16:00:00"/>
    <s v="Present"/>
    <x v="0"/>
    <s v="FAC_5022"/>
    <e v="#N/A"/>
    <n v="0"/>
    <s v="Play with Punctuation"/>
    <s v="Data Unavailable"/>
    <e v="#N/A"/>
    <x v="0"/>
  </r>
  <r>
    <s v="fREADom Trial "/>
    <s v="Grade 3,4"/>
    <s v="Trial II"/>
    <x v="1"/>
    <d v="1899-12-30T16:00:00"/>
    <s v="Saturday"/>
    <d v="2020-04-18T00:00:00"/>
    <s v="Trial"/>
    <s v="Grade 3"/>
    <s v="Delhi public school"/>
    <n v="911100221606"/>
    <s v="s2m_test_20610@tests2m.com"/>
    <s v="18-04-2020 16:00:00"/>
    <s v="Absent"/>
    <x v="1"/>
    <s v="FAC_5022"/>
    <e v="#N/A"/>
    <n v="0"/>
    <s v="Play with Punctuation"/>
    <s v="TEB12SMS"/>
    <e v="#N/A"/>
    <x v="0"/>
  </r>
  <r>
    <s v="fREADom Trial "/>
    <s v="Grade 3,4"/>
    <s v="Trial II"/>
    <x v="1"/>
    <d v="1899-12-30T16:00:00"/>
    <s v="Saturday"/>
    <d v="2020-04-18T00:00:00"/>
    <s v="Trial"/>
    <s v="Grade 3"/>
    <s v="Delhi World School"/>
    <n v="911100221593"/>
    <s v="s2m_test_20597@tests2m.com"/>
    <s v="18-04-2020 16:00:00"/>
    <s v="Absent"/>
    <x v="1"/>
    <s v="FAC_5022"/>
    <e v="#N/A"/>
    <n v="0"/>
    <s v="Play with Punctuation"/>
    <s v="TEB3SMS"/>
    <e v="#N/A"/>
    <x v="0"/>
  </r>
  <r>
    <s v="fREADom Trial "/>
    <s v="Grade 3,4"/>
    <s v="Trial I"/>
    <x v="1"/>
    <d v="1899-12-30T16:00:00"/>
    <s v="Saturday"/>
    <d v="2020-04-18T00:00:00"/>
    <s v="Trial"/>
    <s v="Grade 4"/>
    <s v="Parvathy, s anugrahaa international school"/>
    <n v="911100221591"/>
    <s v="s2m_test_20595@tests2m.com"/>
    <s v="18-04-2020 16:00:00"/>
    <s v="Present"/>
    <x v="0"/>
    <s v="FAC_5002"/>
    <e v="#N/A"/>
    <n v="0"/>
    <s v="Spelling Star"/>
    <s v="TEB3SMS"/>
    <e v="#N/A"/>
    <x v="0"/>
  </r>
  <r>
    <s v="fREADom Trial "/>
    <s v="Grade 3,4"/>
    <s v="Trial III"/>
    <x v="1"/>
    <d v="1899-12-30T16:00:00"/>
    <s v="Saturday"/>
    <d v="2020-04-18T00:00:00"/>
    <s v="Trial"/>
    <s v="Grade 3"/>
    <s v="Aakash"/>
    <n v="911100222664"/>
    <s v="s2m_test_21681@tests2m.com"/>
    <s v="18-04-2020 16:00:00"/>
    <s v="Absent "/>
    <x v="1"/>
    <s v="FAC_5023"/>
    <e v="#N/A"/>
    <n v="0"/>
    <s v="Category Spin"/>
    <s v="Data Unavailable"/>
    <e v="#N/A"/>
    <x v="0"/>
  </r>
  <r>
    <s v="fREADom Trial "/>
    <s v="Grade 1,2"/>
    <s v="Trial III"/>
    <x v="1"/>
    <d v="1899-12-30T16:00:00"/>
    <s v="Saturday"/>
    <d v="2020-04-18T00:00:00"/>
    <s v="Duplicate - Trial"/>
    <s v="Grade 1"/>
    <s v="SIES PRIMARY HIGH SCHOOL MATUNGA, Mumbai"/>
    <n v="911100222665"/>
    <s v="s2m_test_21682@tests2m.com"/>
    <s v="18-04-2020 16:00:00"/>
    <s v="Present"/>
    <x v="0"/>
    <s v="FAC_5009"/>
    <n v="999"/>
    <n v="1"/>
    <s v="Sum it up"/>
    <s v="Data Unavailable"/>
    <d v="2020-11-04T16:56:01"/>
    <x v="11"/>
  </r>
  <r>
    <s v="fREADom Trial "/>
    <s v="Grade 3,4"/>
    <s v="Trial III"/>
    <x v="1"/>
    <d v="1899-12-30T16:00:00"/>
    <s v="Saturday"/>
    <d v="2020-04-18T00:00:00"/>
    <s v="Trial"/>
    <s v="Grade 4"/>
    <s v="School of India"/>
    <n v="911100221589"/>
    <s v="s2m_test_20593@tests2m.com"/>
    <s v="18-04-2020 16:00:00"/>
    <s v="Present "/>
    <x v="0"/>
    <s v="FAC_5023"/>
    <e v="#N/A"/>
    <n v="0"/>
    <s v="Category Spin"/>
    <s v="T1KRMSMS"/>
    <e v="#N/A"/>
    <x v="0"/>
  </r>
  <r>
    <s v="fREADom Trial "/>
    <s v="Grade 1,2"/>
    <s v="Trial III"/>
    <x v="1"/>
    <d v="1899-12-30T16:00:00"/>
    <s v="Saturday"/>
    <d v="2020-04-18T00:00:00"/>
    <s v="Trial"/>
    <s v="Grade 2"/>
    <s v="samashti internatinal school"/>
    <n v="911100222666"/>
    <s v="s2m_test_21683@tests2m.com"/>
    <s v="18-04-2020 16:00:00"/>
    <s v="Present"/>
    <x v="0"/>
    <s v="FAC_5009"/>
    <e v="#N/A"/>
    <n v="0"/>
    <s v="Sum it up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4"/>
    <s v="Rankers school"/>
    <n v="911100221587"/>
    <s v="s2m_test_20591@tests2m.com"/>
    <s v="18-04-2020 16:00:00"/>
    <s v="Present "/>
    <x v="0"/>
    <s v="FAC_5023"/>
    <e v="#N/A"/>
    <n v="0"/>
    <s v="Category Spin"/>
    <s v="T1KRMSMS"/>
    <e v="#N/A"/>
    <x v="0"/>
  </r>
  <r>
    <s v="fREADom Trial "/>
    <s v="Grade 3,4"/>
    <s v="Trial III"/>
    <x v="1"/>
    <d v="1899-12-30T16:00:00"/>
    <s v="Saturday"/>
    <d v="2020-04-18T00:00:00"/>
    <s v="Trial"/>
    <s v="Grade 4"/>
    <s v="Excel global school"/>
    <n v="911100221430"/>
    <s v="s2m_test_20583@tests2m.com"/>
    <s v="18-04-2020 16:00:00"/>
    <s v="Present "/>
    <x v="0"/>
    <s v="FAC_5023"/>
    <e v="#N/A"/>
    <n v="0"/>
    <s v="Category Spin"/>
    <s v="rfmsms"/>
    <e v="#N/A"/>
    <x v="0"/>
  </r>
  <r>
    <s v="fREADom Trial "/>
    <s v="Grade 1,2"/>
    <s v="Trial III"/>
    <x v="1"/>
    <d v="1899-12-30T16:00:00"/>
    <s v="Saturday"/>
    <d v="2020-04-18T00:00:00"/>
    <s v="Trial"/>
    <s v="Grade 2"/>
    <s v="As suffa Grammer school"/>
    <n v="911100222667"/>
    <s v="s2m_test_21684@tests2m.com"/>
    <s v="18-04-2020 16:00:00"/>
    <s v="Absent "/>
    <x v="1"/>
    <s v="FAC_5009"/>
    <e v="#N/A"/>
    <n v="0"/>
    <s v="Sum it up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3"/>
    <s v="Delhi public schools"/>
    <n v="911100221561"/>
    <s v="s2m_test_20565@tests2m.com"/>
    <s v="18-04-2020 16:00:00"/>
    <s v="Present "/>
    <x v="0"/>
    <s v="FAC_5023"/>
    <e v="#N/A"/>
    <n v="0"/>
    <s v="Category Spin"/>
    <s v="TEB3SMS"/>
    <e v="#N/A"/>
    <x v="0"/>
  </r>
  <r>
    <s v="fREADom Trial "/>
    <s v="Grade 3,4"/>
    <s v="Trial III"/>
    <x v="1"/>
    <d v="1899-12-30T16:00:00"/>
    <s v="Saturday"/>
    <d v="2020-04-18T00:00:00"/>
    <s v="Trial"/>
    <s v="Grade 4"/>
    <s v="Maple Tree School"/>
    <n v="911100221551"/>
    <s v="s2m_test_20555@tests2m.com"/>
    <s v="18-04-2020 16:00:00"/>
    <s v="Present "/>
    <x v="0"/>
    <s v="FAC_5023"/>
    <e v="#N/A"/>
    <n v="0"/>
    <s v="Category Spin"/>
    <s v="TEB2ASMS"/>
    <e v="#N/A"/>
    <x v="0"/>
  </r>
  <r>
    <s v="fREADom Trial Class "/>
    <s v="Grade 1,2"/>
    <s v="Trial I"/>
    <x v="1"/>
    <d v="1899-12-30T16:00:00"/>
    <s v="Saturday"/>
    <d v="2020-04-18T00:00:00"/>
    <s v="Trial"/>
    <s v="Grade 1"/>
    <s v="NA"/>
    <n v="911100222609"/>
    <s v="s2m_test_21685@tests2m.com"/>
    <s v="18-04-2020 16:00:00"/>
    <s v="Present "/>
    <x v="0"/>
    <s v="FAC_5015"/>
    <e v="#N/A"/>
    <n v="0"/>
    <s v="Structure of a story"/>
    <s v="Data Unavailable"/>
    <e v="#N/A"/>
    <x v="0"/>
  </r>
  <r>
    <s v="fREADom Trial "/>
    <s v="Grade 3,4"/>
    <s v="Trial II"/>
    <x v="1"/>
    <d v="1899-12-30T16:00:00"/>
    <s v="Saturday"/>
    <d v="2020-04-18T00:00:00"/>
    <s v="Trial"/>
    <s v="Grade 3"/>
    <s v="Suchitra Academy"/>
    <n v="911100221426"/>
    <s v="s2m_test_20430@tests2m.com"/>
    <s v="18-04-2020 16:00:00"/>
    <s v="Present"/>
    <x v="0"/>
    <s v="FAC_5022"/>
    <n v="1999"/>
    <n v="1"/>
    <s v="Play with Punctuation"/>
    <s v="rfmsms"/>
    <d v="2020-04-19T00:00:00"/>
    <x v="5"/>
  </r>
  <r>
    <s v="fREADom Trial "/>
    <s v="Grade 3,4"/>
    <s v="Trial III"/>
    <x v="1"/>
    <d v="1899-12-30T16:00:00"/>
    <s v="Saturday"/>
    <d v="2020-04-18T00:00:00"/>
    <s v="Trial"/>
    <s v="Grade 3"/>
    <s v="Sbioajc"/>
    <n v="911100221438"/>
    <s v="s2m_test_20442@tests2m.com"/>
    <s v="18-04-2020 16:00:00"/>
    <m/>
    <x v="3"/>
    <s v="FAC_5023"/>
    <e v="#N/A"/>
    <n v="0"/>
    <s v="Category Spin"/>
    <s v="T1KRMSMS"/>
    <e v="#N/A"/>
    <x v="0"/>
  </r>
  <r>
    <s v="fREADom Trial "/>
    <s v="Grade 3,4"/>
    <s v="Trial II"/>
    <x v="1"/>
    <d v="1899-12-30T16:00:00"/>
    <s v="Saturday"/>
    <d v="2020-04-18T00:00:00"/>
    <s v="Trial"/>
    <s v="Grade 4"/>
    <s v="Excel global school"/>
    <n v="911100221430"/>
    <s v="s2m_test_20434@tests2m.com"/>
    <s v="18-04-2020 16:00:00"/>
    <s v="Absent"/>
    <x v="1"/>
    <s v="FAC_5022"/>
    <e v="#N/A"/>
    <n v="0"/>
    <s v="Play with Punctuation"/>
    <s v="rfmsms"/>
    <e v="#N/A"/>
    <x v="0"/>
  </r>
  <r>
    <s v="fREADom Trial Class "/>
    <s v="Grade 1,2"/>
    <s v="Trial I"/>
    <x v="2"/>
    <d v="1899-12-30T18:15:00"/>
    <s v="Saturday"/>
    <d v="2020-04-18T00:00:00"/>
    <s v="Trial"/>
    <s v="Grade 2"/>
    <s v="DPS south"/>
    <n v="911100222668"/>
    <s v="s2m_test_21686@tests2m.com"/>
    <s v="18-04-2020 18:15:00"/>
    <s v="Present"/>
    <x v="0"/>
    <s v="FAC_5024"/>
    <e v="#N/A"/>
    <n v="0"/>
    <s v="Word Whiz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4"/>
    <s v="Kamalaniketan Montessori school"/>
    <n v="911100221159"/>
    <s v="s2m_test_20160@tests2m.com"/>
    <s v="18-04-2020 16:00:00"/>
    <m/>
    <x v="3"/>
    <s v="FAC_5023"/>
    <e v="#N/A"/>
    <n v="0"/>
    <s v="Category Spin"/>
    <s v="TEB12SMS"/>
    <e v="#N/A"/>
    <x v="0"/>
  </r>
  <r>
    <s v="fREADom Trial Class "/>
    <s v="Grade 1,2"/>
    <s v="Trial I"/>
    <x v="2"/>
    <d v="1899-12-30T18:15:00"/>
    <s v="Saturday"/>
    <d v="2020-04-18T00:00:00"/>
    <s v="Trial"/>
    <s v="Grade 1"/>
    <s v="Krishnamal  ramasubbayier"/>
    <n v="911100221504"/>
    <s v="s2m_test_20508@tests2m.com"/>
    <s v="18-04-2020 18:15:00"/>
    <s v="Present"/>
    <x v="0"/>
    <s v="FAC_5024"/>
    <e v="#N/A"/>
    <n v="0"/>
    <s v="Word Whiz"/>
    <s v="TEB3SMS"/>
    <e v="#N/A"/>
    <x v="0"/>
  </r>
  <r>
    <s v="fREADom Trial "/>
    <s v="Grade 3,4"/>
    <s v="Trial II"/>
    <x v="2"/>
    <d v="1899-12-30T18:15:00"/>
    <s v="Saturday"/>
    <d v="2020-04-18T00:00:00"/>
    <s v="Trial"/>
    <s v="Grade 4"/>
    <s v="Royal Concorde international school"/>
    <n v="911100222669"/>
    <s v="s2m_test_21687@tests2m.com"/>
    <s v="18-04-2020 18:15:00"/>
    <s v="Present"/>
    <x v="0"/>
    <s v="FAC_5002"/>
    <e v="#N/A"/>
    <n v="0"/>
    <s v="Elements of a story"/>
    <s v="Data Unavailable"/>
    <e v="#N/A"/>
    <x v="0"/>
  </r>
  <r>
    <s v="fREADom Trial Class "/>
    <s v="Grade 1,2"/>
    <s v="Trial I"/>
    <x v="2"/>
    <d v="1899-12-30T18:15:00"/>
    <s v="Saturday"/>
    <d v="2020-04-18T00:00:00"/>
    <s v="Trial"/>
    <s v="Grade 1"/>
    <s v="Kps kadma"/>
    <n v="911100222670"/>
    <s v="s2m_test_21688@tests2m.com"/>
    <s v="18-04-2020 18:15:00"/>
    <s v="Present"/>
    <x v="0"/>
    <s v="FAC_5024"/>
    <e v="#N/A"/>
    <n v="0"/>
    <s v="Word Whiz"/>
    <s v="Data Unavailable"/>
    <e v="#N/A"/>
    <x v="0"/>
  </r>
  <r>
    <s v="fREADom Trial "/>
    <s v="Grade 3,4"/>
    <s v="Trial III"/>
    <x v="1"/>
    <d v="1899-12-30T16:00:00"/>
    <s v="Saturday"/>
    <d v="2020-04-18T00:00:00"/>
    <s v="Trial"/>
    <s v="Grade 4"/>
    <s v="St.pauls school"/>
    <n v="911100221441"/>
    <s v="s2m_test_20445@tests2m.com"/>
    <s v="18-04-2020 16:00:00"/>
    <m/>
    <x v="3"/>
    <s v="FAC_5023"/>
    <e v="#N/A"/>
    <n v="0"/>
    <s v="Category Spin"/>
    <s v="rfmsms"/>
    <e v="#N/A"/>
    <x v="0"/>
  </r>
  <r>
    <s v="fREADom Trial Class "/>
    <s v="Grade 1,2"/>
    <s v="Trial I"/>
    <x v="2"/>
    <d v="1899-12-30T18:15:00"/>
    <s v="Saturday"/>
    <d v="2020-04-18T00:00:00"/>
    <s v="Trial"/>
    <s v="Grade 1"/>
    <s v="Harvest International School"/>
    <n v="911100222671"/>
    <s v="s2m_test_21689@tests2m.com"/>
    <s v="18-04-2020 18:15:00"/>
    <s v="Present"/>
    <x v="0"/>
    <s v="FAC_5024"/>
    <e v="#N/A"/>
    <n v="0"/>
    <s v="Word Whiz"/>
    <s v="Data Unavailable"/>
    <e v="#N/A"/>
    <x v="0"/>
  </r>
  <r>
    <s v="fREADom Trial Class "/>
    <s v="Grade 1,2"/>
    <s v="Trial I"/>
    <x v="2"/>
    <d v="1899-12-30T18:15:00"/>
    <s v="Saturday"/>
    <d v="2020-04-18T00:00:00"/>
    <s v="Duplicate - Trial"/>
    <s v="Grade 1"/>
    <s v="NSN"/>
    <n v="911100221089"/>
    <s v="s2m_test_20091@tests2m.com"/>
    <s v="18-04-2020 18:15:00"/>
    <s v="Present"/>
    <x v="0"/>
    <s v="FAC_5024"/>
    <n v="1999"/>
    <n v="1"/>
    <s v="Word Whiz"/>
    <s v="TEB11SMS"/>
    <d v="2020-04-19T00:00:00"/>
    <x v="5"/>
  </r>
  <r>
    <s v="fREADom Trial "/>
    <s v="Grade 1,2"/>
    <s v="Trial III"/>
    <x v="2"/>
    <d v="1899-12-30T18:15:00"/>
    <s v="Saturday"/>
    <d v="2020-04-18T00:00:00"/>
    <s v="Trial"/>
    <s v="Grade 2"/>
    <s v="Indus valley world school"/>
    <n v="911100221425"/>
    <s v="s2m_test_20429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3,4"/>
    <s v="Trial II"/>
    <x v="1"/>
    <d v="1899-12-30T16:00:00"/>
    <s v="Saturday"/>
    <d v="2020-04-18T00:00:00"/>
    <s v="Trial"/>
    <s v="Grade 4"/>
    <s v="The Shri Ram Universal School"/>
    <n v="911100221432"/>
    <s v="s2m_test_20436@tests2m.com"/>
    <s v="18-04-2020 16:00:00"/>
    <s v="Present"/>
    <x v="0"/>
    <s v="FAC_5022"/>
    <e v="#N/A"/>
    <n v="0"/>
    <s v="Play with Punctuation"/>
    <s v="rfmsms"/>
    <e v="#N/A"/>
    <x v="0"/>
  </r>
  <r>
    <s v="fREADom Trial "/>
    <s v="Grade 3,4"/>
    <s v="Trial II"/>
    <x v="2"/>
    <d v="1899-12-30T18:15:00"/>
    <s v="Saturday"/>
    <d v="2020-04-18T00:00:00"/>
    <s v="Trial"/>
    <s v="Grade 3"/>
    <s v="KLE English   Medium  School"/>
    <n v="911100221633"/>
    <s v="s2m_test_20639@tests2m.com"/>
    <s v="18-04-2020 18:15:00"/>
    <s v="Present"/>
    <x v="0"/>
    <s v="FAC_5002"/>
    <e v="#N/A"/>
    <n v="0"/>
    <s v="Elements of a story"/>
    <s v="TEB3SMS"/>
    <e v="#N/A"/>
    <x v="0"/>
  </r>
  <r>
    <s v="fREADom Trial "/>
    <s v="Grade 1,2"/>
    <s v="Trial III"/>
    <x v="2"/>
    <d v="1899-12-30T18:15:00"/>
    <s v="Saturday"/>
    <d v="2020-04-18T00:00:00"/>
    <s v="Trial"/>
    <s v="Grade 2"/>
    <s v="Harvest International School"/>
    <n v="911100221462"/>
    <s v="s2m_test_20466@tests2m.com"/>
    <s v="18-04-2020 18:15:00"/>
    <s v="Absent"/>
    <x v="1"/>
    <s v="FAC_5009"/>
    <n v="1999"/>
    <n v="1"/>
    <s v="Rocking with rhymes"/>
    <s v="rfmsms"/>
    <d v="2020-04-26T00:00:00"/>
    <x v="12"/>
  </r>
  <r>
    <s v="fREADom Trial "/>
    <s v="Grade 3,4"/>
    <s v="Trial II"/>
    <x v="2"/>
    <d v="1899-12-30T18:15:00"/>
    <s v="Saturday"/>
    <d v="2020-04-18T00:00:00"/>
    <s v="Trial"/>
    <s v="Grade 4"/>
    <s v="cms"/>
    <n v="911100221284"/>
    <s v="s2m_test_20284@tests2m.com"/>
    <s v="18-04-2020 18:15:00"/>
    <s v="Absent"/>
    <x v="1"/>
    <s v="FAC_5002"/>
    <e v="#N/A"/>
    <n v="0"/>
    <s v="Elements of a story"/>
    <s v="TEB2ASMS"/>
    <e v="#N/A"/>
    <x v="0"/>
  </r>
  <r>
    <s v="fREADom Trial "/>
    <s v="Grade 3,4"/>
    <s v="Trial II"/>
    <x v="2"/>
    <d v="1899-12-30T18:15:00"/>
    <s v="Saturday"/>
    <d v="2020-04-18T00:00:00"/>
    <s v="Trial"/>
    <s v="Grade 4"/>
    <s v="DSE"/>
    <n v="911100222672"/>
    <s v="s2m_test_21690@tests2m.com"/>
    <s v="18-04-2020 18:15:00"/>
    <s v="Present"/>
    <x v="0"/>
    <s v="FAC_5002"/>
    <e v="#N/A"/>
    <n v="0"/>
    <s v="Elements of a story"/>
    <s v="Data Unavailable"/>
    <e v="#N/A"/>
    <x v="0"/>
  </r>
  <r>
    <s v="fREADom Trial "/>
    <s v="Grade 3,4"/>
    <s v="Trial II"/>
    <x v="2"/>
    <d v="1899-12-30T18:15:00"/>
    <s v="Saturday"/>
    <d v="2020-04-18T00:00:00"/>
    <s v="Duplicate - Trial"/>
    <s v="Grade 3"/>
    <s v="The Gurukul foundation school"/>
    <n v="911100222664"/>
    <s v="s2m_test_21681@tests2m.com"/>
    <s v="18-04-2020 18:15:00"/>
    <s v="Absent"/>
    <x v="1"/>
    <s v="FAC_5002"/>
    <e v="#N/A"/>
    <n v="0"/>
    <s v="Elements of a story"/>
    <s v="Data Unavailable"/>
    <e v="#N/A"/>
    <x v="0"/>
  </r>
  <r>
    <s v="fREADom Trial "/>
    <s v="Grade 3,4"/>
    <s v="Trial III"/>
    <x v="2"/>
    <d v="1899-12-30T18:15:00"/>
    <s v="Saturday"/>
    <d v="2020-04-18T00:00:00"/>
    <s v="Trial"/>
    <s v="Grade 3"/>
    <s v="Mahatma school akkama building (CBSE)"/>
    <n v="911100221434"/>
    <s v="s2m_test_20438@tests2m.com"/>
    <s v="18-04-2020 18:15:00"/>
    <s v="Present"/>
    <x v="0"/>
    <s v="FAC_5019"/>
    <n v="1999"/>
    <n v="1"/>
    <s v="Word Whiz"/>
    <s v="rfmsms"/>
    <d v="2020-04-19T00:00:00"/>
    <x v="5"/>
  </r>
  <r>
    <s v="fREADom Trial "/>
    <s v="Grade 3,4"/>
    <s v="Trial III"/>
    <x v="2"/>
    <d v="1899-12-30T18:15:00"/>
    <s v="Saturday"/>
    <d v="2020-04-18T00:00:00"/>
    <s v="Trial"/>
    <s v="Grade 4"/>
    <s v="Royal Concorde international school"/>
    <n v="911100221440"/>
    <s v="s2m_test_20444@tests2m.com"/>
    <s v="18-04-2020 18:15:00"/>
    <s v="Present"/>
    <x v="0"/>
    <s v="FAC_5019"/>
    <e v="#N/A"/>
    <n v="0"/>
    <s v="Word Whiz"/>
    <s v="rfmsms"/>
    <e v="#N/A"/>
    <x v="0"/>
  </r>
  <r>
    <s v="fREADom Trial "/>
    <s v="Grade 1,2"/>
    <s v="Trial III"/>
    <x v="2"/>
    <d v="1899-12-30T18:15:00"/>
    <s v="Saturday"/>
    <d v="2020-04-18T00:00:00"/>
    <s v="Trial"/>
    <s v="Grade 2"/>
    <s v="SBOA junior college"/>
    <n v="911100221435"/>
    <s v="s2m_test_20439@tests2m.com"/>
    <s v="18-04-2020 18:15:00"/>
    <s v="Absent"/>
    <x v="1"/>
    <s v="FAC_5009"/>
    <e v="#N/A"/>
    <n v="0"/>
    <s v="Rocking with rhymes"/>
    <s v="rfmsms"/>
    <e v="#N/A"/>
    <x v="0"/>
  </r>
  <r>
    <s v="fREADom Trial "/>
    <s v="Grade 1,2"/>
    <s v="Trial III"/>
    <x v="2"/>
    <d v="1899-12-30T18:15:00"/>
    <s v="Saturday"/>
    <d v="2020-04-18T00:00:00"/>
    <s v="Trial"/>
    <s v="Grade 1"/>
    <s v="Akshar"/>
    <n v="911100221443"/>
    <s v="s2m_test_20447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1,2"/>
    <s v="Trial III"/>
    <x v="2"/>
    <d v="1899-12-30T18:15:00"/>
    <s v="Saturday"/>
    <d v="2020-04-18T00:00:00"/>
    <s v="Trial"/>
    <s v="Grade 1"/>
    <s v="Gitanjali Devshala"/>
    <n v="911100221456"/>
    <s v="s2m_test_20460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1,2"/>
    <s v="Trial III"/>
    <x v="2"/>
    <d v="1899-12-30T18:15:00"/>
    <s v="Saturday"/>
    <d v="2020-04-18T00:00:00"/>
    <s v="Duplicate - Trial"/>
    <s v="Grade 2"/>
    <s v="SBOA JC"/>
    <n v="911100221433"/>
    <s v="s2m_test_20437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3,4"/>
    <s v="Trial II"/>
    <x v="2"/>
    <d v="1899-12-30T18:15:00"/>
    <s v="Saturday"/>
    <d v="2020-04-18T00:00:00"/>
    <s v="Trial"/>
    <s v="Grade 4"/>
    <s v="SRM public school"/>
    <n v="911100222673"/>
    <s v="s2m_test_21691@tests2m.com"/>
    <s v="18-04-2020 18:15:00"/>
    <s v="Present"/>
    <x v="0"/>
    <s v="FAC_5002"/>
    <e v="#N/A"/>
    <n v="0"/>
    <s v="Elements of a story"/>
    <s v="Data Unavailable"/>
    <e v="#N/A"/>
    <x v="0"/>
  </r>
  <r>
    <s v="fREADom Trial "/>
    <s v="Grade 3,4"/>
    <s v="Trial III"/>
    <x v="2"/>
    <d v="1899-12-30T18:15:00"/>
    <s v="Saturday"/>
    <d v="2020-04-18T00:00:00"/>
    <s v="Trial"/>
    <s v="Grade 4"/>
    <s v="B. D. Memorial"/>
    <n v="911100221458"/>
    <s v="s2m_test_20462@tests2m.com"/>
    <s v="18-04-2020 18:15:00"/>
    <s v="Present"/>
    <x v="0"/>
    <s v="FAC_5019"/>
    <e v="#N/A"/>
    <n v="0"/>
    <s v="Word Whiz"/>
    <s v="TEB11SMS"/>
    <e v="#N/A"/>
    <x v="0"/>
  </r>
  <r>
    <s v="fREADom Trial "/>
    <s v="Grade 1,2"/>
    <s v="Trial III"/>
    <x v="2"/>
    <d v="1899-12-30T18:15:00"/>
    <s v="Saturday"/>
    <d v="2020-04-18T00:00:00"/>
    <s v="Trial"/>
    <s v="Grade 2"/>
    <s v="Delhi public school"/>
    <n v="911100221452"/>
    <s v="s2m_test_20456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3,4"/>
    <s v="Trial II"/>
    <x v="2"/>
    <d v="1899-12-30T18:15:00"/>
    <s v="Saturday"/>
    <d v="2020-04-18T00:00:00"/>
    <s v="Trial"/>
    <s v="Grade 4"/>
    <s v="Transcend school"/>
    <n v="911100222674"/>
    <s v="s2m_test_21692@tests2m.com"/>
    <s v="18-04-2020 18:15:00"/>
    <s v="Absent"/>
    <x v="1"/>
    <s v="FAC_5002"/>
    <e v="#N/A"/>
    <n v="0"/>
    <s v="Elements of a story"/>
    <s v="Data Unavailable"/>
    <e v="#N/A"/>
    <x v="0"/>
  </r>
  <r>
    <s v="fREADom Trial "/>
    <s v="Grade 3,4"/>
    <s v="Trial III"/>
    <x v="2"/>
    <d v="1899-12-30T18:15:00"/>
    <s v="Saturday"/>
    <d v="2020-04-18T00:00:00"/>
    <s v="Trial"/>
    <s v="Grade 4"/>
    <s v="DPS Megacity Kolkata"/>
    <n v="911100221461"/>
    <s v="s2m_test_20465@tests2m.com"/>
    <s v="18-04-2020 18:15:00"/>
    <s v="Present"/>
    <x v="0"/>
    <s v="FAC_5019"/>
    <e v="#N/A"/>
    <n v="0"/>
    <s v="Word Whiz"/>
    <s v="rfmsms"/>
    <e v="#N/A"/>
    <x v="0"/>
  </r>
  <r>
    <s v="fREADom Trial "/>
    <s v="Grade 3,4"/>
    <s v="Trial III"/>
    <x v="2"/>
    <d v="1899-12-30T18:15:00"/>
    <s v="Saturday"/>
    <d v="2020-04-18T00:00:00"/>
    <s v="Trial"/>
    <s v="Grade 4"/>
    <s v="Saffron Public School"/>
    <n v="911100221444"/>
    <s v="s2m_test_20448@tests2m.com"/>
    <s v="18-04-2020 18:15:00"/>
    <s v="Present"/>
    <x v="0"/>
    <s v="FAC_5019"/>
    <e v="#N/A"/>
    <n v="0"/>
    <s v="Word Whiz"/>
    <s v="Data Unavailable"/>
    <e v="#N/A"/>
    <x v="0"/>
  </r>
  <r>
    <s v="fREADom Trial "/>
    <s v="Grade 3,4"/>
    <s v="Trial II"/>
    <x v="2"/>
    <d v="1899-12-30T18:15:00"/>
    <s v="Saturday"/>
    <d v="2020-04-18T00:00:00"/>
    <s v="Trial"/>
    <s v="Grade 3"/>
    <s v="Rankers school"/>
    <n v="911100222675"/>
    <s v="s2m_test_21693@tests2m.com"/>
    <s v="18-04-2020 18:15:00"/>
    <s v="Present"/>
    <x v="0"/>
    <s v="FAC_5002"/>
    <e v="#N/A"/>
    <n v="0"/>
    <s v="Elements of a story"/>
    <s v="Data Unavailable"/>
    <e v="#N/A"/>
    <x v="0"/>
  </r>
  <r>
    <s v="fREADom Trial "/>
    <s v="Grade 1,2"/>
    <s v="Trial III"/>
    <x v="2"/>
    <d v="1899-12-30T18:15:00"/>
    <s v="Saturday"/>
    <d v="2020-04-18T00:00:00"/>
    <s v="Trial"/>
    <s v="Grade 1"/>
    <s v="GTA Vidhya mandir"/>
    <n v="911100221457"/>
    <s v="s2m_test_20461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1,2"/>
    <s v="Trial III"/>
    <x v="2"/>
    <d v="1899-12-30T18:15:00"/>
    <s v="Saturday"/>
    <d v="2020-04-18T00:00:00"/>
    <s v="Trial"/>
    <s v="Grade 2"/>
    <s v="Delhi public school"/>
    <n v="911100221424"/>
    <s v="s2m_test_20428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3,4"/>
    <s v="Trial II"/>
    <x v="2"/>
    <d v="1899-12-30T18:15:00"/>
    <s v="Saturday"/>
    <d v="2020-04-18T00:00:00"/>
    <s v="Trial"/>
    <s v="Grade 4"/>
    <s v="APS delhi cantt"/>
    <n v="911100222676"/>
    <s v="s2m_test_21694@tests2m.com"/>
    <s v="18-04-2020 18:15:00"/>
    <s v="Present"/>
    <x v="0"/>
    <s v="FAC_5002"/>
    <e v="#N/A"/>
    <n v="0"/>
    <s v="Elements of a story"/>
    <s v="Data Unavailable"/>
    <e v="#N/A"/>
    <x v="0"/>
  </r>
  <r>
    <s v="fREADom Trial "/>
    <s v="Grade 1,2"/>
    <s v="Trial III"/>
    <x v="2"/>
    <d v="1899-12-30T18:15:00"/>
    <s v="Saturday"/>
    <d v="2020-04-18T00:00:00"/>
    <s v="Trial"/>
    <s v="Grade 2"/>
    <s v="Greenwood high school"/>
    <n v="911100221453"/>
    <s v="s2m_test_20457@tests2m.com"/>
    <s v="18-04-2020 18:15:00"/>
    <s v="Present"/>
    <x v="0"/>
    <s v="FAC_5009"/>
    <e v="#N/A"/>
    <n v="0"/>
    <s v="Rocking with rhymes"/>
    <s v="rfmsms"/>
    <e v="#N/A"/>
    <x v="0"/>
  </r>
  <r>
    <s v="fREADom Trial "/>
    <s v="Grade 3,4"/>
    <s v="Trial II"/>
    <x v="2"/>
    <d v="1899-12-30T18:15:00"/>
    <s v="Saturday"/>
    <d v="2020-04-18T00:00:00"/>
    <s v="Duplicate - Trial"/>
    <s v="Grade 4"/>
    <s v="Mamta.modern.school"/>
    <n v="911100222641"/>
    <s v="s2m_test_21657@tests2m.com"/>
    <s v="18-04-2020 18:15:00"/>
    <s v="Absent"/>
    <x v="1"/>
    <s v="FAC_5002"/>
    <e v="#N/A"/>
    <n v="0"/>
    <s v="Elements of a story"/>
    <s v="Data Unavailable"/>
    <e v="#N/A"/>
    <x v="0"/>
  </r>
  <r>
    <s v="fREADom Trial "/>
    <s v="Grade 3,4"/>
    <s v="Trial III"/>
    <x v="2"/>
    <d v="1899-12-30T18:15:00"/>
    <s v="Saturday"/>
    <d v="2020-04-18T00:00:00"/>
    <s v="Trial"/>
    <s v="Grade 4"/>
    <s v="Calorx public school"/>
    <n v="911100221468"/>
    <s v="s2m_test_20472@tests2m.com"/>
    <s v="18-04-2020 18:15:00"/>
    <s v="Present"/>
    <x v="0"/>
    <s v="FAC_5019"/>
    <e v="#N/A"/>
    <n v="0"/>
    <s v="Word Whiz"/>
    <s v="ntfuiuser"/>
    <e v="#N/A"/>
    <x v="0"/>
  </r>
  <r>
    <s v="fREADom Trial "/>
    <s v="Grade 3,4"/>
    <s v="Trial III"/>
    <x v="2"/>
    <d v="1899-12-30T18:15:00"/>
    <s v="Saturday"/>
    <d v="2020-04-18T00:00:00"/>
    <s v="Trial"/>
    <s v="Grade 4"/>
    <s v="SRV Public School"/>
    <n v="911100221470"/>
    <s v="s2m_test_20474@tests2m.com"/>
    <s v="18-04-2020 18:15:00"/>
    <s v="Absent"/>
    <x v="1"/>
    <s v="FAC_5019"/>
    <e v="#N/A"/>
    <n v="0"/>
    <s v="Word Whiz"/>
    <s v="TEB2BSMS"/>
    <e v="#N/A"/>
    <x v="0"/>
  </r>
  <r>
    <s v="fREADom Trial "/>
    <s v="Grade 3,4"/>
    <s v="Trial III"/>
    <x v="2"/>
    <d v="1899-12-30T18:15:00"/>
    <s v="Saturday"/>
    <d v="2020-04-18T00:00:00"/>
    <s v="Trial"/>
    <s v="Grade 3"/>
    <s v="Tges wadi"/>
    <n v="911100221476"/>
    <s v="s2m_test_20480@tests2m.com"/>
    <s v="18-04-2020 18:15:00"/>
    <s v="Present"/>
    <x v="0"/>
    <s v="FAC_5019"/>
    <e v="#N/A"/>
    <n v="0"/>
    <s v="Word Whiz"/>
    <s v="rfmsms"/>
    <e v="#N/A"/>
    <x v="0"/>
  </r>
  <r>
    <s v="fREADom Trial "/>
    <s v="Grade 1,2"/>
    <s v="Trial II"/>
    <x v="2"/>
    <d v="1899-12-30T18:15:00"/>
    <s v="Saturday"/>
    <d v="2020-04-18T00:00:00"/>
    <s v="Trial"/>
    <s v="Grade 2"/>
    <s v="TNA"/>
    <n v="911100221220"/>
    <s v="s2m_test_20222@tests2m.com"/>
    <s v="18-04-2020 18:15:00"/>
    <s v="Absent"/>
    <x v="1"/>
    <s v="FAC_5012"/>
    <e v="#N/A"/>
    <n v="0"/>
    <s v="Name it"/>
    <s v="TEB2ASMS"/>
    <e v="#N/A"/>
    <x v="0"/>
  </r>
  <r>
    <s v="fREADom Trial "/>
    <s v="Grade 1,2"/>
    <s v="Trial II"/>
    <x v="2"/>
    <d v="1899-12-30T18:15:00"/>
    <s v="Saturday"/>
    <d v="2020-04-18T00:00:00"/>
    <s v="Trial"/>
    <s v="Grade 2"/>
    <s v="Techno India"/>
    <n v="911100221204"/>
    <s v="s2m_test_20206@tests2m.com"/>
    <s v="18-04-2020 18:15:00"/>
    <s v="Present"/>
    <x v="0"/>
    <s v="FAC_5012"/>
    <e v="#N/A"/>
    <n v="0"/>
    <s v="Name it"/>
    <s v="ntfpush"/>
    <e v="#N/A"/>
    <x v="0"/>
  </r>
  <r>
    <s v="fREADom Trial "/>
    <s v="Grade 3,4"/>
    <s v="Trial III"/>
    <x v="2"/>
    <d v="1899-12-30T18:15:00"/>
    <s v="Saturday"/>
    <d v="2020-04-18T00:00:00"/>
    <s v="Trial"/>
    <s v="Grade 2"/>
    <s v="Kamala Niketan Montessori School(CBSE)"/>
    <n v="911100221110"/>
    <s v="s2m_test_20111@tests2m.com"/>
    <s v="18-04-2020 18:15:00"/>
    <s v="Present"/>
    <x v="0"/>
    <s v="FAC_5019"/>
    <e v="#N/A"/>
    <n v="0"/>
    <s v="Word Whiz"/>
    <s v="TEB11SMS"/>
    <e v="#N/A"/>
    <x v="0"/>
  </r>
  <r>
    <s v="fREADom Trial "/>
    <s v="Grade 3,4"/>
    <s v="Trial I"/>
    <x v="2"/>
    <d v="1899-12-30T18:15:00"/>
    <s v="Saturday"/>
    <d v="2020-04-18T00:00:00"/>
    <s v="Trial"/>
    <s v="Grade 3"/>
    <s v="Kle school saundatti"/>
    <n v="911100221640"/>
    <s v="s2m_test_20646@tests2m.com"/>
    <s v="18-04-2020 18:15:00"/>
    <s v="Absent"/>
    <x v="1"/>
    <s v="FAC_5014"/>
    <e v="#N/A"/>
    <n v="0"/>
    <s v="storm in my brain"/>
    <s v="ntfuiuser"/>
    <e v="#N/A"/>
    <x v="0"/>
  </r>
  <r>
    <s v="fREADom Trial "/>
    <s v="Grade 3,4"/>
    <s v="Trial III"/>
    <x v="2"/>
    <d v="1899-12-30T18:15:00"/>
    <s v="Saturday"/>
    <d v="2020-04-18T00:00:00"/>
    <s v="Trial"/>
    <s v="Grade 4"/>
    <s v="Greenwood High school"/>
    <n v="911100221478"/>
    <s v="s2m_test_20482@tests2m.com"/>
    <s v="18-04-2020 18:15:00"/>
    <s v="Present"/>
    <x v="0"/>
    <s v="FAC_5019"/>
    <n v="1999"/>
    <n v="1"/>
    <s v="Word Whiz"/>
    <s v="TEB3SMS"/>
    <d v="2020-04-19T00:00:00"/>
    <x v="5"/>
  </r>
  <r>
    <s v="fREADom Trial "/>
    <s v="Grade 1,2"/>
    <s v="Trial II"/>
    <x v="2"/>
    <d v="1899-12-30T18:15:00"/>
    <s v="Saturday"/>
    <d v="2020-04-18T00:00:00"/>
    <s v="Trial"/>
    <s v="Grade 2"/>
    <s v="Harvest International school"/>
    <n v="911100221180"/>
    <s v="s2m_test_20181@tests2m.com"/>
    <s v="18-04-2020 18:15:00"/>
    <s v="Present"/>
    <x v="0"/>
    <s v="FAC_5012"/>
    <n v="1999"/>
    <n v="1"/>
    <s v="Name it"/>
    <s v="ntfpush"/>
    <d v="2020-04-19T00:00:00"/>
    <x v="5"/>
  </r>
  <r>
    <s v="fREADom Trial "/>
    <s v="Grade 1,2"/>
    <s v="Trial II"/>
    <x v="2"/>
    <d v="1899-12-30T18:15:00"/>
    <s v="Saturday"/>
    <d v="2020-04-18T00:00:00"/>
    <s v="Trial"/>
    <s v="Grade 2"/>
    <s v="clorex public school ghatlodiya"/>
    <n v="911100221195"/>
    <s v="s2m_test_20196@tests2m.com"/>
    <s v="18-04-2020 18:15:00"/>
    <s v="Present"/>
    <x v="0"/>
    <s v="FAC_5012"/>
    <e v="#N/A"/>
    <n v="0"/>
    <s v="Name it"/>
    <s v="ntfuiuser"/>
    <e v="#N/A"/>
    <x v="0"/>
  </r>
  <r>
    <s v="fREADom Trial "/>
    <s v="Grade 3,4"/>
    <s v="Trial I"/>
    <x v="2"/>
    <d v="1899-12-30T18:15:00"/>
    <s v="Saturday"/>
    <d v="2020-04-18T00:00:00"/>
    <s v="Trial"/>
    <s v="Grade 4"/>
    <s v="K. L.  E. English medium school"/>
    <n v="911100222677"/>
    <s v="s2m_test_21695@tests2m.com"/>
    <s v="18-04-2020 18:15:00"/>
    <s v=":Present"/>
    <x v="0"/>
    <s v="FAC_5014"/>
    <e v="#N/A"/>
    <n v="0"/>
    <s v="storm in my brain"/>
    <s v="Data Unavailable"/>
    <e v="#N/A"/>
    <x v="0"/>
  </r>
  <r>
    <s v="fREADom Trial "/>
    <s v="Grade 1,2"/>
    <s v="Trial II"/>
    <x v="2"/>
    <d v="1899-12-30T18:15:00"/>
    <s v="Saturday"/>
    <d v="2020-04-18T00:00:00"/>
    <s v="Trial"/>
    <s v="Grade 1"/>
    <s v="Kamala niketan Montessori school"/>
    <n v="911100221221"/>
    <s v="s2m_test_20223@tests2m.com"/>
    <s v="18-04-2020 18:15:00"/>
    <s v="Present"/>
    <x v="0"/>
    <s v="FAC_5012"/>
    <e v="#N/A"/>
    <n v="0"/>
    <s v="Name it"/>
    <s v="TEB2BSMS"/>
    <e v="#N/A"/>
    <x v="0"/>
  </r>
  <r>
    <s v="fREADom Trial "/>
    <s v="Grade 1,2"/>
    <s v="Trial II"/>
    <x v="2"/>
    <d v="1899-12-30T18:15:00"/>
    <s v="Saturday"/>
    <d v="2020-04-18T00:00:00"/>
    <s v="Trial"/>
    <s v="Grade 2"/>
    <s v="Calorx public school"/>
    <n v="911100221201"/>
    <s v="s2m_test_20203@tests2m.com"/>
    <s v="18-04-2020 18:15:00"/>
    <s v="Absent"/>
    <x v="1"/>
    <s v="FAC_5012"/>
    <e v="#N/A"/>
    <n v="0"/>
    <s v="Name it"/>
    <s v="ntfuiuser"/>
    <e v="#N/A"/>
    <x v="0"/>
  </r>
  <r>
    <s v="fREADom Trial "/>
    <s v="Grade 1,2"/>
    <s v="Trial II"/>
    <x v="2"/>
    <d v="1899-12-30T18:15:00"/>
    <s v="Saturday"/>
    <d v="2020-04-18T00:00:00"/>
    <s v="Trial"/>
    <s v="Grade 2"/>
    <s v="CCA"/>
    <n v="911100221213"/>
    <s v="s2m_test_20215@tests2m.com"/>
    <s v="18-04-2020 18:15:00"/>
    <s v="Preset"/>
    <x v="0"/>
    <s v="FAC_5012"/>
    <e v="#N/A"/>
    <n v="0"/>
    <s v="Name it"/>
    <s v="TEB2ASMS"/>
    <e v="#N/A"/>
    <x v="0"/>
  </r>
  <r>
    <s v="fREADom Trial "/>
    <s v="Grade 1,2"/>
    <s v="Trial III"/>
    <x v="0"/>
    <d v="1899-12-30T11:15:00"/>
    <s v="Sunday"/>
    <d v="2020-04-19T00:00:00"/>
    <s v="Trial"/>
    <s v="Grade 2"/>
    <s v="RFSMM, Lodhivali"/>
    <n v="911100221109"/>
    <s v="s2m_test_20110@tests2m.com"/>
    <s v="19-04-2020 11:15:00"/>
    <s v="Present"/>
    <x v="0"/>
    <s v="FAC_5004"/>
    <e v="#N/A"/>
    <n v="0"/>
    <s v="Meet the magic 'e'"/>
    <s v="TEB12SMS"/>
    <e v="#N/A"/>
    <x v="0"/>
  </r>
  <r>
    <s v="fREADom Trial "/>
    <s v="Grade 1,2"/>
    <s v="Trial III"/>
    <x v="0"/>
    <d v="1899-12-30T11:15:00"/>
    <s v="Sunday"/>
    <d v="2020-04-19T00:00:00"/>
    <s v="Trial"/>
    <s v="Grade 2"/>
    <s v="D.A.V BHEL  SCHOOL  RANIPET"/>
    <n v="911100221115"/>
    <s v="s2m_test_20116@tests2m.com"/>
    <s v="19-04-2020 11:15:00"/>
    <s v="Present"/>
    <x v="0"/>
    <s v="FAC_5004"/>
    <e v="#N/A"/>
    <n v="0"/>
    <s v="Meet the magic 'e'"/>
    <s v="TEB12SMS"/>
    <e v="#N/A"/>
    <x v="0"/>
  </r>
  <r>
    <s v="fREADom Trial "/>
    <s v="Grade 1,2"/>
    <s v="Trial III"/>
    <x v="0"/>
    <d v="1899-12-30T11:15:00"/>
    <s v="Sunday"/>
    <d v="2020-04-19T00:00:00"/>
    <s v="Trial"/>
    <s v="Grade 1"/>
    <s v="SSRVM"/>
    <n v="911100221116"/>
    <s v="s2m_test_20117@tests2m.com"/>
    <s v="19-04-2020 11:15:00"/>
    <m/>
    <x v="3"/>
    <s v="FAC_5004"/>
    <e v="#N/A"/>
    <n v="0"/>
    <s v="Meet the magic 'e'"/>
    <s v="TEB11SMS"/>
    <e v="#N/A"/>
    <x v="0"/>
  </r>
  <r>
    <s v="fREADom Trial "/>
    <s v="Grade 1,2"/>
    <s v="Trial III"/>
    <x v="0"/>
    <d v="1899-12-30T11:15:00"/>
    <s v="Sunday"/>
    <d v="2020-04-19T00:00:00"/>
    <s v="Trial"/>
    <s v="Grade 1"/>
    <s v="Kumarans"/>
    <n v="911100221122"/>
    <s v="s2m_test_20123@tests2m.com"/>
    <s v="19-04-2020 11:15:00"/>
    <s v="Present"/>
    <x v="0"/>
    <s v="FAC_5004"/>
    <e v="#N/A"/>
    <n v="0"/>
    <s v="Meet the magic 'e'"/>
    <s v="TEB11SMS"/>
    <e v="#N/A"/>
    <x v="0"/>
  </r>
  <r>
    <s v="fREADom Trial "/>
    <s v="Grade 1,2"/>
    <s v="Trial III"/>
    <x v="0"/>
    <d v="1899-12-30T11:15:00"/>
    <s v="Sunday"/>
    <d v="2020-04-19T00:00:00"/>
    <s v="Duplicate - Trial"/>
    <s v="Grade 1"/>
    <s v="Kle english medium school solapur"/>
    <n v="911100221132"/>
    <s v="s2m_test_20133@tests2m.com"/>
    <s v="19-04-2020 11:15:00"/>
    <s v="Present"/>
    <x v="0"/>
    <s v="FAC_5004"/>
    <e v="#N/A"/>
    <n v="0"/>
    <s v="Meet the magic 'e'"/>
    <s v="lastchance"/>
    <e v="#N/A"/>
    <x v="0"/>
  </r>
  <r>
    <s v="fREADom Trial "/>
    <s v="Grade 1,2"/>
    <s v="Trial III"/>
    <x v="0"/>
    <d v="1899-12-30T11:15:00"/>
    <s v="Sunday"/>
    <d v="2020-04-19T00:00:00"/>
    <s v="Trial"/>
    <s v="Grade 1"/>
    <s v="gitanjali devshala"/>
    <n v="911100221139"/>
    <s v="s2m_test_20140@tests2m.com"/>
    <s v="19-04-2020 11:15:00"/>
    <s v="Present"/>
    <x v="0"/>
    <s v="FAC_5004"/>
    <e v="#N/A"/>
    <n v="0"/>
    <s v="Meet the magic 'e'"/>
    <s v="ntfpush"/>
    <e v="#N/A"/>
    <x v="0"/>
  </r>
  <r>
    <s v="fREADom Trial "/>
    <s v="Grade 1,2"/>
    <s v="Trial III"/>
    <x v="0"/>
    <d v="1899-12-30T11:15:00"/>
    <s v="Sunday"/>
    <d v="2020-04-19T00:00:00"/>
    <s v="Trial"/>
    <s v="Grade 1"/>
    <s v="NSN MATRICULATION  HIGHER SECONDARY SCHOOL CHROMEPET"/>
    <n v="911100221149"/>
    <s v="s2m_test_20150@tests2m.com"/>
    <s v="19-04-2020 11:15:00"/>
    <m/>
    <x v="3"/>
    <s v="FAC_5004"/>
    <e v="#N/A"/>
    <n v="0"/>
    <s v="Meet the magic 'e'"/>
    <s v="TEB12SMS"/>
    <e v="#N/A"/>
    <x v="0"/>
  </r>
  <r>
    <s v="fREADom Trial "/>
    <s v="Grade 1,2"/>
    <s v="Trial III"/>
    <x v="0"/>
    <d v="1899-12-30T11:15:00"/>
    <s v="Sunday"/>
    <d v="2020-04-19T00:00:00"/>
    <s v="Trial"/>
    <s v="Grade 1"/>
    <s v="NSN Matric Higher secondary school"/>
    <n v="911100221152"/>
    <s v="s2m_test_20153@tests2m.com"/>
    <s v="19-04-2020 11:15:00"/>
    <s v="Present"/>
    <x v="0"/>
    <s v="FAC_5004"/>
    <e v="#N/A"/>
    <n v="0"/>
    <s v="Meet the magic 'e'"/>
    <s v="TEB11SMS"/>
    <e v="#N/A"/>
    <x v="0"/>
  </r>
  <r>
    <s v="fREADom Trial "/>
    <s v="Grade 1,2"/>
    <s v="Trial III"/>
    <x v="0"/>
    <d v="1899-12-30T11:15:00"/>
    <s v="Sunday"/>
    <d v="2020-04-19T00:00:00"/>
    <s v="Duplicate - Trial"/>
    <s v="Grade 1"/>
    <s v="Army primary school"/>
    <n v="911100221154"/>
    <s v="s2m_test_20155@tests2m.com"/>
    <s v="19-04-2020 11:15:00"/>
    <s v="Present"/>
    <x v="0"/>
    <s v="FAC_5004"/>
    <e v="#N/A"/>
    <n v="0"/>
    <s v="Meet the magic 'e'"/>
    <s v="ntfpush"/>
    <e v="#N/A"/>
    <x v="0"/>
  </r>
  <r>
    <s v="fREADom Trial "/>
    <s v="Grade 1,2"/>
    <s v="Trial III"/>
    <x v="0"/>
    <d v="1899-12-30T11:15:00"/>
    <s v="Sunday"/>
    <d v="2020-04-19T00:00:00"/>
    <s v="Duplicate - Trial"/>
    <s v="Grade 2"/>
    <s v="Kerela public school gamharia"/>
    <n v="911100221164"/>
    <s v="s2m_test_20165@tests2m.com"/>
    <s v="19-04-2020 11:15:00"/>
    <s v="Present"/>
    <x v="0"/>
    <s v="FAC_5004"/>
    <e v="#N/A"/>
    <n v="0"/>
    <s v="Meet the magic 'e'"/>
    <s v="ntfpush"/>
    <e v="#N/A"/>
    <x v="0"/>
  </r>
  <r>
    <s v="fREADom Trial Class "/>
    <s v="Grade 1,2"/>
    <s v="Trial I"/>
    <x v="0"/>
    <d v="1899-12-30T11:15:00"/>
    <s v="Sunday"/>
    <d v="2020-04-19T00:00:00"/>
    <s v="Trial"/>
    <s v="Grade 1"/>
    <s v="Don Bosco"/>
    <n v="911100221179"/>
    <s v="s2m_test_20180@tests2m.com"/>
    <s v="19-04-2020 11:15:00"/>
    <s v="Present"/>
    <x v="0"/>
    <s v="FAC_5011"/>
    <e v="#N/A"/>
    <n v="0"/>
    <s v="Name it"/>
    <s v="TEB12SMS"/>
    <e v="#N/A"/>
    <x v="0"/>
  </r>
  <r>
    <s v="fREADom Trial Class "/>
    <s v="Grade 1,2"/>
    <s v="Trial I"/>
    <x v="0"/>
    <d v="1899-12-30T11:15:00"/>
    <s v="Sunday"/>
    <d v="2020-04-19T00:00:00"/>
    <s v="Trial"/>
    <s v="Grade 1"/>
    <s v="St. Paul's school Rajkot"/>
    <n v="911100221171"/>
    <s v="s2m_test_20172@tests2m.com"/>
    <s v="19-04-2020 11:15:00"/>
    <s v="Cancelled"/>
    <x v="2"/>
    <s v="FAC_5011"/>
    <e v="#N/A"/>
    <n v="0"/>
    <s v="Name it"/>
    <s v="ntfpush"/>
    <e v="#N/A"/>
    <x v="0"/>
  </r>
  <r>
    <s v="fREADom Trial Class "/>
    <s v="Grade 1,2"/>
    <s v="Trial I"/>
    <x v="0"/>
    <d v="1899-12-30T11:15:00"/>
    <s v="Sunday"/>
    <d v="2020-04-19T00:00:00"/>
    <s v="Duplicate - Trial"/>
    <s v="Grade 2"/>
    <s v="DPS Megacity"/>
    <n v="911100221173"/>
    <s v="s2m_test_20174@tests2m.com"/>
    <s v="19-04-2020 11:15:00"/>
    <s v="Present"/>
    <x v="0"/>
    <s v="FAC_5011"/>
    <e v="#N/A"/>
    <n v="0"/>
    <s v="Name it"/>
    <s v="lastchance"/>
    <e v="#N/A"/>
    <x v="0"/>
  </r>
  <r>
    <s v="fREADom Trial Class "/>
    <s v="Grade 1,2"/>
    <s v="Trial I"/>
    <x v="0"/>
    <d v="1899-12-30T11:15:00"/>
    <s v="Sunday"/>
    <d v="2020-04-19T00:00:00"/>
    <s v="Trial"/>
    <s v="Grade 2"/>
    <s v="SSRVM"/>
    <n v="911100221187"/>
    <s v="s2m_test_20188@tests2m.com"/>
    <s v="19-04-2020 11:15:00"/>
    <s v="Present"/>
    <x v="0"/>
    <s v="FAC_5011"/>
    <e v="#N/A"/>
    <n v="0"/>
    <s v="Name it"/>
    <s v="ntfuiuser"/>
    <e v="#N/A"/>
    <x v="0"/>
  </r>
  <r>
    <s v="fREADom Trial Class "/>
    <s v="Grade 1,2"/>
    <s v="Trial I"/>
    <x v="0"/>
    <d v="1899-12-30T11:15:00"/>
    <s v="Sunday"/>
    <d v="2020-04-19T00:00:00"/>
    <s v="Trial"/>
    <s v="Grade 1"/>
    <s v="Uppal Rankers Techno School"/>
    <n v="911100221189"/>
    <s v="s2m_test_20190@tests2m.com"/>
    <s v="19-04-2020 11:15:00"/>
    <s v="Absent"/>
    <x v="1"/>
    <s v="FAC_5011"/>
    <e v="#N/A"/>
    <n v="0"/>
    <s v="Name it"/>
    <s v="ntfuiuser"/>
    <e v="#N/A"/>
    <x v="0"/>
  </r>
  <r>
    <s v="fREADom Trial Class "/>
    <s v="Grade 1,2"/>
    <s v="Trial I"/>
    <x v="0"/>
    <d v="1899-12-30T11:15:00"/>
    <s v="Sunday"/>
    <d v="2020-04-19T00:00:00"/>
    <s v="Trial"/>
    <s v="Grade 1"/>
    <s v="Asian Christian high school"/>
    <n v="911100221190"/>
    <s v="s2m_test_20191@tests2m.com"/>
    <s v="19-04-2020 11:15:00"/>
    <s v="Present"/>
    <x v="0"/>
    <s v="FAC_5011"/>
    <e v="#N/A"/>
    <n v="0"/>
    <s v="Name it"/>
    <s v="ntfuiuser"/>
    <e v="#N/A"/>
    <x v="0"/>
  </r>
  <r>
    <s v="fREADom Trial "/>
    <s v="Grade 3,4"/>
    <s v="Trial I"/>
    <x v="0"/>
    <d v="1899-12-30T11:15:00"/>
    <s v="Sunday"/>
    <d v="2020-04-19T00:00:00"/>
    <s v="Trial"/>
    <s v="Grade 4"/>
    <s v="KNMS"/>
    <n v="911100222678"/>
    <s v="s2m_test_21696@tests2m.com"/>
    <s v="19-04-2020 11:15:00"/>
    <s v="Absent"/>
    <x v="1"/>
    <s v="FAC_5021"/>
    <e v="#N/A"/>
    <n v="0"/>
    <s v="storm in my brain"/>
    <s v="Data Unavailable"/>
    <e v="#N/A"/>
    <x v="0"/>
  </r>
  <r>
    <s v="fREADom Trial Class "/>
    <s v="Grade 1,2"/>
    <s v="Trial I"/>
    <x v="0"/>
    <d v="1899-12-30T11:15:00"/>
    <s v="Sunday"/>
    <d v="2020-04-19T00:00:00"/>
    <s v="Trial"/>
    <s v="Grade 2"/>
    <s v="The mapple tree school"/>
    <n v="911100221235"/>
    <s v="s2m_test_20236@tests2m.com"/>
    <s v="19-04-2020 11:15:00"/>
    <s v="Present"/>
    <x v="0"/>
    <s v="FAC_5011"/>
    <e v="#N/A"/>
    <n v="0"/>
    <s v="Name it"/>
    <s v="TEB2ASMS"/>
    <e v="#N/A"/>
    <x v="0"/>
  </r>
  <r>
    <s v="fREADom Trial Class "/>
    <s v="Grade 1,2"/>
    <s v="Trial I"/>
    <x v="0"/>
    <d v="1899-12-30T11:15:00"/>
    <s v="Sunday"/>
    <d v="2020-04-19T00:00:00"/>
    <s v="Trial"/>
    <s v="Grade 1"/>
    <s v="Ssrvm"/>
    <n v="911100221247"/>
    <s v="s2m_test_20248@tests2m.com"/>
    <s v="19-04-2020 11:15:00"/>
    <s v="Present"/>
    <x v="0"/>
    <s v="FAC_5011"/>
    <e v="#N/A"/>
    <n v="0"/>
    <s v="Name it"/>
    <s v="TEB2ASMS"/>
    <e v="#N/A"/>
    <x v="0"/>
  </r>
  <r>
    <s v="fREADom Trial "/>
    <s v="Grade 3,4"/>
    <s v="Trial I"/>
    <x v="0"/>
    <d v="1899-12-30T11:15:00"/>
    <s v="Sunday"/>
    <d v="2020-04-19T00:00:00"/>
    <s v="Trial"/>
    <s v="Grade 3"/>
    <s v="Greenwood high school"/>
    <n v="911100222679"/>
    <s v="s2m_test_21697@tests2m.com"/>
    <s v="19-04-2020 11:15:00"/>
    <s v="Present"/>
    <x v="0"/>
    <s v="FAC_5021"/>
    <e v="#N/A"/>
    <n v="0"/>
    <s v="storm in my brain"/>
    <s v="Data Unavailable"/>
    <e v="#N/A"/>
    <x v="0"/>
  </r>
  <r>
    <s v="fREADom Trial "/>
    <s v="Grade 3,4"/>
    <s v="Trial I"/>
    <x v="0"/>
    <d v="1899-12-30T11:15:00"/>
    <s v="Sunday"/>
    <d v="2020-04-19T00:00:00"/>
    <s v="Trial"/>
    <s v="Grade 4"/>
    <s v="K.L.E society English medium school nipani"/>
    <n v="911100222680"/>
    <s v="s2m_test_21698@tests2m.com"/>
    <s v="19-04-2020 11:15:00"/>
    <s v="Present"/>
    <x v="0"/>
    <s v="FAC_5021"/>
    <e v="#N/A"/>
    <n v="0"/>
    <s v="storm in my brain"/>
    <s v="Data Unavailable"/>
    <e v="#N/A"/>
    <x v="0"/>
  </r>
  <r>
    <s v="fREADom Trial Class "/>
    <s v="Grade 1,2"/>
    <s v="Trial I"/>
    <x v="0"/>
    <d v="1899-12-30T11:15:00"/>
    <s v="Sunday"/>
    <d v="2020-04-19T00:00:00"/>
    <s v="Duplicate - Trial"/>
    <s v="Grade 2"/>
    <s v="Harvest International School"/>
    <n v="911100221462"/>
    <s v="s2m_test_20466@tests2m.com"/>
    <s v="19-04-2020 11:15:00"/>
    <s v="Present"/>
    <x v="0"/>
    <s v="FAC_5011"/>
    <n v="1999"/>
    <n v="1"/>
    <s v="Name it"/>
    <s v="rfmsms"/>
    <d v="2020-04-26T00:00:00"/>
    <x v="9"/>
  </r>
  <r>
    <s v="fREADom Trial "/>
    <s v="Grade 3,4"/>
    <s v="Trial I"/>
    <x v="0"/>
    <d v="1899-12-30T11:15:00"/>
    <s v="Sunday"/>
    <d v="2020-04-19T00:00:00"/>
    <s v="Duplicate - Trial"/>
    <s v="Grade 4"/>
    <s v="Excel global school"/>
    <n v="911100221430"/>
    <s v="s2m_test_20434@tests2m.com"/>
    <s v="19-04-2020 11:15:00"/>
    <s v="Absent"/>
    <x v="1"/>
    <s v="FAC_5021"/>
    <e v="#N/A"/>
    <n v="0"/>
    <s v="storm in my brain"/>
    <s v="rfmsms"/>
    <e v="#N/A"/>
    <x v="0"/>
  </r>
  <r>
    <s v="fREADom Trial "/>
    <s v="Grade 3,4"/>
    <s v="Trial I"/>
    <x v="0"/>
    <d v="1899-12-30T11:15:00"/>
    <s v="Sunday"/>
    <d v="2020-04-19T00:00:00"/>
    <s v="Duplicate - Trial"/>
    <s v="Grade 4"/>
    <s v="School of india"/>
    <n v="911100221589"/>
    <s v="s2m_test_20593@tests2m.com"/>
    <s v="19-04-2020 11:15:00"/>
    <s v="Cancelled"/>
    <x v="2"/>
    <s v="FAC_5021"/>
    <e v="#N/A"/>
    <n v="0"/>
    <s v="storm in my brain"/>
    <s v="T1KRMSMS"/>
    <e v="#N/A"/>
    <x v="0"/>
  </r>
  <r>
    <s v="fREADom Trial "/>
    <s v="Grade 3,4"/>
    <s v="Trial I"/>
    <x v="0"/>
    <d v="1899-12-30T11:15:00"/>
    <s v="Sunday"/>
    <d v="2020-04-19T00:00:00"/>
    <s v="Duplicate - Trial"/>
    <s v="Grade 3"/>
    <s v="Kle school saundatti"/>
    <n v="911100221640"/>
    <s v="s2m_test_20646@tests2m.com"/>
    <s v="19-04-2020 11:15:00"/>
    <s v="Absent"/>
    <x v="1"/>
    <s v="FAC_5021"/>
    <e v="#N/A"/>
    <n v="0"/>
    <s v="storm in my brain"/>
    <s v="ntfuiuser"/>
    <e v="#N/A"/>
    <x v="0"/>
  </r>
  <r>
    <s v="fREADom Trial "/>
    <s v="Grade 3,4"/>
    <s v="Trial I"/>
    <x v="0"/>
    <d v="1899-12-30T11:15:00"/>
    <s v="Sunday"/>
    <d v="2020-04-19T00:00:00"/>
    <s v="Trial"/>
    <s v="Grade 3"/>
    <s v="P.S.Senior Secondary School"/>
    <n v="911100222681"/>
    <s v="s2m_test_21699@tests2m.com"/>
    <s v="19-04-2020 11:15:00"/>
    <s v="Present"/>
    <x v="0"/>
    <s v="FAC_5021"/>
    <e v="#N/A"/>
    <n v="0"/>
    <s v="storm in my brain"/>
    <s v="Data Unavailable"/>
    <e v="#N/A"/>
    <x v="0"/>
  </r>
  <r>
    <s v="fREADom Trial "/>
    <s v="Grade 3,4"/>
    <s v="Trial I"/>
    <x v="0"/>
    <d v="1899-12-30T11:15:00"/>
    <s v="Sunday"/>
    <d v="2020-04-19T00:00:00"/>
    <s v="Duplicate - Trial"/>
    <s v="Grade 4"/>
    <s v="Greenwood High school"/>
    <n v="911100221478"/>
    <s v="s2m_test_20482@tests2m.com"/>
    <s v="19-04-2020 11:15:00"/>
    <s v="Absent"/>
    <x v="1"/>
    <s v="FAC_5021"/>
    <n v="1999"/>
    <n v="1"/>
    <s v="storm in my brain"/>
    <s v="TEB3SMS"/>
    <d v="2020-04-19T00:00:00"/>
    <x v="2"/>
  </r>
  <r>
    <s v="fREADom Trial "/>
    <s v="Grade 3,4"/>
    <s v="Trial I"/>
    <x v="0"/>
    <d v="1899-12-30T11:15:00"/>
    <s v="Sunday"/>
    <d v="2020-04-19T00:00:00"/>
    <s v="Trial"/>
    <s v="Grade 4"/>
    <s v="K L E English Medium School,  Manjunath Nagar,  Hubballi"/>
    <n v="911100222682"/>
    <s v="s2m_test_21700@tests2m.com"/>
    <s v="19-04-2020 11:15:00"/>
    <s v="Absent"/>
    <x v="1"/>
    <s v="FAC_5021"/>
    <e v="#N/A"/>
    <n v="0"/>
    <s v="storm in my brain"/>
    <s v="Data Unavailable"/>
    <e v="#N/A"/>
    <x v="0"/>
  </r>
  <r>
    <s v="fREADom Trial "/>
    <s v="Grade 3,4"/>
    <s v="Trial I"/>
    <x v="0"/>
    <d v="1899-12-30T11:15:00"/>
    <s v="Sunday"/>
    <d v="2020-04-19T00:00:00"/>
    <s v="Trial"/>
    <s v="Grade 3"/>
    <s v="DPS"/>
    <n v="911100222683"/>
    <s v="s2m_test_21701@tests2m.com"/>
    <s v="19-04-2020 11:15:00"/>
    <s v="Present"/>
    <x v="0"/>
    <s v="FAC_5021"/>
    <e v="#N/A"/>
    <n v="0"/>
    <s v="storm in my brain"/>
    <s v="Data Unavailable"/>
    <e v="#N/A"/>
    <x v="0"/>
  </r>
  <r>
    <s v="fREADom Trial "/>
    <s v="Grade 3,4"/>
    <s v="Trial I"/>
    <x v="0"/>
    <d v="1899-12-30T11:15:00"/>
    <s v="Sunday"/>
    <d v="2020-04-19T00:00:00"/>
    <s v="Duplicate - Trial"/>
    <s v="Grade 3"/>
    <s v="DPS MEGACITY KOLKATA"/>
    <n v="911100222684"/>
    <s v="s2m_test_21702@tests2m.com"/>
    <s v="19-04-2020 11:15:00"/>
    <s v="Present"/>
    <x v="0"/>
    <s v="FAC_5021"/>
    <e v="#N/A"/>
    <n v="0"/>
    <s v="storm in my brain"/>
    <s v="Data Unavailable"/>
    <e v="#N/A"/>
    <x v="0"/>
  </r>
  <r>
    <s v="fREADom Trial "/>
    <s v="Grade 3,4"/>
    <s v="Trial I"/>
    <x v="0"/>
    <d v="1899-12-30T11:15:00"/>
    <s v="Sunday"/>
    <d v="2020-04-19T00:00:00"/>
    <s v="Trial"/>
    <s v="Grade 3"/>
    <s v="Chinmaya Vidyalaya"/>
    <n v="911100222685"/>
    <s v="s2m_test_21703@tests2m.com"/>
    <s v="19-04-2020 11:15:00"/>
    <s v="Absent"/>
    <x v="1"/>
    <s v="FAC_5021"/>
    <e v="#N/A"/>
    <n v="0"/>
    <s v="storm in my brain"/>
    <s v="Data Unavailable"/>
    <e v="#N/A"/>
    <x v="0"/>
  </r>
  <r>
    <s v="fREADom Trial "/>
    <s v="Grade 3,4"/>
    <s v="Trial II"/>
    <x v="0"/>
    <d v="1899-12-30T11:15:00"/>
    <s v="Sunday"/>
    <d v="2020-04-19T00:00:00"/>
    <s v="Trial"/>
    <s v="Grade 3"/>
    <s v="Ravindra Bharati global school"/>
    <n v="911100221665"/>
    <s v="s2m_test_20674@tests2m.com"/>
    <s v="19-04-2020 11:15:00"/>
    <s v="Present"/>
    <x v="0"/>
    <s v="FAC_5002"/>
    <e v="#N/A"/>
    <n v="0"/>
    <s v="In my head or real"/>
    <s v="TEB3SMS"/>
    <e v="#N/A"/>
    <x v="0"/>
  </r>
  <r>
    <s v="fREADom Trial "/>
    <s v="Grade 3,4"/>
    <s v="Trial II"/>
    <x v="0"/>
    <d v="1899-12-30T11:15:00"/>
    <s v="Sunday"/>
    <d v="2020-04-19T00:00:00"/>
    <s v="Trial"/>
    <s v="Grade 3"/>
    <s v="Delhi Public School,Megacity"/>
    <n v="911100221663"/>
    <s v="s2m_test_20672@tests2m.com"/>
    <s v="19-04-2020 11:15:00"/>
    <s v="Cancelled"/>
    <x v="2"/>
    <s v="FAC_5002"/>
    <e v="#N/A"/>
    <n v="0"/>
    <s v="In my head or real"/>
    <s v="TEB3SMS"/>
    <e v="#N/A"/>
    <x v="0"/>
  </r>
  <r>
    <s v="fREADom Trial "/>
    <s v="Grade 3,4"/>
    <s v="Trial II"/>
    <x v="0"/>
    <d v="1899-12-30T11:15:00"/>
    <s v="Sunday"/>
    <d v="2020-04-19T00:00:00"/>
    <s v="Duplicate - Trial"/>
    <s v="Grade 3"/>
    <s v="Delhi Public School,Megacity"/>
    <n v="911100221663"/>
    <s v="s2m_test_20672@tests2m.com"/>
    <s v="19-04-2020 11:15:00"/>
    <s v="Present"/>
    <x v="0"/>
    <s v="FAC_5002"/>
    <e v="#N/A"/>
    <n v="0"/>
    <s v="In my head or real"/>
    <s v="TEB3SMS"/>
    <e v="#N/A"/>
    <x v="0"/>
  </r>
  <r>
    <s v="fREADom Trial "/>
    <s v="Grade 3,4"/>
    <s v="Trial II"/>
    <x v="0"/>
    <d v="1899-12-30T11:15:00"/>
    <s v="Sunday"/>
    <d v="2020-04-19T00:00:00"/>
    <s v="Trial"/>
    <s v="Grade 3"/>
    <s v="Braintree International School"/>
    <n v="911100221657"/>
    <s v="s2m_test_20665@tests2m.com"/>
    <s v="19-04-2020 11:15:00"/>
    <s v="Absent"/>
    <x v="1"/>
    <s v="FAC_5002"/>
    <e v="#N/A"/>
    <n v="0"/>
    <s v="In my head or real"/>
    <s v="TEB11SMS"/>
    <e v="#N/A"/>
    <x v="0"/>
  </r>
  <r>
    <s v="fREADom Trial "/>
    <s v="Grade 3,4"/>
    <s v="Trial II"/>
    <x v="0"/>
    <d v="1899-12-30T11:15:00"/>
    <s v="Sunday"/>
    <d v="2020-04-19T00:00:00"/>
    <s v="Trial"/>
    <s v="Grade 3"/>
    <s v="DPS MEGACITY"/>
    <n v="911100221656"/>
    <s v="s2m_test_20664@tests2m.com"/>
    <s v="19-04-2020 11:15:00"/>
    <s v="Present"/>
    <x v="0"/>
    <s v="FAC_5002"/>
    <n v="1999"/>
    <n v="1"/>
    <s v="In my head or real"/>
    <s v="ntfuiuser"/>
    <d v="2020-04-19T00:00:00"/>
    <x v="2"/>
  </r>
  <r>
    <s v="fREADom Trial "/>
    <s v="Grade 3,4"/>
    <s v="Trial II"/>
    <x v="0"/>
    <d v="1899-12-30T11:15:00"/>
    <s v="Sunday"/>
    <d v="2020-04-19T00:00:00"/>
    <s v="Duplicate - Trial"/>
    <s v="Grade 3"/>
    <s v="Delhi public school"/>
    <n v="911100221606"/>
    <s v="s2m_test_20610@tests2m.com"/>
    <s v="19-04-2020 11:15:00"/>
    <s v="Present"/>
    <x v="0"/>
    <s v="FAC_5002"/>
    <e v="#N/A"/>
    <n v="0"/>
    <s v="In my head or real"/>
    <s v="TEB12SMS"/>
    <e v="#N/A"/>
    <x v="0"/>
  </r>
  <r>
    <s v="fREADom Trial "/>
    <s v="Grade 3,4"/>
    <s v="Trial II"/>
    <x v="0"/>
    <d v="1899-12-30T11:15:00"/>
    <s v="Sunday"/>
    <d v="2020-04-19T00:00:00"/>
    <s v="Trial"/>
    <s v="Grade 4"/>
    <s v="Shree Ram Welfare Society High School"/>
    <n v="911100221525"/>
    <s v="s2m_test_20529@tests2m.com"/>
    <s v="19-04-2020 11:15:00"/>
    <s v="Absent"/>
    <x v="1"/>
    <s v="FAC_5002"/>
    <e v="#N/A"/>
    <n v="0"/>
    <s v="In my head or real"/>
    <s v="TEB3SMS"/>
    <e v="#N/A"/>
    <x v="0"/>
  </r>
  <r>
    <s v="fREADom Trial "/>
    <s v="Grade 3,4"/>
    <s v="Trial II"/>
    <x v="0"/>
    <d v="1899-12-30T11:15:00"/>
    <s v="Sunday"/>
    <d v="2020-04-19T00:00:00"/>
    <s v="Trial"/>
    <s v="Grade 4"/>
    <s v="   manjusri public school"/>
    <n v="911100221648"/>
    <s v="s2m_test_20655@tests2m.com"/>
    <s v="19-04-2020 11:15:00"/>
    <s v="Present"/>
    <x v="0"/>
    <s v="FAC_5002"/>
    <e v="#N/A"/>
    <n v="0"/>
    <s v="In my head or real"/>
    <s v="TEB3SMS"/>
    <e v="#N/A"/>
    <x v="0"/>
  </r>
  <r>
    <s v="fREADom Trial "/>
    <s v="Grade 3,4"/>
    <s v="Trial II"/>
    <x v="0"/>
    <d v="1899-12-30T11:15:00"/>
    <s v="Sunday"/>
    <d v="2020-04-19T00:00:00"/>
    <s v="Trial"/>
    <s v="Grade 4"/>
    <s v="Saint Paul School"/>
    <n v="911100221647"/>
    <s v="s2m_test_20654@tests2m.com"/>
    <s v="19-04-2020 11:15:00"/>
    <s v="Absent"/>
    <x v="1"/>
    <s v="FAC_5002"/>
    <e v="#N/A"/>
    <n v="0"/>
    <s v="In my head or real"/>
    <s v="rfmsms"/>
    <e v="#N/A"/>
    <x v="0"/>
  </r>
  <r>
    <s v="fREADom Trial "/>
    <s v="Grade 3,4"/>
    <s v="Trial II"/>
    <x v="0"/>
    <d v="1899-12-30T11:15:00"/>
    <s v="Sunday"/>
    <d v="2020-04-19T00:00:00"/>
    <s v="Trial"/>
    <s v="Grade 4"/>
    <s v="Jodhamal public school"/>
    <n v="911100221646"/>
    <s v="s2m_test_20653@tests2m.com"/>
    <s v="19-04-2020 11:15:00"/>
    <s v="Cancelled"/>
    <x v="2"/>
    <s v="FAC_5002"/>
    <e v="#N/A"/>
    <n v="0"/>
    <s v="In my head or real"/>
    <s v="rfmsms"/>
    <e v="#N/A"/>
    <x v="0"/>
  </r>
  <r>
    <s v="fREADom Trial "/>
    <s v="Grade 1,2"/>
    <s v="Trial II"/>
    <x v="0"/>
    <d v="1899-12-30T11:15:00"/>
    <s v="Sunday"/>
    <d v="2020-04-19T00:00:00"/>
    <s v="Trial"/>
    <s v="Grade 1"/>
    <s v="St. Peter's high school"/>
    <n v="911100221667"/>
    <s v="s2m_test_20676@tests2m.com"/>
    <s v="19-04-2020 11:15:00"/>
    <s v="Absent"/>
    <x v="1"/>
    <s v="FAC_5017"/>
    <e v="#N/A"/>
    <n v="0"/>
    <s v="Word Whiz"/>
    <s v="TEB3SMS"/>
    <e v="#N/A"/>
    <x v="0"/>
  </r>
  <r>
    <s v="fREADom Trial "/>
    <s v="Grade 1,2"/>
    <s v="Trial II"/>
    <x v="0"/>
    <d v="1899-12-30T11:15:00"/>
    <s v="Sunday"/>
    <d v="2020-04-19T00:00:00"/>
    <s v="Trial"/>
    <s v="Grade 2"/>
    <s v="Kamala Nikethan Montessori School"/>
    <n v="911100221666"/>
    <s v="s2m_test_20675@tests2m.com"/>
    <s v="19-04-2020 11:15:00"/>
    <s v="Absent"/>
    <x v="1"/>
    <s v="FAC_5017"/>
    <e v="#N/A"/>
    <n v="0"/>
    <s v="Word Whiz"/>
    <s v="rfmsms"/>
    <e v="#N/A"/>
    <x v="0"/>
  </r>
  <r>
    <s v="fREADom Trial "/>
    <s v="Grade 1,2"/>
    <s v="Trial II"/>
    <x v="0"/>
    <d v="1899-12-30T11:15:00"/>
    <s v="Sunday"/>
    <d v="2020-04-19T00:00:00"/>
    <s v="Trial"/>
    <s v="Grade 1"/>
    <s v="vijay kids krishnagiri"/>
    <n v="911100221662"/>
    <s v="s2m_test_20671@tests2m.com"/>
    <s v="19-04-2020 11:15:00"/>
    <s v="Absent"/>
    <x v="1"/>
    <s v="FAC_5017"/>
    <e v="#N/A"/>
    <n v="0"/>
    <s v="Word Whiz"/>
    <s v="TEB3SMS"/>
    <e v="#N/A"/>
    <x v="0"/>
  </r>
  <r>
    <s v="fREADom Trial "/>
    <s v="Grade 1,2"/>
    <s v="Trial II"/>
    <x v="0"/>
    <d v="1899-12-30T11:15:00"/>
    <s v="Sunday"/>
    <d v="2020-04-19T00:00:00"/>
    <s v="Trial"/>
    <s v="Grade 1"/>
    <s v="Kothari International School"/>
    <n v="911100222686"/>
    <s v="s2m_test_21704@tests2m.com"/>
    <s v="19-04-2020 11:15:00"/>
    <s v="Cancelled"/>
    <x v="2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Sunday"/>
    <d v="2020-04-19T00:00:00"/>
    <s v="Trial"/>
    <s v="Grade 2"/>
    <s v="SSRVM Bangalore South"/>
    <n v="911100222687"/>
    <s v="s2m_test_21705@tests2m.com"/>
    <s v="19-04-2020 11:15:00"/>
    <s v="Present"/>
    <x v="0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Sunday"/>
    <d v="2020-04-19T00:00:00"/>
    <s v="Trial"/>
    <s v="Grade 1"/>
    <s v="The schram academy"/>
    <n v="911100222688"/>
    <s v="s2m_test_21706@tests2m.com"/>
    <s v="19-04-2020 11:15:00"/>
    <s v="Absent"/>
    <x v="1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Sunday"/>
    <d v="2020-04-19T00:00:00"/>
    <s v="Trial"/>
    <s v="Grade 1"/>
    <s v="D P S megacity"/>
    <n v="911100221556"/>
    <s v="s2m_test_20667@tests2m.com"/>
    <s v="19-04-2020 11:15:00"/>
    <s v="Present"/>
    <x v="0"/>
    <s v="FAC_5017"/>
    <e v="#N/A"/>
    <n v="0"/>
    <s v="Word Whiz"/>
    <s v="TEB3SMS"/>
    <e v="#N/A"/>
    <x v="0"/>
  </r>
  <r>
    <s v="fREADom Trial "/>
    <s v="Grade 1,2"/>
    <s v="Trial II"/>
    <x v="0"/>
    <d v="1899-12-30T11:15:00"/>
    <s v="Sunday"/>
    <d v="2020-04-19T00:00:00"/>
    <s v="Duplicate - Trial"/>
    <s v="Grade 2"/>
    <s v="Jindal mount litera zee school"/>
    <n v="911100222689"/>
    <s v="s2m_test_21707@tests2m.com"/>
    <s v="19-04-2020 11:15:00"/>
    <s v="Present"/>
    <x v="0"/>
    <s v="FAC_5017"/>
    <e v="#N/A"/>
    <n v="0"/>
    <s v="Word Whiz"/>
    <s v="Data Unavailable"/>
    <e v="#N/A"/>
    <x v="0"/>
  </r>
  <r>
    <s v="fREADom Trial "/>
    <s v="Grade 1,2"/>
    <s v="Trial II"/>
    <x v="0"/>
    <d v="1899-12-30T11:15:00"/>
    <s v="Sunday"/>
    <d v="2020-04-19T00:00:00"/>
    <s v="Trial"/>
    <s v="Grade 1"/>
    <s v="Kamala niketan Montessori school's"/>
    <n v="911100221243"/>
    <s v="s2m_test_20651@tests2m.com"/>
    <s v="19-04-2020 11:15:00"/>
    <s v="Present"/>
    <x v="0"/>
    <s v="FAC_5017"/>
    <e v="#N/A"/>
    <n v="0"/>
    <s v="Word Whiz"/>
    <s v="TEB2ASMS"/>
    <e v="#N/A"/>
    <x v="0"/>
  </r>
  <r>
    <s v="fREADom Trial Class "/>
    <s v="Grade 1,2"/>
    <s v="Trial I"/>
    <x v="0"/>
    <d v="1899-12-30T11:15:00"/>
    <s v="Sunday"/>
    <d v="2020-04-19T00:00:00"/>
    <s v="Duplicate - Trial"/>
    <s v="Grade 1"/>
    <s v="Sri kumarans children home"/>
    <n v="911100221340"/>
    <s v="s2m_test_20342@tests2m.com"/>
    <s v="19-04-2020 11:15:00"/>
    <s v="Present"/>
    <x v="0"/>
    <s v="FAC_5011"/>
    <e v="#N/A"/>
    <n v="0"/>
    <s v="Name it"/>
    <s v="T1KRMSMS"/>
    <e v="#N/A"/>
    <x v="0"/>
  </r>
  <r>
    <s v="fREADom Trial Class "/>
    <s v="Grade 1,2"/>
    <s v="Trial I"/>
    <x v="0"/>
    <d v="1899-12-30T11:15:00"/>
    <s v="Sunday"/>
    <d v="2020-04-19T00:00:00"/>
    <s v="Duplicate - Trial"/>
    <s v="Grade 2"/>
    <s v="Secunderabad public school"/>
    <n v="911100222579"/>
    <s v="s2m_test_21592@tests2m.com"/>
    <s v="19-04-2020 11:15:00"/>
    <s v="Present"/>
    <x v="0"/>
    <s v="FAC_5011"/>
    <n v="1999"/>
    <n v="1"/>
    <s v="Name it"/>
    <s v="Data Unavailable"/>
    <d v="2020-04-20T00:00:00"/>
    <x v="5"/>
  </r>
  <r>
    <s v="fREADom Trial "/>
    <s v="Grade 1,2"/>
    <s v="Trial II"/>
    <x v="0"/>
    <d v="1899-12-30T11:15:00"/>
    <s v="Sunday"/>
    <d v="2020-04-19T00:00:00"/>
    <s v="Duplicate - Trial"/>
    <s v="Grade 2"/>
    <s v="Nsn memorial school"/>
    <n v="911100221030"/>
    <s v="s2m_test_20031@tests2m.com"/>
    <s v="19-04-2020 11:15:00"/>
    <s v="Absent"/>
    <x v="1"/>
    <s v="FAC_5017"/>
    <e v="#N/A"/>
    <n v="0"/>
    <s v="Word Whiz"/>
    <s v="TEB11SMS"/>
    <e v="#N/A"/>
    <x v="0"/>
  </r>
  <r>
    <s v="fREADom Trial "/>
    <s v="Grade 1,2"/>
    <s v="Trial II"/>
    <x v="0"/>
    <d v="1899-12-30T11:15:00"/>
    <s v="Sunday"/>
    <d v="2020-04-19T00:00:00"/>
    <s v="Duplicate - Trial"/>
    <s v="Grade 2"/>
    <s v="DWPS Zirakpur"/>
    <n v="911100221046"/>
    <s v="s2m_test_20047@tests2m.com"/>
    <s v="19-04-2020 11:15:00"/>
    <s v="Present"/>
    <x v="0"/>
    <s v="FAC_5017"/>
    <e v="#N/A"/>
    <n v="0"/>
    <s v="Word Whiz"/>
    <s v="TEB11SMS"/>
    <e v="#N/A"/>
    <x v="0"/>
  </r>
  <r>
    <s v="fREADom Trial "/>
    <s v="Grade 1,2"/>
    <s v="Trial II"/>
    <x v="0"/>
    <d v="1899-12-30T11:15:00"/>
    <s v="Sunday"/>
    <d v="2020-04-19T00:00:00"/>
    <s v="Duplicate - Trial"/>
    <s v="Grade 2"/>
    <s v="NSN"/>
    <n v="911100221089"/>
    <s v="s2m_test_20091@tests2m.com"/>
    <s v="19-04-2020 11:15:00"/>
    <s v="Present"/>
    <x v="0"/>
    <s v="FAC_5017"/>
    <n v="1999"/>
    <n v="1"/>
    <s v="Word Whiz"/>
    <s v="TEB11SMS"/>
    <d v="2020-04-19T00:00:00"/>
    <x v="2"/>
  </r>
  <r>
    <s v="fREADom Trial "/>
    <s v="Grade 1,2"/>
    <s v="Trial III"/>
    <x v="0"/>
    <d v="1899-12-30T11:15:00"/>
    <s v="Sunday"/>
    <d v="2020-04-19T00:00:00"/>
    <s v="Duplicate - Trial"/>
    <s v="Grade 2"/>
    <s v="The Samhita Academy"/>
    <n v="911100221068"/>
    <s v="s2m_test_20069@tests2m.com"/>
    <s v="19-04-2020 11:15:00"/>
    <s v="Present"/>
    <x v="0"/>
    <s v="FAC_5004"/>
    <e v="#N/A"/>
    <n v="0"/>
    <s v="Meet the magic 'e'"/>
    <s v="TEB12SMS"/>
    <e v="#N/A"/>
    <x v="0"/>
  </r>
  <r>
    <s v="fREADom Trial "/>
    <s v="Grade 3,4"/>
    <s v="Trial II"/>
    <x v="0"/>
    <d v="1899-12-30T11:15:00"/>
    <s v="Sunday"/>
    <d v="2020-04-19T00:00:00"/>
    <s v="Trial"/>
    <s v="Grade 3"/>
    <s v="NA"/>
    <n v="911100222690"/>
    <s v="s2m_test_21708@tests2m.com"/>
    <s v="19-04-2020 11:15:00"/>
    <s v="Present"/>
    <x v="0"/>
    <s v="FAC_5002"/>
    <e v="#N/A"/>
    <n v="0"/>
    <s v="In my head or real"/>
    <s v="Data Unavailable"/>
    <e v="#N/A"/>
    <x v="0"/>
  </r>
  <r>
    <s v="fREADom Trial "/>
    <s v="Grade 3,4"/>
    <s v="Trial I"/>
    <x v="0"/>
    <d v="1899-12-30T11:15:00"/>
    <s v="Sunday"/>
    <d v="2020-04-19T00:00:00"/>
    <s v="Trial"/>
    <s v="Grade 3"/>
    <s v="N s n matric Hr sec school"/>
    <n v="911100221674"/>
    <s v="s2m_test_20683@tests2m.com"/>
    <s v="19-04-2020 11:15:00"/>
    <s v="Present"/>
    <x v="0"/>
    <s v="FAC_5021"/>
    <e v="#N/A"/>
    <n v="0"/>
    <s v="storm in my brain"/>
    <s v="rfmsms"/>
    <e v="#N/A"/>
    <x v="0"/>
  </r>
  <r>
    <s v="fREADom Trial "/>
    <s v="Grade 1,2"/>
    <s v="Trial II"/>
    <x v="0"/>
    <d v="1899-12-30T11:15:00"/>
    <s v="Sunday"/>
    <d v="2020-04-19T00:00:00"/>
    <s v="Trial"/>
    <s v="Grade 1"/>
    <s v="Delhi public school Electronic City"/>
    <n v="911100221669"/>
    <s v="s2m_test_20678@tests2m.com"/>
    <s v="19-04-2020 11:15:00"/>
    <s v="Absent"/>
    <x v="1"/>
    <s v="FAC_5017"/>
    <e v="#N/A"/>
    <n v="0"/>
    <s v="Word Whiz"/>
    <s v="TEB3SMS"/>
    <e v="#N/A"/>
    <x v="0"/>
  </r>
  <r>
    <s v="fREADom Trial "/>
    <s v="Grade 3,4"/>
    <s v="Trial II"/>
    <x v="0"/>
    <d v="1899-12-30T11:15:00"/>
    <s v="Sunday"/>
    <d v="2020-04-19T00:00:00"/>
    <s v="Trial"/>
    <s v="Grade 3"/>
    <s v="Kamala niketan school"/>
    <n v="911100221671"/>
    <s v="s2m_test_20680@tests2m.com"/>
    <s v="19-04-2020 11:15:00"/>
    <s v="Absent"/>
    <x v="1"/>
    <s v="FAC_5002"/>
    <e v="#N/A"/>
    <n v="0"/>
    <s v="In my head or real"/>
    <s v="TEB2BSMS"/>
    <e v="#N/A"/>
    <x v="0"/>
  </r>
  <r>
    <s v="fREADom Trial "/>
    <s v="Grade 3,4"/>
    <s v="Trial III"/>
    <x v="0"/>
    <d v="1899-12-30T11:15:00"/>
    <s v="Sunday"/>
    <d v="2020-04-19T00:00:00"/>
    <s v="Trial"/>
    <s v="Grade 3"/>
    <s v="Sri Aurabindo International School"/>
    <n v="911100221111"/>
    <s v="s2m_test_20112@tests2m.com"/>
    <s v="19-04-2020 11:15:00"/>
    <s v="Present"/>
    <x v="0"/>
    <s v="FAC_5008"/>
    <n v="1999"/>
    <n v="1"/>
    <s v="Making connections"/>
    <s v="TEB12SMS"/>
    <d v="2020-04-19T00:00:00"/>
    <x v="2"/>
  </r>
  <r>
    <s v="fREADom Trial "/>
    <s v="Grade 3,4"/>
    <s v="Trial III"/>
    <x v="0"/>
    <d v="1899-12-30T11:15:00"/>
    <s v="Sunday"/>
    <d v="2020-04-19T00:00:00"/>
    <s v="Trial"/>
    <s v="Grade 4"/>
    <s v="Braintree international school"/>
    <n v="911100221121"/>
    <s v="s2m_test_20122@tests2m.com"/>
    <s v="19-04-2020 11:15:00"/>
    <s v="Present"/>
    <x v="0"/>
    <s v="FAC_5008"/>
    <e v="#N/A"/>
    <n v="0"/>
    <s v="Making connections"/>
    <s v="TEB11SMS"/>
    <e v="#N/A"/>
    <x v="0"/>
  </r>
  <r>
    <s v="fREADom Trial "/>
    <s v="Grade 3,4"/>
    <s v="Trial III"/>
    <x v="0"/>
    <d v="1899-12-30T11:15:00"/>
    <s v="Sunday"/>
    <d v="2020-04-19T00:00:00"/>
    <s v="Trial"/>
    <s v="Grade 4"/>
    <s v="B D Memorial"/>
    <n v="911100221128"/>
    <s v="s2m_test_20129@tests2m.com"/>
    <s v="19-04-2020 11:15:00"/>
    <s v="Present"/>
    <x v="0"/>
    <s v="FAC_5008"/>
    <e v="#N/A"/>
    <n v="0"/>
    <s v="Making connections"/>
    <s v="TEB11SMS"/>
    <e v="#N/A"/>
    <x v="0"/>
  </r>
  <r>
    <s v="fREADom Trial "/>
    <s v="Grade 3,4"/>
    <s v="Trial III"/>
    <x v="0"/>
    <d v="1899-12-30T11:15:00"/>
    <s v="Sunday"/>
    <d v="2020-04-19T00:00:00"/>
    <s v="Trial"/>
    <s v="Grade 3"/>
    <s v="Al BUROOJ INTERNATIONAL SCHOOL"/>
    <n v="911100221129"/>
    <s v="s2m_test_20130@tests2m.com"/>
    <s v="19-04-2020 11:15:00"/>
    <s v="Present"/>
    <x v="0"/>
    <s v="FAC_5008"/>
    <e v="#N/A"/>
    <n v="0"/>
    <s v="Making connections"/>
    <s v="ntfpush"/>
    <e v="#N/A"/>
    <x v="0"/>
  </r>
  <r>
    <s v="fREADom Trial "/>
    <s v="Grade 3,4"/>
    <s v="Trial III"/>
    <x v="0"/>
    <d v="1899-12-30T11:15:00"/>
    <s v="Sunday"/>
    <d v="2020-04-19T00:00:00"/>
    <s v="Duplicate - Trial"/>
    <s v="Grade 4"/>
    <s v="Army Public School Delhi Cantt"/>
    <n v="911100221004"/>
    <s v="s2m_test_20005@tests2m.com"/>
    <s v="19-04-2020 11:15:00"/>
    <s v="Present"/>
    <x v="0"/>
    <s v="FAC_5008"/>
    <e v="#N/A"/>
    <n v="0"/>
    <s v="Making connections"/>
    <s v="lastchance"/>
    <e v="#N/A"/>
    <x v="0"/>
  </r>
  <r>
    <s v="fREADom Trial "/>
    <s v="Grade 3,4"/>
    <s v="Trial III"/>
    <x v="0"/>
    <d v="1899-12-30T11:15:00"/>
    <s v="Sunday"/>
    <d v="2020-04-19T00:00:00"/>
    <s v="Trial"/>
    <s v="Grade 3"/>
    <s v="N S N Memorial School"/>
    <n v="911100221138"/>
    <s v="s2m_test_20139@tests2m.com"/>
    <s v="19-04-2020 11:15:00"/>
    <s v="Present"/>
    <x v="0"/>
    <s v="FAC_5008"/>
    <e v="#N/A"/>
    <n v="0"/>
    <s v="Making connections"/>
    <s v="ntfpush"/>
    <e v="#N/A"/>
    <x v="0"/>
  </r>
  <r>
    <s v="fREADom Trial "/>
    <s v="Grade 3,4"/>
    <s v="Trial III"/>
    <x v="0"/>
    <d v="1899-12-30T11:15:00"/>
    <s v="Sunday"/>
    <d v="2020-04-19T00:00:00"/>
    <s v="Trial"/>
    <s v="Grade 4"/>
    <s v="Kamala Niketan Montessori School"/>
    <n v="911100221141"/>
    <s v="s2m_test_20142@tests2m.com"/>
    <s v="19-04-2020 11:15:00"/>
    <s v="Present"/>
    <x v="0"/>
    <s v="FAC_5008"/>
    <n v="1999"/>
    <n v="1"/>
    <s v="Making connections"/>
    <s v="TEB11SMS"/>
    <d v="2020-04-19T00:00:00"/>
    <x v="2"/>
  </r>
  <r>
    <s v="fREADom Trial "/>
    <s v="Grade 3,4"/>
    <s v="Trial III"/>
    <x v="0"/>
    <d v="1899-12-30T11:15:00"/>
    <s v="Sunday"/>
    <d v="2020-04-19T00:00:00"/>
    <s v="Trial"/>
    <s v="Grade 3"/>
    <s v="Sanskriti The School"/>
    <n v="911100221143"/>
    <s v="s2m_test_20144@tests2m.com"/>
    <s v="19-04-2020 11:15:00"/>
    <s v="Present"/>
    <x v="0"/>
    <s v="FAC_5008"/>
    <e v="#N/A"/>
    <n v="0"/>
    <s v="Making connections"/>
    <s v="ntfpush"/>
    <e v="#N/A"/>
    <x v="0"/>
  </r>
  <r>
    <s v="fREADom Trial "/>
    <s v="Grade 3,4"/>
    <s v="Trial III"/>
    <x v="0"/>
    <d v="1899-12-30T11:15:00"/>
    <s v="Sunday"/>
    <d v="2020-04-19T00:00:00"/>
    <s v="Trial"/>
    <s v="Grade 4"/>
    <s v="Chinmaya Vidyalaya Virugambakkam"/>
    <n v="911100221144"/>
    <s v="s2m_test_20145@tests2m.com"/>
    <s v="19-04-2020 11:15:00"/>
    <s v="Present"/>
    <x v="0"/>
    <s v="FAC_5008"/>
    <n v="1999"/>
    <n v="1"/>
    <s v="Making connections"/>
    <s v="ntfpush"/>
    <d v="2020-04-20T00:00:00"/>
    <x v="5"/>
  </r>
  <r>
    <s v="fREADom Trial "/>
    <s v="Grade 3,4"/>
    <s v="Trial III"/>
    <x v="0"/>
    <d v="1899-12-30T11:15:00"/>
    <s v="Sunday"/>
    <d v="2020-04-19T00:00:00"/>
    <s v="Trial"/>
    <s v="Grade 3"/>
    <s v="APS Delhi Cantt"/>
    <n v="911100221489"/>
    <s v="s2m_test_20493@tests2m.com"/>
    <s v="19-04-2020 11:15:00"/>
    <s v="Absent"/>
    <x v="1"/>
    <s v="FAC_5008"/>
    <e v="#N/A"/>
    <n v="0"/>
    <s v="Making connections"/>
    <s v="TEB3SMS"/>
    <e v="#N/A"/>
    <x v="0"/>
  </r>
  <r>
    <s v="fREADom Trial Class "/>
    <s v="Grade 1,2"/>
    <s v="Trial I"/>
    <x v="2"/>
    <d v="1899-12-30T18:15:00"/>
    <s v="Sunday"/>
    <d v="2020-04-19T00:00:00"/>
    <s v="Duplicate - Trial"/>
    <s v="Grade 1"/>
    <s v="St. Paul's school Rajkot"/>
    <n v="911100221171"/>
    <s v="s2m_test_20172@tests2m.com"/>
    <s v="19-04-2020 18:15:00"/>
    <s v="Absent "/>
    <x v="1"/>
    <s v="FAC_5024"/>
    <e v="#N/A"/>
    <n v="0"/>
    <s v="Word Whiz"/>
    <s v="ntfpush"/>
    <e v="#N/A"/>
    <x v="0"/>
  </r>
  <r>
    <s v="fREADom Trial Class "/>
    <s v="Grade 1,2"/>
    <s v="Trial I"/>
    <x v="1"/>
    <d v="1899-12-30T16:00:00"/>
    <s v="Sunday"/>
    <d v="2020-04-19T00:00:00"/>
    <s v="Trial"/>
    <s v="Grade 2"/>
    <s v="Sri Kumarans children's home"/>
    <n v="911100221097"/>
    <s v="s2m_test_20099@tests2m.com"/>
    <s v="19-04-2020 16:00:00"/>
    <s v="Present"/>
    <x v="0"/>
    <s v="FAC_5015"/>
    <e v="#N/A"/>
    <n v="0"/>
    <s v="Name it"/>
    <s v="TEB11SMS"/>
    <e v="#N/A"/>
    <x v="0"/>
  </r>
  <r>
    <s v="fREADom Trial Class "/>
    <s v="Grade 1,2"/>
    <s v="Trial I"/>
    <x v="1"/>
    <d v="1899-12-30T16:00:00"/>
    <s v="Sunday"/>
    <d v="2020-04-19T00:00:00"/>
    <s v="Trial"/>
    <s v="Grade 2"/>
    <s v="SBIOA School Trichy"/>
    <n v="911100221108"/>
    <s v="s2m_test_20108@tests2m.com"/>
    <s v="19-04-2020 16:00:00"/>
    <s v="Present"/>
    <x v="0"/>
    <s v="FAC_5015"/>
    <e v="#N/A"/>
    <n v="0"/>
    <s v="Name it"/>
    <s v="TEB11SMS"/>
    <e v="#N/A"/>
    <x v="0"/>
  </r>
  <r>
    <s v="fREADom Trial Class "/>
    <s v="Grade 1,2"/>
    <s v="Trial I"/>
    <x v="1"/>
    <d v="1899-12-30T16:00:00"/>
    <s v="Sunday"/>
    <d v="2020-04-19T00:00:00"/>
    <s v="Trial"/>
    <s v="Grade 2"/>
    <s v="NSN MEMORIAL SCHOOL"/>
    <n v="911100221117"/>
    <s v="s2m_test_20118@tests2m.com"/>
    <s v="19-04-2020 16:00:00"/>
    <s v="Present"/>
    <x v="0"/>
    <s v="FAC_5015"/>
    <e v="#N/A"/>
    <n v="0"/>
    <s v="Name it"/>
    <s v="TEB12SMS"/>
    <e v="#N/A"/>
    <x v="0"/>
  </r>
  <r>
    <s v="fREADom Trial Class "/>
    <s v="Grade 1,2"/>
    <s v="Trial I"/>
    <x v="1"/>
    <d v="1899-12-30T16:00:00"/>
    <s v="Sunday"/>
    <d v="2020-04-19T00:00:00"/>
    <s v="Duplicate - Trial"/>
    <s v="Grade 2"/>
    <s v="Kamala Niketan Montessori School"/>
    <n v="911100221110"/>
    <s v="s2m_test_20111@tests2m.com"/>
    <s v="19-04-2020 16:00:00"/>
    <s v="Absent"/>
    <x v="1"/>
    <s v="FAC_5015"/>
    <e v="#N/A"/>
    <n v="0"/>
    <s v="Name it"/>
    <s v="TEB11SMS"/>
    <e v="#N/A"/>
    <x v="0"/>
  </r>
  <r>
    <s v="fREADom Trial Class "/>
    <s v="Grade 1,2"/>
    <s v="Trial I"/>
    <x v="1"/>
    <d v="1899-12-30T16:00:00"/>
    <s v="Sunday"/>
    <d v="2020-04-19T00:00:00"/>
    <s v="Trial"/>
    <s v="Grade 1"/>
    <s v="Angel Global school"/>
    <n v="911100221127"/>
    <s v="s2m_test_20128@tests2m.com"/>
    <s v="19-04-2020 16:00:00"/>
    <s v="Present"/>
    <x v="0"/>
    <s v="FAC_5015"/>
    <n v="1999"/>
    <n v="1"/>
    <s v="Name it"/>
    <s v="ntfpush"/>
    <d v="2020-04-26T00:00:00"/>
    <x v="9"/>
  </r>
  <r>
    <s v="fREADom Trial Class "/>
    <s v="Grade 1,2"/>
    <s v="Trial I"/>
    <x v="1"/>
    <d v="1899-12-30T16:00:00"/>
    <s v="Sunday"/>
    <d v="2020-04-19T00:00:00"/>
    <s v="Trial"/>
    <s v="Grade 2"/>
    <s v="Bharatiya Vidya Bhavan's Atmakuri Rama Rao School"/>
    <n v="911100221137"/>
    <s v="s2m_test_20138@tests2m.com"/>
    <s v="19-04-2020 16:00:00"/>
    <s v="Present"/>
    <x v="0"/>
    <s v="FAC_5015"/>
    <e v="#N/A"/>
    <n v="0"/>
    <s v="Name it"/>
    <s v="ntfpush"/>
    <e v="#N/A"/>
    <x v="0"/>
  </r>
  <r>
    <s v="fREADom Trial "/>
    <s v="Grade 3,4"/>
    <s v="Trial I"/>
    <x v="1"/>
    <d v="1899-12-30T16:00:00"/>
    <s v="Sunday"/>
    <d v="2020-04-19T00:00:00"/>
    <s v="Trial"/>
    <s v="Grade 4"/>
    <s v="INGRAHAM INSTITUTE ENGLISH school"/>
    <n v="911100222691"/>
    <s v="s2m_test_21709@tests2m.com"/>
    <s v="19-04-2020 16:00:00"/>
    <s v="Absent"/>
    <x v="1"/>
    <s v="FAC_5002"/>
    <e v="#N/A"/>
    <n v="0"/>
    <s v="storm in my brain"/>
    <s v="Data Unavailable"/>
    <e v="#N/A"/>
    <x v="0"/>
  </r>
  <r>
    <s v="fREADom Trial Class "/>
    <s v="Grade 1,2"/>
    <s v="Trial I"/>
    <x v="1"/>
    <d v="1899-12-30T16:00:00"/>
    <s v="Sunday"/>
    <d v="2020-04-19T00:00:00"/>
    <s v="Trial"/>
    <s v="Grade 1"/>
    <s v="SSRVM"/>
    <n v="911100221140"/>
    <s v="s2m_test_20141@tests2m.com"/>
    <s v="19-04-2020 16:00:00"/>
    <s v="Present"/>
    <x v="0"/>
    <s v="FAC_5015"/>
    <e v="#N/A"/>
    <n v="0"/>
    <s v="Name it"/>
    <s v="ntfpush"/>
    <e v="#N/A"/>
    <x v="0"/>
  </r>
  <r>
    <s v="fREADom Trial Class "/>
    <s v="Grade 1,2"/>
    <s v="Trial I"/>
    <x v="1"/>
    <d v="1899-12-30T16:00:00"/>
    <s v="Sunday"/>
    <d v="2020-04-19T00:00:00"/>
    <s v="Trial"/>
    <s v="Grade 2"/>
    <s v="MAHATMA  CBSE"/>
    <n v="911100221065"/>
    <s v="s2m_test_20066@tests2m.com"/>
    <s v="19-04-2020 16:00:00"/>
    <s v="Absent"/>
    <x v="1"/>
    <s v="FAC_5015"/>
    <e v="#N/A"/>
    <n v="0"/>
    <s v="Name it"/>
    <s v="TEB11SMS"/>
    <e v="#N/A"/>
    <x v="0"/>
  </r>
  <r>
    <s v="fREADom Trial Class "/>
    <s v="Grade 1,2"/>
    <s v="Trial I"/>
    <x v="1"/>
    <d v="1899-12-30T16:00:00"/>
    <s v="Sunday"/>
    <d v="2020-04-19T00:00:00"/>
    <s v="Duplicate - Trial"/>
    <s v="Grade 1"/>
    <s v="St pauls school, rajkot"/>
    <n v="911100221146"/>
    <s v="s2m_test_20147@tests2m.com"/>
    <s v="19-04-2020 16:00:00"/>
    <s v="Present"/>
    <x v="0"/>
    <s v="FAC_5015"/>
    <e v="#N/A"/>
    <n v="0"/>
    <s v="Name it"/>
    <s v="ntfpush"/>
    <e v="#N/A"/>
    <x v="0"/>
  </r>
  <r>
    <s v="fREADom Trial "/>
    <s v="Grade 3,4"/>
    <s v="Trial I"/>
    <x v="1"/>
    <d v="1899-12-30T16:00:00"/>
    <s v="Sunday"/>
    <d v="2020-04-19T00:00:00"/>
    <s v="Trial"/>
    <s v="Grade 4"/>
    <s v="Ingraham institute English school"/>
    <n v="911100222692"/>
    <s v="s2m_test_21710@tests2m.com"/>
    <s v="19-04-2020 16:00:00"/>
    <s v="Present"/>
    <x v="0"/>
    <s v="FAC_5002"/>
    <e v="#N/A"/>
    <n v="0"/>
    <s v="storm in my brain"/>
    <s v="Data Unavailable"/>
    <e v="#N/A"/>
    <x v="0"/>
  </r>
  <r>
    <s v="fREADom Trial Class "/>
    <s v="Grade 1,2"/>
    <s v="Trial I"/>
    <x v="1"/>
    <d v="1899-12-30T16:00:00"/>
    <s v="Sunday"/>
    <d v="2020-04-19T00:00:00"/>
    <s v="Duplicate - Trial"/>
    <s v="Grade 2"/>
    <s v="Pollocks Intelli School"/>
    <n v="911100221176"/>
    <s v="s2m_test_20177@tests2m.com"/>
    <s v="19-04-2020 16:00:00"/>
    <s v="Present"/>
    <x v="0"/>
    <s v="FAC_5015"/>
    <n v="999"/>
    <n v="1"/>
    <s v="Name it"/>
    <s v="ntfpush"/>
    <d v="2020-04-18T00:00:00"/>
    <x v="0"/>
  </r>
  <r>
    <s v="fREADom Trial "/>
    <s v="Grade 3,4"/>
    <s v="Trial I"/>
    <x v="1"/>
    <d v="1899-12-30T16:00:00"/>
    <s v="Sunday"/>
    <d v="2020-04-19T00:00:00"/>
    <s v="Trial"/>
    <s v="Grade 3"/>
    <s v="Kamala Niketan Montessori school"/>
    <n v="911100222693"/>
    <s v="s2m_test_21711@tests2m.com"/>
    <s v="19-04-2020 16:00:00"/>
    <s v="Absent"/>
    <x v="1"/>
    <s v="FAC_5002"/>
    <e v="#N/A"/>
    <n v="0"/>
    <s v="storm in my brain"/>
    <s v="Data Unavailable"/>
    <e v="#N/A"/>
    <x v="0"/>
  </r>
  <r>
    <s v="fREADom Trial "/>
    <s v="Grade 1,2"/>
    <s v="Trial II"/>
    <x v="1"/>
    <d v="1899-12-30T16:00:00"/>
    <s v="Sunday"/>
    <d v="2020-04-19T00:00:00"/>
    <s v="Trial"/>
    <s v="Grade 1"/>
    <s v="Kerla Public School"/>
    <n v="911100221196"/>
    <s v="s2m_test_20197@tests2m.com"/>
    <s v="19-04-2020 16:00:00"/>
    <s v="Present"/>
    <x v="0"/>
    <s v="FAC_5004"/>
    <e v="#N/A"/>
    <n v="0"/>
    <s v="Word Whiz"/>
    <s v="ntfuiuser"/>
    <e v="#N/A"/>
    <x v="0"/>
  </r>
  <r>
    <s v="fREADom Trial "/>
    <s v="Grade 1,2"/>
    <s v="Trial II"/>
    <x v="1"/>
    <d v="1899-12-30T16:00:00"/>
    <s v="Sunday"/>
    <d v="2020-04-19T00:00:00"/>
    <s v="Trial"/>
    <s v="Grade 2"/>
    <s v="Sri Aurobindo international School"/>
    <n v="911100221266"/>
    <s v="s2m_test_20266@tests2m.com"/>
    <s v="19-04-2020 16:00:00"/>
    <s v="Present"/>
    <x v="0"/>
    <s v="FAC_5004"/>
    <e v="#N/A"/>
    <n v="0"/>
    <s v="Word Whiz"/>
    <s v="TEB2ASMS"/>
    <e v="#N/A"/>
    <x v="0"/>
  </r>
  <r>
    <s v="fREADom Trial "/>
    <s v="Grade 1,2"/>
    <s v="Trial II"/>
    <x v="1"/>
    <d v="1899-12-30T16:00:00"/>
    <s v="Sunday"/>
    <d v="2020-04-19T00:00:00"/>
    <s v="Trial"/>
    <s v="Grade 1"/>
    <s v="NSN memorial senior secondary"/>
    <n v="911100221314"/>
    <s v="s2m_test_20315@tests2m.com"/>
    <s v="19-04-2020 16:00:00"/>
    <s v="Present"/>
    <x v="0"/>
    <s v="FAC_5004"/>
    <e v="#N/A"/>
    <n v="0"/>
    <s v="Word Whiz"/>
    <s v="TEB2BSMS"/>
    <e v="#N/A"/>
    <x v="0"/>
  </r>
  <r>
    <s v="fREADom Trial "/>
    <s v="Grade 1,2"/>
    <s v="Trial II"/>
    <x v="1"/>
    <d v="1899-12-30T16:00:00"/>
    <s v="Sunday"/>
    <d v="2020-04-19T00:00:00"/>
    <s v="Trial"/>
    <s v="Grade 2"/>
    <s v="Kidzee"/>
    <n v="911100221325"/>
    <s v="s2m_test_20327@tests2m.com"/>
    <s v="19-04-2020 16:00:00"/>
    <s v="Present"/>
    <x v="0"/>
    <s v="FAC_5004"/>
    <e v="#N/A"/>
    <n v="0"/>
    <s v="Word Whiz"/>
    <s v="ntfpush"/>
    <e v="#N/A"/>
    <x v="0"/>
  </r>
  <r>
    <s v="fREADom Trial "/>
    <s v="Grade 3,4"/>
    <s v="Trial I"/>
    <x v="1"/>
    <d v="1899-12-30T16:00:00"/>
    <s v="Sunday"/>
    <d v="2020-04-19T00:00:00"/>
    <s v="Trial"/>
    <s v="Grade 3"/>
    <s v="Amrit vidyalaya"/>
    <n v="911100222694"/>
    <s v="s2m_test_21712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3,4"/>
    <s v="Trial I"/>
    <x v="1"/>
    <d v="1899-12-30T16:00:00"/>
    <s v="Sunday"/>
    <d v="2020-04-19T00:00:00"/>
    <s v="Trial"/>
    <s v="Grade 3"/>
    <s v="Amrit vidhyalay"/>
    <n v="911100222695"/>
    <s v="s2m_test_21713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1,2"/>
    <s v="Trial II"/>
    <x v="1"/>
    <d v="1899-12-30T16:00:00"/>
    <s v="Sunday"/>
    <d v="2020-04-19T00:00:00"/>
    <s v="Trial"/>
    <s v="Grade 2"/>
    <s v="DPS south"/>
    <n v="911100221387"/>
    <s v="s2m_test_20390@tests2m.com"/>
    <s v="19-04-2020 16:00:00"/>
    <s v="Present"/>
    <x v="0"/>
    <s v="FAC_5004"/>
    <e v="#N/A"/>
    <n v="0"/>
    <s v="Word Whiz"/>
    <s v="T1KRMSMS"/>
    <e v="#N/A"/>
    <x v="0"/>
  </r>
  <r>
    <s v="fREADom Trial "/>
    <s v="Grade 1,2"/>
    <s v="Trial II"/>
    <x v="1"/>
    <d v="1899-12-30T16:00:00"/>
    <s v="Sunday"/>
    <d v="2020-04-19T00:00:00"/>
    <s v="Trial"/>
    <s v="Grade 2"/>
    <s v="Alpha CBSE"/>
    <n v="911100221398"/>
    <s v="s2m_test_20401@tests2m.com"/>
    <s v="19-04-2020 16:00:00"/>
    <s v="Present"/>
    <x v="0"/>
    <s v="FAC_5004"/>
    <e v="#N/A"/>
    <n v="0"/>
    <s v="Word Whiz"/>
    <s v="rfmsms"/>
    <e v="#N/A"/>
    <x v="0"/>
  </r>
  <r>
    <s v="fREADom Trial "/>
    <s v="Grade 3,4"/>
    <s v="Trial I"/>
    <x v="1"/>
    <d v="1899-12-30T16:00:00"/>
    <s v="Sunday"/>
    <d v="2020-04-19T00:00:00"/>
    <s v="Trial"/>
    <s v="Grade 3"/>
    <s v="Delhi public school"/>
    <n v="911100222696"/>
    <s v="s2m_test_21714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1,2"/>
    <s v="Trial II"/>
    <x v="1"/>
    <d v="1899-12-30T16:00:00"/>
    <s v="Sunday"/>
    <d v="2020-04-19T00:00:00"/>
    <s v="Trial"/>
    <s v="Grade 2"/>
    <s v="Kamalaniketan montossari school"/>
    <n v="911100221409"/>
    <s v="s2m_test_20412@tests2m.com"/>
    <s v="19-04-2020 16:00:00"/>
    <s v="Absent"/>
    <x v="1"/>
    <s v="FAC_5004"/>
    <e v="#N/A"/>
    <n v="0"/>
    <s v="Word Whiz"/>
    <s v="rfmsms"/>
    <e v="#N/A"/>
    <x v="0"/>
  </r>
  <r>
    <s v="fREADom Trial "/>
    <s v="Grade 1,2"/>
    <s v="Trial II"/>
    <x v="1"/>
    <d v="1899-12-30T16:00:00"/>
    <s v="Sunday"/>
    <d v="2020-04-19T00:00:00"/>
    <s v="Duplicate - Trial"/>
    <s v="Grade 2"/>
    <s v="Alpha CBSE"/>
    <n v="911100221398"/>
    <s v="s2m_test_20401@tests2m.com"/>
    <s v="19-04-2020 16:00:00"/>
    <s v="Absent"/>
    <x v="1"/>
    <s v="FAC_5004"/>
    <e v="#N/A"/>
    <n v="0"/>
    <s v="Word Whiz"/>
    <s v="rfmsms"/>
    <e v="#N/A"/>
    <x v="0"/>
  </r>
  <r>
    <s v="fREADom Trial "/>
    <s v="Grade 3,4"/>
    <s v="Trial I"/>
    <x v="1"/>
    <d v="1899-12-30T16:00:00"/>
    <s v="Sunday"/>
    <d v="2020-04-19T00:00:00"/>
    <s v="Trial"/>
    <s v="Grade 3"/>
    <s v="B.D.M.International"/>
    <n v="911100222697"/>
    <s v="s2m_test_21715@tests2m.com"/>
    <s v="19-04-2020 16:00:00"/>
    <s v="Absent"/>
    <x v="1"/>
    <s v="FAC_5002"/>
    <e v="#N/A"/>
    <n v="0"/>
    <s v="storm in my brain"/>
    <s v="Data Unavailable"/>
    <e v="#N/A"/>
    <x v="0"/>
  </r>
  <r>
    <s v="fREADom Trial "/>
    <s v="Grade 1,2"/>
    <s v="Trial II"/>
    <x v="1"/>
    <d v="1899-12-30T16:00:00"/>
    <s v="Sunday"/>
    <d v="2020-04-19T00:00:00"/>
    <s v="Trial"/>
    <s v="Grade 2"/>
    <s v="The shriram universal  school palava"/>
    <n v="911100221436"/>
    <s v="s2m_test_20440@tests2m.com"/>
    <s v="19-04-2020 16:00:00"/>
    <s v="Absent"/>
    <x v="1"/>
    <s v="FAC_5004"/>
    <e v="#N/A"/>
    <n v="0"/>
    <s v="Word Whiz"/>
    <s v="rfmsms"/>
    <e v="#N/A"/>
    <x v="0"/>
  </r>
  <r>
    <s v="fREADom Trial "/>
    <s v="Grade 1,2"/>
    <s v="Trial II"/>
    <x v="1"/>
    <d v="1899-12-30T16:00:00"/>
    <s v="Sunday"/>
    <d v="2020-04-19T00:00:00"/>
    <s v="Trial"/>
    <s v="Grade 1"/>
    <s v="Amrit Vidyalaya"/>
    <n v="911100221445"/>
    <s v="s2m_test_20449@tests2m.com"/>
    <s v="19-04-2020 16:00:00"/>
    <s v="Present"/>
    <x v="0"/>
    <s v="FAC_5004"/>
    <e v="#N/A"/>
    <n v="0"/>
    <s v="Word Whiz"/>
    <s v="rfmsms"/>
    <e v="#N/A"/>
    <x v="0"/>
  </r>
  <r>
    <s v="fREADom Trial "/>
    <s v="Grade 3,4"/>
    <s v="Trial I"/>
    <x v="1"/>
    <d v="1899-12-30T16:00:00"/>
    <s v="Sunday"/>
    <d v="2020-04-19T00:00:00"/>
    <s v="Trial"/>
    <s v="Grade 3"/>
    <s v="Delhi Public School, Hyderabad"/>
    <n v="911100222698"/>
    <s v="s2m_test_21716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1,2"/>
    <s v="Trial II"/>
    <x v="1"/>
    <d v="1899-12-30T16:00:00"/>
    <s v="Sunday"/>
    <d v="2020-04-19T00:00:00"/>
    <s v="Trial"/>
    <s v="Grade 2"/>
    <s v="Amrit Vidyalay"/>
    <n v="911100221446"/>
    <s v="s2m_test_20450@tests2m.com"/>
    <s v="19-04-2020 16:00:00"/>
    <s v="Absent"/>
    <x v="1"/>
    <s v="FAC_5004"/>
    <e v="#N/A"/>
    <n v="0"/>
    <s v="Word Whiz"/>
    <s v="T1KRMSMS"/>
    <e v="#N/A"/>
    <x v="0"/>
  </r>
  <r>
    <s v="fREADom Trial "/>
    <s v="Grade 3,4"/>
    <s v="Trial I"/>
    <x v="1"/>
    <d v="1899-12-30T16:00:00"/>
    <s v="Sunday"/>
    <d v="2020-04-19T00:00:00"/>
    <s v="Trial"/>
    <s v="Grade 3"/>
    <s v="Sri Sankara"/>
    <n v="911100222699"/>
    <s v="s2m_test_21717@tests2m.com"/>
    <s v="19-04-2020 16:00:00"/>
    <s v="Cancelled"/>
    <x v="2"/>
    <s v="FAC_5002"/>
    <e v="#N/A"/>
    <n v="0"/>
    <s v="storm in my brain"/>
    <s v="Data Unavailable"/>
    <e v="#N/A"/>
    <x v="0"/>
  </r>
  <r>
    <s v="fREADom Trial "/>
    <s v="Grade 1,2"/>
    <s v="Trial III"/>
    <x v="1"/>
    <d v="1899-12-30T16:00:00"/>
    <s v="Sunday"/>
    <d v="2020-04-19T00:00:00"/>
    <s v="Trial"/>
    <s v="Grade 1"/>
    <s v="DPS North Bengaluru"/>
    <n v="911100221447"/>
    <s v="s2m_test_20451@tests2m.com"/>
    <s v="19-04-2020 16:00:00"/>
    <s v="Present"/>
    <x v="0"/>
    <s v="FAC_5006"/>
    <e v="#N/A"/>
    <n v="0"/>
    <s v="Name it"/>
    <s v="rfmsms"/>
    <e v="#N/A"/>
    <x v="0"/>
  </r>
  <r>
    <s v="fREADom Trial "/>
    <s v="Grade 3,4"/>
    <s v="Trial III"/>
    <x v="1"/>
    <d v="1899-12-30T16:00:00"/>
    <s v="Sunday"/>
    <d v="2020-04-19T00:00:00"/>
    <s v="Trial"/>
    <s v="Grade 3"/>
    <s v="SBOA School &amp; Junior College"/>
    <n v="911100221451"/>
    <s v="s2m_test_20455@tests2m.com"/>
    <s v="19-04-2020 16:00:00"/>
    <s v="Present"/>
    <x v="0"/>
    <s v="FAC_5022"/>
    <n v="1999"/>
    <n v="1"/>
    <s v="In my mind's eye"/>
    <s v="T1KRMSMS"/>
    <d v="2020-04-26T00:00:00"/>
    <x v="9"/>
  </r>
  <r>
    <s v="fREADom Trial "/>
    <s v="Grade 3,4"/>
    <s v="Trial I"/>
    <x v="1"/>
    <d v="1899-12-30T16:00:00"/>
    <s v="Sunday"/>
    <d v="2020-04-19T00:00:00"/>
    <s v="Trial"/>
    <s v="Grade 4"/>
    <s v="Delhi public school Megacity  kolkata"/>
    <n v="911100222700"/>
    <s v="s2m_test_21718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3,4"/>
    <s v="Trial III"/>
    <x v="1"/>
    <d v="1899-12-30T16:00:00"/>
    <s v="Sunday"/>
    <d v="2020-04-19T00:00:00"/>
    <s v="Trial"/>
    <s v="Grade 4"/>
    <s v="B.D.MEMORIAL"/>
    <n v="911100221464"/>
    <s v="s2m_test_20468@tests2m.com"/>
    <s v="19-04-2020 16:00:00"/>
    <s v="Absent"/>
    <x v="1"/>
    <s v="FAC_5022"/>
    <e v="#N/A"/>
    <n v="0"/>
    <s v="In my mind's eye"/>
    <s v="TEB12SMS"/>
    <e v="#N/A"/>
    <x v="0"/>
  </r>
  <r>
    <s v="fREADom Trial "/>
    <s v="Grade 3,4"/>
    <s v="Trial I"/>
    <x v="1"/>
    <d v="1899-12-30T16:00:00"/>
    <s v="Sunday"/>
    <d v="2020-04-19T00:00:00"/>
    <s v="Trial"/>
    <s v="Grade 4"/>
    <s v="Samhita Academy"/>
    <n v="911100222701"/>
    <s v="s2m_test_21719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3,4"/>
    <s v="Trial III"/>
    <x v="1"/>
    <d v="1899-12-30T16:00:00"/>
    <s v="Sunday"/>
    <d v="2020-04-19T00:00:00"/>
    <s v="Trial"/>
    <s v="Grade 4"/>
    <s v="Royale concord international school"/>
    <n v="911100221465"/>
    <s v="s2m_test_20469@tests2m.com"/>
    <s v="19-04-2020 16:00:00"/>
    <s v="Absent"/>
    <x v="1"/>
    <s v="FAC_5022"/>
    <e v="#N/A"/>
    <n v="0"/>
    <s v="In my mind's eye"/>
    <s v="rfmsms"/>
    <e v="#N/A"/>
    <x v="0"/>
  </r>
  <r>
    <s v="fREADom Trial "/>
    <s v="Grade 3,4"/>
    <s v="Trial III"/>
    <x v="1"/>
    <d v="1899-12-30T16:00:00"/>
    <s v="Sunday"/>
    <d v="2020-04-19T00:00:00"/>
    <s v="Trial"/>
    <s v="Grade 4"/>
    <s v="ACHS"/>
    <n v="911100221493"/>
    <s v="s2m_test_20497@tests2m.com"/>
    <s v="19-04-2020 16:00:00"/>
    <s v="Present"/>
    <x v="0"/>
    <s v="FAC_5022"/>
    <e v="#N/A"/>
    <n v="0"/>
    <s v="In my mind's eye"/>
    <s v="TEB3SMS"/>
    <e v="#N/A"/>
    <x v="0"/>
  </r>
  <r>
    <s v="fREADom Trial "/>
    <s v="Grade 3,4"/>
    <s v="Trial I"/>
    <x v="1"/>
    <d v="1899-12-30T16:00:00"/>
    <s v="Sunday"/>
    <d v="2020-04-19T00:00:00"/>
    <s v="Trial"/>
    <s v="Grade 3"/>
    <s v="Sanskriti the school"/>
    <n v="911100222702"/>
    <s v="s2m_test_21720@tests2m.com"/>
    <s v="19-04-2020 16:00:00"/>
    <s v="Present"/>
    <x v="0"/>
    <s v="FAC_5002"/>
    <e v="#N/A"/>
    <n v="0"/>
    <s v="storm in my brain"/>
    <s v="Data Unavailable"/>
    <e v="#N/A"/>
    <x v="0"/>
  </r>
  <r>
    <s v="fREADom Trial "/>
    <s v="Grade 3,4"/>
    <s v="Trial II"/>
    <x v="1"/>
    <d v="1899-12-30T16:00:00"/>
    <s v="Sunday"/>
    <d v="2020-04-19T00:00:00"/>
    <s v="Trial"/>
    <s v="Grade 4"/>
    <s v="Kamala niketan Montessori school"/>
    <n v="911100221658"/>
    <s v="s2m_test_20666@tests2m.com"/>
    <s v="19-04-2020 16:00:00"/>
    <s v="Present"/>
    <x v="0"/>
    <s v="FAC_5024"/>
    <e v="#N/A"/>
    <n v="0"/>
    <s v="Play with Punctuation"/>
    <s v="TEB3SMS"/>
    <e v="#N/A"/>
    <x v="0"/>
  </r>
  <r>
    <s v="fREADom Trial "/>
    <s v="Grade 3,4"/>
    <s v="Trial III"/>
    <x v="1"/>
    <d v="1899-12-30T16:00:00"/>
    <s v="Sunday"/>
    <d v="2020-04-19T00:00:00"/>
    <s v="Trial"/>
    <s v="Grade 4"/>
    <s v="BDMI"/>
    <n v="911100221497"/>
    <s v="s2m_test_20501@tests2m.com"/>
    <s v="19-04-2020 16:00:00"/>
    <s v="Present"/>
    <x v="0"/>
    <s v="FAC_5022"/>
    <e v="#N/A"/>
    <n v="0"/>
    <s v="In my mind's eye"/>
    <s v="TEB3SMS"/>
    <e v="#N/A"/>
    <x v="0"/>
  </r>
  <r>
    <s v="fREADom Trial "/>
    <s v="Grade 3,4"/>
    <s v="Trial II"/>
    <x v="1"/>
    <d v="1899-12-30T16:00:00"/>
    <s v="Sunday"/>
    <d v="2020-04-19T00:00:00"/>
    <s v="Trial"/>
    <s v="Grade 4"/>
    <s v="dps"/>
    <n v="911100222703"/>
    <s v="s2m_test_21721@tests2m.com"/>
    <s v="19-04-2020 16:00:00"/>
    <s v="Present"/>
    <x v="0"/>
    <s v="FAC_5024"/>
    <e v="#N/A"/>
    <n v="0"/>
    <s v="Play with Punctuation"/>
    <s v="Data Unavailable"/>
    <e v="#N/A"/>
    <x v="0"/>
  </r>
  <r>
    <s v="fREADom Trial "/>
    <s v="Grade 3,4"/>
    <s v="Trial II"/>
    <x v="1"/>
    <d v="1899-12-30T16:00:00"/>
    <s v="Sunday"/>
    <d v="2020-04-19T00:00:00"/>
    <s v="Trial"/>
    <s v="Grade 4"/>
    <s v="kamala niketan Montessori school"/>
    <n v="911100221584"/>
    <s v="s2m_test_20588@tests2m.com"/>
    <s v="19-04-2020 16:00:00"/>
    <s v="Absent"/>
    <x v="1"/>
    <s v="FAC_5024"/>
    <e v="#N/A"/>
    <n v="0"/>
    <s v="Play with Punctuation"/>
    <s v="TEB11SMS"/>
    <e v="#N/A"/>
    <x v="0"/>
  </r>
  <r>
    <s v="fREADom Trial "/>
    <s v="Grade 3,4"/>
    <s v="Trial II"/>
    <x v="1"/>
    <d v="1899-12-30T16:00:00"/>
    <s v="Sunday"/>
    <d v="2020-04-19T00:00:00"/>
    <s v="Trial"/>
    <s v="Grade 4"/>
    <s v="KLE"/>
    <n v="911100221678"/>
    <s v="s2m_test_20688@tests2m.com"/>
    <s v="19-04-2020 16:00:00"/>
    <s v="Present"/>
    <x v="0"/>
    <s v="FAC_5024"/>
    <e v="#N/A"/>
    <n v="0"/>
    <s v="Play with Punctuation"/>
    <s v="ntfuiuser"/>
    <e v="#N/A"/>
    <x v="0"/>
  </r>
  <r>
    <s v="fREADom Trial "/>
    <s v="Grade 3,4"/>
    <s v="Trial III"/>
    <x v="1"/>
    <d v="1899-12-30T16:00:00"/>
    <s v="Sunday"/>
    <d v="2020-04-19T00:00:00"/>
    <s v="Duplicate - Trial"/>
    <s v="Grade 4"/>
    <s v="St Paul's School"/>
    <n v="911100221441"/>
    <s v="s2m_test_20445@tests2m.com"/>
    <s v="19-04-2020 16:00:00"/>
    <s v="Present"/>
    <x v="0"/>
    <s v="FAC_5022"/>
    <e v="#N/A"/>
    <n v="0"/>
    <s v="In my mind's eye"/>
    <s v="rfmsms"/>
    <e v="#N/A"/>
    <x v="0"/>
  </r>
  <r>
    <s v="fREADom Trial "/>
    <s v="Grade 3,4"/>
    <s v="Trial II"/>
    <x v="1"/>
    <d v="1899-12-30T16:00:00"/>
    <s v="Sunday"/>
    <d v="2020-04-19T00:00:00"/>
    <s v="Trial"/>
    <s v="Grade 4"/>
    <s v="K.L.E School ankali"/>
    <n v="911100221151"/>
    <s v="s2m_test_20687@tests2m.com"/>
    <s v="19-04-2020 16:00:00"/>
    <s v="Present"/>
    <x v="0"/>
    <s v="FAC_5024"/>
    <e v="#N/A"/>
    <n v="0"/>
    <s v="Play with Punctuation"/>
    <s v="ntfpush"/>
    <e v="#N/A"/>
    <x v="0"/>
  </r>
  <r>
    <s v="fREADom Trial "/>
    <s v="Grade 3,4"/>
    <s v="Trial II"/>
    <x v="1"/>
    <d v="1899-12-30T16:00:00"/>
    <s v="Sunday"/>
    <d v="2020-04-19T00:00:00"/>
    <s v="Trial"/>
    <s v="Grade 4"/>
    <s v="Kamala Niketan Montessori school"/>
    <n v="911100221676"/>
    <s v="s2m_test_20685@tests2m.com"/>
    <s v="19-04-2020 16:00:00"/>
    <s v="Present"/>
    <x v="0"/>
    <s v="FAC_5024"/>
    <e v="#N/A"/>
    <n v="0"/>
    <s v="Play with Punctuation"/>
    <s v="TEB11SMS"/>
    <e v="#N/A"/>
    <x v="0"/>
  </r>
  <r>
    <s v="fREADom Trial "/>
    <s v="Grade 3,4"/>
    <s v="Trial III"/>
    <x v="1"/>
    <d v="1899-12-30T16:00:00"/>
    <s v="Sunday"/>
    <d v="2020-04-19T00:00:00"/>
    <s v="Duplicate - Trial"/>
    <s v="Grade 4"/>
    <s v="KLE Society's School ankali"/>
    <n v="911100221151"/>
    <s v="s2m_test_20687@tests2m.com"/>
    <s v="19-04-2020 16:00:00"/>
    <s v="Absent"/>
    <x v="1"/>
    <s v="FAC_5022"/>
    <e v="#N/A"/>
    <n v="0"/>
    <s v="In my mind's eye"/>
    <s v="ntfpush"/>
    <e v="#N/A"/>
    <x v="0"/>
  </r>
  <r>
    <s v="fREADom Trial "/>
    <s v="Grade 3,4"/>
    <s v="Trial III"/>
    <x v="1"/>
    <d v="1899-12-30T16:00:00"/>
    <s v="Sunday"/>
    <d v="2020-04-19T00:00:00"/>
    <s v="Trial"/>
    <s v="Grade 4"/>
    <s v="KLE society. School. Saundatti"/>
    <n v="911100221099"/>
    <s v="s2m_test_21722@tests2m.com"/>
    <s v="19-04-2020 16:00:00"/>
    <s v="Absent"/>
    <x v="1"/>
    <s v="FAC_5022"/>
    <e v="#N/A"/>
    <n v="0"/>
    <s v="In my mind's eye"/>
    <s v="TEB12SMS"/>
    <e v="#N/A"/>
    <x v="0"/>
  </r>
  <r>
    <s v="fREADom Trial "/>
    <s v="Grade 3,4"/>
    <s v="Trial III"/>
    <x v="1"/>
    <d v="1899-12-30T16:00:00"/>
    <s v="Sunday"/>
    <d v="2020-04-19T00:00:00"/>
    <s v="Trial"/>
    <s v="Grade 4"/>
    <s v="Heritage"/>
    <n v="911100221093"/>
    <s v="s2m_test_20095@tests2m.com"/>
    <s v="19-04-2020 16:00:00"/>
    <s v="Present"/>
    <x v="0"/>
    <s v="FAC_5022"/>
    <e v="#N/A"/>
    <n v="0"/>
    <s v="In my mind's eye"/>
    <s v="TEB11SMS"/>
    <e v="#N/A"/>
    <x v="0"/>
  </r>
  <r>
    <s v="fREADom Trial "/>
    <s v="Grade 3,4"/>
    <s v="Trial III"/>
    <x v="1"/>
    <d v="1899-12-30T16:00:00"/>
    <s v="Sunday"/>
    <d v="2020-04-19T00:00:00"/>
    <s v="Trial"/>
    <s v="Grade 3"/>
    <s v="Kamala Niketan Montessori"/>
    <n v="911100221092"/>
    <s v="s2m_test_20094@tests2m.com"/>
    <s v="19-04-2020 16:00:00"/>
    <s v="Present"/>
    <x v="0"/>
    <s v="FAC_5022"/>
    <e v="#N/A"/>
    <n v="0"/>
    <s v="In my mind's eye"/>
    <s v="TEB12SMS"/>
    <e v="#N/A"/>
    <x v="0"/>
  </r>
  <r>
    <s v="fREADom Trial "/>
    <s v="Grade 3,4"/>
    <s v="Trial II"/>
    <x v="1"/>
    <d v="1899-12-30T16:00:00"/>
    <s v="Sunday"/>
    <d v="2020-04-19T00:00:00"/>
    <s v="Trial"/>
    <s v="Grade 3"/>
    <s v="Braintree International School"/>
    <n v="911100221623"/>
    <s v="s2m_test_20626@tests2m.com"/>
    <s v="19-04-2020 16:00:00"/>
    <s v="Absent"/>
    <x v="1"/>
    <s v="FAC_5024"/>
    <e v="#N/A"/>
    <n v="0"/>
    <s v="Play with Punctuation"/>
    <s v="TEB2ASMS"/>
    <e v="#N/A"/>
    <x v="0"/>
  </r>
  <r>
    <s v="fREADom Trial "/>
    <s v="Grade 3,4"/>
    <s v="Trial II"/>
    <x v="1"/>
    <d v="1899-12-30T16:00:00"/>
    <s v="Sunday"/>
    <d v="2020-04-19T00:00:00"/>
    <s v="Trial"/>
    <s v="Grade 4"/>
    <s v="Mahavir institute of education and research"/>
    <n v="911100221655"/>
    <s v="s2m_test_20663@tests2m.com"/>
    <s v="19-04-2020 16:00:00"/>
    <s v="Present"/>
    <x v="0"/>
    <s v="FAC_5024"/>
    <e v="#N/A"/>
    <n v="0"/>
    <s v="Play with Punctuation"/>
    <s v="TEB3SMS"/>
    <e v="#N/A"/>
    <x v="0"/>
  </r>
  <r>
    <s v="fREADom Trial "/>
    <s v="Grade 3,4"/>
    <s v="Trial II"/>
    <x v="1"/>
    <d v="1899-12-30T16:00:00"/>
    <s v="Sunday"/>
    <d v="2020-04-19T00:00:00"/>
    <s v="Trial"/>
    <s v="Grade 4"/>
    <s v="DPS MEGACITY"/>
    <n v="911100221651"/>
    <s v="s2m_test_20658@tests2m.com"/>
    <s v="19-04-2020 16:00:00"/>
    <s v="Present"/>
    <x v="0"/>
    <s v="FAC_5024"/>
    <n v="1999"/>
    <n v="1"/>
    <s v="Play with Punctuation"/>
    <s v="T1KRMSMS"/>
    <d v="2020-04-21T00:00:00"/>
    <x v="6"/>
  </r>
  <r>
    <s v="fREADom Trial "/>
    <s v="Grade 3,4"/>
    <s v="Trial II"/>
    <x v="1"/>
    <d v="1899-12-30T16:00:00"/>
    <s v="Sunday"/>
    <d v="2020-04-19T00:00:00"/>
    <s v="Trial"/>
    <s v="Grade 3"/>
    <s v="dps"/>
    <n v="911100221501"/>
    <s v="s2m_test_20648@tests2m.com"/>
    <s v="19-04-2020 16:00:00"/>
    <s v="Present"/>
    <x v="0"/>
    <s v="FAC_5024"/>
    <e v="#N/A"/>
    <n v="0"/>
    <s v="Play with Punctuation"/>
    <s v="TEB3SMS"/>
    <e v="#N/A"/>
    <x v="0"/>
  </r>
  <r>
    <s v="fREADom Trial "/>
    <s v="Grade 1,2"/>
    <s v="Trial III"/>
    <x v="1"/>
    <d v="1899-12-30T16:00:00"/>
    <s v="Sunday"/>
    <d v="2020-04-19T00:00:00"/>
    <s v="Trial"/>
    <s v="Grade 1"/>
    <s v="Sowdambika"/>
    <n v="911100222704"/>
    <s v="s2m_test_21723@tests2m.com"/>
    <s v="19-04-2020 16:00:00"/>
    <s v="Absent"/>
    <x v="1"/>
    <s v="FAC_5006"/>
    <e v="#N/A"/>
    <n v="0"/>
    <s v="Name it"/>
    <s v="Data Unavailable"/>
    <e v="#N/A"/>
    <x v="0"/>
  </r>
  <r>
    <s v="fREADom Trial "/>
    <s v="Grade 1,2"/>
    <s v="Trial III"/>
    <x v="1"/>
    <d v="1899-12-30T16:00:00"/>
    <s v="Sunday"/>
    <d v="2020-04-19T00:00:00"/>
    <s v="Trial"/>
    <s v="Grade 1"/>
    <s v="Shri Ram Foundation"/>
    <n v="911100222705"/>
    <s v="s2m_test_21724@tests2m.com"/>
    <s v="19-04-2020 16:00:00"/>
    <s v="Present"/>
    <x v="0"/>
    <s v="FAC_5006"/>
    <e v="#N/A"/>
    <n v="0"/>
    <s v="Name it"/>
    <s v="Data Unavailable"/>
    <e v="#N/A"/>
    <x v="0"/>
  </r>
  <r>
    <s v="fREADom Trial "/>
    <s v="Grade 1,2"/>
    <s v="Trial III"/>
    <x v="1"/>
    <d v="1899-12-30T16:00:00"/>
    <s v="Sunday"/>
    <d v="2020-04-19T00:00:00"/>
    <s v="Trial"/>
    <s v="Grade 1"/>
    <s v="NSN MATRICULATION SCHOOL, CHITLAPAKKAM"/>
    <n v="911100222706"/>
    <s v="s2m_test_21725@tests2m.com"/>
    <s v="19-04-2020 16:00:00"/>
    <s v="Present"/>
    <x v="0"/>
    <s v="FAC_5006"/>
    <e v="#N/A"/>
    <n v="0"/>
    <s v="Name it"/>
    <s v="Data Unavailable"/>
    <e v="#N/A"/>
    <x v="0"/>
  </r>
  <r>
    <s v="fREADom Trial "/>
    <s v="Grade 1,2"/>
    <s v="Trial III"/>
    <x v="1"/>
    <d v="1899-12-30T16:00:00"/>
    <s v="Sunday"/>
    <d v="2020-04-19T00:00:00"/>
    <s v="Trial"/>
    <s v="Grade 1"/>
    <s v="KLE School GADAG"/>
    <n v="911100221679"/>
    <s v="s2m_test_20689@tests2m.com"/>
    <s v="19-04-2020 16:00:00"/>
    <s v="Absent"/>
    <x v="1"/>
    <s v="FAC_5006"/>
    <e v="#N/A"/>
    <n v="0"/>
    <s v="Name it"/>
    <s v="TEB3SMS"/>
    <e v="#N/A"/>
    <x v="0"/>
  </r>
  <r>
    <s v="fREADom Trial "/>
    <s v="Grade 1,2"/>
    <s v="Trial III"/>
    <x v="1"/>
    <d v="1899-12-30T16:00:00"/>
    <s v="Sunday"/>
    <d v="2020-04-19T00:00:00"/>
    <s v="Trial"/>
    <s v="Grade 1"/>
    <s v="Kerala Public School"/>
    <n v="911100221251"/>
    <s v="s2m_test_20252@tests2m.com"/>
    <s v="19-04-2020 16:00:00"/>
    <s v="Present"/>
    <x v="0"/>
    <s v="FAC_5006"/>
    <e v="#N/A"/>
    <n v="0"/>
    <s v="Name it"/>
    <s v="ntfuiuser"/>
    <e v="#N/A"/>
    <x v="0"/>
  </r>
  <r>
    <s v="fREADom Trial "/>
    <s v="Grade 1,2"/>
    <s v="Trial III"/>
    <x v="1"/>
    <d v="1899-12-30T16:00:00"/>
    <s v="Sunday"/>
    <d v="2020-04-19T00:00:00"/>
    <s v="Trial"/>
    <s v="Grade 2"/>
    <s v="GTA VIDYA MANDIR"/>
    <n v="911100221467"/>
    <s v="s2m_test_20471@tests2m.com"/>
    <s v="19-04-2020 16:00:00"/>
    <s v="Present"/>
    <x v="0"/>
    <s v="FAC_5006"/>
    <e v="#N/A"/>
    <n v="0"/>
    <s v="Name it"/>
    <s v="rfmsms"/>
    <e v="#N/A"/>
    <x v="0"/>
  </r>
  <r>
    <s v="fREADom Trial "/>
    <s v="Grade 1,2"/>
    <s v="Trial III"/>
    <x v="1"/>
    <d v="1899-12-30T16:00:00"/>
    <s v="Sunday"/>
    <d v="2020-04-19T00:00:00"/>
    <s v="Trial"/>
    <s v="Grade 1"/>
    <s v="Shri ram global school Delhi west"/>
    <n v="911100221479"/>
    <s v="s2m_test_20483@tests2m.com"/>
    <s v="19-04-2020 16:00:00"/>
    <s v="Absent"/>
    <x v="1"/>
    <s v="FAC_5006"/>
    <e v="#N/A"/>
    <n v="0"/>
    <s v="Name it"/>
    <s v="TEB3SMS"/>
    <e v="#N/A"/>
    <x v="0"/>
  </r>
  <r>
    <s v="fREADom Trial "/>
    <s v="Grade 1,2"/>
    <s v="Trial III"/>
    <x v="1"/>
    <d v="1899-12-30T16:00:00"/>
    <s v="Sunday"/>
    <d v="2020-04-19T00:00:00"/>
    <s v="Trial"/>
    <s v="Grade 1"/>
    <s v="Techno India Group Public School"/>
    <n v="911100221488"/>
    <s v="s2m_test_20492@tests2m.com"/>
    <s v="19-04-2020 16:00:00"/>
    <s v="Present"/>
    <x v="0"/>
    <s v="FAC_5006"/>
    <e v="#N/A"/>
    <n v="0"/>
    <s v="Name it"/>
    <s v="TEB3SMS"/>
    <e v="#N/A"/>
    <x v="0"/>
  </r>
  <r>
    <s v="fREADom Trial "/>
    <s v="Grade 1,2"/>
    <s v="Trial III"/>
    <x v="1"/>
    <d v="1899-12-30T16:00:00"/>
    <s v="Sunday"/>
    <d v="2020-04-19T00:00:00"/>
    <s v="Trial"/>
    <s v="Grade 1"/>
    <s v="Little Angel"/>
    <n v="911100221502"/>
    <s v="s2m_test_20506@tests2m.com"/>
    <s v="19-04-2020 16:00:00"/>
    <s v="Present"/>
    <x v="0"/>
    <s v="FAC_5006"/>
    <e v="#N/A"/>
    <n v="0"/>
    <s v="Name it"/>
    <s v="TEB3SMS"/>
    <e v="#N/A"/>
    <x v="0"/>
  </r>
  <r>
    <s v="fREADom Trial "/>
    <s v="Grade 3,4"/>
    <s v="Trial I"/>
    <x v="2"/>
    <d v="1899-12-30T18:15:00"/>
    <s v="Sunday"/>
    <d v="2020-04-19T00:00:00"/>
    <s v="Duplicate - Trial"/>
    <s v="Grade 3"/>
    <s v="Sri Sankara"/>
    <n v="911100222699"/>
    <s v="s2m_test_21717@tests2m.com"/>
    <s v="19-04-2020 18:15:00"/>
    <m/>
    <x v="3"/>
    <s v="FAC_5009"/>
    <e v="#N/A"/>
    <n v="0"/>
    <s v="Sum it up"/>
    <s v="Data Unavailable"/>
    <e v="#N/A"/>
    <x v="0"/>
  </r>
  <r>
    <s v="fREADom Trial "/>
    <s v="Grade 3,4"/>
    <s v="Trial I"/>
    <x v="2"/>
    <d v="1899-12-30T18:15:00"/>
    <s v="Sunday"/>
    <d v="2020-04-19T00:00:00"/>
    <s v="Trial"/>
    <s v="Grade 3"/>
    <s v="KLE's"/>
    <n v="911100222707"/>
    <s v="s2m_test_21726@tests2m.com"/>
    <s v="19-04-2020 18:15:00"/>
    <m/>
    <x v="3"/>
    <s v="FAC_5009"/>
    <e v="#N/A"/>
    <n v="0"/>
    <s v="Sum it up"/>
    <s v="Data Unavailable"/>
    <e v="#N/A"/>
    <x v="0"/>
  </r>
  <r>
    <s v="fREADom Trial "/>
    <s v="Grade 3,4"/>
    <s v="Trial I"/>
    <x v="2"/>
    <d v="1899-12-30T18:15:00"/>
    <s v="Sunday"/>
    <d v="2020-04-19T00:00:00"/>
    <s v="Trial"/>
    <s v="Grade 3"/>
    <s v="Birla vidya niketan"/>
    <n v="911100222708"/>
    <s v="s2m_test_21727@tests2m.com"/>
    <s v="19-04-2020 18:15:00"/>
    <s v="Present"/>
    <x v="0"/>
    <s v="FAC_5009"/>
    <e v="#N/A"/>
    <n v="0"/>
    <s v="Sum it up"/>
    <s v="Data Unavailable"/>
    <e v="#N/A"/>
    <x v="0"/>
  </r>
  <r>
    <s v="fREADom Trial "/>
    <s v="Grade 1,2"/>
    <s v="Trial III"/>
    <x v="2"/>
    <d v="1899-12-30T18:15:00"/>
    <s v="Sunday"/>
    <d v="2020-04-19T00:00:00"/>
    <s v="Trial"/>
    <s v="Grade 2"/>
    <s v="Kamala Niketan"/>
    <n v="911100221175"/>
    <s v="s2m_test_20176@tests2m.com"/>
    <s v="19-04-2020 18:15:00"/>
    <s v="Present"/>
    <x v="0"/>
    <s v="FAC_5016"/>
    <e v="#N/A"/>
    <n v="0"/>
    <s v="Rocking with rhymes"/>
    <s v="lastchance"/>
    <e v="#N/A"/>
    <x v="0"/>
  </r>
  <r>
    <s v="fREADom Trial "/>
    <s v="Grade 3,4"/>
    <s v="Trial I"/>
    <x v="2"/>
    <d v="1899-12-30T18:15:00"/>
    <s v="Sunday"/>
    <d v="2020-04-19T00:00:00"/>
    <s v="Trial"/>
    <s v="Grade 3"/>
    <s v="Kothari international school"/>
    <n v="911100222709"/>
    <s v="s2m_test_21728@tests2m.com"/>
    <s v="19-04-2020 18:15:00"/>
    <s v="Absent"/>
    <x v="1"/>
    <s v="FAC_5009"/>
    <e v="#N/A"/>
    <n v="0"/>
    <s v="Sum it up"/>
    <s v="Data Unavailable"/>
    <e v="#N/A"/>
    <x v="0"/>
  </r>
  <r>
    <s v="fREADom Trial "/>
    <s v="Grade 1,2"/>
    <s v="Trial III"/>
    <x v="2"/>
    <d v="1899-12-30T18:15:00"/>
    <s v="Sunday"/>
    <d v="2020-04-19T00:00:00"/>
    <s v="Trial"/>
    <s v="Grade 1"/>
    <s v="Suchitra Academy"/>
    <n v="911100221207"/>
    <s v="s2m_test_20209@tests2m.com"/>
    <s v="19-04-2020 18:15:00"/>
    <s v="Present"/>
    <x v="0"/>
    <s v="FAC_5016"/>
    <e v="#N/A"/>
    <n v="0"/>
    <s v="Rocking with rhymes"/>
    <s v="TEB12SMS"/>
    <e v="#N/A"/>
    <x v="0"/>
  </r>
  <r>
    <s v="fREADom Trial "/>
    <s v="Grade 3,4"/>
    <s v="Trial I"/>
    <x v="2"/>
    <d v="1899-12-30T18:15:00"/>
    <s v="Sunday"/>
    <d v="2020-04-19T00:00:00"/>
    <s v="Trial"/>
    <s v="Grade 4"/>
    <s v="Amrit vidyalaya"/>
    <n v="911100221330"/>
    <s v="s2m_test_21729@tests2m.com"/>
    <s v="19-04-2020 18:15:00"/>
    <s v="Present"/>
    <x v="0"/>
    <s v="FAC_5009"/>
    <e v="#N/A"/>
    <n v="0"/>
    <s v="Sum it up"/>
    <s v="T1KRMSMS"/>
    <e v="#N/A"/>
    <x v="0"/>
  </r>
  <r>
    <s v="fREADom Trial "/>
    <s v="Grade 1,2"/>
    <s v="Trial III"/>
    <x v="2"/>
    <d v="1899-12-30T18:15:00"/>
    <s v="Sunday"/>
    <d v="2020-04-19T00:00:00"/>
    <s v="Trial"/>
    <s v="Grade 1"/>
    <s v="Nsn matriculation higher secondary school"/>
    <n v="911100221352"/>
    <s v="s2m_test_20354@tests2m.com"/>
    <s v="19-04-2020 18:15:00"/>
    <s v="Absent"/>
    <x v="1"/>
    <s v="FAC_5016"/>
    <e v="#N/A"/>
    <n v="0"/>
    <s v="Rocking with rhymes"/>
    <s v="TEB2BSMS"/>
    <e v="#N/A"/>
    <x v="0"/>
  </r>
  <r>
    <s v="fREADom Trial "/>
    <s v="Grade 1,2"/>
    <s v="Trial III"/>
    <x v="2"/>
    <d v="1899-12-30T18:15:00"/>
    <s v="Sunday"/>
    <d v="2020-04-19T00:00:00"/>
    <s v="Duplicate - Trial"/>
    <s v="Grade 2"/>
    <s v="The crossword school"/>
    <n v="911100221396"/>
    <s v="s2m_test_20399@tests2m.com"/>
    <s v="19-04-2020 18:15:00"/>
    <s v="Present"/>
    <x v="0"/>
    <s v="FAC_5016"/>
    <n v="199"/>
    <n v="0"/>
    <s v="Rocking with rhymes"/>
    <s v="rfmsms"/>
    <d v="2020-03-30T00:00:00"/>
    <x v="0"/>
  </r>
  <r>
    <s v="fREADom Trial "/>
    <s v="Grade 3,4"/>
    <s v="Trial I"/>
    <x v="2"/>
    <d v="1899-12-30T18:15:00"/>
    <s v="Sunday"/>
    <d v="2020-04-19T00:00:00"/>
    <s v="Trial"/>
    <s v="Grade 3"/>
    <s v="Nunglen Yangzi"/>
    <n v="911100221680"/>
    <s v="s2m_test_20690@tests2m.com"/>
    <s v="19-04-2020 18:15:00"/>
    <s v="Absent"/>
    <x v="1"/>
    <s v="FAC_5009"/>
    <e v="#N/A"/>
    <n v="0"/>
    <s v="Sum it up"/>
    <s v="TEB3SMS"/>
    <e v="#N/A"/>
    <x v="0"/>
  </r>
  <r>
    <s v="fREADom Trial "/>
    <s v="Grade 3,4"/>
    <s v="Trial I"/>
    <x v="2"/>
    <d v="1899-12-30T18:15:00"/>
    <s v="Sunday"/>
    <d v="2020-04-19T00:00:00"/>
    <s v="Trial"/>
    <s v="Grade 4"/>
    <s v="BD Memorial"/>
    <n v="911100221670"/>
    <s v="s2m_test_20679@tests2m.com"/>
    <s v="19-04-2020 18:15:00"/>
    <s v="Present"/>
    <x v="0"/>
    <s v="FAC_5009"/>
    <e v="#N/A"/>
    <n v="0"/>
    <s v="Sum it up"/>
    <s v="TEB3SMS"/>
    <e v="#N/A"/>
    <x v="0"/>
  </r>
  <r>
    <s v="fREADom Trial "/>
    <s v="Grade 3,4"/>
    <s v="Trial I"/>
    <x v="2"/>
    <d v="1899-12-30T18:15:00"/>
    <s v="Sunday"/>
    <d v="2020-04-19T00:00:00"/>
    <s v="Trial"/>
    <s v="Grade 3"/>
    <s v="Akara world school"/>
    <n v="911100221645"/>
    <s v="s2m_test_20652@tests2m.com"/>
    <s v="19-04-2020 18:15:00"/>
    <s v="Absent"/>
    <x v="1"/>
    <s v="FAC_5009"/>
    <e v="#N/A"/>
    <n v="0"/>
    <s v="Sum it up"/>
    <s v="T1KRMSMS"/>
    <e v="#N/A"/>
    <x v="0"/>
  </r>
  <r>
    <s v="fREADom Trial "/>
    <s v="Grade 3,4"/>
    <s v="Trial I"/>
    <x v="2"/>
    <d v="1899-12-30T18:15:00"/>
    <s v="Sunday"/>
    <d v="2020-04-19T00:00:00"/>
    <s v="Trial"/>
    <s v="Grade 3"/>
    <s v="DPS "/>
    <n v="911100221642"/>
    <s v="s2m_test_20509@tests2m.com"/>
    <s v="19-04-2020 18:15:00"/>
    <s v="Present"/>
    <x v="0"/>
    <s v="FAC_5009"/>
    <e v="#N/A"/>
    <n v="0"/>
    <s v="Sum it up"/>
    <s v="TEB3SMS"/>
    <e v="#N/A"/>
    <x v="0"/>
  </r>
  <r>
    <s v="fREADom Trial "/>
    <s v="Grade 3,4"/>
    <s v="Trial I"/>
    <x v="2"/>
    <d v="1899-12-30T18:15:00"/>
    <s v="Sunday"/>
    <d v="2020-04-19T00:00:00"/>
    <s v="Trial"/>
    <s v="Grade 3"/>
    <s v="The shriram universal school"/>
    <n v="911100221634"/>
    <s v="s2m_test_20640@tests2m.com"/>
    <s v="19-04-2020 18:15:00"/>
    <s v="Present"/>
    <x v="0"/>
    <s v="FAC_5009"/>
    <e v="#N/A"/>
    <n v="0"/>
    <s v="Sum it up"/>
    <s v="rfmsms"/>
    <e v="#N/A"/>
    <x v="0"/>
  </r>
  <r>
    <s v="fREADom Trial "/>
    <s v="Grade 1,2"/>
    <s v="Trial III"/>
    <x v="2"/>
    <d v="1899-12-30T18:15:00"/>
    <s v="Sunday"/>
    <d v="2020-04-19T00:00:00"/>
    <s v="Trial"/>
    <s v="Grade 1"/>
    <s v="DWPS ZIRAKPUR"/>
    <n v="911100221289"/>
    <s v="s2m_test_20289@tests2m.com"/>
    <s v="19-04-2020 18:15:00"/>
    <s v="Absent"/>
    <x v="1"/>
    <s v="FAC_5016"/>
    <e v="#N/A"/>
    <n v="0"/>
    <s v="Rocking with rhymes"/>
    <s v="TEB2ASMS"/>
    <e v="#N/A"/>
    <x v="0"/>
  </r>
  <r>
    <s v="fREADom Trial "/>
    <s v="Grade 1,2"/>
    <s v="Trial III"/>
    <x v="2"/>
    <d v="1899-12-30T18:15:00"/>
    <s v="Sunday"/>
    <d v="2020-04-19T00:00:00"/>
    <s v="Trial"/>
    <s v="Grade 1"/>
    <s v="Greenwood high school"/>
    <n v="911100221402"/>
    <s v="s2m_test_20405@tests2m.com"/>
    <s v="19-04-2020 18:15:00"/>
    <s v="Present"/>
    <x v="0"/>
    <s v="FAC_5016"/>
    <e v="#N/A"/>
    <n v="0"/>
    <s v="Rocking with rhymes"/>
    <s v="rfmsms"/>
    <e v="#N/A"/>
    <x v="0"/>
  </r>
  <r>
    <s v="fREADom Trial "/>
    <s v="Grade 1,2"/>
    <s v="Trial III"/>
    <x v="2"/>
    <d v="1899-12-30T18:15:00"/>
    <s v="Sunday"/>
    <d v="2020-04-19T00:00:00"/>
    <s v="Trial"/>
    <s v="Grade 2"/>
    <s v="Delhi Public School Hyderabad, India"/>
    <n v="911100221386"/>
    <s v="s2m_test_20389@tests2m.com"/>
    <s v="19-04-2020 18:15:00"/>
    <s v="Present"/>
    <x v="0"/>
    <s v="FAC_5016"/>
    <e v="#N/A"/>
    <n v="0"/>
    <s v="Rocking with rhymes"/>
    <s v="rfmsms"/>
    <e v="#N/A"/>
    <x v="0"/>
  </r>
  <r>
    <s v="fREADom Trial "/>
    <s v="Grade 1,2"/>
    <s v="Trial III"/>
    <x v="2"/>
    <d v="1899-12-30T18:15:00"/>
    <s v="Sunday"/>
    <d v="2020-04-19T00:00:00"/>
    <s v="Trial"/>
    <s v="Grade 1"/>
    <s v="Hello kids"/>
    <n v="911100221406"/>
    <s v="s2m_test_20409@tests2m.com"/>
    <s v="19-04-2020 18:15:00"/>
    <s v="Absent"/>
    <x v="1"/>
    <s v="FAC_5016"/>
    <e v="#N/A"/>
    <n v="0"/>
    <s v="Rocking with rhymes"/>
    <s v="rfmsms"/>
    <e v="#N/A"/>
    <x v="0"/>
  </r>
  <r>
    <s v="fREADom Trial "/>
    <s v="Grade 1,2"/>
    <s v="Trial III"/>
    <x v="2"/>
    <d v="1899-12-30T18:15:00"/>
    <s v="Sunday"/>
    <d v="2020-04-19T00:00:00"/>
    <s v="Trial"/>
    <s v="Grade 1"/>
    <s v="Kamalaniketan"/>
    <n v="911100221414"/>
    <s v="s2m_test_20417@tests2m.com"/>
    <s v="19-04-2020 18:15:00"/>
    <s v="Absent"/>
    <x v="1"/>
    <s v="FAC_5016"/>
    <e v="#N/A"/>
    <n v="0"/>
    <s v="Rocking with rhymes"/>
    <s v="TEB2BSMS"/>
    <e v="#N/A"/>
    <x v="0"/>
  </r>
  <r>
    <s v="fREADom Trial "/>
    <s v="Grade 3,4"/>
    <s v="Trial I"/>
    <x v="2"/>
    <d v="1899-12-30T18:15:00"/>
    <s v="Sunday"/>
    <d v="2020-04-19T00:00:00"/>
    <s v="Trial"/>
    <s v="Grade 4"/>
    <s v="WOI"/>
    <n v="911100221641"/>
    <s v="s2m_test_20647@tests2m.com"/>
    <s v="19-04-2020 18:15:00"/>
    <s v="Present"/>
    <x v="0"/>
    <s v="FAC_5009"/>
    <n v="1999"/>
    <n v="1"/>
    <s v="Sum it up"/>
    <s v="rfmsms"/>
    <d v="2020-04-21T00:00:00"/>
    <x v="6"/>
  </r>
  <r>
    <s v="fREADom Trial "/>
    <s v="Grade 1,2"/>
    <s v="Trial III"/>
    <x v="2"/>
    <d v="1899-12-30T18:15:00"/>
    <s v="Sunday"/>
    <d v="2020-04-19T00:00:00"/>
    <s v="Trial"/>
    <s v="Grade 1"/>
    <s v="DPS Bangalore North"/>
    <n v="911100221420"/>
    <s v="s2m_test_20424@tests2m.com"/>
    <s v="19-04-2020 18:15:00"/>
    <s v="Present"/>
    <x v="0"/>
    <s v="FAC_5016"/>
    <e v="#N/A"/>
    <n v="0"/>
    <s v="Rocking with rhymes"/>
    <s v="rfmsms"/>
    <e v="#N/A"/>
    <x v="0"/>
  </r>
  <r>
    <s v="fREADom Trial "/>
    <s v="Grade 3,4"/>
    <s v="Trial I"/>
    <x v="2"/>
    <d v="1899-12-30T18:15:00"/>
    <s v="Sunday"/>
    <d v="2020-04-19T00:00:00"/>
    <s v="Trial"/>
    <s v="Grade 4"/>
    <s v="Aakruthi school"/>
    <n v="911100221637"/>
    <s v="s2m_test_20643@tests2m.com"/>
    <s v="19-04-2020 18:15:00"/>
    <s v="Present"/>
    <x v="0"/>
    <s v="FAC_5009"/>
    <e v="#N/A"/>
    <n v="0"/>
    <s v="Sum it up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Dps"/>
    <n v="911100221501"/>
    <s v="s2m_test_20505@tests2m.com"/>
    <s v="19-04-2020 18:15:00"/>
    <s v="Absent "/>
    <x v="1"/>
    <s v="FAC_5024"/>
    <e v="#N/A"/>
    <n v="0"/>
    <s v="Word Whiz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delhi public school"/>
    <n v="911100221503"/>
    <s v="s2m_test_20507@tests2m.com"/>
    <s v="19-04-2020 18:15:00"/>
    <s v="Present"/>
    <x v="0"/>
    <s v="FAC_5024"/>
    <n v="1999"/>
    <n v="1"/>
    <s v="Word Whiz"/>
    <s v="TEB3SMS"/>
    <d v="2020-04-26T00:00:00"/>
    <x v="9"/>
  </r>
  <r>
    <s v="fREADom Trial "/>
    <s v="Grade 3,4"/>
    <s v="Trial II"/>
    <x v="2"/>
    <d v="1899-12-30T18:15:00"/>
    <s v="Sunday"/>
    <d v="2020-04-19T00:00:00"/>
    <s v="Trial"/>
    <s v="Grade 3"/>
    <s v="K LE school"/>
    <n v="911100221636"/>
    <s v="s2m_test_20642@tests2m.com"/>
    <s v="19-04-2020 18:15:00"/>
    <s v="Absent"/>
    <x v="1"/>
    <s v="FAC_5010"/>
    <e v="#N/A"/>
    <n v="0"/>
    <s v="storm in my brain"/>
    <s v="rfm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Asian Christian high school"/>
    <n v="911100221536"/>
    <s v="s2m_test_20540@tests2m.com"/>
    <s v="19-04-2020 18:15:00"/>
    <s v="Absent "/>
    <x v="1"/>
    <s v="FAC_5024"/>
    <e v="#N/A"/>
    <n v="0"/>
    <s v="Word Whiz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2"/>
    <s v="Samashti International School"/>
    <n v="911100221540"/>
    <s v="s2m_test_20544@tests2m.com"/>
    <s v="19-04-2020 18:15:00"/>
    <s v="Absent "/>
    <x v="1"/>
    <s v="FAC_5024"/>
    <e v="#N/A"/>
    <n v="0"/>
    <s v="Word Whiz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2"/>
    <s v="Sri Aurobindo International School"/>
    <n v="911100221547"/>
    <s v="s2m_test_20551@tests2m.com"/>
    <s v="19-04-2020 18:15:00"/>
    <s v="Present"/>
    <x v="0"/>
    <s v="FAC_5024"/>
    <e v="#N/A"/>
    <n v="0"/>
    <s v="Word Whiz"/>
    <s v="T1KRM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AKR"/>
    <n v="911100221555"/>
    <s v="s2m_test_20559@tests2m.com"/>
    <s v="19-04-2020 18:15:00"/>
    <s v="Absent "/>
    <x v="1"/>
    <s v="FAC_5024"/>
    <e v="#N/A"/>
    <n v="0"/>
    <s v="Word Whiz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Aakruthi school"/>
    <n v="911100221688"/>
    <s v="s2m_test_21730@tests2m.com"/>
    <s v="19-04-2020 18:15:00"/>
    <s v="Absent"/>
    <x v="1"/>
    <s v="FAC_5010"/>
    <e v="#N/A"/>
    <n v="0"/>
    <s v="storm in my brain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BDMI"/>
    <n v="911100221571"/>
    <s v="s2m_test_20574@tests2m.com"/>
    <s v="19-04-2020 18:15:00"/>
    <s v="Absent "/>
    <x v="1"/>
    <s v="FAC_5024"/>
    <e v="#N/A"/>
    <n v="0"/>
    <s v="Word Whiz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KLE"/>
    <n v="911100221572"/>
    <s v="s2m_test_20575@tests2m.com"/>
    <s v="19-04-2020 18:15:00"/>
    <s v="Absent "/>
    <x v="1"/>
    <s v="FAC_5024"/>
    <e v="#N/A"/>
    <n v="0"/>
    <s v="Word Whiz"/>
    <s v="TEB3SMS"/>
    <e v="#N/A"/>
    <x v="0"/>
  </r>
  <r>
    <s v="fREADom Trial Class "/>
    <s v="Grade 1,2"/>
    <s v="Trial I"/>
    <x v="2"/>
    <d v="1899-12-30T18:15:00"/>
    <s v="Sunday"/>
    <d v="2020-04-19T00:00:00"/>
    <s v="Trial"/>
    <s v="Grade 1"/>
    <s v="Delhi public school South"/>
    <n v="911100221575"/>
    <s v="s2m_test_20578@tests2m.com"/>
    <s v="19-04-2020 18:15:00"/>
    <s v="Present"/>
    <x v="0"/>
    <s v="FAC_5024"/>
    <e v="#N/A"/>
    <n v="0"/>
    <s v="Word Whiz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Sri Kumaranâ€™s children home"/>
    <n v="911100221635"/>
    <s v="s2m_test_20641@tests2m.com"/>
    <s v="19-04-2020 18:15:00"/>
    <s v="Present"/>
    <x v="0"/>
    <s v="FAC_5010"/>
    <e v="#N/A"/>
    <n v="0"/>
    <s v="storm in my brain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The shriram universal school"/>
    <n v="911100221634"/>
    <s v="s2m_test_21731@tests2m.com"/>
    <s v="19-04-2020 18:15:00"/>
    <s v="Present"/>
    <x v="0"/>
    <s v="FAC_5010"/>
    <e v="#N/A"/>
    <n v="0"/>
    <s v="storm in my brain"/>
    <s v="rfmsms"/>
    <e v="#N/A"/>
    <x v="0"/>
  </r>
  <r>
    <s v="fREADom Trial "/>
    <s v="Grade 3,4"/>
    <s v="Trial II"/>
    <x v="2"/>
    <d v="1899-12-30T18:15:00"/>
    <s v="Sunday"/>
    <d v="2020-04-19T00:00:00"/>
    <s v="Trial"/>
    <s v="Grade 3"/>
    <s v="N.S.N. Memorial"/>
    <n v="911100221630"/>
    <s v="s2m_test_20635@tests2m.com"/>
    <s v="19-04-2020 18:15:00"/>
    <s v="Present"/>
    <x v="0"/>
    <s v="FAC_5010"/>
    <e v="#N/A"/>
    <n v="0"/>
    <s v="storm in my brain"/>
    <s v="TEB11SMS"/>
    <e v="#N/A"/>
    <x v="0"/>
  </r>
  <r>
    <s v="fREADom Trial "/>
    <s v="Grade 3,4"/>
    <s v="Trial II"/>
    <x v="2"/>
    <d v="1899-12-30T18:15:00"/>
    <s v="Sunday"/>
    <d v="2020-04-19T00:00:00"/>
    <s v="Trial"/>
    <s v="Grade 4"/>
    <s v="St. Joseph's Anglo Indian Girls HR Sec School"/>
    <n v="911100221627"/>
    <s v="s2m_test_20632@tests2m.com"/>
    <s v="19-04-2020 18:15:00"/>
    <s v="Present"/>
    <x v="0"/>
    <s v="FAC_5010"/>
    <e v="#N/A"/>
    <n v="0"/>
    <s v="storm in my brain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SBOAJC"/>
    <n v="911100221548"/>
    <s v="s2m_test_20629@tests2m.com"/>
    <s v="19-04-2020 18:15:00"/>
    <s v="Present"/>
    <x v="0"/>
    <s v="FAC_5010"/>
    <e v="#N/A"/>
    <n v="0"/>
    <s v="storm in my brain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Brian tree international school, Bongaigaon"/>
    <n v="911100221624"/>
    <s v="s2m_test_20627@tests2m.com"/>
    <s v="19-04-2020 18:15:00"/>
    <s v="Present"/>
    <x v="0"/>
    <s v="FAC_5010"/>
    <e v="#N/A"/>
    <n v="0"/>
    <s v="storm in my brain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4"/>
    <s v="New techno school"/>
    <n v="911100221613"/>
    <s v="s2m_test_20617@tests2m.com"/>
    <s v="19-04-2020 18:15:00"/>
    <s v="Absent"/>
    <x v="1"/>
    <s v="FAC_5010"/>
    <e v="#N/A"/>
    <n v="0"/>
    <s v="storm in my brain"/>
    <s v="TEB3SMS"/>
    <e v="#N/A"/>
    <x v="0"/>
  </r>
  <r>
    <s v="fREADom Trial "/>
    <s v="Grade 3,4"/>
    <s v="Trial II"/>
    <x v="2"/>
    <d v="1899-12-30T18:15:00"/>
    <s v="Sunday"/>
    <d v="2020-04-19T00:00:00"/>
    <s v="Trial"/>
    <s v="Grade 3"/>
    <s v="SRM public school"/>
    <n v="911100221611"/>
    <s v="s2m_test_20615@tests2m.com"/>
    <s v="19-04-2020 18:15:00"/>
    <s v="Present"/>
    <x v="0"/>
    <s v="FAC_5010"/>
    <e v="#N/A"/>
    <n v="0"/>
    <s v="storm in my brain"/>
    <s v="T1KRMSMS"/>
    <e v="#N/A"/>
    <x v="0"/>
  </r>
  <r>
    <s v="fREADom Trial "/>
    <s v="Grade 1,2"/>
    <s v="Trial III"/>
    <x v="2"/>
    <d v="1899-12-30T18:15:00"/>
    <s v="Sunday"/>
    <d v="2020-04-19T00:00:00"/>
    <s v="Trial"/>
    <s v="Grade 1"/>
    <s v="Delhi public school"/>
    <n v="911100221448"/>
    <s v="s2m_test_20452@tests2m.com"/>
    <s v="19-04-2020 18:15:00"/>
    <s v="Present"/>
    <x v="0"/>
    <s v="FAC_5016"/>
    <e v="#N/A"/>
    <n v="0"/>
    <s v="Rocking with rhymes"/>
    <s v="TEB12SMS"/>
    <e v="#N/A"/>
    <x v="0"/>
  </r>
  <r>
    <s v="fREADom Trial "/>
    <s v="Grade 3,4"/>
    <s v="Trial III"/>
    <x v="2"/>
    <d v="1899-12-30T18:15:00"/>
    <s v="Sunday"/>
    <d v="2020-04-19T00:00:00"/>
    <s v="Trial"/>
    <s v="Grade 4"/>
    <s v="Bharathiya vidya bhavans atmakuriramarao school"/>
    <n v="911100221537"/>
    <s v="s2m_test_20541@tests2m.com"/>
    <s v="19-04-2020 18:15:00"/>
    <s v="Present"/>
    <x v="0"/>
    <s v="FAC_5019"/>
    <e v="#N/A"/>
    <n v="0"/>
    <s v="In my mind's eye"/>
    <s v="rfmsms"/>
    <e v="#N/A"/>
    <x v="0"/>
  </r>
  <r>
    <s v="fREADom Trial "/>
    <s v="Grade 1,2"/>
    <s v="Trial III"/>
    <x v="2"/>
    <d v="1899-12-30T18:15:00"/>
    <s v="Sunday"/>
    <d v="2020-04-19T00:00:00"/>
    <s v="Trial"/>
    <s v="Grade 2"/>
    <s v="TCIS"/>
    <n v="911100221515"/>
    <s v="s2m_test_20519@tests2m.com"/>
    <s v="19-04-2020 18:15:00"/>
    <s v="Absent"/>
    <x v="1"/>
    <s v="FAC_5016"/>
    <e v="#N/A"/>
    <n v="0"/>
    <s v="Rocking with rhymes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3"/>
    <s v="NSN memorial"/>
    <n v="911100221539"/>
    <s v="s2m_test_20543@tests2m.com"/>
    <s v="19-04-2020 18:15:00"/>
    <s v="Present"/>
    <x v="0"/>
    <s v="FAC_5019"/>
    <e v="#N/A"/>
    <n v="0"/>
    <s v="In my mind's eye"/>
    <s v="TEB3SMS"/>
    <e v="#N/A"/>
    <x v="0"/>
  </r>
  <r>
    <s v="fREADom Trial "/>
    <s v="Grade 1,2"/>
    <s v="Trial III"/>
    <x v="2"/>
    <d v="1899-12-30T18:15:00"/>
    <s v="Sunday"/>
    <d v="2020-04-19T00:00:00"/>
    <s v="Trial"/>
    <s v="Grade 1"/>
    <s v="B.D.M. INTERNATIONAL"/>
    <n v="911100221576"/>
    <s v="s2m_test_20579@tests2m.com"/>
    <s v="19-04-2020 18:15:00"/>
    <s v="Present"/>
    <x v="0"/>
    <s v="FAC_5016"/>
    <e v="#N/A"/>
    <n v="0"/>
    <s v="Rocking with rhymes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4"/>
    <s v="NSN Matriculation. Hr.sec.school"/>
    <n v="911100221535"/>
    <s v="s2m_test_20539@tests2m.com"/>
    <s v="19-04-2020 18:15:00"/>
    <s v="Absent"/>
    <x v="1"/>
    <s v="FAC_5019"/>
    <e v="#N/A"/>
    <n v="0"/>
    <s v="In my mind's eye"/>
    <s v="TEB3SMS"/>
    <e v="#N/A"/>
    <x v="0"/>
  </r>
  <r>
    <s v="fREADom Trial "/>
    <s v="Grade 1,2"/>
    <s v="Trial III"/>
    <x v="2"/>
    <d v="1899-12-30T18:15:00"/>
    <s v="Sunday"/>
    <d v="2020-04-19T00:00:00"/>
    <s v="Trial"/>
    <s v="Grade 2"/>
    <s v="Bharatiya Vidya Bhavans Atmakuri Rama Rao School"/>
    <n v="911100221579"/>
    <s v="s2m_test_20582@tests2m.com"/>
    <s v="19-04-2020 18:15:00"/>
    <s v="Present"/>
    <x v="0"/>
    <s v="FAC_5016"/>
    <n v="1999"/>
    <n v="1"/>
    <s v="Rocking with rhymes"/>
    <s v="ntfuiuser"/>
    <d v="2020-04-19T00:00:00"/>
    <x v="2"/>
  </r>
  <r>
    <s v="fREADom Trial "/>
    <s v="Grade 3,4"/>
    <s v="Trial III"/>
    <x v="2"/>
    <d v="1899-12-30T18:15:00"/>
    <s v="Sunday"/>
    <d v="2020-04-19T00:00:00"/>
    <s v="Trial"/>
    <s v="Grade 4"/>
    <s v="The Millennium School, Amritsar"/>
    <n v="911100221543"/>
    <s v="s2m_test_20547@tests2m.com"/>
    <s v="19-04-2020 18:15:00"/>
    <s v="Present"/>
    <x v="0"/>
    <s v="FAC_5019"/>
    <e v="#N/A"/>
    <n v="0"/>
    <s v="In my mind's eye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4"/>
    <s v="Little star school"/>
    <n v="911100221544"/>
    <s v="s2m_test_20548@tests2m.com"/>
    <s v="19-04-2020 18:15:00"/>
    <s v="Absent"/>
    <x v="1"/>
    <s v="FAC_5019"/>
    <e v="#N/A"/>
    <n v="0"/>
    <s v="In my mind's eye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4"/>
    <s v="Nsn"/>
    <n v="911100221546"/>
    <s v="s2m_test_20550@tests2m.com"/>
    <s v="19-04-2020 18:15:00"/>
    <s v="Absent"/>
    <x v="1"/>
    <s v="FAC_5019"/>
    <e v="#N/A"/>
    <n v="0"/>
    <s v="In my mind's eye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4"/>
    <s v="dps"/>
    <n v="911100221523"/>
    <s v="s2m_test_20527@tests2m.com"/>
    <s v="19-04-2020 18:15:00"/>
    <s v="Present"/>
    <x v="0"/>
    <s v="FAC_5019"/>
    <e v="#N/A"/>
    <n v="0"/>
    <s v="In my mind's eye"/>
    <s v="TEB3SMS"/>
    <e v="#N/A"/>
    <x v="0"/>
  </r>
  <r>
    <s v="fREADom Trial "/>
    <s v="Grade 3,4"/>
    <s v="Trial III"/>
    <x v="2"/>
    <d v="1899-12-30T18:15:00"/>
    <s v="Sunday"/>
    <d v="2020-04-19T00:00:00"/>
    <s v="Trial"/>
    <s v="Grade 3"/>
    <s v="DPS MEGACITY KOLKATA"/>
    <n v="911100221532"/>
    <s v="s2m_test_20536@tests2m.com"/>
    <s v="19-04-2020 18:15:00"/>
    <s v="Present"/>
    <x v="0"/>
    <s v="FAC_5019"/>
    <e v="#N/A"/>
    <n v="0"/>
    <s v="In my mind's eye"/>
    <s v="TEB3SMS"/>
    <e v="#N/A"/>
    <x v="0"/>
  </r>
  <r>
    <s v="fREADom Trial Class "/>
    <s v="Grade 1,2"/>
    <s v="Trial 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1"/>
    <s v="FAC_5015"/>
    <e v="#N/A"/>
    <n v="0"/>
    <s v="In my mind's eye"/>
    <s v="Data Unavailable"/>
    <e v="#N/A"/>
    <x v="0"/>
  </r>
  <r>
    <s v="fREADom Trial Class "/>
    <s v="Grade 1,2"/>
    <s v="Trial 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1"/>
    <s v="FAC_5029"/>
    <e v="#N/A"/>
    <n v="0"/>
    <s v="In my head or real"/>
    <s v="Data Unavailable"/>
    <e v="#N/A"/>
    <x v="0"/>
  </r>
  <r>
    <s v="fREADom Trial "/>
    <s v="Grade 3,4"/>
    <s v="Trial 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1"/>
    <s v="FAC_5011"/>
    <e v="#N/A"/>
    <n v="0"/>
    <s v="Rocking with rhymes"/>
    <s v="Data Unavailable"/>
    <e v="#N/A"/>
    <x v="0"/>
  </r>
  <r>
    <s v="fREADom Trial "/>
    <s v="Grade 3,4"/>
    <s v="Trial 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1"/>
    <s v="FAC_5008"/>
    <e v="#N/A"/>
    <n v="0"/>
    <s v="Category Spin"/>
    <s v="Data Unavailable"/>
    <e v="#N/A"/>
    <x v="0"/>
  </r>
  <r>
    <s v="fREADom Trial "/>
    <s v="Grade 1,2"/>
    <s v="Trial I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1"/>
    <s v="FAC_5025"/>
    <e v="#N/A"/>
    <n v="0"/>
    <s v="Name it"/>
    <s v="Data Unavailable"/>
    <e v="#N/A"/>
    <x v="0"/>
  </r>
  <r>
    <s v="fREADom Trial "/>
    <s v="Grade 1,2"/>
    <s v="Trial I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s v="Absent"/>
    <x v="1"/>
    <s v="FAC_5009"/>
    <e v="#N/A"/>
    <n v="0"/>
    <s v="In my head or real"/>
    <s v="Data Unavailable"/>
    <e v="#N/A"/>
    <x v="0"/>
  </r>
  <r>
    <s v="fREADom Trial "/>
    <s v="Grade 1,2"/>
    <s v="Trial III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Absent"/>
    <x v="1"/>
    <s v="FAC_5027"/>
    <e v="#N/A"/>
    <n v="0"/>
    <s v="Word Whiz"/>
    <s v="Data Unavailable"/>
    <e v="#N/A"/>
    <x v="0"/>
  </r>
  <r>
    <s v="fREADom Trial "/>
    <s v="Grade 1,2"/>
    <s v="Trial III"/>
    <x v="4"/>
    <d v="1899-12-30T18:00:00"/>
    <s v="Monday"/>
    <d v="2020-04-20T00:00:00"/>
    <s v="Duplicate - Trial"/>
    <s v="Junior KG"/>
    <s v="Stones2Milestones"/>
    <n v="911100222710"/>
    <s v="s2m_test_21732@tests2m.com"/>
    <s v="20-04-2020 18:00:00"/>
    <m/>
    <x v="3"/>
    <s v="FAC_5031"/>
    <e v="#N/A"/>
    <n v="0"/>
    <s v="Word Whiz"/>
    <s v="Data Unavailable"/>
    <e v="#N/A"/>
    <x v="0"/>
  </r>
  <r>
    <s v="fREADom Trial "/>
    <s v="Grade 3,4"/>
    <s v="Trial I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1"/>
    <s v="FAC_5026"/>
    <e v="#N/A"/>
    <n v="0"/>
    <s v="Category Spin"/>
    <s v="Data Unavailable"/>
    <e v="#N/A"/>
    <x v="0"/>
  </r>
  <r>
    <s v="fREADom Trial "/>
    <s v="Grade 3,4"/>
    <s v="Trial I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1"/>
    <s v="FAC_5026"/>
    <e v="#N/A"/>
    <n v="0"/>
    <s v="Name it"/>
    <s v="Data Unavailable"/>
    <e v="#N/A"/>
    <x v="0"/>
  </r>
  <r>
    <s v="fREADom Trial "/>
    <s v="Grade 3,4"/>
    <s v="Trial III"/>
    <x v="3"/>
    <d v="1899-12-30T11:45:00"/>
    <s v="Monday"/>
    <d v="2020-04-20T00:00:00"/>
    <s v="Duplicate - Trial"/>
    <s v="Grade 5"/>
    <s v="Stones2Milestones"/>
    <n v="911100222710"/>
    <s v="s2m_test_21732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3,4"/>
    <s v="Trial III"/>
    <x v="4"/>
    <d v="1899-12-30T18:00:00"/>
    <s v="Monday"/>
    <d v="2020-04-20T00:00:00"/>
    <s v="Duplicate - Trial"/>
    <s v="Grade 5"/>
    <s v="Stones2Milestones"/>
    <n v="911100222710"/>
    <s v="s2m_test_21732@tests2m.com"/>
    <s v="20-04-2020 18:00:00"/>
    <s v="Absent"/>
    <x v="1"/>
    <s v="FAC_5030"/>
    <e v="#N/A"/>
    <n v="0"/>
    <s v="Meet the magic 'e'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4"/>
    <s v="Bhartiya vidhya bhavans atmakuri rama rao"/>
    <n v="911100222711"/>
    <s v="s2m_test_21733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3"/>
    <s v="St. Paul's School Rajkot"/>
    <n v="911100222712"/>
    <s v="s2m_test_21734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3"/>
    <s v="Dps"/>
    <n v="911100222713"/>
    <s v="s2m_test_21735@tests2m.com"/>
    <s v="20-04-2020 11:45:00"/>
    <s v="Present"/>
    <x v="0"/>
    <s v="FAC_5009"/>
    <n v="1999"/>
    <n v="1"/>
    <s v="Category Spin"/>
    <s v="Data Unavailable"/>
    <d v="2020-04-20T00:00:00"/>
    <x v="2"/>
  </r>
  <r>
    <s v="fREADom Trial "/>
    <s v="Grade 3,4"/>
    <s v="Trial III"/>
    <x v="3"/>
    <d v="1899-12-30T11:45:00"/>
    <s v="Monday"/>
    <d v="2020-04-20T00:00:00"/>
    <s v="Trial"/>
    <s v="Grade 3"/>
    <s v="VMSSS krishanagiri"/>
    <n v="911100222714"/>
    <s v="s2m_test_21736@tests2m.com"/>
    <s v="20-04-2020 11:45:00"/>
    <s v="Present"/>
    <x v="0"/>
    <s v="FAC_5009"/>
    <e v="#N/A"/>
    <n v="0"/>
    <s v="Category Spin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3"/>
    <s v="Amrit vidyalaya"/>
    <n v="911100222715"/>
    <s v="s2m_test_21737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3"/>
    <s v="KLE society. School. Saundatti"/>
    <n v="911100221099"/>
    <s v="s2m_test_20101@tests2m.com"/>
    <s v="20-04-2020 11:45:00"/>
    <s v="Absent"/>
    <x v="1"/>
    <s v="FAC_5009"/>
    <e v="#N/A"/>
    <n v="0"/>
    <s v="Category Spin"/>
    <s v="TEB12SMS"/>
    <e v="#N/A"/>
    <x v="0"/>
  </r>
  <r>
    <s v="fREADom Trial "/>
    <s v="Grade 3,4"/>
    <s v="Trial III"/>
    <x v="3"/>
    <d v="1899-12-30T11:45:00"/>
    <s v="Monday"/>
    <d v="2020-04-20T00:00:00"/>
    <s v="Duplicate - Trial"/>
    <s v="Grade 3"/>
    <s v="Kamala Niketan Montessori school"/>
    <n v="911100222693"/>
    <s v="s2m_test_21711@tests2m.com"/>
    <s v="20-04-2020 11:45:00"/>
    <s v="Present"/>
    <x v="0"/>
    <s v="FAC_5009"/>
    <e v="#N/A"/>
    <n v="0"/>
    <s v="Category Spin"/>
    <s v="Data Unavailable"/>
    <e v="#N/A"/>
    <x v="0"/>
  </r>
  <r>
    <s v="fREADom Trial "/>
    <s v="Grade 3,4"/>
    <s v="Trial II"/>
    <x v="3"/>
    <d v="1899-12-30T11:45:00"/>
    <s v="Monday"/>
    <d v="2020-04-20T00:00:00"/>
    <s v="Trial"/>
    <s v="Grade 4"/>
    <s v="N.S.N Memorial"/>
    <n v="911100221694"/>
    <s v="s2m_test_20704@tests2m.com"/>
    <s v="20-04-2020 11:45:00"/>
    <s v="Absent"/>
    <x v="1"/>
    <s v="FAC_5026"/>
    <e v="#N/A"/>
    <n v="0"/>
    <s v="Category Spin"/>
    <s v="TEB11SMS"/>
    <e v="#N/A"/>
    <x v="0"/>
  </r>
  <r>
    <s v="fREADom Trial "/>
    <s v="Grade 3,4"/>
    <s v="Trial II"/>
    <x v="3"/>
    <d v="1899-12-30T11:45:00"/>
    <s v="Monday"/>
    <d v="2020-04-20T00:00:00"/>
    <s v="Trial"/>
    <s v="Grade 4"/>
    <s v="Alburooj international school"/>
    <n v="911100221693"/>
    <s v="s2m_test_20703@tests2m.com"/>
    <s v="20-04-2020 11:45:00"/>
    <s v="Absent"/>
    <x v="1"/>
    <s v="FAC_5026"/>
    <e v="#N/A"/>
    <n v="0"/>
    <s v="Category Spin"/>
    <s v="TEB2ASMS"/>
    <e v="#N/A"/>
    <x v="0"/>
  </r>
  <r>
    <s v="fREADom Trial "/>
    <s v="Grade 3,4"/>
    <s v="Trial II"/>
    <x v="3"/>
    <d v="1899-12-30T11:45:00"/>
    <s v="Monday"/>
    <d v="2020-04-20T00:00:00"/>
    <s v="Trial"/>
    <s v="Grade 4"/>
    <s v="DPS Megacity"/>
    <n v="911100221031"/>
    <s v="s2m_test_20032@tests2m.com"/>
    <s v="20-04-2020 11:45:00"/>
    <s v="Present"/>
    <x v="0"/>
    <s v="FAC_5026"/>
    <e v="#N/A"/>
    <n v="0"/>
    <s v="Category Spin"/>
    <s v="TEB11SMS"/>
    <e v="#N/A"/>
    <x v="0"/>
  </r>
  <r>
    <s v="fREADom Trial "/>
    <s v="Grade 3,4"/>
    <s v="Trial II"/>
    <x v="3"/>
    <d v="1899-12-30T11:45:00"/>
    <s v="Monday"/>
    <d v="2020-04-20T00:00:00"/>
    <s v="Trial"/>
    <s v="Grade 3"/>
    <s v="Kamala niketan Montessori school"/>
    <n v="911100221033"/>
    <s v="s2m_test_20034@tests2m.com"/>
    <s v="20-04-2020 11:45:00"/>
    <s v="Absent"/>
    <x v="1"/>
    <s v="FAC_5026"/>
    <e v="#N/A"/>
    <n v="0"/>
    <s v="Category Spin"/>
    <s v="TEB12SMS"/>
    <e v="#N/A"/>
    <x v="0"/>
  </r>
  <r>
    <s v="fREADom Trial "/>
    <s v="Grade 3,4"/>
    <s v="Trial II"/>
    <x v="3"/>
    <d v="1899-12-30T11:45:00"/>
    <s v="Monday"/>
    <d v="2020-04-20T00:00:00"/>
    <s v="Trial"/>
    <s v="Grade 4"/>
    <s v="The Orchid School"/>
    <n v="911100221057"/>
    <s v="s2m_test_20058@tests2m.com"/>
    <s v="20-04-2020 11:45:00"/>
    <s v="Present"/>
    <x v="0"/>
    <s v="FAC_5026"/>
    <e v="#N/A"/>
    <n v="0"/>
    <s v="Category Spin"/>
    <s v="TEB12SMS"/>
    <e v="#N/A"/>
    <x v="0"/>
  </r>
  <r>
    <s v="fREADom Trial "/>
    <s v="Grade 3,4"/>
    <s v="Trial II"/>
    <x v="3"/>
    <d v="1899-12-30T11:45:00"/>
    <s v="Monday"/>
    <d v="2020-04-20T00:00:00"/>
    <s v="Trial"/>
    <s v="Grade 4"/>
    <s v="Kamala niketan Montessori school"/>
    <n v="911100221060"/>
    <s v="s2m_test_20061@tests2m.com"/>
    <s v="20-04-2020 11:45:00"/>
    <s v="Absent"/>
    <x v="1"/>
    <s v="FAC_5026"/>
    <e v="#N/A"/>
    <n v="0"/>
    <s v="Category Spin"/>
    <s v="TEB12SMS"/>
    <e v="#N/A"/>
    <x v="0"/>
  </r>
  <r>
    <s v="fREADom Trial "/>
    <s v="Grade 3,4"/>
    <s v="Trial II"/>
    <x v="3"/>
    <d v="1899-12-30T11:45:00"/>
    <s v="Monday"/>
    <d v="2020-04-20T00:00:00"/>
    <s v="Trial"/>
    <s v="Grade 4"/>
    <s v="Kamala Niketan Montessori School"/>
    <n v="911100221103"/>
    <s v="s2m_test_20105@tests2m.com"/>
    <s v="20-04-2020 11:45:00"/>
    <s v="Absent"/>
    <x v="1"/>
    <s v="FAC_5026"/>
    <e v="#N/A"/>
    <n v="0"/>
    <s v="Category Spin"/>
    <s v="TEB12SMS"/>
    <e v="#N/A"/>
    <x v="0"/>
  </r>
  <r>
    <s v="fREADom Trial "/>
    <s v="Grade 1,2"/>
    <s v="Trial III"/>
    <x v="3"/>
    <d v="1899-12-30T11:45:00"/>
    <s v="Monday"/>
    <d v="2020-04-20T00:00:00"/>
    <s v="Trial"/>
    <s v="Grade 1"/>
    <s v="The Banyan"/>
    <n v="911100222716"/>
    <s v="s2m_test_21738@tests2m.com"/>
    <s v="20-04-2020 11:45:00"/>
    <s v="Cancelled"/>
    <x v="2"/>
    <s v="FAC_5027"/>
    <e v="#N/A"/>
    <n v="0"/>
    <s v="Word Whiz"/>
    <s v="Data Unavailable"/>
    <e v="#N/A"/>
    <x v="0"/>
  </r>
  <r>
    <s v="fREADom Trial "/>
    <s v="Grade 3,4"/>
    <s v="Trial III"/>
    <x v="3"/>
    <d v="1899-12-30T11:45:00"/>
    <s v="Monday"/>
    <d v="2020-04-20T00:00:00"/>
    <s v="Trial"/>
    <s v="Grade 3"/>
    <s v="Sanskriti the schooll"/>
    <n v="911100222717"/>
    <s v="s2m_test_21739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2"/>
    <s v="Gitanjali Devashala"/>
    <n v="911100222718"/>
    <s v="s2m_test_21740@tests2m.com"/>
    <s v="20-04-2020 11:45:00"/>
    <s v="Present"/>
    <x v="0"/>
    <s v="FAC_5027"/>
    <e v="#N/A"/>
    <n v="0"/>
    <s v="Word Whiz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1"/>
    <s v="Nsn"/>
    <n v="911100222719"/>
    <s v="s2m_test_21741@tests2m.com"/>
    <s v="20-04-2020 11:45:00"/>
    <s v="Absent"/>
    <x v="1"/>
    <s v="FAC_5027"/>
    <e v="#N/A"/>
    <n v="0"/>
    <s v="Word Whiz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1"/>
    <s v="KNMS"/>
    <n v="911100222720"/>
    <s v="s2m_test_21742@tests2m.com"/>
    <s v="20-04-2020 11:45:00"/>
    <s v="Present"/>
    <x v="0"/>
    <s v="FAC_5027"/>
    <e v="#N/A"/>
    <n v="0"/>
    <s v="Word Whiz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1"/>
    <s v="Ps senior secondary school"/>
    <n v="911100222721"/>
    <s v="s2m_test_21743@tests2m.com"/>
    <s v="20-04-2020 11:45:00"/>
    <s v="Present"/>
    <x v="0"/>
    <s v="FAC_5027"/>
    <e v="#N/A"/>
    <n v="0"/>
    <s v="Word Whiz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1"/>
    <s v="GT vidhya mandir"/>
    <n v="911100222722"/>
    <s v="s2m_test_21744@tests2m.com"/>
    <s v="20-04-2020 11:45:00"/>
    <s v="Present"/>
    <x v="0"/>
    <s v="FAC_5027"/>
    <e v="#N/A"/>
    <n v="0"/>
    <s v="Word Whiz"/>
    <s v="Data Unavailable"/>
    <e v="#N/A"/>
    <x v="0"/>
  </r>
  <r>
    <s v="fREADom Trial "/>
    <s v="Grade 1,2"/>
    <s v="Trial III"/>
    <x v="3"/>
    <d v="1899-12-30T11:45:00"/>
    <s v="Monday"/>
    <d v="2020-04-20T00:00:00"/>
    <s v="Trial"/>
    <s v="Grade 2"/>
    <s v="Sri kumaran's  children 's  home"/>
    <n v="911100221697"/>
    <s v="s2m_test_20707@tests2m.com"/>
    <s v="20-04-2020 11:45:00"/>
    <s v="Absent"/>
    <x v="1"/>
    <s v="FAC_5027"/>
    <e v="#N/A"/>
    <n v="0"/>
    <s v="Word Whiz"/>
    <s v="TEB2ASMS"/>
    <e v="#N/A"/>
    <x v="0"/>
  </r>
  <r>
    <s v="fREADom Trial "/>
    <s v="Grade 1,2"/>
    <s v="Trial III"/>
    <x v="3"/>
    <d v="1899-12-30T11:45:00"/>
    <s v="Monday"/>
    <d v="2020-04-20T00:00:00"/>
    <s v="Trial"/>
    <s v="Grade 2"/>
    <s v="Al Brooj International School"/>
    <n v="911100221692"/>
    <s v="s2m_test_20702@tests2m.com"/>
    <s v="20-04-2020 11:45:00"/>
    <s v="Present"/>
    <x v="0"/>
    <s v="FAC_5027"/>
    <e v="#N/A"/>
    <n v="0"/>
    <s v="Word Whiz"/>
    <s v="rfmsms"/>
    <e v="#N/A"/>
    <x v="0"/>
  </r>
  <r>
    <s v="fREADom Trial "/>
    <s v="Grade 3,4"/>
    <s v="Trial II"/>
    <x v="3"/>
    <d v="1899-12-30T11:45:00"/>
    <s v="Monday"/>
    <d v="2020-04-20T00:00:00"/>
    <s v="Trial"/>
    <s v="Grade 3"/>
    <s v="NSN Memorial"/>
    <n v="911100221564"/>
    <s v="s2m_test_20568@tests2m.com"/>
    <s v="20-04-2020 11:45:00"/>
    <s v="Present"/>
    <x v="0"/>
    <s v="FAC_5026"/>
    <n v="1999"/>
    <n v="1"/>
    <s v="Category Spin"/>
    <s v="TEB3SMS"/>
    <d v="2020-04-21T00:00:00"/>
    <x v="5"/>
  </r>
  <r>
    <s v="fREADom Trial "/>
    <s v="Grade 3,4"/>
    <s v="Trial I"/>
    <x v="3"/>
    <d v="1899-12-30T11:45:00"/>
    <s v="Monday"/>
    <d v="2020-04-20T00:00:00"/>
    <s v="Trial"/>
    <s v="Grade 3"/>
    <s v="SBOA SCHOOL &amp; JR COLLEGE"/>
    <n v="911100221566"/>
    <s v="s2m_test_20570@tests2m.com"/>
    <s v="20-04-2020 11:45:00"/>
    <s v="Present"/>
    <x v="0"/>
    <s v="FAC_5011"/>
    <n v="1999"/>
    <n v="1"/>
    <s v="Rocking with rhymes"/>
    <s v="T1KRMSMS"/>
    <d v="2020-04-23T00:00:00"/>
    <x v="7"/>
  </r>
  <r>
    <s v="fREADom Trial Class "/>
    <s v="Grade 1,2"/>
    <s v="Trial I"/>
    <x v="3"/>
    <d v="1899-12-30T11:45:00"/>
    <s v="Monday"/>
    <d v="2020-04-20T00:00:00"/>
    <s v="Trial"/>
    <s v="Grade 1"/>
    <s v="Nsn matriculation chromepet"/>
    <n v="911100221568"/>
    <s v="s2m_test_20572@tests2m.com"/>
    <s v="20-04-2020 11:45:00"/>
    <s v="Present"/>
    <x v="0"/>
    <s v="FAC_5015"/>
    <e v="#N/A"/>
    <n v="0"/>
    <s v="In my mind's eye"/>
    <s v="TEB3SMS"/>
    <e v="#N/A"/>
    <x v="0"/>
  </r>
  <r>
    <s v="fREADom Trial "/>
    <s v="Grade 3,4"/>
    <s v="Trial I"/>
    <x v="3"/>
    <d v="1899-12-30T11:45:00"/>
    <s v="Monday"/>
    <d v="2020-04-20T00:00:00"/>
    <s v="Trial"/>
    <s v="Grade 4"/>
    <s v="Mahadevi Birla World Academy"/>
    <n v="911100221567"/>
    <s v="s2m_test_20571@tests2m.com"/>
    <s v="20-04-2020 11:45:00"/>
    <s v="Present"/>
    <x v="0"/>
    <s v="FAC_5011"/>
    <e v="#N/A"/>
    <n v="0"/>
    <s v="Rocking with rhymes"/>
    <s v="TEB3SMS"/>
    <e v="#N/A"/>
    <x v="0"/>
  </r>
  <r>
    <s v="fREADom Trial Class "/>
    <s v="Grade 1,2"/>
    <s v="Trial I"/>
    <x v="3"/>
    <d v="1899-12-30T11:45:00"/>
    <s v="Monday"/>
    <d v="2020-04-20T00:00:00"/>
    <s v="Trial"/>
    <s v="Grade 1"/>
    <s v="Al Burooj International School"/>
    <n v="911100221677"/>
    <s v="s2m_test_20686@tests2m.com"/>
    <s v="20-04-2020 11:45:00"/>
    <s v="Present"/>
    <x v="0"/>
    <s v="FAC_5015"/>
    <e v="#N/A"/>
    <n v="0"/>
    <s v="In my mind's eye"/>
    <s v="TEB2BSMS"/>
    <e v="#N/A"/>
    <x v="0"/>
  </r>
  <r>
    <s v="fREADom Trial Class "/>
    <s v="Grade 1,2"/>
    <s v="Trial I"/>
    <x v="3"/>
    <d v="1899-12-30T11:45:00"/>
    <s v="Monday"/>
    <d v="2020-04-20T00:00:00"/>
    <s v="Duplicate - Trial"/>
    <s v="Grade 1"/>
    <s v="Delhi public school Electronic City"/>
    <n v="911100221669"/>
    <s v="s2m_test_20678@tests2m.com"/>
    <s v="20-04-2020 11:45:00"/>
    <s v="Absent"/>
    <x v="1"/>
    <s v="FAC_5015"/>
    <e v="#N/A"/>
    <n v="0"/>
    <s v="In my mind's eye"/>
    <s v="TEB3SMS"/>
    <e v="#N/A"/>
    <x v="0"/>
  </r>
  <r>
    <s v="fREADom Trial "/>
    <s v="Grade 3,4"/>
    <s v="Trial I"/>
    <x v="3"/>
    <d v="1899-12-30T11:45:00"/>
    <s v="Monday"/>
    <d v="2020-04-20T00:00:00"/>
    <s v="Duplicate - Trial"/>
    <s v="Grade 3"/>
    <s v="Kamala niketan school"/>
    <n v="911100221671"/>
    <s v="s2m_test_20680@tests2m.com"/>
    <s v="20-04-2020 11:45:00"/>
    <s v="Absent"/>
    <x v="1"/>
    <s v="FAC_5011"/>
    <e v="#N/A"/>
    <n v="0"/>
    <s v="Rocking with rhymes"/>
    <s v="TEB2BSMS"/>
    <e v="#N/A"/>
    <x v="0"/>
  </r>
  <r>
    <s v="fREADom Trial Class "/>
    <s v="Grade 1,2"/>
    <s v="Trial I"/>
    <x v="3"/>
    <d v="1899-12-30T11:45:00"/>
    <s v="Monday"/>
    <d v="2020-04-20T00:00:00"/>
    <s v="Duplicate - Trial"/>
    <s v="Grade 1"/>
    <s v="Lettal angel"/>
    <n v="911100221502"/>
    <s v="s2m_test_20506@tests2m.com"/>
    <s v="20-04-2020 11:45:00"/>
    <s v="Present"/>
    <x v="0"/>
    <s v="FAC_5015"/>
    <e v="#N/A"/>
    <n v="0"/>
    <s v="In my mind's eye"/>
    <s v="TEB3SMS"/>
    <e v="#N/A"/>
    <x v="0"/>
  </r>
  <r>
    <s v="fREADom Trial "/>
    <s v="Grade 3,4"/>
    <s v="Trial I"/>
    <x v="3"/>
    <d v="1899-12-30T11:45:00"/>
    <s v="Monday"/>
    <d v="2020-04-20T00:00:00"/>
    <s v="Trial"/>
    <s v="Grade 3"/>
    <s v="Vandana soni"/>
    <n v="911100221690"/>
    <s v="s2m_test_20700@tests2m.com"/>
    <s v="20-04-2020 11:45:00"/>
    <s v="Present"/>
    <x v="0"/>
    <s v="FAC_5011"/>
    <e v="#N/A"/>
    <n v="0"/>
    <s v="Rocking with rhymes"/>
    <s v="TEB11SMS"/>
    <e v="#N/A"/>
    <x v="0"/>
  </r>
  <r>
    <s v="fREADom Trial Class "/>
    <s v="Grade 1,2"/>
    <s v="Trial I"/>
    <x v="3"/>
    <d v="1899-12-30T11:45:00"/>
    <s v="Monday"/>
    <d v="2020-04-20T00:00:00"/>
    <s v="Trial"/>
    <s v="Grade 2"/>
    <s v="Edify"/>
    <n v="911100221689"/>
    <s v="s2m_test_20699@tests2m.com"/>
    <s v="20-04-2020 11:45:00"/>
    <s v="Absent"/>
    <x v="1"/>
    <s v="FAC_5015"/>
    <e v="#N/A"/>
    <n v="0"/>
    <s v="In my mind's eye"/>
    <s v="TEB3SMS"/>
    <e v="#N/A"/>
    <x v="0"/>
  </r>
  <r>
    <s v="fREADom Trial Class "/>
    <s v="Grade 1,2"/>
    <s v="Trial I"/>
    <x v="3"/>
    <d v="1899-12-30T11:45:00"/>
    <s v="Monday"/>
    <d v="2020-04-20T00:00:00"/>
    <s v="Duplicate - Trial"/>
    <s v="Grade 2"/>
    <s v="SRV Public School, Trichy"/>
    <n v="911100221470"/>
    <s v="s2m_test_20474@tests2m.com"/>
    <s v="20-04-2020 11:45:00"/>
    <s v="Present"/>
    <x v="0"/>
    <s v="FAC_5015"/>
    <e v="#N/A"/>
    <n v="0"/>
    <s v="In my mind's eye"/>
    <s v="TEB2BSMS"/>
    <e v="#N/A"/>
    <x v="0"/>
  </r>
  <r>
    <s v="fREADom Trial "/>
    <s v="Grade 3,4"/>
    <s v="Trial I"/>
    <x v="3"/>
    <d v="1899-12-30T11:45:00"/>
    <s v="Monday"/>
    <d v="2020-04-20T00:00:00"/>
    <s v="Duplicate - Trial"/>
    <s v="Grade 3"/>
    <s v="Braintree International School"/>
    <n v="911100221657"/>
    <s v="s2m_test_20665@tests2m.com"/>
    <s v="20-04-2020 11:45:00"/>
    <s v="Present"/>
    <x v="0"/>
    <s v="FAC_5011"/>
    <e v="#N/A"/>
    <n v="0"/>
    <s v="Rocking with rhymes"/>
    <s v="TEB11SMS"/>
    <e v="#N/A"/>
    <x v="0"/>
  </r>
  <r>
    <s v="fREADom Trial "/>
    <s v="Grade 3,4"/>
    <s v="Trial I"/>
    <x v="3"/>
    <d v="1899-12-30T11:45:00"/>
    <s v="Monday"/>
    <d v="2020-04-20T00:00:00"/>
    <s v="Trial"/>
    <s v="Grade 4"/>
    <s v="DPS Megacity, kolkata"/>
    <n v="911100221701"/>
    <s v="s2m_test_20711@tests2m.com"/>
    <s v="20-04-2020 11:45:00"/>
    <s v="Absent"/>
    <x v="1"/>
    <s v="FAC_5011"/>
    <e v="#N/A"/>
    <n v="0"/>
    <s v="Rocking with rhymes"/>
    <s v="TEB3SMS"/>
    <e v="#N/A"/>
    <x v="0"/>
  </r>
  <r>
    <s v="fREADom Trial "/>
    <s v="Grade 3,4"/>
    <s v="Trial I"/>
    <x v="3"/>
    <d v="1899-12-30T11:45:00"/>
    <s v="Monday"/>
    <d v="2020-04-20T00:00:00"/>
    <s v="Trial"/>
    <s v="Grade 4"/>
    <s v="DPS megacity"/>
    <n v="911100221700"/>
    <s v="s2m_test_20710@tests2m.com"/>
    <s v="20-04-2020 11:45:00"/>
    <s v="Present"/>
    <x v="0"/>
    <s v="FAC_5011"/>
    <e v="#N/A"/>
    <n v="0"/>
    <s v="Rocking with rhymes"/>
    <s v="rfmsms"/>
    <e v="#N/A"/>
    <x v="0"/>
  </r>
  <r>
    <s v="fREADom Trial Class "/>
    <s v="Grade 1,2"/>
    <s v="Trial I"/>
    <x v="3"/>
    <d v="1899-12-30T11:45:00"/>
    <s v="Monday"/>
    <d v="2020-04-20T00:00:00"/>
    <s v="Trial"/>
    <s v="Grade 1"/>
    <s v="NSN"/>
    <n v="911100221698"/>
    <s v="s2m_test_20708@tests2m.com"/>
    <s v="20-04-2020 11:45:00"/>
    <s v="Absent"/>
    <x v="1"/>
    <s v="FAC_5015"/>
    <e v="#N/A"/>
    <n v="0"/>
    <s v="In my mind's eye"/>
    <s v="TEB2BSMS"/>
    <e v="#N/A"/>
    <x v="0"/>
  </r>
  <r>
    <s v="fREADom Trial Class "/>
    <s v="Grade 1,2"/>
    <s v="Trial I"/>
    <x v="3"/>
    <d v="1899-12-30T11:45:00"/>
    <s v="Monday"/>
    <d v="2020-04-20T00:00:00"/>
    <s v="Duplicate - Trial"/>
    <s v="Grade 2"/>
    <s v="Sri kumaran's  children 's  home"/>
    <n v="911100221697"/>
    <s v="s2m_test_20707@tests2m.com"/>
    <s v="20-04-2020 11:45:00"/>
    <s v="Absent"/>
    <x v="1"/>
    <s v="FAC_5015"/>
    <e v="#N/A"/>
    <n v="0"/>
    <s v="In my mind's eye"/>
    <s v="TEB2ASMS"/>
    <e v="#N/A"/>
    <x v="0"/>
  </r>
  <r>
    <s v="fREADom Trial "/>
    <s v="Grade 1,2"/>
    <s v="Trial IV"/>
    <x v="3"/>
    <d v="1899-12-30T11:45:00"/>
    <s v="Monday"/>
    <d v="2020-04-20T00:00:00"/>
    <s v="Duplicate - Trial"/>
    <s v="Junior KG"/>
    <s v="Stones2Milestones"/>
    <n v="911100222710"/>
    <s v="s2m_test_21732@tests2m.com"/>
    <s v="20-04-2020 11:45:00"/>
    <s v="Cancelled"/>
    <x v="2"/>
    <s v="Cancelled"/>
    <e v="#N/A"/>
    <n v="0"/>
    <s v="Cancelled"/>
    <s v="Data Unavailable"/>
    <e v="#N/A"/>
    <x v="0"/>
  </r>
  <r>
    <s v="fREADom Trial "/>
    <s v="Grade 1,2"/>
    <s v="Trial IV"/>
    <x v="4"/>
    <d v="1899-12-30T18:00:00"/>
    <s v="Monday"/>
    <d v="2020-04-20T00:00:00"/>
    <s v="Duplicate - Trial"/>
    <s v="Senior KG"/>
    <s v="Stones2Milestones"/>
    <n v="911100222710"/>
    <s v="s2m_test_21732@tests2m.com"/>
    <s v="20-04-2020 18:00:00"/>
    <s v="Cancelled"/>
    <x v="2"/>
    <s v="Cancelled"/>
    <e v="#N/A"/>
    <n v="0"/>
    <s v="Cancelled"/>
    <s v="Data Unavailable"/>
    <e v="#N/A"/>
    <x v="0"/>
  </r>
  <r>
    <s v="fREADom Trial "/>
    <s v="Grade 3,4"/>
    <s v="Trial IV"/>
    <x v="3"/>
    <d v="1899-12-30T11:45:00"/>
    <s v="Monday"/>
    <d v="2020-04-20T00:00:00"/>
    <s v="Duplicate - Trial"/>
    <s v="Grade 5"/>
    <s v="Stones2Milestones"/>
    <n v="911100222723"/>
    <s v="s2m_test_21645@tests2m.com"/>
    <s v="20-04-2020 11:45:00"/>
    <s v="Absent"/>
    <x v="1"/>
    <s v="FAC_5028"/>
    <e v="#N/A"/>
    <n v="0"/>
    <s v="Name it"/>
    <s v="Data Unavailable"/>
    <e v="#N/A"/>
    <x v="0"/>
  </r>
  <r>
    <s v="fREADom Trial "/>
    <s v="Grade 3,4"/>
    <s v="Trial IV"/>
    <x v="4"/>
    <d v="1899-12-30T18:00:00"/>
    <s v="Monday"/>
    <d v="2020-04-20T00:00:00"/>
    <s v="Duplicate - Trial"/>
    <s v="Grade 5"/>
    <s v="Stones2Milestones"/>
    <n v="911100222723"/>
    <s v="s2m_test_21645@tests2m.com"/>
    <s v="20-04-2020 18:00:00"/>
    <s v="Absent"/>
    <x v="1"/>
    <s v="FAC_5020"/>
    <e v="#N/A"/>
    <n v="0"/>
    <s v="Play with Punctuation"/>
    <s v="Data Unavailable"/>
    <e v="#N/A"/>
    <x v="0"/>
  </r>
  <r>
    <s v="fREADom Trial "/>
    <s v="Grade 3,4"/>
    <s v="Trial I"/>
    <x v="3"/>
    <d v="1899-12-30T11:45:00"/>
    <s v="Monday"/>
    <d v="2020-04-20T00:00:00"/>
    <s v="Duplicate - Trial"/>
    <s v="Grade 4"/>
    <s v="DPS Megacity, kolkata"/>
    <n v="911100221701"/>
    <s v="s2m_test_20711@tests2m.com"/>
    <s v="20-04-2020 11:45:00"/>
    <s v="Cancelled"/>
    <x v="2"/>
    <s v="FAC_5011"/>
    <e v="#N/A"/>
    <n v="0"/>
    <s v="Rocking with rhymes"/>
    <s v="TEB3SMS"/>
    <e v="#N/A"/>
    <x v="0"/>
  </r>
  <r>
    <s v="fREADom Trial "/>
    <s v="Grade 3,4"/>
    <s v="Trial IV"/>
    <x v="4"/>
    <d v="1899-12-30T18:00:00"/>
    <s v="Monday"/>
    <d v="2020-04-20T00:00:00"/>
    <s v="Trial"/>
    <s v="Grade 3"/>
    <s v="NSN GROUP OF  SCHOOL S"/>
    <n v="911100221082"/>
    <s v="s2m_test_20084@tests2m.com"/>
    <s v="20-04-2020 18:00:00"/>
    <s v="Present"/>
    <x v="0"/>
    <s v="FAC_5020"/>
    <e v="#N/A"/>
    <n v="0"/>
    <s v="Play with Punctuation"/>
    <s v="TEB12SMS"/>
    <e v="#N/A"/>
    <x v="0"/>
  </r>
  <r>
    <s v="fREADom Trial "/>
    <s v="Grade 3,4"/>
    <s v="Trial IV"/>
    <x v="4"/>
    <d v="1899-12-30T18:00:00"/>
    <s v="Monday"/>
    <d v="2020-04-20T00:00:00"/>
    <s v="Trial"/>
    <s v="Grade 3"/>
    <s v="NSN memorial school"/>
    <n v="911100221090"/>
    <s v="s2m_test_20092@tests2m.com"/>
    <s v="20-04-2020 18:00:00"/>
    <s v="Present"/>
    <x v="0"/>
    <s v="FAC_5020"/>
    <e v="#N/A"/>
    <n v="0"/>
    <s v="Play with Punctuation"/>
    <s v="TEB11SMS"/>
    <e v="#N/A"/>
    <x v="0"/>
  </r>
  <r>
    <s v="fREADom Trial "/>
    <s v="Grade 3,4"/>
    <s v="Trial IV"/>
    <x v="3"/>
    <d v="1899-12-30T11:45:00"/>
    <s v="Monday"/>
    <d v="2020-04-20T00:00:00"/>
    <s v="Trial"/>
    <s v="Grade 4"/>
    <s v="Kle society school"/>
    <n v="911100221098"/>
    <s v="s2m_test_20100@tests2m.com"/>
    <s v="20-04-2020 11:45:00"/>
    <s v="Absent"/>
    <x v="1"/>
    <s v="FAC_5028"/>
    <e v="#N/A"/>
    <n v="0"/>
    <s v="Name it"/>
    <s v="TEB12SMS"/>
    <e v="#N/A"/>
    <x v="0"/>
  </r>
  <r>
    <s v="fREADom Trial "/>
    <s v="Grade 3,4"/>
    <s v="Trial II"/>
    <x v="3"/>
    <d v="1899-12-30T11:45:00"/>
    <s v="Monday"/>
    <d v="2020-04-20T00:00:00"/>
    <s v="Trial"/>
    <s v="Grade 4"/>
    <s v="BDM International"/>
    <n v="911100222724"/>
    <s v="s2m_test_21745@tests2m.com"/>
    <s v="20-04-2020 11:45:00"/>
    <s v="Present"/>
    <x v="0"/>
    <s v="FAC_5026"/>
    <e v="#N/A"/>
    <n v="0"/>
    <s v="Category Spin"/>
    <s v="Data Unavailable"/>
    <e v="#N/A"/>
    <x v="0"/>
  </r>
  <r>
    <s v="fREADom Trial Class "/>
    <s v="Grade 1,2"/>
    <s v="Trial I"/>
    <x v="3"/>
    <d v="1899-12-30T11:45:00"/>
    <s v="Monday"/>
    <d v="2020-04-20T00:00:00"/>
    <s v="Trial"/>
    <s v="Grade 1"/>
    <s v="Cms"/>
    <n v="911100221702"/>
    <s v="s2m_test_20712@tests2m.com"/>
    <s v="20-04-2020 11:45:00"/>
    <s v="Absent"/>
    <x v="1"/>
    <s v="FAC_5015"/>
    <e v="#N/A"/>
    <n v="0"/>
    <s v="In my mind's eye"/>
    <s v="TEB2ASMS"/>
    <e v="#N/A"/>
    <x v="0"/>
  </r>
  <r>
    <s v="fREADom Trial "/>
    <s v="Grade 3,4"/>
    <s v="Trial IV"/>
    <x v="3"/>
    <d v="1899-12-30T11:45:00"/>
    <s v="Monday"/>
    <d v="2020-04-20T00:00:00"/>
    <s v="Duplicate - Trial"/>
    <s v="Grade 4"/>
    <s v="Kamala Niketan Montessori School"/>
    <n v="911100221103"/>
    <s v="s2m_test_20105@tests2m.com"/>
    <s v="20-04-2020 11:45:00"/>
    <s v="Present"/>
    <x v="0"/>
    <s v="FAC_5028"/>
    <e v="#N/A"/>
    <n v="0"/>
    <s v="Name it"/>
    <s v="TEB12SMS"/>
    <e v="#N/A"/>
    <x v="0"/>
  </r>
  <r>
    <s v="fREADom Trial "/>
    <s v="Grade 3,4"/>
    <s v="Trial IV"/>
    <x v="3"/>
    <d v="1899-12-30T11:45:00"/>
    <s v="Monday"/>
    <d v="2020-04-20T00:00:00"/>
    <s v="Trial"/>
    <s v="Grade 4"/>
    <s v="Delhi Public School Bangalore South"/>
    <n v="911100221104"/>
    <s v="s2m_test_20106@tests2m.com"/>
    <s v="20-04-2020 11:45:00"/>
    <s v="Present"/>
    <x v="0"/>
    <s v="FAC_5028"/>
    <e v="#N/A"/>
    <n v="0"/>
    <s v="Name it"/>
    <s v="TEB11SMS"/>
    <e v="#N/A"/>
    <x v="0"/>
  </r>
  <r>
    <s v="fREADom Trial Class "/>
    <s v="Grade 1,2"/>
    <s v="Trial I"/>
    <x v="3"/>
    <d v="1899-12-30T11:45:00"/>
    <s v="Monday"/>
    <d v="2020-04-20T00:00:00"/>
    <s v="Trial"/>
    <s v="Grade 2"/>
    <s v="K L E International school"/>
    <n v="911100221704"/>
    <s v="s2m_test_20714@tests2m.com"/>
    <s v="20-04-2020 11:45:00"/>
    <s v="Absent"/>
    <x v="1"/>
    <s v="FAC_5015"/>
    <e v="#N/A"/>
    <n v="0"/>
    <s v="In my mind's eye"/>
    <s v="TEB4SMS"/>
    <e v="#N/A"/>
    <x v="0"/>
  </r>
  <r>
    <s v="fREADom Trial "/>
    <s v="Grade 3,4"/>
    <s v="Trial II"/>
    <x v="3"/>
    <d v="1899-12-30T11:45:00"/>
    <s v="Monday"/>
    <d v="2020-04-20T00:00:00"/>
    <s v="Trial"/>
    <s v="Grade 3"/>
    <s v="Chinmaya Vidyalaya"/>
    <n v="911100222725"/>
    <s v="s2m_test_21746@tests2m.com"/>
    <s v="20-04-2020 11:45:00"/>
    <s v="Present"/>
    <x v="0"/>
    <s v="FAC_5026"/>
    <e v="#N/A"/>
    <n v="0"/>
    <s v="Category Spin"/>
    <s v="Data Unavailable"/>
    <e v="#N/A"/>
    <x v="0"/>
  </r>
  <r>
    <s v="fREADom Trial "/>
    <s v="Grade 3,4"/>
    <s v="Trial IV"/>
    <x v="4"/>
    <d v="1899-12-30T18:00:00"/>
    <s v="Monday"/>
    <d v="2020-04-20T00:00:00"/>
    <s v="Duplicate - Trial"/>
    <s v="Grade 3"/>
    <s v="SBIOA School Trichy"/>
    <n v="911100221106"/>
    <s v="s2m_test_20108@tests2m.com"/>
    <s v="20-04-2020 18:00:00"/>
    <s v="Absent"/>
    <x v="1"/>
    <s v="FAC_5020"/>
    <e v="#N/A"/>
    <n v="0"/>
    <s v="Play with Punctuation"/>
    <s v="TEB11SMS"/>
    <e v="#N/A"/>
    <x v="0"/>
  </r>
  <r>
    <s v="fREADom Trial "/>
    <s v="Grade 3,4"/>
    <s v="Trial I"/>
    <x v="3"/>
    <d v="1899-12-30T11:45:00"/>
    <s v="Monday"/>
    <d v="2020-04-20T00:00:00"/>
    <s v="Trial"/>
    <s v="Grade 4"/>
    <s v="Manjusri Public School"/>
    <n v="911100221705"/>
    <s v="s2m_test_20715@tests2m.com"/>
    <s v="20-04-2020 11:45:00"/>
    <s v="Present"/>
    <x v="0"/>
    <s v="FAC_5011"/>
    <e v="#N/A"/>
    <n v="0"/>
    <s v="Rocking with rhymes"/>
    <s v="TEB4SMS"/>
    <e v="#N/A"/>
    <x v="0"/>
  </r>
  <r>
    <s v="fREADom Trial "/>
    <s v="Grade 3,4"/>
    <s v="Trial IV"/>
    <x v="4"/>
    <d v="1899-12-30T18:00:00"/>
    <s v="Monday"/>
    <d v="2020-04-20T00:00:00"/>
    <s v="Trial"/>
    <s v="Grade 4"/>
    <s v="DPS Warangal"/>
    <n v="911100221112"/>
    <s v="s2m_test_20113@tests2m.com"/>
    <s v="20-04-2020 18:00:00"/>
    <s v="Absent"/>
    <x v="1"/>
    <s v="FAC_5020"/>
    <e v="#N/A"/>
    <n v="0"/>
    <s v="Play with Punctuation"/>
    <s v="TEB12SMS"/>
    <e v="#N/A"/>
    <x v="0"/>
  </r>
  <r>
    <s v="fREADom Trial "/>
    <s v="Grade 3,4"/>
    <s v="Trial I"/>
    <x v="3"/>
    <d v="1899-12-30T11:45:00"/>
    <s v="Monday"/>
    <d v="2020-04-20T00:00:00"/>
    <s v="Trial"/>
    <s v="Grade 3"/>
    <s v="Mahatma"/>
    <n v="911100221707"/>
    <s v="s2m_test_20717@tests2m.com"/>
    <s v="20-04-2020 11:45:00"/>
    <s v="Absent"/>
    <x v="1"/>
    <s v="FAC_5011"/>
    <e v="#N/A"/>
    <n v="0"/>
    <s v="Rocking with rhymes"/>
    <s v="TEB4SMS"/>
    <e v="#N/A"/>
    <x v="0"/>
  </r>
  <r>
    <s v="fREADom Trial "/>
    <s v="Grade 3,4"/>
    <s v="Trial IV"/>
    <x v="4"/>
    <d v="1899-12-30T18:00:00"/>
    <s v="Monday"/>
    <d v="2020-04-20T00:00:00"/>
    <s v="Trial"/>
    <s v="Grade 4"/>
    <s v="City Montessori school"/>
    <n v="911100221118"/>
    <s v="s2m_test_20119@tests2m.com"/>
    <s v="20-04-2020 18:00:00"/>
    <s v="Present"/>
    <x v="0"/>
    <s v="FAC_5020"/>
    <e v="#N/A"/>
    <n v="0"/>
    <s v="Play with Punctuation"/>
    <s v="TEB11SMS"/>
    <e v="#N/A"/>
    <x v="0"/>
  </r>
  <r>
    <s v="fREADom Trial "/>
    <s v="Grade 3,4"/>
    <s v="Trial IV"/>
    <x v="4"/>
    <d v="1899-12-30T18:00:00"/>
    <s v="Monday"/>
    <d v="2020-04-20T00:00:00"/>
    <s v="Trial"/>
    <s v="Grade 3"/>
    <s v="KLE Society (school)Saundatti"/>
    <n v="911100221150"/>
    <s v="s2m_test_20151@tests2m.com"/>
    <s v="20-04-2020 18:00:00"/>
    <s v="Present"/>
    <x v="0"/>
    <s v="FAC_5020"/>
    <e v="#N/A"/>
    <n v="0"/>
    <s v="Play with Punctuation"/>
    <s v="TEB12SMS"/>
    <e v="#N/A"/>
    <x v="0"/>
  </r>
  <r>
    <s v="fREADom Trial "/>
    <s v="Grade 3,4"/>
    <s v="Trial III"/>
    <x v="3"/>
    <d v="1899-12-30T11:45:00"/>
    <s v="Monday"/>
    <d v="2020-04-20T00:00:00"/>
    <s v="Trial"/>
    <s v="Grade 3"/>
    <s v="S.B. O. A"/>
    <n v="911100222726"/>
    <s v="s2m_test_21747@tests2m.com"/>
    <s v="20-04-2020 11:45:00"/>
    <s v="Present"/>
    <x v="0"/>
    <s v="FAC_5009"/>
    <e v="#N/A"/>
    <n v="0"/>
    <s v="Category Spin"/>
    <s v="Data Unavailable"/>
    <e v="#N/A"/>
    <x v="0"/>
  </r>
  <r>
    <s v="fREADom Trial "/>
    <s v="Grade 3,4"/>
    <s v="Trial IV"/>
    <x v="3"/>
    <d v="1899-12-30T11:45:00"/>
    <s v="Monday"/>
    <d v="2020-04-20T00:00:00"/>
    <s v="Trial"/>
    <s v="Grade 3"/>
    <s v="Delhi Public School"/>
    <n v="911100221162"/>
    <s v="s2m_test_20163@tests2m.com"/>
    <s v="20-04-2020 11:45:00"/>
    <s v="Present"/>
    <x v="0"/>
    <s v="FAC_5028"/>
    <e v="#N/A"/>
    <n v="0"/>
    <s v="Name it"/>
    <s v="ntfpush"/>
    <e v="#N/A"/>
    <x v="0"/>
  </r>
  <r>
    <s v="fREADom Trial "/>
    <s v="Grade 3,4"/>
    <s v="Trial IV"/>
    <x v="3"/>
    <d v="1899-12-30T11:45:00"/>
    <s v="Monday"/>
    <d v="2020-04-20T00:00:00"/>
    <s v="Trial"/>
    <s v="Grade 4"/>
    <s v="DPS"/>
    <n v="911100221165"/>
    <s v="s2m_test_20166@tests2m.com"/>
    <s v="20-04-2020 11:45:00"/>
    <s v="Present"/>
    <x v="0"/>
    <s v="FAC_5028"/>
    <e v="#N/A"/>
    <n v="0"/>
    <s v="Name it"/>
    <s v="ntfpush"/>
    <e v="#N/A"/>
    <x v="0"/>
  </r>
  <r>
    <s v="fREADom Trial "/>
    <s v="Grade 3,4"/>
    <s v="Trial IV"/>
    <x v="4"/>
    <d v="1899-12-30T18:00:00"/>
    <s v="Monday"/>
    <d v="2020-04-20T00:00:00"/>
    <s v="Trial"/>
    <s v="Grade 4"/>
    <s v="St Columbus"/>
    <n v="911100221182"/>
    <s v="s2m_test_20183@tests2m.com"/>
    <s v="20-04-2020 18:00:00"/>
    <s v="Present"/>
    <x v="0"/>
    <s v="FAC_5020"/>
    <e v="#N/A"/>
    <n v="0"/>
    <s v="Play with Punctuation"/>
    <s v="ntfuiuser"/>
    <e v="#N/A"/>
    <x v="0"/>
  </r>
  <r>
    <s v="fREADom Trial "/>
    <s v="Grade 3,4"/>
    <s v="Trial IV"/>
    <x v="3"/>
    <d v="1899-12-30T11:45:00"/>
    <s v="Monday"/>
    <d v="2020-04-20T00:00:00"/>
    <s v="Trial"/>
    <s v="Grade 3"/>
    <s v="Chinmaya Vidyalaya"/>
    <n v="911100221185"/>
    <s v="s2m_test_20186@tests2m.com"/>
    <s v="20-04-2020 11:45:00"/>
    <s v="Present"/>
    <x v="0"/>
    <s v="FAC_5028"/>
    <e v="#N/A"/>
    <n v="0"/>
    <s v="Name it"/>
    <s v="ntfuiuser"/>
    <e v="#N/A"/>
    <x v="0"/>
  </r>
  <r>
    <s v="fREADom Trial "/>
    <s v="Grade 3,4"/>
    <s v="Trial III"/>
    <x v="3"/>
    <d v="1899-12-30T11:45:00"/>
    <s v="Monday"/>
    <d v="2020-04-20T00:00:00"/>
    <s v="Trial"/>
    <s v="Grade 4"/>
    <s v="NSN Memorial School"/>
    <n v="911100222727"/>
    <s v="s2m_test_21748@tests2m.com"/>
    <s v="20-04-2020 11:45:00"/>
    <s v="Absent"/>
    <x v="1"/>
    <s v="FAC_5009"/>
    <e v="#N/A"/>
    <n v="0"/>
    <s v="Category Spin"/>
    <s v="Data Unavailable"/>
    <e v="#N/A"/>
    <x v="0"/>
  </r>
  <r>
    <s v="fREADom Trial "/>
    <s v="Grade 1,2"/>
    <s v="Trial II"/>
    <x v="3"/>
    <d v="1899-12-30T11:45:00"/>
    <s v="Monday"/>
    <d v="2020-04-20T00:00:00"/>
    <s v="Trial"/>
    <s v="Grade 1"/>
    <s v="Edify school Bengaluru Kanakapura main road"/>
    <n v="911100221531"/>
    <s v="s2m_test_20535@tests2m.com"/>
    <s v="20-04-2020 11:45:00"/>
    <s v="Present"/>
    <x v="0"/>
    <s v="FAC_5025"/>
    <e v="#N/A"/>
    <n v="0"/>
    <s v="Name it"/>
    <s v="rfmsms"/>
    <e v="#N/A"/>
    <x v="0"/>
  </r>
  <r>
    <s v="fREADom Trial "/>
    <s v="Grade 1,2"/>
    <s v="Trial III"/>
    <x v="3"/>
    <d v="1899-12-30T11:45:00"/>
    <s v="Monday"/>
    <d v="2020-04-20T00:00:00"/>
    <s v="Trial"/>
    <s v="Grade 1"/>
    <s v="St.Paul's School"/>
    <n v="911100221746"/>
    <s v="s2m_test_20756@tests2m.com"/>
    <s v="20-04-2020 11:45:00"/>
    <s v="Present"/>
    <x v="0"/>
    <s v="FAC_5027"/>
    <e v="#N/A"/>
    <n v="0"/>
    <s v="Word Whiz"/>
    <s v="nlusms"/>
    <e v="#N/A"/>
    <x v="0"/>
  </r>
  <r>
    <s v="fREADom Trial "/>
    <s v="Grade 1,2"/>
    <s v="Trial II"/>
    <x v="3"/>
    <d v="1899-12-30T11:45:00"/>
    <s v="Monday"/>
    <d v="2020-04-20T00:00:00"/>
    <s v="Trial"/>
    <s v="Grade 2"/>
    <s v="HOLY ANGEL SCHOOL"/>
    <n v="911100221716"/>
    <s v="s2m_test_20726@tests2m.com"/>
    <s v="20-04-2020 11:45:00"/>
    <s v="Absent"/>
    <x v="1"/>
    <s v="FAC_5025"/>
    <e v="#N/A"/>
    <n v="0"/>
    <s v="Name it"/>
    <s v="TEB4SMS"/>
    <e v="#N/A"/>
    <x v="0"/>
  </r>
  <r>
    <s v="fREADom Trial "/>
    <s v="Grade 1,2"/>
    <s v="Trial III"/>
    <x v="3"/>
    <d v="1899-12-30T11:45:00"/>
    <s v="Monday"/>
    <d v="2020-04-20T00:00:00"/>
    <s v="Trial"/>
    <s v="Grade 2"/>
    <s v="Samishti"/>
    <n v="911100221748"/>
    <s v="s2m_test_20758@tests2m.com"/>
    <s v="20-04-2020 11:45:00"/>
    <s v="Present"/>
    <x v="0"/>
    <s v="FAC_5027"/>
    <e v="#N/A"/>
    <n v="0"/>
    <s v="Word Whiz"/>
    <s v="TEB4SMS"/>
    <e v="#N/A"/>
    <x v="0"/>
  </r>
  <r>
    <s v="fREADom Trial "/>
    <s v="Grade 3,4"/>
    <s v="Trial I"/>
    <x v="3"/>
    <d v="1899-12-30T11:45:00"/>
    <s v="Monday"/>
    <d v="2020-04-20T00:00:00"/>
    <s v="Duplicate - Trial"/>
    <s v="Grade 4"/>
    <s v="HOLY ANGEL SCHOOL"/>
    <n v="911100222728"/>
    <s v="s2m_test_20726@tests2m.com"/>
    <s v="20-04-2020 11:45:00"/>
    <s v="Present"/>
    <x v="0"/>
    <s v="FAC_5011"/>
    <e v="#N/A"/>
    <n v="0"/>
    <s v="Rocking with rhymes"/>
    <s v="Data Unavailable"/>
    <e v="#N/A"/>
    <x v="0"/>
  </r>
  <r>
    <s v="fREADom Trial "/>
    <s v="Grade 1,2"/>
    <s v="Trial II"/>
    <x v="3"/>
    <d v="1899-12-30T11:45:00"/>
    <s v="Monday"/>
    <d v="2020-04-20T00:00:00"/>
    <s v="Trial"/>
    <s v="Grade 1"/>
    <s v="Edify school"/>
    <n v="911100221720"/>
    <s v="s2m_test_20730@tests2m.com"/>
    <s v="20-04-2020 11:45:00"/>
    <s v="Present"/>
    <x v="0"/>
    <s v="FAC_5025"/>
    <e v="#N/A"/>
    <n v="0"/>
    <s v="Name it"/>
    <s v="TEB4SMS"/>
    <e v="#N/A"/>
    <x v="0"/>
  </r>
  <r>
    <s v="fREADom Trial "/>
    <s v="Grade 1,2"/>
    <s v="Trial III"/>
    <x v="3"/>
    <d v="1899-12-30T11:45:00"/>
    <s v="Monday"/>
    <d v="2020-04-20T00:00:00"/>
    <s v="Trial"/>
    <s v="Grade 1"/>
    <s v="sri sri ravishankar vidhya mandir, surat"/>
    <n v="911100221749"/>
    <s v="s2m_test_20759@tests2m.com"/>
    <s v="20-04-2020 11:45:00"/>
    <s v="Present"/>
    <x v="0"/>
    <s v="FAC_5027"/>
    <e v="#N/A"/>
    <n v="0"/>
    <s v="Word Whiz"/>
    <s v="TEB12SMS"/>
    <e v="#N/A"/>
    <x v="0"/>
  </r>
  <r>
    <s v="fREADom Trial "/>
    <s v="Grade 3,4"/>
    <s v="Trial IV"/>
    <x v="4"/>
    <d v="1899-12-30T18:00:00"/>
    <s v="Monday"/>
    <d v="2020-04-20T00:00:00"/>
    <s v="Trial"/>
    <s v="Grade 3"/>
    <s v="Kohinoor International School"/>
    <n v="911100221588"/>
    <s v="s2m_test_20592@tests2m.com"/>
    <s v="20-04-2020 18:00:00"/>
    <s v="Present"/>
    <x v="0"/>
    <s v="FAC_5020"/>
    <e v="#N/A"/>
    <n v="0"/>
    <s v="Play with Punctuation"/>
    <s v="TEB3SMS"/>
    <e v="#N/A"/>
    <x v="0"/>
  </r>
  <r>
    <s v="fREADom Trial "/>
    <s v="Grade 1,2"/>
    <s v="Trial II"/>
    <x v="3"/>
    <d v="1899-12-30T11:45:00"/>
    <s v="Monday"/>
    <d v="2020-04-20T00:00:00"/>
    <s v="Trial"/>
    <s v="Grade 2"/>
    <s v="Gowtham Model School"/>
    <n v="911100221524"/>
    <s v="s2m_test_20528@tests2m.com"/>
    <s v="20-04-2020 11:45:00"/>
    <s v="Absent"/>
    <x v="1"/>
    <s v="FAC_5025"/>
    <n v="999"/>
    <n v="1"/>
    <s v="Name it"/>
    <s v="TEB3SMS"/>
    <d v="2020-04-24T00:00:00"/>
    <x v="8"/>
  </r>
  <r>
    <s v="fREADom Trial "/>
    <s v="Grade 3,4"/>
    <s v="Trial IV"/>
    <x v="3"/>
    <d v="1899-12-30T11:45:00"/>
    <s v="Monday"/>
    <d v="2020-04-20T00:00:00"/>
    <s v="Trial"/>
    <s v="Grade 3"/>
    <s v="Narayana"/>
    <n v="911100221594"/>
    <s v="s2m_test_20598@tests2m.com"/>
    <s v="20-04-2020 11:45:00"/>
    <s v="Present"/>
    <x v="0"/>
    <s v="FAC_5028"/>
    <e v="#N/A"/>
    <n v="0"/>
    <s v="Name it"/>
    <s v="ntfuiuser"/>
    <e v="#N/A"/>
    <x v="0"/>
  </r>
  <r>
    <s v="fREADom Trial "/>
    <s v="Grade 1,2"/>
    <s v="Trial II"/>
    <x v="3"/>
    <d v="1899-12-30T11:45:00"/>
    <s v="Monday"/>
    <d v="2020-04-20T00:00:00"/>
    <s v="Trial"/>
    <s v="Grade 2"/>
    <s v="Dav girls senior secondary school"/>
    <n v="911100221727"/>
    <s v="s2m_test_20737@tests2m.com"/>
    <s v="20-04-2020 11:45:00"/>
    <s v="Present"/>
    <x v="0"/>
    <s v="FAC_5025"/>
    <n v="1999"/>
    <n v="1"/>
    <s v="Name it"/>
    <s v="TEB4SMS"/>
    <d v="2020-04-20T00:00:00"/>
    <x v="2"/>
  </r>
  <r>
    <s v="fREADom Trial "/>
    <s v="Grade 3,4"/>
    <s v="Trial IV"/>
    <x v="4"/>
    <d v="1899-12-30T18:00:00"/>
    <s v="Monday"/>
    <d v="2020-04-20T00:00:00"/>
    <s v="Trial"/>
    <s v="Grade 4"/>
    <s v="S.B.O.A  SCHOOL &amp; JUNIOR COLLEGE"/>
    <n v="911100221573"/>
    <s v="s2m_test_20576@tests2m.com"/>
    <s v="20-04-2020 18:00:00"/>
    <s v="Absent"/>
    <x v="1"/>
    <s v="FAC_5020"/>
    <e v="#N/A"/>
    <n v="0"/>
    <s v="Play with Punctuation"/>
    <s v="TEB3SMS"/>
    <e v="#N/A"/>
    <x v="0"/>
  </r>
  <r>
    <s v="fREADom Trial "/>
    <s v="Grade 3,4"/>
    <s v="Trial IV"/>
    <x v="4"/>
    <d v="1899-12-30T18:00:00"/>
    <s v="Monday"/>
    <d v="2020-04-20T00:00:00"/>
    <s v="Trial"/>
    <s v="Grade 4"/>
    <s v="Asian Christian High school"/>
    <n v="911100221559"/>
    <s v="s2m_test_20563@tests2m.com"/>
    <s v="20-04-2020 18:00:00"/>
    <s v="Absent"/>
    <x v="1"/>
    <s v="FAC_5020"/>
    <e v="#N/A"/>
    <n v="0"/>
    <s v="Play with Punctuation"/>
    <s v="TEB3SMS"/>
    <e v="#N/A"/>
    <x v="0"/>
  </r>
  <r>
    <s v="fREADom Trial "/>
    <s v="Grade 3,4"/>
    <s v="Trial IV"/>
    <x v="3"/>
    <d v="1899-12-30T11:45:00"/>
    <s v="Monday"/>
    <d v="2020-04-20T00:00:00"/>
    <s v="Trial"/>
    <s v="Grade 3"/>
    <s v="DPS South Bengaluru"/>
    <n v="911100221518"/>
    <s v="s2m_test_20522@tests2m.com"/>
    <s v="20-04-2020 11:45:00"/>
    <s v="Present"/>
    <x v="0"/>
    <s v="FAC_5028"/>
    <e v="#N/A"/>
    <n v="0"/>
    <s v="Name it"/>
    <s v="TEB3SMS"/>
    <e v="#N/A"/>
    <x v="0"/>
  </r>
  <r>
    <s v="fREADom Trial "/>
    <s v="Grade 1,2"/>
    <s v="Trial II"/>
    <x v="3"/>
    <d v="1899-12-30T11:45:00"/>
    <s v="Monday"/>
    <d v="2020-04-20T00:00:00"/>
    <s v="Trial"/>
    <s v="Grade 1"/>
    <s v="Maple tree school"/>
    <n v="911100221734"/>
    <s v="s2m_test_20744@tests2m.com"/>
    <s v="20-04-2020 11:45:00"/>
    <s v="Absent"/>
    <x v="1"/>
    <s v="FAC_5025"/>
    <e v="#N/A"/>
    <n v="0"/>
    <s v="Name it"/>
    <s v="TEB4SMS"/>
    <e v="#N/A"/>
    <x v="0"/>
  </r>
  <r>
    <s v="fREADom Trial "/>
    <s v="Grade 1,2"/>
    <s v="Trial II"/>
    <x v="3"/>
    <d v="1899-12-30T11:45:00"/>
    <s v="Monday"/>
    <d v="2020-04-20T00:00:00"/>
    <s v="Trial"/>
    <s v="Grade 2"/>
    <s v="DAV Boys Senior Secondary School"/>
    <n v="911100221735"/>
    <s v="s2m_test_20745@tests2m.com"/>
    <s v="20-04-2020 11:45:00"/>
    <s v="Cancelled"/>
    <x v="2"/>
    <s v="FAC_5025"/>
    <e v="#N/A"/>
    <n v="0"/>
    <s v="Name it"/>
    <s v="TEB4SMS"/>
    <e v="#N/A"/>
    <x v="0"/>
  </r>
  <r>
    <s v="fREADom Trial "/>
    <s v="Grade 1,2"/>
    <s v="Trial II"/>
    <x v="3"/>
    <d v="1899-12-30T11:45:00"/>
    <s v="Monday"/>
    <d v="2020-04-20T00:00:00"/>
    <s v="Trial"/>
    <s v="Grade 2"/>
    <s v="The Gurukul"/>
    <n v="911100221738"/>
    <s v="s2m_test_20748@tests2m.com"/>
    <s v="20-04-2020 11:45:00"/>
    <s v="Absent"/>
    <x v="1"/>
    <s v="FAC_5025"/>
    <e v="#N/A"/>
    <n v="0"/>
    <s v="Name it"/>
    <s v="TEB4SMS"/>
    <e v="#N/A"/>
    <x v="0"/>
  </r>
  <r>
    <s v="fREADom Trial "/>
    <s v="Grade 1,2"/>
    <s v="Trial II"/>
    <x v="3"/>
    <d v="1899-12-30T11:45:00"/>
    <s v="Monday"/>
    <d v="2020-04-20T00:00:00"/>
    <s v="Trial"/>
    <s v="Grade 2"/>
    <s v="Sri Kumarans"/>
    <n v="911100221753"/>
    <s v="s2m_test_20764@tests2m.com"/>
    <s v="20-04-2020 11:45:00"/>
    <s v="Absent"/>
    <x v="1"/>
    <s v="FAC_5025"/>
    <e v="#N/A"/>
    <n v="0"/>
    <s v="Name it"/>
    <s v="TEB4SMS"/>
    <e v="#N/A"/>
    <x v="0"/>
  </r>
  <r>
    <s v="fREADom Trial "/>
    <s v="Grade 1,2"/>
    <s v="Trial II"/>
    <x v="3"/>
    <d v="1899-12-30T11:45:00"/>
    <s v="Monday"/>
    <d v="2020-04-20T00:00:00"/>
    <s v="Trial"/>
    <s v="Grade 1"/>
    <s v="CMS"/>
    <n v="911100221513"/>
    <s v="s2m_test_20517@tests2m.com"/>
    <s v="20-04-2020 11:45:00"/>
    <s v="Absent"/>
    <x v="1"/>
    <s v="FAC_5025"/>
    <e v="#N/A"/>
    <n v="0"/>
    <s v="Name it"/>
    <s v="TEB3SMS"/>
    <e v="#N/A"/>
    <x v="0"/>
  </r>
  <r>
    <s v="fREADom Trial "/>
    <s v="Grade 1,2"/>
    <s v="Trial III"/>
    <x v="4"/>
    <d v="1899-12-30T18:00:00"/>
    <s v="Monday"/>
    <d v="2020-04-20T00:00:00"/>
    <s v="Trial"/>
    <s v="Grade 2"/>
    <s v="KLE school"/>
    <n v="911100221725"/>
    <s v="s2m_test_20735@tests2m.com"/>
    <s v="20-04-2020 18:00:00"/>
    <m/>
    <x v="3"/>
    <s v="FAC_5031"/>
    <e v="#N/A"/>
    <n v="0"/>
    <s v="Word Whiz"/>
    <s v="TEB4SMS"/>
    <e v="#N/A"/>
    <x v="0"/>
  </r>
  <r>
    <s v="fREADom Trial "/>
    <s v="Grade 3,4"/>
    <s v="Trial I"/>
    <x v="3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1"/>
    <s v="FAC_5015"/>
    <e v="#N/A"/>
    <n v="0"/>
    <s v="storm in my brain"/>
    <s v="Data Unavailable"/>
    <e v="#N/A"/>
    <x v="0"/>
  </r>
  <r>
    <s v="fREADom Trial "/>
    <s v="Grade 3,4"/>
    <s v="Trial 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"/>
    <s v="FAC_5034"/>
    <e v="#N/A"/>
    <n v="0"/>
    <s v="Play with Punctuation"/>
    <s v="Data Unavailable"/>
    <e v="#N/A"/>
    <x v="0"/>
  </r>
  <r>
    <s v="fREADom Trial "/>
    <s v="Grade 1,2"/>
    <s v="Trial III"/>
    <x v="4"/>
    <d v="1899-12-30T18:00:00"/>
    <s v="Monday"/>
    <d v="2020-04-20T00:00:00"/>
    <s v="Trial"/>
    <s v="Grade 2"/>
    <s v="Sishya"/>
    <n v="911100221485"/>
    <s v="s2m_test_20489@tests2m.com"/>
    <s v="20-04-2020 18:00:00"/>
    <s v="Cancelled"/>
    <x v="2"/>
    <s v="FAC_5031"/>
    <e v="#N/A"/>
    <n v="0"/>
    <s v="Word Whiz"/>
    <s v="TEB3SMS"/>
    <e v="#N/A"/>
    <x v="0"/>
  </r>
  <r>
    <s v="fREADom Trial Class "/>
    <s v="Grade 1,2"/>
    <s v="Trial I"/>
    <x v="3"/>
    <d v="1899-12-30T11:45:00"/>
    <s v="Tuesday"/>
    <d v="2020-04-21T00:00:00"/>
    <s v="Duplicate - Trial"/>
    <s v="Junior KG"/>
    <s v="Stones2Milestones"/>
    <n v="911100222710"/>
    <s v="s2m_test_21732@tests2m.com"/>
    <s v="21-04-2020 11:45:00"/>
    <s v="Absent"/>
    <x v="1"/>
    <s v="FAC_5027"/>
    <e v="#N/A"/>
    <n v="0"/>
    <s v="Name it"/>
    <s v="Data Unavailable"/>
    <e v="#N/A"/>
    <x v="0"/>
  </r>
  <r>
    <s v="fREADom Trial Class "/>
    <s v="Grade 1,2"/>
    <s v="Trial I"/>
    <x v="4"/>
    <d v="1899-12-30T18:00:00"/>
    <s v="Tuesday"/>
    <d v="2020-04-21T00:00:00"/>
    <s v="Duplicate - Trial"/>
    <s v="Junior KG"/>
    <s v="Stones2Milestones"/>
    <n v="911100222710"/>
    <s v="s2m_test_21732@tests2m.com"/>
    <s v="21-04-2020 18:00:00"/>
    <s v="Absent"/>
    <x v="1"/>
    <s v="FAC_5035"/>
    <e v="#N/A"/>
    <n v="0"/>
    <s v="Structure of a story"/>
    <s v="Data Unavailable"/>
    <e v="#N/A"/>
    <x v="0"/>
  </r>
  <r>
    <s v="fREADom Trial "/>
    <s v="Grade 1,2"/>
    <s v="Trial II"/>
    <x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Present"/>
    <x v="0"/>
    <s v="FAC_5031"/>
    <e v="#N/A"/>
    <n v="0"/>
    <s v="In my mind's eye"/>
    <s v="Data Unavailable"/>
    <e v="#N/A"/>
    <x v="0"/>
  </r>
  <r>
    <s v="fREADom Trial "/>
    <s v="Grade 1,2"/>
    <s v="Trial 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1"/>
    <s v="FAC_5033"/>
    <e v="#N/A"/>
    <n v="0"/>
    <s v="Meet the magic 'e'"/>
    <s v="Data Unavailable"/>
    <e v="#N/A"/>
    <x v="0"/>
  </r>
  <r>
    <s v="fREADom Trial "/>
    <s v="Grade 3,4"/>
    <s v="Trial I"/>
    <x v="4"/>
    <d v="1899-12-30T18:00:00"/>
    <s v="Monday"/>
    <d v="2020-04-20T00:00:00"/>
    <s v="Trial"/>
    <s v="Grade 4"/>
    <s v="Kumarns"/>
    <n v="911100221786"/>
    <s v="s2m_test_20798@tests2m.com"/>
    <s v="20-04-2020 18:00:00"/>
    <s v="Absent"/>
    <x v="1"/>
    <s v="FAC_5008"/>
    <e v="#N/A"/>
    <n v="0"/>
    <s v="Category Spin"/>
    <s v="TEB4SMS"/>
    <e v="#N/A"/>
    <x v="0"/>
  </r>
  <r>
    <s v="fREADom Trial "/>
    <s v="Grade 3,4"/>
    <s v="Trial 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1"/>
    <s v="FAC_5029"/>
    <e v="#N/A"/>
    <n v="0"/>
    <s v="In my mind's eye"/>
    <s v="Data Unavailable"/>
    <e v="#N/A"/>
    <x v="0"/>
  </r>
  <r>
    <s v="fREADom Trial "/>
    <s v="Grade 3,4"/>
    <s v="Trial I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"/>
    <s v="FAC_5015"/>
    <e v="#N/A"/>
    <n v="0"/>
    <s v="Word Whiz"/>
    <s v="Data Unavailable"/>
    <e v="#N/A"/>
    <x v="0"/>
  </r>
  <r>
    <s v="fREADom Trial "/>
    <s v="Grade 3,4"/>
    <s v="Trial I"/>
    <x v="4"/>
    <d v="1899-12-30T18:00:00"/>
    <s v="Monday"/>
    <d v="2020-04-20T00:00:00"/>
    <s v="Trial"/>
    <s v="Grade 3"/>
    <s v="Green wood high school"/>
    <n v="911100221778"/>
    <s v="s2m_test_20790@tests2m.com"/>
    <s v="20-04-2020 18:00:00"/>
    <s v="Present"/>
    <x v="0"/>
    <s v="FAC_5008"/>
    <e v="#N/A"/>
    <n v="0"/>
    <s v="Category Spin"/>
    <s v="rfmsms"/>
    <e v="#N/A"/>
    <x v="0"/>
  </r>
  <r>
    <s v="fREADom Trial "/>
    <s v="Grade 3,4"/>
    <s v="Trial I"/>
    <x v="4"/>
    <d v="1899-12-30T18:00:00"/>
    <s v="Monday"/>
    <d v="2020-04-20T00:00:00"/>
    <s v="Trial"/>
    <s v="Grade 4"/>
    <s v="Aakruthi techno school"/>
    <n v="911100221777"/>
    <s v="s2m_test_20788@tests2m.com"/>
    <s v="20-04-2020 18:00:00"/>
    <s v="Present"/>
    <x v="0"/>
    <s v="FAC_5008"/>
    <e v="#N/A"/>
    <n v="0"/>
    <s v="Category Spin"/>
    <s v="TEB4SMS"/>
    <e v="#N/A"/>
    <x v="0"/>
  </r>
  <r>
    <s v="fREADom Trial "/>
    <s v="Grade 3,4"/>
    <s v="Trial I"/>
    <x v="4"/>
    <d v="1899-12-30T18:00:00"/>
    <s v="Monday"/>
    <d v="2020-04-20T00:00:00"/>
    <s v="Trial"/>
    <s v="Grade 3"/>
    <s v="Sangam school"/>
    <n v="911100221775"/>
    <s v="s2m_test_20786@tests2m.com"/>
    <s v="20-04-2020 18:00:00"/>
    <s v="Present"/>
    <x v="0"/>
    <s v="FAC_5008"/>
    <e v="#N/A"/>
    <n v="0"/>
    <s v="Category Spin"/>
    <s v="TEB2ASMS"/>
    <e v="#N/A"/>
    <x v="0"/>
  </r>
  <r>
    <s v="fREADom Trial "/>
    <s v="Grade 3,4"/>
    <s v="Trial III"/>
    <x v="3"/>
    <d v="1899-12-30T11:45:00"/>
    <s v="Tuesday"/>
    <d v="2020-04-21T00:00:00"/>
    <s v="Duplicate - Trial"/>
    <s v="Grade 5"/>
    <s v="Stones2Milestones"/>
    <n v="911100222710"/>
    <s v="s2m_test_21732@tests2m.com"/>
    <s v="21-04-2020 11:45:00"/>
    <s v="Absent"/>
    <x v="1"/>
    <s v="FAC_5008"/>
    <e v="#N/A"/>
    <n v="0"/>
    <s v="Category Spin"/>
    <s v="Data Unavailable"/>
    <e v="#N/A"/>
    <x v="0"/>
  </r>
  <r>
    <s v="fREADom Trial "/>
    <s v="Grade 3,4"/>
    <s v="Trial I"/>
    <x v="4"/>
    <d v="1899-12-30T18:00:00"/>
    <s v="Monday"/>
    <d v="2020-04-20T00:00:00"/>
    <s v="Trial"/>
    <s v="Grade 4"/>
    <s v="Asian christian high school"/>
    <n v="911100221760"/>
    <s v="s2m_test_20771@tests2m.com"/>
    <s v="20-04-2020 18:00:00"/>
    <s v="Absent"/>
    <x v="1"/>
    <s v="FAC_5008"/>
    <e v="#N/A"/>
    <n v="0"/>
    <s v="Category Spin"/>
    <s v="TEB4SMS"/>
    <e v="#N/A"/>
    <x v="0"/>
  </r>
  <r>
    <s v="fREADom Trial "/>
    <s v="Grade 3,4"/>
    <s v="Trial I"/>
    <x v="4"/>
    <d v="1899-12-30T18:00:00"/>
    <s v="Monday"/>
    <d v="2020-04-20T00:00:00"/>
    <s v="Trial"/>
    <s v="Grade 4"/>
    <s v="Scad"/>
    <n v="911100221773"/>
    <s v="s2m_test_20784@tests2m.com"/>
    <s v="20-04-2020 18:00:00"/>
    <s v="Absent"/>
    <x v="1"/>
    <s v="FAC_5008"/>
    <e v="#N/A"/>
    <n v="0"/>
    <s v="Category Spin"/>
    <s v="TEB3SMS"/>
    <e v="#N/A"/>
    <x v="0"/>
  </r>
  <r>
    <s v="fREADom Trial "/>
    <s v="Grade 1,2"/>
    <s v="Trial III"/>
    <x v="3"/>
    <d v="1899-12-30T11:45:00"/>
    <s v="Tuesday"/>
    <d v="2020-04-21T00:00:00"/>
    <s v="Duplicate - Trial"/>
    <s v="Senior KG"/>
    <s v="Stones2Milestones"/>
    <n v="911100222710"/>
    <s v="s2m_test_21732@tests2m.com"/>
    <s v="21-04-2020 11:45:00"/>
    <s v="Absent"/>
    <x v="1"/>
    <s v="FAC_5034"/>
    <e v="#N/A"/>
    <n v="0"/>
    <s v="Sum it up"/>
    <s v="Data Unavailable"/>
    <e v="#N/A"/>
    <x v="0"/>
  </r>
  <r>
    <s v="fREADom Trial "/>
    <s v="Grade 3,4"/>
    <s v="Trial I"/>
    <x v="4"/>
    <d v="1899-12-30T18:00:00"/>
    <s v="Monday"/>
    <d v="2020-04-20T00:00:00"/>
    <s v="Trial"/>
    <s v="Grade 3"/>
    <s v="DPS east"/>
    <n v="911100221770"/>
    <s v="s2m_test_20781@tests2m.com"/>
    <s v="20-04-2020 18:00:00"/>
    <s v="Absent"/>
    <x v="1"/>
    <s v="FAC_5008"/>
    <e v="#N/A"/>
    <n v="0"/>
    <s v="Category Spin"/>
    <s v="rfmsms"/>
    <e v="#N/A"/>
    <x v="0"/>
  </r>
  <r>
    <s v="fREADom Trial "/>
    <s v="Grade 1,2"/>
    <s v="Trial III"/>
    <x v="4"/>
    <d v="1899-12-30T18:00:00"/>
    <s v="Tuesday"/>
    <d v="2020-04-21T00:00:00"/>
    <s v="Duplicate - Trial"/>
    <s v="Senior KG"/>
    <s v="Stones2Milestones"/>
    <n v="911100222710"/>
    <s v="s2m_test_21732@tests2m.com"/>
    <s v="21-04-2020 18:00:00"/>
    <s v="Cancelled"/>
    <x v="2"/>
    <s v="Cancelled"/>
    <e v="#N/A"/>
    <n v="0"/>
    <s v="Cancelled"/>
    <s v="Data Unavailable"/>
    <e v="#N/A"/>
    <x v="0"/>
  </r>
  <r>
    <s v="fREADom Trial "/>
    <s v="Grade 3,4"/>
    <s v="Trial I"/>
    <x v="4"/>
    <d v="1899-12-30T18:00:00"/>
    <s v="Monday"/>
    <d v="2020-04-20T00:00:00"/>
    <s v="Trial"/>
    <s v="Grade 3"/>
    <s v="City Montessory School"/>
    <n v="911100221758"/>
    <s v="s2m_test_20769@tests2m.com"/>
    <s v="20-04-2020 18:00:00"/>
    <s v="Absent"/>
    <x v="1"/>
    <s v="FAC_5008"/>
    <e v="#N/A"/>
    <n v="0"/>
    <s v="Category Spin"/>
    <s v="TEB4SMS"/>
    <e v="#N/A"/>
    <x v="0"/>
  </r>
  <r>
    <s v="fREADom Trial "/>
    <s v="Grade 3,4"/>
    <s v="Trial I"/>
    <x v="4"/>
    <d v="1899-12-30T18:00:00"/>
    <s v="Monday"/>
    <d v="2020-04-20T00:00:00"/>
    <s v="Duplicate - Trial"/>
    <s v="Grade 3"/>
    <s v="N.S.N. Memorial"/>
    <n v="911100221630"/>
    <s v="s2m_test_20635@tests2m.com"/>
    <s v="20-04-2020 18:00:00"/>
    <s v="Cancelled"/>
    <x v="2"/>
    <s v="FAC_5008"/>
    <e v="#N/A"/>
    <n v="0"/>
    <s v="Category Spin"/>
    <s v="TEB11SMS"/>
    <e v="#N/A"/>
    <x v="0"/>
  </r>
  <r>
    <s v="fREADom Trial "/>
    <s v="Grade 3,4"/>
    <s v="Trial I"/>
    <x v="4"/>
    <d v="1899-12-30T18:00:00"/>
    <s v="Monday"/>
    <d v="2020-04-20T00:00:00"/>
    <s v="Trial"/>
    <s v="Grade 4"/>
    <s v="Sacred heart sr.sec. school"/>
    <n v="911100221762"/>
    <s v="s2m_test_20773@tests2m.com"/>
    <s v="20-04-2020 18:00:00"/>
    <s v="Absent"/>
    <x v="1"/>
    <s v="FAC_5008"/>
    <e v="#N/A"/>
    <n v="0"/>
    <s v="Category Spin"/>
    <s v="TEB4SMS"/>
    <e v="#N/A"/>
    <x v="0"/>
  </r>
  <r>
    <s v="fREADom Trial Class "/>
    <s v="Grade 1,2"/>
    <s v="Trial I"/>
    <x v="4"/>
    <d v="1899-12-30T18:00:00"/>
    <s v="Monday"/>
    <d v="2020-04-20T00:00:00"/>
    <s v="Trial"/>
    <s v="Grade 1"/>
    <s v="SKCH"/>
    <n v="911100221064"/>
    <s v="s2m_test_20065@tests2m.com"/>
    <s v="20-04-2020 18:00:00"/>
    <s v="Absent"/>
    <x v="1"/>
    <s v="FAC_5029"/>
    <e v="#N/A"/>
    <n v="0"/>
    <s v="In my head or real"/>
    <s v="TEB11SMS"/>
    <e v="#N/A"/>
    <x v="0"/>
  </r>
  <r>
    <s v="fREADom Trial "/>
    <s v="Grade 3,4"/>
    <s v="Trial III"/>
    <x v="4"/>
    <d v="1899-12-30T18:00:00"/>
    <s v="Monday"/>
    <d v="2020-04-20T00:00:00"/>
    <s v="Trial"/>
    <s v="Grade 4"/>
    <s v="The Crossword School"/>
    <n v="911100221793"/>
    <s v="s2m_test_20806@tests2m.com"/>
    <s v="20-04-2020 18:00:00"/>
    <s v="Absent"/>
    <x v="1"/>
    <s v="FAC_5030"/>
    <e v="#N/A"/>
    <n v="0"/>
    <s v="Meet the magic 'e'"/>
    <s v="TEB4SMS"/>
    <e v="#N/A"/>
    <x v="0"/>
  </r>
  <r>
    <s v="fREADom Trial Class "/>
    <s v="Grade 1,2"/>
    <s v="Trial I"/>
    <x v="3"/>
    <d v="1899-12-30T11:45:00"/>
    <s v="Tuesday"/>
    <d v="2020-04-21T00:00:00"/>
    <s v="Duplicate - Trial"/>
    <s v="Grade 1"/>
    <s v="Sri Sri Ravishankar Vidya Mandir"/>
    <n v="911100222729"/>
    <s v="s2m_test_21749@tests2m.com"/>
    <s v="21-04-2020 11:45:00"/>
    <s v="Present"/>
    <x v="0"/>
    <s v="FAC_5027"/>
    <e v="#N/A"/>
    <n v="0"/>
    <s v="Name it"/>
    <s v="Data Unavailable"/>
    <e v="#N/A"/>
    <x v="0"/>
  </r>
  <r>
    <s v="fREADom Trial "/>
    <s v="Grade 3,4"/>
    <s v="Trial I"/>
    <x v="4"/>
    <d v="1899-12-30T18:00:00"/>
    <s v="Tuesday"/>
    <d v="2020-04-21T00:00:00"/>
    <s v="Duplicate - Trial"/>
    <s v="Grade 4"/>
    <s v="Sri Sri Ravishankar Vidya Mandir"/>
    <n v="911100222729"/>
    <s v="s2m_test_21749@tests2m.com"/>
    <s v="21-04-2020 18:00:00"/>
    <s v="Present"/>
    <x v="0"/>
    <s v="FAC_5034"/>
    <e v="#N/A"/>
    <n v="0"/>
    <s v="Play with Punctuation"/>
    <s v="Data Unavailable"/>
    <e v="#N/A"/>
    <x v="0"/>
  </r>
  <r>
    <s v="fREADom Trial "/>
    <s v="Grade 3,4"/>
    <s v="Trial III"/>
    <x v="4"/>
    <d v="1899-12-30T18:00:00"/>
    <s v="Monday"/>
    <d v="2020-04-20T00:00:00"/>
    <s v="Trial"/>
    <s v="Grade 4"/>
    <s v="Children academy"/>
    <n v="911100222730"/>
    <s v="s2m_test_20801@tests2m.com"/>
    <s v="20-04-2020 18:00:00"/>
    <s v="Absent"/>
    <x v="1"/>
    <s v="FAC_5030"/>
    <e v="#N/A"/>
    <n v="0"/>
    <s v="Meet the magic 'e'"/>
    <s v="Data Unavailable"/>
    <e v="#N/A"/>
    <x v="0"/>
  </r>
  <r>
    <s v="fREADom Trial Class "/>
    <s v="Grade 1,2"/>
    <s v="Trial I"/>
    <x v="4"/>
    <d v="1899-12-30T18:00:00"/>
    <s v="Monday"/>
    <d v="2020-04-20T00:00:00"/>
    <s v="Trial"/>
    <s v="Grade 2"/>
    <s v="Kle international school belgaum"/>
    <n v="911100221188"/>
    <s v="s2m_test_20189@tests2m.com"/>
    <s v="20-04-2020 18:00:00"/>
    <s v="Absent"/>
    <x v="1"/>
    <s v="FAC_5029"/>
    <e v="#N/A"/>
    <n v="0"/>
    <s v="In my head or real"/>
    <s v="ntfuiuser"/>
    <e v="#N/A"/>
    <x v="0"/>
  </r>
  <r>
    <s v="fREADom Trial Class "/>
    <s v="Grade 1,2"/>
    <s v="Trial I"/>
    <x v="3"/>
    <d v="1899-12-30T11:45:00"/>
    <s v="Tuesday"/>
    <d v="2020-04-21T00:00:00"/>
    <s v="Trial"/>
    <s v="Grade 2"/>
    <s v="DPS megacity kolkata"/>
    <n v="911100221428"/>
    <s v="s2m_test_20432@tests2m.com"/>
    <s v="21-04-2020 11:45:00"/>
    <s v="Present"/>
    <x v="0"/>
    <s v="FAC_5027"/>
    <e v="#N/A"/>
    <n v="0"/>
    <s v="Name it"/>
    <s v="rfmsms"/>
    <e v="#N/A"/>
    <x v="0"/>
  </r>
  <r>
    <s v="fREADom Trial "/>
    <s v="Grade 3,4"/>
    <s v="Trial III"/>
    <x v="4"/>
    <d v="1899-12-30T18:00:00"/>
    <s v="Monday"/>
    <d v="2020-04-20T00:00:00"/>
    <s v="Trial"/>
    <s v="Grade 4"/>
    <s v="City Montessori school lucknow up"/>
    <n v="911100221785"/>
    <s v="s2m_test_20797@tests2m.com"/>
    <s v="20-04-2020 18:00:00"/>
    <s v="Absent"/>
    <x v="1"/>
    <s v="FAC_5030"/>
    <e v="#N/A"/>
    <n v="0"/>
    <s v="Meet the magic 'e'"/>
    <s v="TEB4SMS"/>
    <e v="#N/A"/>
    <x v="0"/>
  </r>
  <r>
    <s v="fREADom Trial Class "/>
    <s v="Grade 1,2"/>
    <s v="Trial I"/>
    <x v="4"/>
    <d v="1899-12-30T18:00:00"/>
    <s v="Monday"/>
    <d v="2020-04-20T00:00:00"/>
    <s v="Trial"/>
    <s v="Grade 2"/>
    <s v="City montessory school"/>
    <n v="911100221252"/>
    <s v="s2m_test_20253@tests2m.com"/>
    <s v="20-04-2020 18:00:00"/>
    <s v="Absent"/>
    <x v="1"/>
    <s v="FAC_5029"/>
    <e v="#N/A"/>
    <n v="0"/>
    <s v="In my head or real"/>
    <s v="TEB2ASMS"/>
    <e v="#N/A"/>
    <x v="0"/>
  </r>
  <r>
    <s v="fREADom Trial "/>
    <s v="Grade 1,2"/>
    <s v="Trial III"/>
    <x v="4"/>
    <d v="1899-12-30T18:00:00"/>
    <s v="Monday"/>
    <d v="2020-04-20T00:00:00"/>
    <s v="Trial"/>
    <s v="Grade 2"/>
    <s v="Jyotirmoy Sanyal"/>
    <n v="911100221787"/>
    <s v="s2m_test_20799@tests2m.com"/>
    <s v="20-04-2020 18:00:00"/>
    <m/>
    <x v="3"/>
    <s v="FAC_5031"/>
    <e v="#N/A"/>
    <n v="0"/>
    <s v="Word Whiz"/>
    <s v="ntfuiuser"/>
    <e v="#N/A"/>
    <x v="0"/>
  </r>
  <r>
    <s v="fREADom Trial Class "/>
    <s v="Grade 1,2"/>
    <s v="Trial I"/>
    <x v="4"/>
    <d v="1899-12-30T18:00:00"/>
    <s v="Monday"/>
    <d v="2020-04-20T00:00:00"/>
    <s v="Trial"/>
    <s v="Grade 2"/>
    <s v="Royale concord international School"/>
    <n v="911100221264"/>
    <s v="s2m_test_20264@tests2m.com"/>
    <s v="20-04-2020 18:00:00"/>
    <s v="Present"/>
    <x v="0"/>
    <s v="FAC_5029"/>
    <e v="#N/A"/>
    <n v="0"/>
    <s v="In my head or real"/>
    <s v="ntfuiuser"/>
    <e v="#N/A"/>
    <x v="0"/>
  </r>
  <r>
    <s v="fREADom Trial "/>
    <s v="Grade 3,4"/>
    <s v="Trial III"/>
    <x v="4"/>
    <d v="1899-12-30T18:00:00"/>
    <s v="Monday"/>
    <d v="2020-04-20T00:00:00"/>
    <s v="Trial"/>
    <s v="Grade 4"/>
    <s v="Maps"/>
    <n v="911100221784"/>
    <s v="s2m_test_20796@tests2m.com"/>
    <s v="20-04-2020 18:00:00"/>
    <s v="Absent"/>
    <x v="1"/>
    <s v="FAC_5030"/>
    <e v="#N/A"/>
    <n v="0"/>
    <s v="Meet the magic 'e'"/>
    <s v="TEB4SMS"/>
    <e v="#N/A"/>
    <x v="0"/>
  </r>
  <r>
    <s v="fREADom Trial Class "/>
    <s v="Grade 1,2"/>
    <s v="Trial I"/>
    <x v="3"/>
    <d v="1899-12-30T11:45:00"/>
    <s v="Tuesday"/>
    <d v="2020-04-21T00:00:00"/>
    <s v="Trial"/>
    <s v="Grade 1"/>
    <s v="DPS junior south Bangalore"/>
    <n v="911100221429"/>
    <s v="s2m_test_20433@tests2m.com"/>
    <s v="21-04-2020 11:45:00"/>
    <s v="Present"/>
    <x v="0"/>
    <s v="FAC_5027"/>
    <e v="#N/A"/>
    <n v="0"/>
    <s v="Name it"/>
    <s v="rfmsms"/>
    <e v="#N/A"/>
    <x v="0"/>
  </r>
  <r>
    <s v="fREADom Trial Class "/>
    <s v="Grade 1,2"/>
    <s v="Trial I"/>
    <x v="4"/>
    <d v="1899-12-30T18:00:00"/>
    <s v="Monday"/>
    <d v="2020-04-20T00:00:00"/>
    <s v="Trial"/>
    <s v="Grade 2"/>
    <s v="NSN Mat Hr Sec School"/>
    <n v="911100221300"/>
    <s v="s2m_test_20300@tests2m.com"/>
    <s v="20-04-2020 18:00:00"/>
    <s v="Present"/>
    <x v="0"/>
    <s v="FAC_5029"/>
    <e v="#N/A"/>
    <n v="0"/>
    <s v="In my head or real"/>
    <s v="TEB2ASMS"/>
    <e v="#N/A"/>
    <x v="0"/>
  </r>
  <r>
    <s v="fREADom Trial "/>
    <s v="Grade 3,4"/>
    <s v="Trial I"/>
    <x v="3"/>
    <d v="1899-12-30T11:45:00"/>
    <s v="Tuesday"/>
    <d v="2020-04-21T00:00:00"/>
    <s v="Trial"/>
    <s v="Grade 4"/>
    <s v="Delhi Public School"/>
    <n v="911100221422"/>
    <s v="s2m_test_20426@tests2m.com"/>
    <s v="21-04-2020 11:45:00"/>
    <s v="Present"/>
    <x v="0"/>
    <s v="FAC_5015"/>
    <e v="#N/A"/>
    <n v="0"/>
    <s v="storm in my brain"/>
    <s v="rfmsms"/>
    <e v="#N/A"/>
    <x v="0"/>
  </r>
  <r>
    <s v="fREADom Trial Class "/>
    <s v="Grade 1,2"/>
    <s v="Trial I"/>
    <x v="4"/>
    <d v="1899-12-30T18:00:00"/>
    <s v="Monday"/>
    <d v="2020-04-20T00:00:00"/>
    <s v="Trial"/>
    <s v="Grade 1"/>
    <s v="Mahatma Montessori"/>
    <n v="911100221328"/>
    <s v="s2m_test_20330@tests2m.com"/>
    <s v="20-04-2020 18:00:00"/>
    <s v="Present"/>
    <x v="0"/>
    <s v="FAC_5029"/>
    <e v="#N/A"/>
    <n v="0"/>
    <s v="In my head or real"/>
    <s v="T1KRMSMS"/>
    <e v="#N/A"/>
    <x v="0"/>
  </r>
  <r>
    <s v="fREADom Trial "/>
    <s v="Grade 1,2"/>
    <s v="Trial III"/>
    <x v="4"/>
    <d v="1899-12-30T18:00:00"/>
    <s v="Monday"/>
    <d v="2020-04-20T00:00:00"/>
    <s v="Trial"/>
    <s v="Grade 1"/>
    <s v="The Shri Ram Universal School"/>
    <n v="911100221779"/>
    <s v="s2m_test_20791@tests2m.com"/>
    <s v="20-04-2020 18:00:00"/>
    <m/>
    <x v="3"/>
    <s v="FAC_5031"/>
    <e v="#N/A"/>
    <n v="0"/>
    <s v="Word Whiz"/>
    <s v="TEB4SMS"/>
    <e v="#N/A"/>
    <x v="0"/>
  </r>
  <r>
    <s v="fREADom Trial Class "/>
    <s v="Grade 1,2"/>
    <s v="Trial I"/>
    <x v="4"/>
    <d v="1899-12-30T18:00:00"/>
    <s v="Monday"/>
    <d v="2020-04-20T00:00:00"/>
    <s v="Trial"/>
    <s v="Grade 1"/>
    <s v="Sri aurobindo international school"/>
    <n v="911100221347"/>
    <s v="s2m_test_20349@tests2m.com"/>
    <s v="20-04-2020 18:00:00"/>
    <s v="Absent"/>
    <x v="1"/>
    <s v="FAC_5029"/>
    <e v="#N/A"/>
    <n v="0"/>
    <s v="In my head or real"/>
    <s v="T1KRMSMS"/>
    <e v="#N/A"/>
    <x v="0"/>
  </r>
  <r>
    <s v="fREADom Trial "/>
    <s v="Grade 1,2"/>
    <s v="Trial III"/>
    <x v="4"/>
    <d v="1899-12-30T18:00:00"/>
    <s v="Monday"/>
    <d v="2020-04-20T00:00:00"/>
    <s v="Trial"/>
    <s v="Grade 2"/>
    <s v="Akshar"/>
    <n v="911100221755"/>
    <s v="s2m_test_20766@tests2m.com"/>
    <s v="20-04-2020 18:00:00"/>
    <m/>
    <x v="3"/>
    <s v="FAC_5031"/>
    <e v="#N/A"/>
    <n v="0"/>
    <s v="Word Whiz"/>
    <s v="TEB4SMS"/>
    <e v="#N/A"/>
    <x v="0"/>
  </r>
  <r>
    <s v="fREADom Trial "/>
    <s v="Grade 1,2"/>
    <s v="Trial III"/>
    <x v="4"/>
    <d v="1899-12-30T18:00:00"/>
    <s v="Monday"/>
    <d v="2020-04-20T00:00:00"/>
    <s v="Trial"/>
    <s v="Grade 2"/>
    <s v="sri kumarans childrens academy"/>
    <n v="911100221756"/>
    <s v="s2m_test_20767@tests2m.com"/>
    <s v="20-04-2020 18:00:00"/>
    <m/>
    <x v="3"/>
    <s v="FAC_5031"/>
    <e v="#N/A"/>
    <n v="0"/>
    <s v="Word Whiz"/>
    <s v="TEB4SMS"/>
    <e v="#N/A"/>
    <x v="0"/>
  </r>
  <r>
    <s v="fREADom Trial "/>
    <s v="Grade 1,2"/>
    <s v="Trial III"/>
    <x v="4"/>
    <d v="1899-12-30T18:00:00"/>
    <s v="Monday"/>
    <d v="2020-04-20T00:00:00"/>
    <s v="Trial"/>
    <s v="Grade 1"/>
    <s v="Kamala niketan montessori school"/>
    <n v="911100221757"/>
    <s v="s2m_test_20768@tests2m.com"/>
    <s v="20-04-2020 18:00:00"/>
    <m/>
    <x v="3"/>
    <s v="FAC_5031"/>
    <e v="#N/A"/>
    <n v="0"/>
    <s v="Word Whiz"/>
    <s v="TEB4SMS"/>
    <e v="#N/A"/>
    <x v="0"/>
  </r>
  <r>
    <s v="fREADom Trial Class "/>
    <s v="Grade 1,2"/>
    <s v="Trial I"/>
    <x v="4"/>
    <d v="1899-12-30T18:00:00"/>
    <s v="Monday"/>
    <d v="2020-04-20T00:00:00"/>
    <s v="Trial"/>
    <s v="Grade 1"/>
    <s v="Delhi world public school"/>
    <n v="911100221437"/>
    <s v="s2m_test_20441@tests2m.com"/>
    <s v="20-04-2020 18:00:00"/>
    <s v="Present"/>
    <x v="0"/>
    <s v="FAC_5029"/>
    <e v="#N/A"/>
    <n v="0"/>
    <s v="In my head or real"/>
    <s v="rfmsms"/>
    <e v="#N/A"/>
    <x v="0"/>
  </r>
  <r>
    <s v="fREADom Trial "/>
    <s v="Grade 3,4"/>
    <s v="Trial I"/>
    <x v="3"/>
    <d v="1899-12-30T11:45:00"/>
    <s v="Tuesday"/>
    <d v="2020-04-21T00:00:00"/>
    <s v="Trial"/>
    <s v="Grade 4"/>
    <s v="KLE Society English Medium School, Gadag"/>
    <n v="911100221416"/>
    <s v="s2m_test_20419@tests2m.com"/>
    <s v="21-04-2020 11:45:00"/>
    <s v="Absent"/>
    <x v="1"/>
    <s v="FAC_5015"/>
    <e v="#N/A"/>
    <n v="0"/>
    <s v="storm in my brain"/>
    <s v="rfmsms"/>
    <e v="#N/A"/>
    <x v="0"/>
  </r>
  <r>
    <s v="fREADom Trial Class "/>
    <s v="Grade 1,2"/>
    <s v="Trial I"/>
    <x v="4"/>
    <d v="1899-12-30T18:00:00"/>
    <s v="Monday"/>
    <d v="2020-04-20T00:00:00"/>
    <s v="Trial"/>
    <s v="Grade 1"/>
    <s v="Kamala Niketan Montessori School (CBSE)"/>
    <n v="911100221450"/>
    <s v="s2m_test_20454@tests2m.com"/>
    <s v="20-04-2020 18:00:00"/>
    <s v="Present"/>
    <x v="0"/>
    <s v="FAC_5029"/>
    <e v="#N/A"/>
    <n v="0"/>
    <s v="In my head or real"/>
    <s v="rfmsms"/>
    <e v="#N/A"/>
    <x v="0"/>
  </r>
  <r>
    <s v="fREADom Trial "/>
    <s v="Grade 3,4"/>
    <s v="Trial III"/>
    <x v="4"/>
    <d v="1899-12-30T18:00:00"/>
    <s v="Monday"/>
    <d v="2020-04-20T00:00:00"/>
    <s v="Trial"/>
    <s v="Grade 4"/>
    <s v="Excel Global school"/>
    <n v="911100221430"/>
    <s v="s2m_test_20761@tests2m.com"/>
    <s v="20-04-2020 18:00:00"/>
    <s v="Absent"/>
    <x v="1"/>
    <s v="FAC_5030"/>
    <e v="#N/A"/>
    <n v="0"/>
    <s v="Meet the magic 'e'"/>
    <s v="rfmsms"/>
    <e v="#N/A"/>
    <x v="0"/>
  </r>
  <r>
    <s v="fREADom Trial Class "/>
    <s v="Grade 1,2"/>
    <s v="Trial I"/>
    <x v="4"/>
    <d v="1899-12-30T18:00:00"/>
    <s v="Monday"/>
    <d v="2020-04-20T00:00:00"/>
    <s v="Trial"/>
    <s v="Grade 2"/>
    <s v="Al Burooj international school"/>
    <n v="911100221292"/>
    <s v="s2m_test_20292@tests2m.com"/>
    <s v="20-04-2020 18:00:00"/>
    <s v="Absent"/>
    <x v="1"/>
    <s v="FAC_5029"/>
    <e v="#N/A"/>
    <n v="0"/>
    <s v="In my head or real"/>
    <s v="TEB2ASMS"/>
    <e v="#N/A"/>
    <x v="0"/>
  </r>
  <r>
    <s v="fREADom Trial "/>
    <s v="Grade 3,4"/>
    <s v="Trial III"/>
    <x v="4"/>
    <d v="1899-12-30T18:00:00"/>
    <s v="Monday"/>
    <d v="2020-04-20T00:00:00"/>
    <s v="Trial"/>
    <s v="Grade 3"/>
    <s v="A.M.Jain School"/>
    <n v="911100221752"/>
    <s v="s2m_test_20763@tests2m.com"/>
    <s v="20-04-2020 18:00:00"/>
    <s v="Absent"/>
    <x v="1"/>
    <s v="FAC_5030"/>
    <e v="#N/A"/>
    <n v="0"/>
    <s v="Meet the magic 'e'"/>
    <s v="TEB4SMS"/>
    <e v="#N/A"/>
    <x v="0"/>
  </r>
  <r>
    <s v="fREADom Trial "/>
    <s v="Grade 3,4"/>
    <s v="Trial III"/>
    <x v="4"/>
    <d v="1899-12-30T18:00:00"/>
    <s v="Monday"/>
    <d v="2020-04-20T00:00:00"/>
    <s v="Trial"/>
    <s v="Grade 3"/>
    <s v="A.M.Jain School"/>
    <n v="911100221747"/>
    <s v="s2m_test_20757@tests2m.com"/>
    <s v="20-04-2020 18:00:00"/>
    <s v="Absent"/>
    <x v="1"/>
    <s v="FAC_5030"/>
    <e v="#N/A"/>
    <n v="0"/>
    <s v="Meet the magic 'e'"/>
    <s v="TEB4SMS"/>
    <e v="#N/A"/>
    <x v="0"/>
  </r>
  <r>
    <s v="fREADom Trial "/>
    <s v="Grade 1,2"/>
    <s v="Trial III"/>
    <x v="4"/>
    <d v="1899-12-30T18:00:00"/>
    <s v="Monday"/>
    <d v="2020-04-20T00:00:00"/>
    <s v="Trial"/>
    <s v="Grade 2"/>
    <s v="Delhi Public School Bangalore East"/>
    <n v="911100221745"/>
    <s v="s2m_test_20755@tests2m.com"/>
    <s v="20-04-2020 18:00:00"/>
    <m/>
    <x v="3"/>
    <s v="FAC_5031"/>
    <e v="#N/A"/>
    <n v="0"/>
    <s v="Word Whiz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1"/>
    <s v="Aakruti Techno School"/>
    <n v="911100221454"/>
    <s v="s2m_test_20458@tests2m.com"/>
    <s v="20-04-2020 18:00:00"/>
    <s v="Present"/>
    <x v="0"/>
    <s v="FAC_5009"/>
    <e v="#N/A"/>
    <n v="0"/>
    <s v="In my head or real"/>
    <s v="rfmsms"/>
    <e v="#N/A"/>
    <x v="0"/>
  </r>
  <r>
    <s v="fREADom Trial "/>
    <s v="Grade 1,2"/>
    <s v="Trial III"/>
    <x v="4"/>
    <d v="1899-12-30T18:00:00"/>
    <s v="Monday"/>
    <d v="2020-04-20T00:00:00"/>
    <s v="Trial"/>
    <s v="Grade 2"/>
    <s v="DPS SOUTH"/>
    <n v="911100221754"/>
    <s v="s2m_test_20765@tests2m.com"/>
    <s v="20-04-2020 18:00:00"/>
    <m/>
    <x v="3"/>
    <s v="FAC_5031"/>
    <e v="#N/A"/>
    <n v="0"/>
    <s v="Word Whiz"/>
    <s v="TEB4SMS"/>
    <e v="#N/A"/>
    <x v="0"/>
  </r>
  <r>
    <s v="fREADom Trial "/>
    <s v="Grade 3,4"/>
    <s v="Trial III"/>
    <x v="4"/>
    <d v="1899-12-30T18:00:00"/>
    <s v="Monday"/>
    <d v="2020-04-20T00:00:00"/>
    <s v="Trial"/>
    <s v="Grade 4"/>
    <s v="Asian Christian High School"/>
    <n v="911100221743"/>
    <s v="s2m_test_20753@tests2m.com"/>
    <s v="20-04-2020 18:00:00"/>
    <s v="Present"/>
    <x v="0"/>
    <s v="FAC_5030"/>
    <e v="#N/A"/>
    <n v="0"/>
    <s v="Meet the magic 'e'"/>
    <s v="TEB4SMS"/>
    <e v="#N/A"/>
    <x v="0"/>
  </r>
  <r>
    <s v="fREADom Trial "/>
    <s v="Grade 1,2"/>
    <s v="Trial II"/>
    <x v="4"/>
    <d v="1899-12-30T18:00:00"/>
    <s v="Monday"/>
    <d v="2020-04-20T00:00:00"/>
    <s v="Duplicate - Trial"/>
    <s v="Grade 1"/>
    <s v="KLE School GADAG"/>
    <n v="911100221679"/>
    <s v="s2m_test_20689@tests2m.com"/>
    <s v="20-04-2020 18:00:00"/>
    <s v="Absent"/>
    <x v="1"/>
    <s v="FAC_5009"/>
    <e v="#N/A"/>
    <n v="0"/>
    <s v="In my head or real"/>
    <s v="TEB3SMS"/>
    <e v="#N/A"/>
    <x v="0"/>
  </r>
  <r>
    <s v="fREADom Trial "/>
    <s v="Grade 3,4"/>
    <s v="Trial III"/>
    <x v="4"/>
    <d v="1899-12-30T18:00:00"/>
    <s v="Monday"/>
    <d v="2020-04-20T00:00:00"/>
    <s v="Trial"/>
    <s v="Grade 4"/>
    <s v="DSE attapur Hyderabad"/>
    <n v="911100221740"/>
    <s v="s2m_test_20750@tests2m.com"/>
    <s v="20-04-2020 18:00:00"/>
    <s v="Present"/>
    <x v="0"/>
    <s v="FAC_5030"/>
    <e v="#N/A"/>
    <n v="0"/>
    <s v="Meet the magic 'e'"/>
    <s v="TEB4SMS"/>
    <e v="#N/A"/>
    <x v="0"/>
  </r>
  <r>
    <s v="fREADom Trial "/>
    <s v="Grade 3,4"/>
    <s v="Trial I"/>
    <x v="3"/>
    <d v="1899-12-30T11:45:00"/>
    <s v="Tuesday"/>
    <d v="2020-04-21T00:00:00"/>
    <s v="Trial"/>
    <s v="Grade 4"/>
    <s v="SEMPS"/>
    <n v="911100221384"/>
    <s v="s2m_test_20387@tests2m.com"/>
    <s v="21-04-2020 11:45:00"/>
    <s v="Present"/>
    <x v="0"/>
    <s v="FAC_5015"/>
    <e v="#N/A"/>
    <n v="0"/>
    <s v="storm in my brain"/>
    <s v="rfmsms"/>
    <e v="#N/A"/>
    <x v="0"/>
  </r>
  <r>
    <s v="fREADom Trial "/>
    <s v="Grade 1,2"/>
    <s v="Trial II"/>
    <x v="4"/>
    <d v="1899-12-30T18:00:00"/>
    <s v="Monday"/>
    <d v="2020-04-20T00:00:00"/>
    <s v="Trial"/>
    <s v="Grade 2"/>
    <s v="Aps golconda"/>
    <n v="911100221477"/>
    <s v="s2m_test_20481@tests2m.com"/>
    <s v="20-04-2020 18:00:00"/>
    <s v="Absent"/>
    <x v="1"/>
    <s v="FAC_5009"/>
    <e v="#N/A"/>
    <n v="0"/>
    <s v="In my head or real"/>
    <s v="rfmsms"/>
    <e v="#N/A"/>
    <x v="0"/>
  </r>
  <r>
    <s v="fREADom Trial "/>
    <s v="Grade 1,2"/>
    <s v="Trial III"/>
    <x v="4"/>
    <d v="1899-12-30T18:00:00"/>
    <s v="Monday"/>
    <d v="2020-04-20T00:00:00"/>
    <s v="Trial"/>
    <s v="Grade 1"/>
    <s v="Delhi public school"/>
    <n v="911100221783"/>
    <s v="s2m_test_20795@tests2m.com"/>
    <s v="20-04-2020 18:00:00"/>
    <m/>
    <x v="3"/>
    <s v="FAC_5031"/>
    <e v="#N/A"/>
    <n v="0"/>
    <s v="Word Whiz"/>
    <s v="TEB4SMS"/>
    <e v="#N/A"/>
    <x v="0"/>
  </r>
  <r>
    <s v="fREADom Trial "/>
    <s v="Grade 3,4"/>
    <s v="Trial III"/>
    <x v="4"/>
    <d v="1899-12-30T18:00:00"/>
    <s v="Monday"/>
    <d v="2020-04-20T00:00:00"/>
    <s v="Trial"/>
    <s v="Grade 3"/>
    <s v="City Montessori school"/>
    <n v="911100221766"/>
    <s v="s2m_test_20777@tests2m.com"/>
    <s v="20-04-2020 18:00:00"/>
    <s v="Absent"/>
    <x v="1"/>
    <s v="FAC_5030"/>
    <e v="#N/A"/>
    <n v="0"/>
    <s v="Meet the magic 'e'"/>
    <s v="T1KRMSMS"/>
    <e v="#N/A"/>
    <x v="0"/>
  </r>
  <r>
    <s v="fREADom Trial "/>
    <s v="Grade 1,2"/>
    <s v="Trial II"/>
    <x v="4"/>
    <d v="1899-12-30T18:00:00"/>
    <s v="Monday"/>
    <d v="2020-04-20T00:00:00"/>
    <s v="Trial"/>
    <s v="Grade 1"/>
    <s v="KLE"/>
    <n v="911100221484"/>
    <s v="s2m_test_20488@tests2m.com"/>
    <s v="20-04-2020 18:00:00"/>
    <s v="Absent"/>
    <x v="1"/>
    <s v="FAC_5009"/>
    <e v="#N/A"/>
    <n v="0"/>
    <s v="In my head or real"/>
    <s v="TEB3SMS"/>
    <e v="#N/A"/>
    <x v="0"/>
  </r>
  <r>
    <s v="fREADom Trial "/>
    <s v="Grade 3,4"/>
    <s v="Trial II"/>
    <x v="4"/>
    <d v="1899-12-30T18:00:00"/>
    <s v="Monday"/>
    <d v="2020-04-20T00:00:00"/>
    <s v="Duplicate - Trial"/>
    <s v="Grade 4"/>
    <s v="Asian christian high school"/>
    <n v="911100221760"/>
    <s v="s2m_test_20771@tests2m.com"/>
    <s v="20-04-2020 18:00:00"/>
    <s v="Absent"/>
    <x v="1"/>
    <s v="FAC_5026"/>
    <e v="#N/A"/>
    <n v="0"/>
    <s v="Name it"/>
    <s v="TEB4SMS"/>
    <e v="#N/A"/>
    <x v="0"/>
  </r>
  <r>
    <s v="fREADom Trial "/>
    <s v="Grade 3,4"/>
    <s v="Trial II"/>
    <x v="4"/>
    <d v="1899-12-30T18:00:00"/>
    <s v="Monday"/>
    <d v="2020-04-20T00:00:00"/>
    <s v="Trial"/>
    <s v="Grade 3"/>
    <s v="Akshar"/>
    <n v="911100221733"/>
    <s v="s2m_test_20743@tests2m.com"/>
    <s v="20-04-2020 18:00:00"/>
    <s v="Present"/>
    <x v="0"/>
    <s v="FAC_5026"/>
    <e v="#N/A"/>
    <n v="0"/>
    <s v="Name it"/>
    <s v="T1KRMSMS"/>
    <e v="#N/A"/>
    <x v="0"/>
  </r>
  <r>
    <s v="fREADom Trial "/>
    <s v="Grade 3,4"/>
    <s v="Trial II"/>
    <x v="4"/>
    <d v="1899-12-30T18:00:00"/>
    <s v="Monday"/>
    <d v="2020-04-20T00:00:00"/>
    <s v="Trial"/>
    <s v="Grade 4"/>
    <s v="Braintree International school"/>
    <n v="911100221194"/>
    <s v="s2m_test_20195@tests2m.com"/>
    <s v="20-04-2020 18:00:00"/>
    <s v="Present"/>
    <x v="0"/>
    <s v="FAC_5026"/>
    <e v="#N/A"/>
    <n v="0"/>
    <s v="Name it"/>
    <s v="TEB11SMS"/>
    <e v="#N/A"/>
    <x v="0"/>
  </r>
  <r>
    <s v="fREADom Trial "/>
    <s v="Grade 3,4"/>
    <s v="Trial II"/>
    <x v="4"/>
    <d v="1899-12-30T18:00:00"/>
    <s v="Monday"/>
    <d v="2020-04-20T00:00:00"/>
    <s v="Trial"/>
    <s v="Grade 4"/>
    <s v="Shorya"/>
    <n v="911100221736"/>
    <s v="s2m_test_20746@tests2m.com"/>
    <s v="20-04-2020 18:00:00"/>
    <s v="Present"/>
    <x v="0"/>
    <s v="FAC_5026"/>
    <e v="#N/A"/>
    <n v="0"/>
    <s v="Name it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2"/>
    <s v="Vedanta Academy"/>
    <n v="911100221506"/>
    <s v="s2m_test_20510@tests2m.com"/>
    <s v="20-04-2020 18:00:00"/>
    <s v="Present"/>
    <x v="0"/>
    <s v="FAC_5009"/>
    <n v="1999"/>
    <n v="1"/>
    <s v="In my head or real"/>
    <s v="TEB3SMS"/>
    <d v="2020-04-21T00:00:00"/>
    <x v="5"/>
  </r>
  <r>
    <s v="fREADom Trial "/>
    <s v="Grade 3,4"/>
    <s v="Trial II"/>
    <x v="4"/>
    <d v="1899-12-30T18:00:00"/>
    <s v="Monday"/>
    <d v="2020-04-20T00:00:00"/>
    <s v="Trial"/>
    <s v="Grade 4"/>
    <s v="Delhi public school Bangalore north"/>
    <n v="911100221726"/>
    <s v="s2m_test_20736@tests2m.com"/>
    <s v="20-04-2020 18:00:00"/>
    <s v="Present"/>
    <x v="0"/>
    <s v="FAC_5026"/>
    <e v="#N/A"/>
    <n v="0"/>
    <s v="Name it"/>
    <s v="TEB4SMS"/>
    <e v="#N/A"/>
    <x v="0"/>
  </r>
  <r>
    <s v="fREADom Trial "/>
    <s v="Grade 3,4"/>
    <s v="Trial II"/>
    <x v="4"/>
    <d v="1899-12-30T18:00:00"/>
    <s v="Monday"/>
    <d v="2020-04-20T00:00:00"/>
    <s v="Trial"/>
    <s v="Grade 4"/>
    <s v="Parvathy's Anugrahaa International School"/>
    <n v="911100221722"/>
    <s v="s2m_test_20732@tests2m.com"/>
    <s v="20-04-2020 18:00:00"/>
    <s v="Present"/>
    <x v="0"/>
    <s v="FAC_5026"/>
    <e v="#N/A"/>
    <n v="0"/>
    <s v="Name it"/>
    <s v="TEB4SMS"/>
    <e v="#N/A"/>
    <x v="0"/>
  </r>
  <r>
    <s v="fREADom Trial "/>
    <s v="Grade 3,4"/>
    <s v="Trial II"/>
    <x v="4"/>
    <d v="1899-12-30T18:00:00"/>
    <s v="Monday"/>
    <d v="2020-04-20T00:00:00"/>
    <s v="Trial"/>
    <s v="Grade 4"/>
    <s v="Rudraksha Khasnobis"/>
    <n v="911100221719"/>
    <s v="s2m_test_20729@tests2m.com"/>
    <s v="20-04-2020 18:00:00"/>
    <s v="Absent"/>
    <x v="1"/>
    <s v="FAC_5026"/>
    <e v="#N/A"/>
    <n v="0"/>
    <s v="Name it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1"/>
    <s v="kamala niketan"/>
    <n v="911100222731"/>
    <s v="s2m_test_21750@tests2m.com"/>
    <s v="20-04-2020 18:00:00"/>
    <s v="Absent"/>
    <x v="1"/>
    <s v="FAC_5009"/>
    <e v="#N/A"/>
    <n v="0"/>
    <s v="In my head or real"/>
    <s v="Data Unavailable"/>
    <e v="#N/A"/>
    <x v="0"/>
  </r>
  <r>
    <s v="fREADom Trial "/>
    <s v="Grade 3,4"/>
    <s v="Trial II"/>
    <x v="4"/>
    <d v="1899-12-30T18:00:00"/>
    <s v="Monday"/>
    <d v="2020-04-20T00:00:00"/>
    <s v="Trial"/>
    <s v="Grade 4"/>
    <s v="Rock wood international school"/>
    <n v="911100221708"/>
    <s v="s2m_test_20718@tests2m.com"/>
    <s v="20-04-2020 18:00:00"/>
    <s v="Absent"/>
    <x v="1"/>
    <s v="FAC_5026"/>
    <e v="#N/A"/>
    <n v="0"/>
    <s v="Name it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1"/>
    <s v="Amrit vidyalaya"/>
    <n v="911100222732"/>
    <s v="s2m_test_21751@tests2m.com"/>
    <s v="20-04-2020 18:00:00"/>
    <s v="Present"/>
    <x v="0"/>
    <s v="FAC_5009"/>
    <e v="#N/A"/>
    <n v="0"/>
    <s v="In my head or real"/>
    <s v="Data Unavailable"/>
    <e v="#N/A"/>
    <x v="0"/>
  </r>
  <r>
    <s v="fREADom Trial "/>
    <s v="Grade 3,4"/>
    <s v="Trial II"/>
    <x v="4"/>
    <d v="1899-12-30T18:00:00"/>
    <s v="Monday"/>
    <d v="2020-04-20T00:00:00"/>
    <s v="Trial"/>
    <s v="Grade 3"/>
    <s v="SRM public school"/>
    <n v="911100221706"/>
    <s v="s2m_test_20716@tests2m.com"/>
    <s v="20-04-2020 18:00:00"/>
    <s v="Absent"/>
    <x v="1"/>
    <s v="FAC_5026"/>
    <e v="#N/A"/>
    <n v="0"/>
    <s v="Name it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1"/>
    <s v="SSRVM"/>
    <n v="911100222733"/>
    <s v="s2m_test_21752@tests2m.com"/>
    <s v="20-04-2020 18:00:00"/>
    <s v="Present"/>
    <x v="0"/>
    <s v="FAC_5009"/>
    <n v="1999"/>
    <n v="1"/>
    <s v="In my head or real"/>
    <s v="Data Unavailable"/>
    <d v="2020-04-21T00:00:00"/>
    <x v="5"/>
  </r>
  <r>
    <s v="fREADom Trial "/>
    <s v="Grade 3,4"/>
    <s v="Trial III"/>
    <x v="4"/>
    <d v="1899-12-30T18:00:00"/>
    <s v="Monday"/>
    <d v="2020-04-20T00:00:00"/>
    <s v="Trial"/>
    <s v="Grade 4"/>
    <s v="Amrit vidyalaya"/>
    <n v="911100221796"/>
    <s v="s2m_test_20809@tests2m.com"/>
    <s v="20-04-2020 18:00:00"/>
    <s v="Present"/>
    <x v="0"/>
    <s v="FAC_5030"/>
    <e v="#N/A"/>
    <n v="0"/>
    <s v="Meet the magic 'e'"/>
    <s v="TEB4SMS"/>
    <e v="#N/A"/>
    <x v="0"/>
  </r>
  <r>
    <s v="fREADom Trial "/>
    <s v="Grade 3,4"/>
    <s v="Trial II"/>
    <x v="4"/>
    <d v="1899-12-30T18:00:00"/>
    <s v="Monday"/>
    <d v="2020-04-20T00:00:00"/>
    <s v="Duplicate - Trial"/>
    <s v="Grade 4"/>
    <s v="Asian Christian High School"/>
    <n v="911100221743"/>
    <s v="s2m_test_20753@tests2m.com"/>
    <s v="20-04-2020 18:00:00"/>
    <s v="Absent"/>
    <x v="1"/>
    <s v="FAC_5026"/>
    <e v="#N/A"/>
    <n v="0"/>
    <s v="Name it"/>
    <s v="TEB4SMS"/>
    <e v="#N/A"/>
    <x v="0"/>
  </r>
  <r>
    <s v="fREADom Trial "/>
    <s v="Grade 1,2"/>
    <s v="Trial II"/>
    <x v="4"/>
    <d v="1899-12-30T18:00:00"/>
    <s v="Monday"/>
    <d v="2020-04-20T00:00:00"/>
    <s v="Trial"/>
    <s v="Grade 2"/>
    <s v="Delhi Public School"/>
    <n v="911100221527"/>
    <s v="s2m_test_20531@tests2m.com"/>
    <s v="20-04-2020 18:00:00"/>
    <s v="Present"/>
    <x v="0"/>
    <s v="FAC_5009"/>
    <n v="1999"/>
    <n v="1"/>
    <s v="In my head or real"/>
    <s v="T1KRMSMS"/>
    <d v="2020-04-21T00:00:00"/>
    <x v="5"/>
  </r>
  <r>
    <s v="fREADom Trial "/>
    <s v="Grade 1,2"/>
    <s v="Trial II"/>
    <x v="4"/>
    <d v="1899-12-30T18:00:00"/>
    <s v="Monday"/>
    <d v="2020-04-20T00:00:00"/>
    <s v="Trial"/>
    <s v="Grade 2"/>
    <s v="srm public school"/>
    <n v="911100221744"/>
    <s v="s2m_test_20754@tests2m.com"/>
    <s v="20-04-2020 18:00:00"/>
    <s v="Present"/>
    <x v="0"/>
    <s v="FAC_5009"/>
    <e v="#N/A"/>
    <n v="0"/>
    <s v="In my head or real"/>
    <s v="TEB4SMS"/>
    <e v="#N/A"/>
    <x v="0"/>
  </r>
  <r>
    <s v="fREADom Trial "/>
    <s v="Grade 1,2"/>
    <s v="Trial III"/>
    <x v="4"/>
    <d v="1899-12-30T18:00:00"/>
    <s v="Monday"/>
    <d v="2020-04-20T00:00:00"/>
    <s v="Trial"/>
    <s v="Grade 2"/>
    <s v="k l e English medium school savadatti"/>
    <n v="911100221797"/>
    <s v="s2m_test_20810@tests2m.com"/>
    <s v="20-04-2020 18:00:00"/>
    <m/>
    <x v="3"/>
    <s v="FAC_5031"/>
    <e v="#N/A"/>
    <n v="0"/>
    <s v="Word Whiz"/>
    <s v="rfmsms"/>
    <e v="#N/A"/>
    <x v="0"/>
  </r>
  <r>
    <s v="fREADom Trial "/>
    <s v="Grade 3,4"/>
    <s v="Trial I"/>
    <x v="3"/>
    <d v="1899-12-30T11:45:00"/>
    <s v="Tuesday"/>
    <d v="2020-04-21T00:00:00"/>
    <s v="Trial"/>
    <s v="Grade 4"/>
    <s v="Rajmata krishna kumari"/>
    <n v="911100222734"/>
    <s v="s2m_test_21753@tests2m.com"/>
    <s v="21-04-2020 11:45:00"/>
    <s v="Present"/>
    <x v="0"/>
    <s v="FAC_5015"/>
    <n v="1999"/>
    <n v="1"/>
    <s v="storm in my brain"/>
    <s v="Data Unavailable"/>
    <d v="2020-08-04T16:44:32"/>
    <x v="13"/>
  </r>
  <r>
    <s v="fREADom Trial "/>
    <s v="Grade 3,4"/>
    <s v="Trial I"/>
    <x v="3"/>
    <d v="1899-12-30T11:45:00"/>
    <s v="Tuesday"/>
    <d v="2020-04-21T00:00:00"/>
    <s v="Trial"/>
    <s v="Grade 3"/>
    <s v="anjun0201@gmail.com"/>
    <n v="911100222735"/>
    <s v="s2m_test_21754@tests2m.com"/>
    <s v="21-04-2020 11:45:00"/>
    <s v="Present"/>
    <x v="0"/>
    <s v="FAC_5015"/>
    <e v="#N/A"/>
    <n v="0"/>
    <s v="storm in my brain"/>
    <s v="Data Unavailable"/>
    <e v="#N/A"/>
    <x v="0"/>
  </r>
  <r>
    <s v="fREADom Trial "/>
    <s v="Grade 3,4"/>
    <s v="Trial I"/>
    <x v="3"/>
    <d v="1899-12-30T11:45:00"/>
    <s v="Tuesday"/>
    <d v="2020-04-21T00:00:00"/>
    <s v="Trial"/>
    <s v="Grade 4"/>
    <s v="Delhi public school Bangalore North"/>
    <n v="911100221699"/>
    <s v="s2m_test_20709@tests2m.com"/>
    <s v="21-04-2020 11:45:00"/>
    <s v="Present"/>
    <x v="0"/>
    <s v="FAC_5015"/>
    <e v="#N/A"/>
    <n v="0"/>
    <s v="storm in my brain"/>
    <s v="ntfpush"/>
    <e v="#N/A"/>
    <x v="0"/>
  </r>
  <r>
    <s v="fREADom Trial "/>
    <s v="Grade 3,4"/>
    <s v="Trial I"/>
    <x v="3"/>
    <d v="1899-12-30T11:45:00"/>
    <s v="Tuesday"/>
    <d v="2020-04-21T00:00:00"/>
    <s v="Trial"/>
    <s v="Grade 4"/>
    <s v="As suffa  grammar school"/>
    <n v="911100222736"/>
    <s v="s2m_test_21755@tests2m.com"/>
    <s v="21-04-2020 11:45:00"/>
    <s v="Present"/>
    <x v="0"/>
    <s v="FAC_5015"/>
    <e v="#N/A"/>
    <n v="0"/>
    <s v="storm in my brain"/>
    <s v="Data Unavailable"/>
    <e v="#N/A"/>
    <x v="0"/>
  </r>
  <r>
    <s v="fREADom Trial "/>
    <s v="Grade 3,4"/>
    <s v="Trial I"/>
    <x v="3"/>
    <d v="1899-12-30T11:45:00"/>
    <s v="Tuesday"/>
    <d v="2020-04-21T00:00:00"/>
    <s v="Duplicate - Trial"/>
    <s v="Grade 3"/>
    <s v="SSRVM"/>
    <n v="911100222737"/>
    <s v="s2m_test_21756@tests2m.com"/>
    <s v="21-04-2020 11:45:00"/>
    <s v="Present"/>
    <x v="0"/>
    <s v="FAC_5015"/>
    <e v="#N/A"/>
    <n v="0"/>
    <s v="storm in my brain"/>
    <s v="Data Unavailable"/>
    <e v="#N/A"/>
    <x v="0"/>
  </r>
  <r>
    <s v="fREADom Trial "/>
    <s v="Grade 3,4"/>
    <s v="Trial I"/>
    <x v="3"/>
    <d v="1899-12-30T11:45:00"/>
    <s v="Tuesday"/>
    <d v="2020-04-21T00:00:00"/>
    <s v="Trial"/>
    <s v="Grade 3"/>
    <s v="SHIKSHA SAGAR HIGH SCHOOL"/>
    <n v="911100222738"/>
    <s v="s2m_test_21757@tests2m.com"/>
    <s v="21-04-2020 11:45:00"/>
    <s v="Present"/>
    <x v="0"/>
    <s v="FAC_5015"/>
    <e v="#N/A"/>
    <n v="0"/>
    <s v="storm in my brain"/>
    <s v="Data Unavailable"/>
    <e v="#N/A"/>
    <x v="0"/>
  </r>
  <r>
    <s v="fREADom Trial "/>
    <s v="Grade 3,4"/>
    <s v="Trial I"/>
    <x v="3"/>
    <d v="1899-12-30T11:45:00"/>
    <s v="Tuesday"/>
    <d v="2020-04-21T00:00:00"/>
    <s v="Trial"/>
    <s v="Grade 3"/>
    <s v="Chinmaya vidyalaya senior secondary school"/>
    <n v="911100222739"/>
    <s v="s2m_test_21758@tests2m.com"/>
    <s v="21-04-2020 11:45:00"/>
    <s v="Present"/>
    <x v="0"/>
    <s v="FAC_5015"/>
    <e v="#N/A"/>
    <n v="0"/>
    <s v="storm in my brain"/>
    <s v="Data Unavailable"/>
    <e v="#N/A"/>
    <x v="0"/>
  </r>
  <r>
    <s v="fREADom Trial "/>
    <s v="Grade 1,2"/>
    <s v="Trial III"/>
    <x v="3"/>
    <d v="1899-12-30T11:45:00"/>
    <s v="Tuesday"/>
    <d v="2020-04-21T00:00:00"/>
    <s v="Trial"/>
    <s v="Grade 2"/>
    <s v="Kerala Public School"/>
    <n v="911100222740"/>
    <s v="s2m_test_21759@tests2m.com"/>
    <s v="21-04-2020 11:45:00"/>
    <s v="Absent"/>
    <x v="1"/>
    <s v="FAC_5034"/>
    <e v="#N/A"/>
    <n v="0"/>
    <s v="Sum it up"/>
    <s v="Data Unavailable"/>
    <e v="#N/A"/>
    <x v="0"/>
  </r>
  <r>
    <s v="fREADom Trial "/>
    <s v="Grade 1,2"/>
    <s v="Trial III"/>
    <x v="3"/>
    <d v="1899-12-30T11:45:00"/>
    <s v="Tuesday"/>
    <d v="2020-04-21T00:00:00"/>
    <s v="Trial"/>
    <s v="Grade 2"/>
    <s v="Nsn memorial senior sec school"/>
    <n v="911100222741"/>
    <s v="s2m_test_21760@tests2m.com"/>
    <s v="21-04-2020 11:45:00"/>
    <s v="Present"/>
    <x v="0"/>
    <s v="FAC_5034"/>
    <e v="#N/A"/>
    <n v="0"/>
    <s v="Sum it up"/>
    <s v="Data Unavailable"/>
    <e v="#N/A"/>
    <x v="0"/>
  </r>
  <r>
    <s v="fREADom Trial "/>
    <s v="Grade 1,2"/>
    <s v="Trial III"/>
    <x v="3"/>
    <d v="1899-12-30T11:45:00"/>
    <s v="Tuesday"/>
    <d v="2020-04-21T00:00:00"/>
    <s v="Trial"/>
    <s v="Grade 1"/>
    <s v="The shri ram universal school jammu"/>
    <n v="911100221807"/>
    <s v="s2m_test_20819@tests2m.com"/>
    <s v="21-04-2020 11:45:00"/>
    <s v="Absent"/>
    <x v="1"/>
    <s v="FAC_5034"/>
    <e v="#N/A"/>
    <n v="0"/>
    <s v="Sum it up"/>
    <s v="TEB4SMS"/>
    <e v="#N/A"/>
    <x v="0"/>
  </r>
  <r>
    <s v="fREADom Trial "/>
    <s v="Grade 1,2"/>
    <s v="Trial III"/>
    <x v="3"/>
    <d v="1899-12-30T11:45:00"/>
    <s v="Tuesday"/>
    <d v="2020-04-21T00:00:00"/>
    <s v="Trial"/>
    <s v="Grade 1"/>
    <s v="Delhi World Public School"/>
    <n v="911100221806"/>
    <s v="s2m_test_20818@tests2m.com"/>
    <s v="21-04-2020 11:45:00"/>
    <s v="Present"/>
    <x v="0"/>
    <s v="FAC_5034"/>
    <e v="#N/A"/>
    <n v="0"/>
    <s v="Sum it up"/>
    <s v="TEB4SMS"/>
    <e v="#N/A"/>
    <x v="0"/>
  </r>
  <r>
    <s v="fREADom Trial "/>
    <s v="Grade 1,2"/>
    <s v="Trial III"/>
    <x v="3"/>
    <d v="1899-12-30T11:45:00"/>
    <s v="Tuesday"/>
    <d v="2020-04-21T00:00:00"/>
    <s v="Trial"/>
    <s v="Grade 2"/>
    <s v="Pssenioursecondaryschool"/>
    <n v="911100221800"/>
    <s v="s2m_test_20812@tests2m.com"/>
    <s v="21-04-2020 11:45:00"/>
    <s v="Absent"/>
    <x v="1"/>
    <s v="FAC_5034"/>
    <e v="#N/A"/>
    <n v="0"/>
    <s v="Sum it up"/>
    <s v="TEB4SMS"/>
    <e v="#N/A"/>
    <x v="0"/>
  </r>
  <r>
    <s v="fREADom Trial "/>
    <s v="Grade 1,2"/>
    <s v="Trial III"/>
    <x v="3"/>
    <d v="1899-12-30T11:45:00"/>
    <s v="Tuesday"/>
    <d v="2020-04-21T00:00:00"/>
    <s v="Trial"/>
    <s v="Grade 2"/>
    <s v="Kulachi hansraj model school"/>
    <n v="911100221795"/>
    <s v="s2m_test_20808@tests2m.com"/>
    <s v="21-04-2020 11:45:00"/>
    <s v="Present"/>
    <x v="0"/>
    <s v="FAC_5034"/>
    <e v="#N/A"/>
    <n v="0"/>
    <s v="Sum it up"/>
    <s v="ntfuiuser"/>
    <e v="#N/A"/>
    <x v="0"/>
  </r>
  <r>
    <s v="fREADom Trial "/>
    <s v="Grade 1,2"/>
    <s v="Trial III"/>
    <x v="3"/>
    <d v="1899-12-30T11:45:00"/>
    <s v="Tuesday"/>
    <d v="2020-04-21T00:00:00"/>
    <s v="Trial"/>
    <s v="Grade 1"/>
    <s v="hajira06@gmail.com"/>
    <n v="911100221794"/>
    <s v="s2m_test_20807@tests2m.com"/>
    <s v="21-04-2020 11:45:00"/>
    <s v="Absent"/>
    <x v="1"/>
    <s v="FAC_5034"/>
    <e v="#N/A"/>
    <n v="0"/>
    <s v="Sum it up"/>
    <s v="rfmsms"/>
    <e v="#N/A"/>
    <x v="0"/>
  </r>
  <r>
    <s v="fREADom Trial "/>
    <s v="Grade 1,2"/>
    <s v="Trial III"/>
    <x v="3"/>
    <d v="1899-12-30T11:45:00"/>
    <s v="Tuesday"/>
    <d v="2020-04-21T00:00:00"/>
    <s v="Trial"/>
    <s v="Grade 1"/>
    <s v="NSN matriculation hr sec school"/>
    <n v="911100221819"/>
    <s v="s2m_test_20831@tests2m.com"/>
    <s v="21-04-2020 11:45:00"/>
    <s v="Absent"/>
    <x v="1"/>
    <s v="FAC_5034"/>
    <e v="#N/A"/>
    <n v="0"/>
    <s v="Sum it up"/>
    <s v="TEB11SMS"/>
    <e v="#N/A"/>
    <x v="0"/>
  </r>
  <r>
    <s v="fREADom Trial "/>
    <s v="Grade 1,2"/>
    <s v="Trial III"/>
    <x v="3"/>
    <d v="1899-12-30T11:45:00"/>
    <s v="Tuesday"/>
    <d v="2020-04-21T00:00:00"/>
    <s v="Trial"/>
    <s v="Grade 1"/>
    <s v="Shri ram universi"/>
    <n v="911100221813"/>
    <s v="s2m_test_20825@tests2m.com"/>
    <s v="21-04-2020 11:45:00"/>
    <s v="Present"/>
    <x v="0"/>
    <s v="FAC_5034"/>
    <e v="#N/A"/>
    <n v="0"/>
    <s v="Sum it up"/>
    <s v="TEB4SMS"/>
    <e v="#N/A"/>
    <x v="0"/>
  </r>
  <r>
    <s v="fREADom Trial "/>
    <s v="Grade 1,2"/>
    <s v="Trial III"/>
    <x v="3"/>
    <d v="1899-12-30T11:45:00"/>
    <s v="Tuesday"/>
    <d v="2020-04-21T00:00:00"/>
    <s v="Trial"/>
    <s v="Grade 2"/>
    <s v="APS DELHI CANTT"/>
    <n v="911100221810"/>
    <s v="s2m_test_20822@tests2m.com"/>
    <s v="21-04-2020 11:45:00"/>
    <s v="Absent"/>
    <x v="1"/>
    <s v="FAC_5034"/>
    <e v="#N/A"/>
    <n v="0"/>
    <s v="Sum it up"/>
    <s v="TEB3SMS"/>
    <e v="#N/A"/>
    <x v="0"/>
  </r>
  <r>
    <s v="fREADom Trial Class "/>
    <s v="Grade 1,2"/>
    <s v="Trial I"/>
    <x v="3"/>
    <d v="1899-12-30T11:45:00"/>
    <s v="Tuesday"/>
    <d v="2020-04-21T00:00:00"/>
    <s v="Trial"/>
    <s v="Grade 2"/>
    <s v="City Montessori school"/>
    <n v="911100221803"/>
    <s v="s2m_test_20815@tests2m.com"/>
    <s v="21-04-2020 11:45:00"/>
    <s v="Absent"/>
    <x v="1"/>
    <s v="FAC_5027"/>
    <e v="#N/A"/>
    <n v="0"/>
    <s v="Name it"/>
    <s v="T1KRMSMS"/>
    <e v="#N/A"/>
    <x v="0"/>
  </r>
  <r>
    <s v="fREADom Trial "/>
    <s v="Grade 3,4"/>
    <s v="Trial II"/>
    <x v="3"/>
    <d v="1899-12-30T11:45:00"/>
    <s v="Tuesday"/>
    <d v="2020-04-21T00:00:00"/>
    <s v="Trial"/>
    <s v="Grade 3"/>
    <s v="Kamala Niketan Montessori School"/>
    <n v="911100221799"/>
    <s v="s2m_test_20811@tests2m.com"/>
    <s v="21-04-2020 11:45:00"/>
    <s v="Present"/>
    <x v="0"/>
    <s v="FAC_5029"/>
    <e v="#N/A"/>
    <n v="0"/>
    <s v="In my mind's eye"/>
    <s v="TEB4SMS"/>
    <e v="#N/A"/>
    <x v="0"/>
  </r>
  <r>
    <s v="fREADom Trial "/>
    <s v="Grade 3,4"/>
    <s v="Trial II"/>
    <x v="3"/>
    <d v="1899-12-30T11:45:00"/>
    <s v="Tuesday"/>
    <d v="2020-04-21T00:00:00"/>
    <s v="Trial"/>
    <s v="Grade 4"/>
    <s v="BANYAN INTERNATIONAL SCHOOL"/>
    <n v="911100221814"/>
    <s v="s2m_test_20826@tests2m.com"/>
    <s v="21-04-2020 11:45:00"/>
    <s v="Cancelled"/>
    <x v="2"/>
    <s v="FAC_5029"/>
    <e v="#N/A"/>
    <n v="0"/>
    <s v="In my mind's eye"/>
    <s v="TEB3SMS"/>
    <e v="#N/A"/>
    <x v="0"/>
  </r>
  <r>
    <s v="fREADom Trial "/>
    <s v="Grade 3,4"/>
    <s v="Trial II"/>
    <x v="3"/>
    <d v="1899-12-30T11:45:00"/>
    <s v="Tuesday"/>
    <d v="2020-04-21T00:00:00"/>
    <s v="Duplicate - Trial"/>
    <s v="Grade 4"/>
    <s v="K. L. E English medium school Savadatti"/>
    <n v="911100221798"/>
    <s v="s2m_test_20810@tests2m.com"/>
    <s v="21-04-2020 11:45:00"/>
    <s v="Absent"/>
    <x v="1"/>
    <s v="FAC_5029"/>
    <e v="#N/A"/>
    <n v="0"/>
    <s v="In my mind's eye"/>
    <s v="rfmsms"/>
    <e v="#N/A"/>
    <x v="0"/>
  </r>
  <r>
    <s v="fREADom Trial "/>
    <s v="Grade 3,4"/>
    <s v="Trial II"/>
    <x v="3"/>
    <d v="1899-12-30T11:45:00"/>
    <s v="Tuesday"/>
    <d v="2020-04-21T00:00:00"/>
    <s v="Trial"/>
    <s v="Grade 4"/>
    <s v="Amrit vidhyalaya"/>
    <n v="911100221815"/>
    <s v="s2m_test_20827@tests2m.com"/>
    <s v="21-04-2020 11:45:00"/>
    <s v="Present"/>
    <x v="0"/>
    <s v="FAC_5029"/>
    <e v="#N/A"/>
    <n v="0"/>
    <s v="In my mind's eye"/>
    <s v="TEB3SMS"/>
    <e v="#N/A"/>
    <x v="0"/>
  </r>
  <r>
    <s v="fREADom Trial "/>
    <s v="Grade 1,2"/>
    <s v="Trial II"/>
    <x v="3"/>
    <d v="1899-12-30T11:45:00"/>
    <s v="Tuesday"/>
    <d v="2020-04-21T00:00:00"/>
    <s v="Trial"/>
    <s v="Grade 1"/>
    <s v="Rankers school uppal"/>
    <n v="911100221782"/>
    <s v="s2m_test_20794@tests2m.com"/>
    <s v="21-04-2020 11:45:00"/>
    <s v="Absent"/>
    <x v="1"/>
    <s v="FAC_5033"/>
    <e v="#N/A"/>
    <n v="0"/>
    <s v="Meet the magic 'e'"/>
    <s v="nlusms"/>
    <e v="#N/A"/>
    <x v="0"/>
  </r>
  <r>
    <s v="fREADom Trial "/>
    <s v="Grade 3,4"/>
    <s v="Trial II"/>
    <x v="3"/>
    <d v="1899-12-30T11:45:00"/>
    <s v="Tuesday"/>
    <d v="2020-04-21T00:00:00"/>
    <s v="Trial"/>
    <s v="Grade 4"/>
    <s v="Euro School"/>
    <n v="911100221737"/>
    <s v="s2m_test_20747@tests2m.com"/>
    <s v="21-04-2020 11:45:00"/>
    <s v="Absent"/>
    <x v="1"/>
    <s v="FAC_5029"/>
    <e v="#N/A"/>
    <n v="0"/>
    <s v="In my mind's eye"/>
    <s v="TEB4SMS"/>
    <e v="#N/A"/>
    <x v="0"/>
  </r>
  <r>
    <s v="fREADom Trial "/>
    <s v="Grade 3,4"/>
    <s v="Trial II"/>
    <x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Present"/>
    <x v="0"/>
    <s v="FAC_5015"/>
    <e v="#N/A"/>
    <n v="0"/>
    <s v="Word Whiz"/>
    <s v="TEB3SMS"/>
    <e v="#N/A"/>
    <x v="0"/>
  </r>
  <r>
    <s v="fREADom Trial "/>
    <s v="Grade 1,2"/>
    <s v="Trial II"/>
    <x v="3"/>
    <d v="1899-12-30T11:45:00"/>
    <s v="Tuesday"/>
    <d v="2020-04-21T00:00:00"/>
    <s v="Duplicate - Trial"/>
    <s v="Grade 2"/>
    <s v="Delhi Public School Bangalore East"/>
    <n v="911100221745"/>
    <s v="s2m_test_20755@tests2m.com"/>
    <s v="21-04-2020 11:45:00"/>
    <s v="Present"/>
    <x v="0"/>
    <s v="FAC_5033"/>
    <e v="#N/A"/>
    <n v="0"/>
    <s v="Meet the magic 'e'"/>
    <s v="TEB4SMS"/>
    <e v="#N/A"/>
    <x v="0"/>
  </r>
  <r>
    <s v="fREADom Trial "/>
    <s v="Grade 1,2"/>
    <s v="Trial II"/>
    <x v="3"/>
    <d v="1899-12-30T11:45:00"/>
    <s v="Tuesday"/>
    <d v="2020-04-21T00:00:00"/>
    <s v="Trial"/>
    <s v="Grade 1"/>
    <s v="Rankarsschool"/>
    <n v="911100221821"/>
    <s v="s2m_test_20833@tests2m.com"/>
    <s v="21-04-2020 11:45:00"/>
    <s v="Absent"/>
    <x v="1"/>
    <s v="FAC_5033"/>
    <e v="#N/A"/>
    <n v="0"/>
    <s v="Meet the magic 'e'"/>
    <s v="TEB4SMS"/>
    <e v="#N/A"/>
    <x v="0"/>
  </r>
  <r>
    <s v="fREADom Trial "/>
    <s v="Grade 3,4"/>
    <s v="Trial II"/>
    <x v="3"/>
    <d v="1899-12-30T11:45:00"/>
    <s v="Tuesday"/>
    <d v="2020-04-21T00:00:00"/>
    <s v="Trial"/>
    <s v="Grade 4"/>
    <s v="City Montessori school"/>
    <n v="911100221816"/>
    <s v="s2m_test_20828@tests2m.com"/>
    <s v="21-04-2020 11:45:00"/>
    <s v="Absent"/>
    <x v="1"/>
    <s v="FAC_5029"/>
    <e v="#N/A"/>
    <n v="0"/>
    <s v="In my mind's eye"/>
    <s v="TEB4SMS"/>
    <e v="#N/A"/>
    <x v="0"/>
  </r>
  <r>
    <s v="fREADom Trial "/>
    <s v="Grade 3,4"/>
    <s v="Trial II"/>
    <x v="3"/>
    <d v="1899-12-30T11:45:00"/>
    <s v="Tuesday"/>
    <d v="2020-04-21T00:00:00"/>
    <s v="Trial"/>
    <s v="Grade 4"/>
    <s v="Delhi public school megacity kolkata"/>
    <n v="911100221818"/>
    <s v="s2m_test_20830@tests2m.com"/>
    <s v="21-04-2020 11:45:00"/>
    <s v="Present"/>
    <x v="0"/>
    <s v="FAC_5029"/>
    <e v="#N/A"/>
    <n v="0"/>
    <s v="In my mind's eye"/>
    <s v="TEB4SMS"/>
    <e v="#N/A"/>
    <x v="0"/>
  </r>
  <r>
    <s v="fREADom Trial "/>
    <s v="Grade 3,4"/>
    <s v="Trial II"/>
    <x v="3"/>
    <d v="1899-12-30T11:45:00"/>
    <s v="Tuesday"/>
    <d v="2020-04-21T00:00:00"/>
    <s v="Trial"/>
    <s v="Grade 4"/>
    <s v="Kle English Medium school manjunath nagara"/>
    <n v="911100221822"/>
    <s v="s2m_test_20834@tests2m.com"/>
    <s v="21-04-2020 11:45:00"/>
    <s v="Present"/>
    <x v="0"/>
    <s v="FAC_5029"/>
    <e v="#N/A"/>
    <n v="0"/>
    <s v="In my mind's eye"/>
    <s v="rfmsms"/>
    <e v="#N/A"/>
    <x v="0"/>
  </r>
  <r>
    <s v="fREADom Trial "/>
    <s v="Grade 3,4"/>
    <s v="Trial II"/>
    <x v="3"/>
    <d v="1899-12-30T11:45:00"/>
    <s v="Tuesday"/>
    <d v="2020-04-21T00:00:00"/>
    <s v="Trial"/>
    <s v="Grade 3"/>
    <s v="Ananya Singh"/>
    <n v="911100221805"/>
    <s v="s2m_test_20817@tests2m.com"/>
    <s v="21-04-2020 11:45:00"/>
    <s v="Present"/>
    <x v="0"/>
    <s v="FAC_5029"/>
    <e v="#N/A"/>
    <n v="0"/>
    <s v="In my mind's eye"/>
    <s v="T1KRMSMS"/>
    <e v="#N/A"/>
    <x v="0"/>
  </r>
  <r>
    <s v="fREADom Trial "/>
    <s v="Grade 3,4"/>
    <s v="Trial III"/>
    <x v="3"/>
    <d v="1899-12-30T11:45:00"/>
    <s v="Tuesday"/>
    <d v="2020-04-21T00:00:00"/>
    <s v="Trial"/>
    <s v="Grade 3"/>
    <s v="Kamaal niketan Montessori school"/>
    <n v="911100221158"/>
    <s v="s2m_test_20159@tests2m.com"/>
    <s v="21-04-2020 11:45:00"/>
    <s v="Present"/>
    <x v="0"/>
    <s v="FAC_5008"/>
    <e v="#N/A"/>
    <n v="0"/>
    <s v="Category Spin"/>
    <s v="TEB11SMS"/>
    <e v="#N/A"/>
    <x v="0"/>
  </r>
  <r>
    <s v="fREADom Trial "/>
    <s v="Grade 3,4"/>
    <s v="Trial III"/>
    <x v="3"/>
    <d v="1899-12-30T11:45:00"/>
    <s v="Tuesday"/>
    <d v="2020-04-21T00:00:00"/>
    <s v="Trial"/>
    <s v="Grade 4"/>
    <s v="KNMS"/>
    <n v="911100221157"/>
    <s v="s2m_test_20158@tests2m.com"/>
    <s v="21-04-2020 11:45:00"/>
    <s v="Present"/>
    <x v="0"/>
    <s v="FAC_5008"/>
    <e v="#N/A"/>
    <n v="0"/>
    <s v="Category Spin"/>
    <s v="TEB11SMS"/>
    <e v="#N/A"/>
    <x v="0"/>
  </r>
  <r>
    <s v="fREADom Trial "/>
    <s v="Grade 3,4"/>
    <s v="Trial II"/>
    <x v="3"/>
    <d v="1899-12-30T11:45:00"/>
    <s v="Tuesday"/>
    <d v="2020-04-21T00:00:00"/>
    <s v="Trial"/>
    <s v="Grade 4"/>
    <s v="P.s.senior secondary school"/>
    <n v="911100221817"/>
    <s v="s2m_test_20829@tests2m.com"/>
    <s v="21-04-2020 11:45:00"/>
    <s v="Present"/>
    <x v="0"/>
    <s v="FAC_5029"/>
    <n v="3400"/>
    <n v="1"/>
    <s v="In my mind's eye"/>
    <s v="rfmsms"/>
    <d v="2020-04-22T00:00:00"/>
    <x v="5"/>
  </r>
  <r>
    <s v="fREADom Trial "/>
    <s v="Grade 3,4"/>
    <s v="Trial III"/>
    <x v="3"/>
    <d v="1899-12-30T11:45:00"/>
    <s v="Tuesday"/>
    <d v="2020-04-21T00:00:00"/>
    <s v="Duplicate - Trial"/>
    <s v="Grade 4"/>
    <s v="KNMS"/>
    <n v="911100221159"/>
    <s v="s2m_test_20160@tests2m.com"/>
    <s v="21-04-2020 11:45:00"/>
    <s v="Absent"/>
    <x v="1"/>
    <s v="FAC_5008"/>
    <e v="#N/A"/>
    <n v="0"/>
    <s v="Category Spin"/>
    <s v="TEB12SMS"/>
    <e v="#N/A"/>
    <x v="0"/>
  </r>
  <r>
    <s v="fREADom Trial "/>
    <s v="Grade 3,4"/>
    <s v="Trial III"/>
    <x v="3"/>
    <d v="1899-12-30T11:45:00"/>
    <s v="Tuesday"/>
    <d v="2020-04-21T00:00:00"/>
    <s v="Trial"/>
    <s v="Grade 4"/>
    <s v="BDMI"/>
    <n v="911100221161"/>
    <s v="s2m_test_20162@tests2m.com"/>
    <s v="21-04-2020 11:45:00"/>
    <s v="Present"/>
    <x v="0"/>
    <s v="FAC_5008"/>
    <e v="#N/A"/>
    <n v="0"/>
    <s v="Category Spin"/>
    <s v="TEB11SMS"/>
    <e v="#N/A"/>
    <x v="0"/>
  </r>
  <r>
    <s v="fREADom Trial "/>
    <s v="Grade 1,2"/>
    <s v="Trial II"/>
    <x v="3"/>
    <d v="1899-12-30T11:45:00"/>
    <s v="Tuesday"/>
    <d v="2020-04-21T00:00:00"/>
    <s v="Trial"/>
    <s v="Grade 2"/>
    <s v="BDM International school"/>
    <n v="911100221823"/>
    <s v="s2m_test_20835@tests2m.com"/>
    <s v="21-04-2020 11:45:00"/>
    <s v="Present"/>
    <x v="0"/>
    <s v="FAC_5033"/>
    <e v="#N/A"/>
    <n v="0"/>
    <s v="Meet the magic 'e'"/>
    <s v="TEB4SMS"/>
    <e v="#N/A"/>
    <x v="0"/>
  </r>
  <r>
    <s v="fREADom Trial "/>
    <s v="Grade 3,4"/>
    <s v="Trial III"/>
    <x v="3"/>
    <d v="1899-12-30T11:45:00"/>
    <s v="Tuesday"/>
    <d v="2020-04-21T00:00:00"/>
    <s v="Trial"/>
    <s v="Grade 4"/>
    <s v="Calorx public school"/>
    <n v="911100221166"/>
    <s v="s2m_test_20167@tests2m.com"/>
    <s v="21-04-2020 11:45:00"/>
    <s v="Present"/>
    <x v="0"/>
    <s v="FAC_5008"/>
    <e v="#N/A"/>
    <n v="0"/>
    <s v="Category Spin"/>
    <s v="ntfpush"/>
    <e v="#N/A"/>
    <x v="0"/>
  </r>
  <r>
    <s v="fREADom Trial "/>
    <s v="Grade 3,4"/>
    <s v="Trial III"/>
    <x v="3"/>
    <d v="1899-12-30T11:45:00"/>
    <s v="Tuesday"/>
    <d v="2020-04-21T00:00:00"/>
    <s v="Trial"/>
    <s v="Grade 3"/>
    <s v="DPS Panvel"/>
    <n v="911100221169"/>
    <s v="s2m_test_20170@tests2m.com"/>
    <s v="21-04-2020 11:45:00"/>
    <s v="Absent"/>
    <x v="1"/>
    <s v="FAC_5008"/>
    <e v="#N/A"/>
    <n v="0"/>
    <s v="Category Spin"/>
    <s v="TEB12SMS"/>
    <e v="#N/A"/>
    <x v="0"/>
  </r>
  <r>
    <s v="fREADom Trial "/>
    <s v="Grade 3,4"/>
    <s v="Trial III"/>
    <x v="3"/>
    <d v="1899-12-30T11:45:00"/>
    <s v="Tuesday"/>
    <d v="2020-04-21T00:00:00"/>
    <s v="Trial"/>
    <s v="Grade 3"/>
    <s v="Lalji  Mehrotra lion's school"/>
    <n v="911100221172"/>
    <s v="s2m_test_21761@tests2m.com"/>
    <s v="21-04-2020 11:45:00"/>
    <s v="Present"/>
    <x v="0"/>
    <s v="FAC_5008"/>
    <e v="#N/A"/>
    <n v="0"/>
    <s v="Category Spin"/>
    <s v="ntfpush"/>
    <e v="#N/A"/>
    <x v="0"/>
  </r>
  <r>
    <s v="fREADom Trial "/>
    <s v="Grade 1,2"/>
    <s v="Trial II"/>
    <x v="3"/>
    <d v="1899-12-30T11:45:00"/>
    <s v="Tuesday"/>
    <d v="2020-04-21T00:00:00"/>
    <s v="Trial"/>
    <s v="Grade 2"/>
    <s v="Rosemary Public  School"/>
    <n v="911100222742"/>
    <s v="s2m_test_20621@tests2m.com"/>
    <s v="21-04-2020 11:45:00"/>
    <s v="Present"/>
    <x v="0"/>
    <s v="FAC_5033"/>
    <e v="#N/A"/>
    <n v="0"/>
    <s v="Meet the magic 'e'"/>
    <s v="Data Unavailable"/>
    <e v="#N/A"/>
    <x v="0"/>
  </r>
  <r>
    <s v="fREADom Trial "/>
    <s v="Grade 1,2"/>
    <s v="Trial II"/>
    <x v="3"/>
    <d v="1899-12-30T11:45:00"/>
    <s v="Tuesday"/>
    <d v="2020-04-21T00:00:00"/>
    <s v="Trial"/>
    <s v="Grade 2"/>
    <s v="Kamala Niketan Montessori School"/>
    <n v="911100221619"/>
    <s v="s2m_test_20622@tests2m.com"/>
    <s v="21-04-2020 11:45:00"/>
    <s v="Present"/>
    <x v="0"/>
    <s v="FAC_5033"/>
    <e v="#N/A"/>
    <n v="0"/>
    <s v="Meet the magic 'e'"/>
    <s v="TEB3SMS"/>
    <e v="#N/A"/>
    <x v="0"/>
  </r>
  <r>
    <s v="fREADom Trial "/>
    <s v="Grade 3,4"/>
    <s v="Trial III"/>
    <x v="3"/>
    <d v="1899-12-30T11:45:00"/>
    <s v="Tuesday"/>
    <d v="2020-04-21T00:00:00"/>
    <s v="Trial"/>
    <s v="Grade 4"/>
    <s v="St Paul Rajkot"/>
    <n v="911100221177"/>
    <s v="s2m_test_20178@tests2m.com"/>
    <s v="21-04-2020 11:45:00"/>
    <s v="Present"/>
    <x v="0"/>
    <s v="FAC_5008"/>
    <e v="#N/A"/>
    <n v="0"/>
    <s v="Category Spin"/>
    <s v="ntfpush"/>
    <e v="#N/A"/>
    <x v="0"/>
  </r>
  <r>
    <s v="fREADom Trial "/>
    <s v="Grade 1,2"/>
    <s v="Trial II"/>
    <x v="3"/>
    <d v="1899-12-30T11:45:00"/>
    <s v="Tuesday"/>
    <d v="2020-04-21T00:00:00"/>
    <s v="Trial"/>
    <s v="Grade 1"/>
    <s v="Al burooj International School"/>
    <n v="911100221596"/>
    <s v="s2m_test_20600@tests2m.com"/>
    <s v="21-04-2020 11:45:00"/>
    <s v="Present"/>
    <x v="0"/>
    <s v="FAC_5033"/>
    <e v="#N/A"/>
    <n v="0"/>
    <s v="Meet the magic 'e'"/>
    <s v="T1KRMSMS"/>
    <e v="#N/A"/>
    <x v="0"/>
  </r>
  <r>
    <s v="fREADom Trial "/>
    <s v="Grade 3,4"/>
    <s v="Trial III"/>
    <x v="3"/>
    <d v="1899-12-30T11:45:00"/>
    <s v="Tuesday"/>
    <d v="2020-04-21T00:00:00"/>
    <s v="Trial"/>
    <s v="Grade 3"/>
    <s v="NA"/>
    <n v="911100221186"/>
    <s v="s2m_test_20187@tests2m.com"/>
    <s v="21-04-2020 11:45:00"/>
    <s v="Present"/>
    <x v="0"/>
    <s v="FAC_5008"/>
    <e v="#N/A"/>
    <n v="0"/>
    <s v="Category Spin"/>
    <s v="ntfuiuser"/>
    <e v="#N/A"/>
    <x v="0"/>
  </r>
  <r>
    <s v="fREADom Trial "/>
    <s v="Grade 1,2"/>
    <s v="Trial II"/>
    <x v="3"/>
    <d v="1899-12-30T11:45:00"/>
    <s v="Tuesday"/>
    <d v="2020-04-21T00:00:00"/>
    <s v="Trial"/>
    <s v="Grade 1"/>
    <s v="Mahavir Institute Of Education &amp;Research"/>
    <n v="911100221600"/>
    <s v="s2m_test_20604@tests2m.com"/>
    <s v="21-04-2020 11:45:00"/>
    <s v="Absent"/>
    <x v="1"/>
    <s v="FAC_5033"/>
    <e v="#N/A"/>
    <n v="0"/>
    <s v="Meet the magic 'e'"/>
    <s v="TEB3SMS"/>
    <e v="#N/A"/>
    <x v="0"/>
  </r>
  <r>
    <s v="fREADom Trial "/>
    <s v="Grade 1,2"/>
    <s v="Trial II"/>
    <x v="3"/>
    <d v="1899-12-30T11:45:00"/>
    <s v="Tuesday"/>
    <d v="2020-04-21T00:00:00"/>
    <s v="Trial"/>
    <s v="Grade 2"/>
    <s v="Manav Rachna International school"/>
    <n v="911100221601"/>
    <s v="s2m_test_20605@tests2m.com"/>
    <s v="21-04-2020 11:45:00"/>
    <s v="Present"/>
    <x v="0"/>
    <s v="FAC_5033"/>
    <e v="#N/A"/>
    <n v="0"/>
    <s v="Meet the magic 'e'"/>
    <s v="TEB2ASMS"/>
    <e v="#N/A"/>
    <x v="0"/>
  </r>
  <r>
    <s v="fREADom Trial "/>
    <s v="Grade 3,4"/>
    <s v="Trial III"/>
    <x v="3"/>
    <d v="1899-12-30T11:45:00"/>
    <s v="Tuesday"/>
    <d v="2020-04-21T00:00:00"/>
    <s v="Trial"/>
    <s v="Grade 4"/>
    <s v="KlE"/>
    <n v="911100221184"/>
    <s v="s2m_test_20185@tests2m.com"/>
    <s v="21-04-2020 11:45:00"/>
    <s v="Present"/>
    <x v="0"/>
    <s v="FAC_5008"/>
    <e v="#N/A"/>
    <n v="0"/>
    <s v="Category Spin"/>
    <s v="ntfuiuser"/>
    <e v="#N/A"/>
    <x v="0"/>
  </r>
  <r>
    <s v="fREADom Trial "/>
    <s v="Grade 1,2"/>
    <s v="Trial II"/>
    <x v="3"/>
    <d v="1899-12-30T11:45:00"/>
    <s v="Tuesday"/>
    <d v="2020-04-21T00:00:00"/>
    <s v="Trial"/>
    <s v="Grade 1"/>
    <s v="Delhi Public School"/>
    <n v="911100221608"/>
    <s v="s2m_test_20612@tests2m.com"/>
    <s v="21-04-2020 11:45:00"/>
    <s v="Absent"/>
    <x v="1"/>
    <s v="FAC_5033"/>
    <e v="#N/A"/>
    <n v="0"/>
    <s v="Meet the magic 'e'"/>
    <s v="rfmsms"/>
    <e v="#N/A"/>
    <x v="0"/>
  </r>
  <r>
    <s v="fREADom Trial Class "/>
    <s v="Grade 1,2"/>
    <s v="Trial I"/>
    <x v="3"/>
    <d v="1899-12-30T11:45:00"/>
    <s v="Tuesday"/>
    <d v="2020-04-21T00:00:00"/>
    <s v="Trial"/>
    <s v="Grade 1"/>
    <s v="NSN Memorial"/>
    <n v="911100221262"/>
    <s v="s2m_test_20262@tests2m.com"/>
    <s v="21-04-2020 11:45:00"/>
    <s v="Absent"/>
    <x v="1"/>
    <s v="FAC_5027"/>
    <e v="#N/A"/>
    <n v="0"/>
    <s v="Name it"/>
    <s v="TEB2ASMS"/>
    <e v="#N/A"/>
    <x v="0"/>
  </r>
  <r>
    <s v="fREADom Trial Class "/>
    <s v="Grade 1,2"/>
    <s v="Trial I"/>
    <x v="3"/>
    <d v="1899-12-30T11:45:00"/>
    <s v="Tuesday"/>
    <d v="2020-04-21T00:00:00"/>
    <s v="Trial"/>
    <s v="Grade 1"/>
    <s v="Oberoi International School"/>
    <n v="911100221820"/>
    <s v="s2m_test_20832@tests2m.com"/>
    <s v="21-04-2020 11:45:00"/>
    <s v="Absent"/>
    <x v="1"/>
    <s v="FAC_5027"/>
    <e v="#N/A"/>
    <n v="0"/>
    <s v="Name it"/>
    <s v="TEB4SMS"/>
    <e v="#N/A"/>
    <x v="0"/>
  </r>
  <r>
    <s v="fREADom Trial "/>
    <s v="Grade 3,4"/>
    <s v="Trial II"/>
    <x v="3"/>
    <d v="1899-12-30T11:45:00"/>
    <s v="Tuesday"/>
    <d v="2020-04-21T00:00:00"/>
    <s v="Trial"/>
    <s v="Grade 3"/>
    <s v="Kamala niketan montessori school(cbse)"/>
    <n v="911100221628"/>
    <s v="s2m_test_20633@tests2m.com"/>
    <s v="21-04-2020 11:45:00"/>
    <s v="Present"/>
    <x v="0"/>
    <s v="FAC_5029"/>
    <e v="#N/A"/>
    <n v="0"/>
    <s v="In my mind's eye"/>
    <s v="TEB3SMS"/>
    <e v="#N/A"/>
    <x v="0"/>
  </r>
  <r>
    <s v="fREADom Trial Class "/>
    <s v="Grade 1,2"/>
    <s v="Trial I"/>
    <x v="3"/>
    <d v="1899-12-30T11:45:00"/>
    <s v="Tuesday"/>
    <d v="2020-04-21T00:00:00"/>
    <s v="Trial"/>
    <s v="Grade 2"/>
    <s v="SRM Public school"/>
    <n v="911100221769"/>
    <s v="s2m_test_20780@tests2m.com"/>
    <s v="21-04-2020 11:45:00"/>
    <s v="Absent"/>
    <x v="1"/>
    <s v="FAC_5027"/>
    <e v="#N/A"/>
    <n v="0"/>
    <s v="Name it"/>
    <s v="TEB4SMS"/>
    <e v="#N/A"/>
    <x v="0"/>
  </r>
  <r>
    <s v="fREADom Trial Class "/>
    <s v="Grade 1,2"/>
    <s v="Trial I"/>
    <x v="3"/>
    <d v="1899-12-30T11:45:00"/>
    <s v="Tuesday"/>
    <d v="2020-04-21T00:00:00"/>
    <s v="Trial"/>
    <s v="Grade 2"/>
    <s v="Delhi Public School"/>
    <n v="911100221768"/>
    <s v="s2m_test_20779@tests2m.com"/>
    <s v="21-04-2020 11:45:00"/>
    <s v="Present"/>
    <x v="0"/>
    <s v="FAC_5027"/>
    <e v="#N/A"/>
    <n v="0"/>
    <s v="Name it"/>
    <s v="TEB4SMS"/>
    <e v="#N/A"/>
    <x v="0"/>
  </r>
  <r>
    <s v="fREADom Trial "/>
    <s v="Grade 1,2"/>
    <s v="Trial II"/>
    <x v="4"/>
    <d v="1899-12-30T18:00:00"/>
    <s v="Tuesday"/>
    <d v="2020-04-21T00:00:00"/>
    <s v="Trial"/>
    <s v="Grade 1"/>
    <s v="Vidhya sagar global school"/>
    <n v="911100221830"/>
    <s v="s2m_test_20844@tests2m.com"/>
    <s v="21-04-2020 18:00:00"/>
    <s v="Present"/>
    <x v="0"/>
    <s v="FAC_5031"/>
    <e v="#N/A"/>
    <n v="0"/>
    <s v="In my mind's eye"/>
    <s v="TEB3SMS"/>
    <e v="#N/A"/>
    <x v="0"/>
  </r>
  <r>
    <s v="fREADom Trial "/>
    <s v="Grade 3,4"/>
    <s v="Trial II"/>
    <x v="4"/>
    <d v="1899-12-30T18:00:00"/>
    <s v="Tuesday"/>
    <d v="2020-04-21T00:00:00"/>
    <s v="Duplicate - Trial"/>
    <s v="Grade 4"/>
    <s v="BANYAN INTERNATIONAL SCHOOL"/>
    <n v="911100221814"/>
    <s v="s2m_test_20826@tests2m.com"/>
    <s v="21-04-2020 18:00:00"/>
    <s v="Cancelled"/>
    <x v="2"/>
    <s v="FAC_5015"/>
    <e v="#N/A"/>
    <n v="0"/>
    <s v="Word Whiz"/>
    <s v="TEB3SMS"/>
    <e v="#N/A"/>
    <x v="0"/>
  </r>
  <r>
    <s v="fREADom Trial "/>
    <s v="Grade 1,2"/>
    <s v="Trial II"/>
    <x v="4"/>
    <d v="1899-12-30T18:00:00"/>
    <s v="Tuesday"/>
    <d v="2020-04-21T00:00:00"/>
    <s v="Trial"/>
    <s v="Grade 2"/>
    <s v="Shri Ram universal School Jammu"/>
    <n v="911100221807"/>
    <s v="s2m_test_20843@tests2m.com"/>
    <s v="21-04-2020 18:00:00"/>
    <s v="Present"/>
    <x v="0"/>
    <s v="FAC_5031"/>
    <e v="#N/A"/>
    <n v="0"/>
    <s v="In my mind's eye"/>
    <s v="TEB4SMS"/>
    <e v="#N/A"/>
    <x v="0"/>
  </r>
  <r>
    <s v="fREADom Trial "/>
    <s v="Grade 3,4"/>
    <s v="Trial I"/>
    <x v="4"/>
    <d v="1899-12-30T18:00:00"/>
    <s v="Tuesday"/>
    <d v="2020-04-21T00:00:00"/>
    <s v="Trial"/>
    <s v="Grade 4"/>
    <s v="BDMI"/>
    <n v="911100221153"/>
    <s v="s2m_test_20154@tests2m.com"/>
    <s v="21-04-2020 18:00:00"/>
    <s v="Present"/>
    <x v="0"/>
    <s v="FAC_5034"/>
    <e v="#N/A"/>
    <n v="0"/>
    <s v="Play with Punctuation"/>
    <s v="TEB11SMS"/>
    <e v="#N/A"/>
    <x v="0"/>
  </r>
  <r>
    <s v="fREADom Trial "/>
    <s v="Grade 3,4"/>
    <s v="Trial II"/>
    <x v="4"/>
    <d v="1899-12-30T18:00:00"/>
    <s v="Tuesday"/>
    <d v="2020-04-21T00:00:00"/>
    <s v="Trial"/>
    <s v="Grade 4"/>
    <s v="KLE Society English medium school, Gadag"/>
    <n v="911100222743"/>
    <s v="s2m_test_20839@tests2m.com"/>
    <s v="21-04-2020 18:00:00"/>
    <s v="Absent"/>
    <x v="1"/>
    <s v="FAC_5015"/>
    <e v="#N/A"/>
    <n v="0"/>
    <s v="Word Whiz"/>
    <s v="Data Unavailable"/>
    <e v="#N/A"/>
    <x v="0"/>
  </r>
  <r>
    <s v="fREADom Trial "/>
    <s v="Grade 3,4"/>
    <s v="Trial I"/>
    <x v="4"/>
    <d v="1899-12-30T18:00:00"/>
    <s v="Tuesday"/>
    <d v="2020-04-21T00:00:00"/>
    <s v="Trial"/>
    <s v="Grade 4"/>
    <s v="NSN Memorial School"/>
    <n v="911100221197"/>
    <s v="s2m_test_20198@tests2m.com"/>
    <s v="21-04-2020 18:00:00"/>
    <s v="Absent"/>
    <x v="1"/>
    <s v="FAC_5034"/>
    <e v="#N/A"/>
    <n v="0"/>
    <s v="Play with Punctuation"/>
    <s v="TEB11SMS"/>
    <e v="#N/A"/>
    <x v="0"/>
  </r>
  <r>
    <s v="fREADom Trial "/>
    <s v="Grade 1,2"/>
    <s v="Trial II"/>
    <x v="4"/>
    <d v="1899-12-30T18:00:00"/>
    <s v="Tuesday"/>
    <d v="2020-04-21T00:00:00"/>
    <s v="Trial"/>
    <s v="Grade 2"/>
    <s v="Cms campus-II gomti nagar,lko"/>
    <n v="911100222744"/>
    <s v="s2m_test_20838@tests2m.com"/>
    <s v="21-04-2020 18:00:00"/>
    <s v="Absent"/>
    <x v="1"/>
    <s v="FAC_5031"/>
    <e v="#N/A"/>
    <n v="0"/>
    <s v="In my mind's eye"/>
    <s v="Data Unavailable"/>
    <e v="#N/A"/>
    <x v="0"/>
  </r>
  <r>
    <s v="fREADom Trial "/>
    <s v="Grade 3,4"/>
    <s v="Trial II"/>
    <x v="4"/>
    <d v="1899-12-30T18:00:00"/>
    <s v="Tuesday"/>
    <d v="2020-04-21T00:00:00"/>
    <s v="Trial"/>
    <s v="Grade 4"/>
    <s v="Anandniketan Maninagar"/>
    <n v="911100221824"/>
    <s v="s2m_test_20837@tests2m.com"/>
    <s v="21-04-2020 18:00:00"/>
    <s v="Present"/>
    <x v="0"/>
    <s v="FAC_5015"/>
    <e v="#N/A"/>
    <n v="0"/>
    <s v="Word Whiz"/>
    <s v="TEB4SMS"/>
    <e v="#N/A"/>
    <x v="0"/>
  </r>
  <r>
    <s v="fREADom Trial "/>
    <s v="Grade 3,4"/>
    <s v="Trial I"/>
    <x v="4"/>
    <d v="1899-12-30T18:00:00"/>
    <s v="Tuesday"/>
    <d v="2020-04-21T00:00:00"/>
    <s v="Trial"/>
    <s v="Grade 4"/>
    <s v="KAMALA NIKETAN MONTESSORI SCHOOL (CBSE)"/>
    <n v="911100221075"/>
    <s v="s2m_test_20199@tests2m.com"/>
    <s v="21-04-2020 18:00:00"/>
    <s v="Absent"/>
    <x v="1"/>
    <s v="FAC_5034"/>
    <e v="#N/A"/>
    <n v="0"/>
    <s v="Play with Punctuation"/>
    <s v="TEB11SMS"/>
    <e v="#N/A"/>
    <x v="0"/>
  </r>
  <r>
    <s v="fREADom Trial "/>
    <s v="Grade 3,4"/>
    <s v="Trial I"/>
    <x v="4"/>
    <d v="1899-12-30T18:00:00"/>
    <s v="Tuesday"/>
    <d v="2020-04-21T00:00:00"/>
    <s v="Trial"/>
    <s v="Grade 4"/>
    <s v="Sri Sri Academy"/>
    <n v="911100222745"/>
    <s v="s2m_test_21762@tests2m.com"/>
    <s v="21-04-2020 18:00:00"/>
    <s v="Absent"/>
    <x v="1"/>
    <s v="FAC_5034"/>
    <e v="#N/A"/>
    <n v="0"/>
    <s v="Play with Punctuation"/>
    <s v="Data Unavailable"/>
    <e v="#N/A"/>
    <x v="0"/>
  </r>
  <r>
    <s v="fREADom Trial "/>
    <s v="Grade 3,4"/>
    <s v="Trial II"/>
    <x v="4"/>
    <d v="1899-12-30T18:00:00"/>
    <s v="Tuesday"/>
    <d v="2020-04-21T00:00:00"/>
    <s v="Trial"/>
    <s v="Grade 4"/>
    <s v="Maple tree"/>
    <n v="911100221802"/>
    <s v="s2m_test_20814@tests2m.com"/>
    <s v="21-04-2020 18:00:00"/>
    <s v="Present"/>
    <x v="0"/>
    <s v="FAC_5015"/>
    <n v="1999"/>
    <n v="1"/>
    <s v="Word Whiz"/>
    <s v="TEB4SMS"/>
    <d v="2020-04-23T00:00:00"/>
    <x v="6"/>
  </r>
  <r>
    <s v="fREADom Trial "/>
    <s v="Grade 1,2"/>
    <s v="Trial II"/>
    <x v="4"/>
    <d v="1899-12-30T18:00:00"/>
    <s v="Tuesday"/>
    <d v="2020-04-21T00:00:00"/>
    <s v="Trial"/>
    <s v="Grade 2"/>
    <s v="Brilliant national school"/>
    <n v="911100221771"/>
    <s v="s2m_test_20782@tests2m.com"/>
    <s v="21-04-2020 18:00:00"/>
    <s v="Absent"/>
    <x v="1"/>
    <s v="FAC_5031"/>
    <e v="#N/A"/>
    <n v="0"/>
    <s v="In my mind's eye"/>
    <s v="TEB4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NA"/>
    <n v="911100222746"/>
    <s v="s2m_test_21763@tests2m.com"/>
    <s v="21-04-2020 18:00:00"/>
    <s v="Absent"/>
    <x v="1"/>
    <s v="FAC_5035"/>
    <e v="#N/A"/>
    <n v="0"/>
    <s v="Structure of a story"/>
    <s v="Data Unavailable"/>
    <e v="#N/A"/>
    <x v="0"/>
  </r>
  <r>
    <s v="fREADom Trial "/>
    <s v="Grade 1,2"/>
    <s v="Trial II"/>
    <x v="4"/>
    <d v="1899-12-30T18:00:00"/>
    <s v="Tuesday"/>
    <d v="2020-04-21T00:00:00"/>
    <s v="Duplicate - Trial"/>
    <s v="Grade 2"/>
    <s v="Kamala niketan Montessori school"/>
    <n v="911100221584"/>
    <s v="s2m_test_20588@tests2m.com"/>
    <s v="21-04-2020 18:00:00"/>
    <s v="Present"/>
    <x v="0"/>
    <s v="FAC_5031"/>
    <e v="#N/A"/>
    <n v="0"/>
    <s v="In my mind's eye"/>
    <s v="TEB11SMS"/>
    <e v="#N/A"/>
    <x v="0"/>
  </r>
  <r>
    <s v="fREADom Trial "/>
    <s v="Grade 3,4"/>
    <s v="Trial I"/>
    <x v="4"/>
    <d v="1899-12-30T18:00:00"/>
    <s v="Tuesday"/>
    <d v="2020-04-21T00:00:00"/>
    <s v="Trial"/>
    <s v="Grade 4"/>
    <s v="Indus Valley World School"/>
    <n v="911100221203"/>
    <s v="s2m_test_20205@tests2m.com"/>
    <s v="21-04-2020 18:00:00"/>
    <s v="Present"/>
    <x v="0"/>
    <s v="FAC_5034"/>
    <e v="#N/A"/>
    <n v="0"/>
    <s v="Play with Punctuation"/>
    <s v="TEB11SMS"/>
    <e v="#N/A"/>
    <x v="0"/>
  </r>
  <r>
    <s v="fREADom Trial "/>
    <s v="Grade 3,4"/>
    <s v="Trial I"/>
    <x v="4"/>
    <d v="1899-12-30T18:00:00"/>
    <s v="Tuesday"/>
    <d v="2020-04-21T00:00:00"/>
    <s v="Trial"/>
    <s v="Grade 4"/>
    <s v="Lml school"/>
    <n v="911100221205"/>
    <s v="s2m_test_20207@tests2m.com"/>
    <s v="21-04-2020 18:00:00"/>
    <s v="Present"/>
    <x v="0"/>
    <s v="FAC_5034"/>
    <e v="#N/A"/>
    <n v="0"/>
    <s v="Play with Punctuation"/>
    <s v="ntfuiuser"/>
    <e v="#N/A"/>
    <x v="0"/>
  </r>
  <r>
    <s v="fREADom Trial "/>
    <s v="Grade 1,2"/>
    <s v="Trial II"/>
    <x v="4"/>
    <d v="1899-12-30T18:00:00"/>
    <s v="Tuesday"/>
    <d v="2020-04-21T00:00:00"/>
    <s v="Duplicate - Trial"/>
    <s v="Grade 2"/>
    <s v="Delhi Public School"/>
    <n v="911100221768"/>
    <s v="s2m_test_20779@tests2m.com"/>
    <s v="21-04-2020 18:00:00"/>
    <s v="Absent"/>
    <x v="1"/>
    <s v="FAC_5031"/>
    <e v="#N/A"/>
    <n v="0"/>
    <s v="In my mind's eye"/>
    <s v="TEB4SMS"/>
    <e v="#N/A"/>
    <x v="0"/>
  </r>
  <r>
    <s v="fREADom Trial "/>
    <s v="Grade 3,4"/>
    <s v="Trial I"/>
    <x v="4"/>
    <d v="1899-12-30T18:00:00"/>
    <s v="Tuesday"/>
    <d v="2020-04-21T00:00:00"/>
    <s v="Trial"/>
    <s v="Grade 3"/>
    <s v="NSN matriculation higher secondary school"/>
    <n v="911100221206"/>
    <s v="s2m_test_20208@tests2m.com"/>
    <s v="21-04-2020 18:00:00"/>
    <s v="Present"/>
    <x v="0"/>
    <s v="FAC_5034"/>
    <e v="#N/A"/>
    <n v="0"/>
    <s v="Play with Punctuation"/>
    <s v="TEB11SMS"/>
    <e v="#N/A"/>
    <x v="0"/>
  </r>
  <r>
    <s v="fREADom Trial "/>
    <s v="Grade 3,4"/>
    <s v="Trial III"/>
    <x v="4"/>
    <d v="1899-12-30T18:00:00"/>
    <s v="Tuesday"/>
    <d v="2020-04-21T00:00:00"/>
    <s v="Duplicate - Trial"/>
    <s v="Grade 5"/>
    <s v="Stones2Milestones"/>
    <n v="911100222710"/>
    <s v="s2m_test_21732@tests2m.com"/>
    <s v="21-04-2020 18:00:00"/>
    <s v="Absent"/>
    <x v="1"/>
    <s v="FAC_5020"/>
    <e v="#N/A"/>
    <n v="0"/>
    <s v="Emotional Energy"/>
    <s v="Data Unavailable"/>
    <e v="#N/A"/>
    <x v="0"/>
  </r>
  <r>
    <s v="fREADom Trial "/>
    <s v="Grade 1,2"/>
    <s v="Trial II"/>
    <x v="4"/>
    <d v="1899-12-30T18:00:00"/>
    <s v="Tuesday"/>
    <d v="2020-04-21T00:00:00"/>
    <s v="Trial"/>
    <s v="Grade 2"/>
    <s v="Kamala Niketan Montessori school"/>
    <n v="911100221730"/>
    <s v="s2m_test_20740@tests2m.com"/>
    <s v="21-04-2020 18:00:00"/>
    <s v="Present"/>
    <x v="0"/>
    <s v="FAC_5031"/>
    <n v="1999"/>
    <n v="1"/>
    <s v="In my mind's eye"/>
    <s v="TEB4SMS"/>
    <d v="2020-04-23T00:00:00"/>
    <x v="6"/>
  </r>
  <r>
    <s v="fREADom Trial Class "/>
    <s v="Grade 1,2"/>
    <s v="Trial I"/>
    <x v="4"/>
    <d v="1899-12-30T18:00:00"/>
    <s v="Tuesday"/>
    <d v="2020-04-21T00:00:00"/>
    <s v="Duplicate - Trial"/>
    <s v="Grade 1"/>
    <s v="Delhi public school North Bangalore"/>
    <n v="911100221224"/>
    <s v="s2m_test_20226@tests2m.com"/>
    <s v="21-04-2020 18:00:00"/>
    <s v="Present"/>
    <x v="0"/>
    <s v="FAC_5035"/>
    <e v="#N/A"/>
    <n v="0"/>
    <s v="Structure of a story"/>
    <s v="TEB2ASMS"/>
    <e v="#N/A"/>
    <x v="0"/>
  </r>
  <r>
    <s v="fREADom Trial "/>
    <s v="Grade 3,4"/>
    <s v="Trial II"/>
    <x v="4"/>
    <d v="1899-12-30T18:00:00"/>
    <s v="Tuesday"/>
    <d v="2020-04-21T00:00:00"/>
    <s v="Trial"/>
    <s v="Grade 4"/>
    <s v="Aakruthi school nagol"/>
    <n v="911100221688"/>
    <s v="s2m_test_20698@tests2m.com"/>
    <s v="21-04-2020 18:00:00"/>
    <s v="Present"/>
    <x v="0"/>
    <s v="FAC_5015"/>
    <e v="#N/A"/>
    <n v="0"/>
    <s v="Word Whiz"/>
    <s v="TEB3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NA"/>
    <n v="911100222747"/>
    <s v="s2m_test_21764@tests2m.com"/>
    <s v="21-04-2020 18:00:00"/>
    <s v="Present"/>
    <x v="0"/>
    <s v="FAC_5035"/>
    <e v="#N/A"/>
    <n v="0"/>
    <s v="Structure of a story"/>
    <s v="Data Unavailable"/>
    <e v="#N/A"/>
    <x v="0"/>
  </r>
  <r>
    <s v="fREADom Trial "/>
    <s v="Grade 1,2"/>
    <s v="Trial II"/>
    <x v="4"/>
    <d v="1899-12-30T18:00:00"/>
    <s v="Tuesday"/>
    <d v="2020-04-21T00:00:00"/>
    <s v="Trial"/>
    <s v="Grade 1"/>
    <s v="Dps"/>
    <n v="911100221731"/>
    <s v="s2m_test_20741@tests2m.com"/>
    <s v="21-04-2020 18:00:00"/>
    <s v="Present"/>
    <x v="0"/>
    <s v="FAC_5031"/>
    <e v="#N/A"/>
    <n v="0"/>
    <s v="In my mind's eye"/>
    <s v="TEB4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Brilliant National school"/>
    <n v="911100221675"/>
    <s v="s2m_test_20684@tests2m.com"/>
    <s v="21-04-2020 18:00:00"/>
    <s v="Present"/>
    <x v="0"/>
    <s v="FAC_5035"/>
    <e v="#N/A"/>
    <n v="0"/>
    <s v="Structure of a story"/>
    <s v="TEB3SMS"/>
    <e v="#N/A"/>
    <x v="0"/>
  </r>
  <r>
    <s v="fREADom Trial Class "/>
    <s v="Grade 1,2"/>
    <s v="Trial I"/>
    <x v="4"/>
    <d v="1899-12-30T18:00:00"/>
    <s v="Tuesday"/>
    <d v="2020-04-21T00:00:00"/>
    <s v="Trial"/>
    <s v="Grade 1"/>
    <s v="The Galaxy school"/>
    <n v="911100221673"/>
    <s v="s2m_test_20682@tests2m.com"/>
    <s v="21-04-2020 18:00:00"/>
    <s v="Present"/>
    <x v="0"/>
    <s v="FAC_5035"/>
    <e v="#N/A"/>
    <n v="0"/>
    <s v="Structure of a story"/>
    <s v="rfmsms"/>
    <e v="#N/A"/>
    <x v="0"/>
  </r>
  <r>
    <s v="fREADom Trial "/>
    <s v="Grade 3,4"/>
    <s v="Trial II"/>
    <x v="4"/>
    <d v="1899-12-30T18:00:00"/>
    <s v="Tuesday"/>
    <d v="2020-04-21T00:00:00"/>
    <s v="Trial"/>
    <s v="Grade 4"/>
    <s v="Rankers techno school"/>
    <n v="911100221695"/>
    <s v="s2m_test_20705@tests2m.com"/>
    <s v="21-04-2020 18:00:00"/>
    <s v="Absent"/>
    <x v="1"/>
    <s v="FAC_5015"/>
    <e v="#N/A"/>
    <n v="0"/>
    <s v="Word Whiz"/>
    <s v="TEB3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Kerala Public School gamharia"/>
    <n v="911100221682"/>
    <s v="s2m_test_21765@tests2m.com"/>
    <s v="21-04-2020 18:00:00"/>
    <s v="Present"/>
    <x v="0"/>
    <s v="FAC_5035"/>
    <e v="#N/A"/>
    <n v="0"/>
    <s v="Structure of a story"/>
    <s v="lastchance"/>
    <e v="#N/A"/>
    <x v="0"/>
  </r>
  <r>
    <s v="fREADom Trial "/>
    <s v="Grade 3,4"/>
    <s v="Trial II"/>
    <x v="4"/>
    <d v="1899-12-30T18:00:00"/>
    <s v="Tuesday"/>
    <d v="2020-04-21T00:00:00"/>
    <s v="Trial"/>
    <s v="Grade 3"/>
    <s v="Rishit Roy"/>
    <n v="911100221211"/>
    <s v="s2m_test_20213@tests2m.com"/>
    <s v="21-04-2020 18:00:00"/>
    <s v="Absent"/>
    <x v="1"/>
    <s v="FAC_5015"/>
    <e v="#N/A"/>
    <n v="0"/>
    <s v="Word Whiz"/>
    <s v="TEB2ASMS"/>
    <e v="#N/A"/>
    <x v="0"/>
  </r>
  <r>
    <s v="fREADom Trial "/>
    <s v="Grade 3,4"/>
    <s v="Trial II"/>
    <x v="4"/>
    <d v="1899-12-30T18:00:00"/>
    <s v="Tuesday"/>
    <d v="2020-04-21T00:00:00"/>
    <s v="Trial"/>
    <s v="Grade 4"/>
    <s v="Army public school jodhpur"/>
    <n v="911100221217"/>
    <s v="s2m_test_20219@tests2m.com"/>
    <s v="21-04-2020 18:00:00"/>
    <s v="Absent"/>
    <x v="1"/>
    <s v="FAC_5015"/>
    <e v="#N/A"/>
    <n v="0"/>
    <s v="Word Whiz"/>
    <s v="TEB2A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NA"/>
    <n v="911100222748"/>
    <s v="s2m_test_21766@tests2m.com"/>
    <s v="21-04-2020 18:00:00"/>
    <s v="Present"/>
    <x v="0"/>
    <s v="FAC_5035"/>
    <e v="#N/A"/>
    <n v="0"/>
    <s v="Structure of a story"/>
    <s v="Data Unavailable"/>
    <e v="#N/A"/>
    <x v="0"/>
  </r>
  <r>
    <s v="fREADom Trial Class "/>
    <s v="Grade 1,2"/>
    <s v="Trial I"/>
    <x v="4"/>
    <d v="1899-12-30T18:00:00"/>
    <s v="Tuesday"/>
    <d v="2020-04-21T00:00:00"/>
    <s v="Trial"/>
    <s v="Grade 1"/>
    <s v="NA"/>
    <n v="911100222749"/>
    <s v="s2m_test_21767@tests2m.com"/>
    <s v="21-04-2020 18:00:00"/>
    <s v="Present"/>
    <x v="0"/>
    <s v="FAC_5035"/>
    <e v="#N/A"/>
    <n v="0"/>
    <s v="Structure of a story"/>
    <s v="Data Unavailable"/>
    <e v="#N/A"/>
    <x v="0"/>
  </r>
  <r>
    <s v="fREADom Trial "/>
    <s v="Grade 3,4"/>
    <s v="Trial III"/>
    <x v="4"/>
    <d v="1899-12-30T18:00:00"/>
    <s v="Tuesday"/>
    <d v="2020-04-21T00:00:00"/>
    <s v="Trial"/>
    <s v="Grade 4"/>
    <s v="Knms"/>
    <n v="911100221691"/>
    <s v="s2m_test_20701@tests2m.com"/>
    <s v="21-04-2020 18:00:00"/>
    <s v="Absent"/>
    <x v="1"/>
    <s v="FAC_5020"/>
    <e v="#N/A"/>
    <n v="0"/>
    <s v="Emotional Energy"/>
    <s v="TEB2ASMS"/>
    <e v="#N/A"/>
    <x v="0"/>
  </r>
  <r>
    <s v="fREADom Trial "/>
    <s v="Grade 3,4"/>
    <s v="Trial III"/>
    <x v="4"/>
    <d v="1899-12-30T18:00:00"/>
    <s v="Tuesday"/>
    <d v="2020-04-21T00:00:00"/>
    <s v="Trial"/>
    <s v="Grade 4"/>
    <s v="Indus Valley World School"/>
    <n v="911100221212"/>
    <s v="s2m_test_20214@tests2m.com"/>
    <s v="21-04-2020 18:00:00"/>
    <s v="Present"/>
    <x v="0"/>
    <s v="FAC_5020"/>
    <e v="#N/A"/>
    <n v="0"/>
    <s v="Emotional Energy"/>
    <s v="TEB2ASMS"/>
    <e v="#N/A"/>
    <x v="0"/>
  </r>
  <r>
    <s v="fREADom Trial "/>
    <s v="Grade 1,2"/>
    <s v="Trial II"/>
    <x v="4"/>
    <d v="1899-12-30T18:00:00"/>
    <s v="Tuesday"/>
    <d v="2020-04-21T00:00:00"/>
    <s v="Trial"/>
    <s v="Grade 1"/>
    <s v="Sri Kumarans childrenâ€™s home"/>
    <n v="911100221498"/>
    <s v="s2m_test_20502@tests2m.com"/>
    <s v="21-04-2020 18:00:00"/>
    <s v="Present"/>
    <x v="0"/>
    <s v="FAC_5031"/>
    <e v="#N/A"/>
    <n v="0"/>
    <s v="In my mind's eye"/>
    <s v="TEB3SMS"/>
    <e v="#N/A"/>
    <x v="0"/>
  </r>
  <r>
    <s v="fREADom Trial "/>
    <s v="Grade 3,4"/>
    <s v="Trial III"/>
    <x v="4"/>
    <d v="1899-12-30T18:00:00"/>
    <s v="Tuesday"/>
    <d v="2020-04-21T00:00:00"/>
    <s v="Trial"/>
    <s v="Grade 3"/>
    <s v="NSN Matriculation"/>
    <n v="911100221804"/>
    <s v="s2m_test_20816@tests2m.com"/>
    <s v="21-04-2020 18:00:00"/>
    <s v="Present"/>
    <x v="0"/>
    <s v="FAC_5020"/>
    <e v="#N/A"/>
    <n v="0"/>
    <s v="Emotional Energy"/>
    <s v="TEB4SMS"/>
    <e v="#N/A"/>
    <x v="0"/>
  </r>
  <r>
    <s v="fREADom Trial "/>
    <s v="Grade 1,2"/>
    <s v="Trial II"/>
    <x v="4"/>
    <d v="1899-12-30T18:00:00"/>
    <s v="Tuesday"/>
    <d v="2020-04-21T00:00:00"/>
    <s v="Trial"/>
    <s v="Grade 1"/>
    <s v="St Paul School Rajkot"/>
    <n v="911100221582"/>
    <s v="s2m_test_20586@tests2m.com"/>
    <s v="21-04-2020 18:00:00"/>
    <s v="Present"/>
    <x v="0"/>
    <s v="FAC_5031"/>
    <e v="#N/A"/>
    <n v="0"/>
    <s v="In my mind's eye"/>
    <s v="rfmsms"/>
    <e v="#N/A"/>
    <x v="0"/>
  </r>
  <r>
    <s v="fREADom Trial "/>
    <s v="Grade 3,4"/>
    <s v="Trial III"/>
    <x v="4"/>
    <d v="1899-12-30T18:00:00"/>
    <s v="Tuesday"/>
    <d v="2020-04-21T00:00:00"/>
    <s v="Trial"/>
    <s v="Grade 4"/>
    <s v="DPS Megacity"/>
    <n v="911100222750"/>
    <s v="s2m_test_21768@tests2m.com"/>
    <s v="21-04-2020 18:00:00"/>
    <s v="Present"/>
    <x v="0"/>
    <s v="FAC_5020"/>
    <e v="#N/A"/>
    <n v="0"/>
    <s v="Emotional Energy"/>
    <s v="Data Unavailable"/>
    <e v="#N/A"/>
    <x v="0"/>
  </r>
  <r>
    <s v="fREADom Trial "/>
    <s v="Grade 3,4"/>
    <s v="Trial III"/>
    <x v="4"/>
    <d v="1899-12-30T18:00:00"/>
    <s v="Tuesday"/>
    <d v="2020-04-21T00:00:00"/>
    <s v="Trial"/>
    <s v="Grade 3"/>
    <s v="Holy Angel"/>
    <n v="911100221631"/>
    <s v="s2m_test_20637@tests2m.com"/>
    <s v="21-04-2020 18:00:00"/>
    <s v="Absent"/>
    <x v="1"/>
    <s v="FAC_5020"/>
    <e v="#N/A"/>
    <n v="0"/>
    <s v="Emotional Energy"/>
    <s v="TEB3SMS"/>
    <e v="#N/A"/>
    <x v="0"/>
  </r>
  <r>
    <s v="fREADom Trial "/>
    <s v="Grade 3,4"/>
    <s v="Trial III"/>
    <x v="4"/>
    <d v="1899-12-30T18:00:00"/>
    <s v="Tuesday"/>
    <d v="2020-04-21T00:00:00"/>
    <s v="Trial"/>
    <s v="Grade 3"/>
    <s v="SBOA Chennai"/>
    <n v="911100222751"/>
    <s v="s2m_test_21769@tests2m.com"/>
    <s v="21-04-2020 18:00:00"/>
    <s v="Absent"/>
    <x v="1"/>
    <s v="FAC_5020"/>
    <e v="#N/A"/>
    <n v="0"/>
    <s v="Emotional Energy"/>
    <s v="Data Unavailable"/>
    <e v="#N/A"/>
    <x v="0"/>
  </r>
  <r>
    <s v="fREADom Trial "/>
    <s v="Grade 3,4"/>
    <s v="Trial III"/>
    <x v="4"/>
    <d v="1899-12-30T18:00:00"/>
    <s v="Tuesday"/>
    <d v="2020-04-21T00:00:00"/>
    <s v="Trial"/>
    <s v="Grade 4"/>
    <s v="KNMS"/>
    <n v="911100221353"/>
    <s v="s2m_test_20355@tests2m.com"/>
    <s v="21-04-2020 18:00:00"/>
    <s v="Present"/>
    <x v="0"/>
    <s v="FAC_5020"/>
    <e v="#N/A"/>
    <n v="0"/>
    <s v="Emotional Energy"/>
    <s v="TEB2ASMS"/>
    <e v="#N/A"/>
    <x v="0"/>
  </r>
  <r>
    <s v="fREADom Trial "/>
    <s v="Grade 3,4"/>
    <s v="Trial III"/>
    <x v="4"/>
    <d v="1899-12-30T18:00:00"/>
    <s v="Tuesday"/>
    <d v="2020-04-21T00:00:00"/>
    <s v="Trial"/>
    <s v="Grade 3"/>
    <s v="Vedanta Academy"/>
    <n v="911100222752"/>
    <s v="s2m_test_21770@tests2m.com"/>
    <s v="21-04-2020 18:00:00"/>
    <s v="Present"/>
    <x v="0"/>
    <s v="FAC_5020"/>
    <e v="#N/A"/>
    <n v="0"/>
    <s v="Emotional Energy"/>
    <s v="Data Unavailable"/>
    <e v="#N/A"/>
    <x v="0"/>
  </r>
  <r>
    <s v="fREADom Trial "/>
    <s v="Grade 3,4"/>
    <s v="Trial III"/>
    <x v="4"/>
    <d v="1899-12-30T18:00:00"/>
    <s v="Tuesday"/>
    <d v="2020-04-21T00:00:00"/>
    <s v="Trial"/>
    <s v="Grade 3"/>
    <s v="SBOA, Chennai"/>
    <n v="911100222753"/>
    <s v="s2m_test_21771@tests2m.com"/>
    <s v="21-04-2020 18:00:00"/>
    <s v="Absent"/>
    <x v="1"/>
    <s v="FAC_5020"/>
    <e v="#N/A"/>
    <n v="0"/>
    <s v="Emotional Energy"/>
    <s v="Data Unavailable"/>
    <e v="#N/A"/>
    <x v="0"/>
  </r>
  <r>
    <s v="fREADom Trial "/>
    <s v="Grade 3,4"/>
    <s v="Trial III"/>
    <x v="4"/>
    <d v="1899-12-30T18:00:00"/>
    <s v="Tuesday"/>
    <d v="2020-04-21T00:00:00"/>
    <s v="Trial"/>
    <s v="Grade 3"/>
    <s v="kamalaniketan montessori school"/>
    <n v="911100221558"/>
    <s v="s2m_test_20562@tests2m.com"/>
    <s v="21-04-2020 18:00:00"/>
    <s v="Present"/>
    <x v="0"/>
    <s v="FAC_5020"/>
    <e v="#N/A"/>
    <n v="0"/>
    <s v="Emotional Energy"/>
    <s v="TEB12SMS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NA"/>
    <n v="911100222754"/>
    <s v="s2m_test_21772@tests2m.com"/>
    <s v="21-04-2020 18:00:00"/>
    <s v="Present"/>
    <x v="0"/>
    <s v="FAC_5035"/>
    <e v="#N/A"/>
    <n v="0"/>
    <s v="Structure of a story"/>
    <s v="Data Unavailable"/>
    <e v="#N/A"/>
    <x v="0"/>
  </r>
  <r>
    <s v="fREADom Trial Class "/>
    <s v="Grade 1,2"/>
    <s v="Trial I"/>
    <x v="4"/>
    <d v="1899-12-30T18:00:00"/>
    <s v="Tuesday"/>
    <d v="2020-04-21T00:00:00"/>
    <s v="Trial"/>
    <s v="Grade 2"/>
    <s v="NA"/>
    <n v="911100222755"/>
    <s v="s2m_test_21773@tests2m.com"/>
    <s v="21-04-2020 18:00:00"/>
    <s v="Present"/>
    <x v="0"/>
    <s v="FAC_5035"/>
    <n v="1999"/>
    <n v="1"/>
    <s v="Structure of a story"/>
    <s v="Data Unavailable"/>
    <d v="2020-04-24T00:00:00"/>
    <x v="7"/>
  </r>
  <r>
    <s v="fREADom Trial "/>
    <s v="Grade 3,4"/>
    <s v="Trial I"/>
    <x v="4"/>
    <d v="1899-12-30T18:00:00"/>
    <s v="Tuesday"/>
    <d v="2020-04-21T00:00:00"/>
    <s v="Trial"/>
    <s v="Grade 4"/>
    <s v="Foundation Academy IIT campus Bihta Patna"/>
    <n v="911100221193"/>
    <s v="s2m_test_20194@tests2m.com"/>
    <s v="21-04-2020 18:00:00"/>
    <s v="Absent"/>
    <x v="1"/>
    <s v="FAC_5034"/>
    <e v="#N/A"/>
    <n v="0"/>
    <s v="Play with Punctuation"/>
    <s v="ntfuiuser"/>
    <e v="#N/A"/>
    <x v="0"/>
  </r>
  <r>
    <s v="fREADom Trial "/>
    <s v="Grade 3,4"/>
    <s v="Trial II"/>
    <x v="4"/>
    <d v="1899-12-30T18:00:00"/>
    <s v="Tuesday"/>
    <d v="2020-04-21T00:00:00"/>
    <s v="Trial"/>
    <s v="Grade 3"/>
    <s v="TSUS SAMBA"/>
    <n v="911100221811"/>
    <s v="s2m_test_20823@tests2m.com"/>
    <s v="21-04-2020 18:00:00"/>
    <s v="Absent"/>
    <x v="1"/>
    <s v="FAC_5015"/>
    <e v="#N/A"/>
    <n v="0"/>
    <s v="Word Whiz"/>
    <s v="TEB4SMS"/>
    <e v="#N/A"/>
    <x v="0"/>
  </r>
  <r>
    <s v="fREADom Trial "/>
    <s v="Grade 3,4"/>
    <s v="Trial I"/>
    <x v="4"/>
    <d v="1899-12-30T18:00:00"/>
    <s v="Tuesday"/>
    <d v="2020-04-21T00:00:00"/>
    <s v="Trial"/>
    <s v="Grade 4"/>
    <s v="Kerala public  school, kadma, JSR"/>
    <n v="911100221199"/>
    <s v="s2m_test_20201@tests2m.com"/>
    <s v="21-04-2020 18:00:00"/>
    <s v="Absent"/>
    <x v="1"/>
    <s v="FAC_5034"/>
    <e v="#N/A"/>
    <n v="0"/>
    <s v="Play with Punctuation"/>
    <s v="ntfuiuser"/>
    <e v="#N/A"/>
    <x v="0"/>
  </r>
  <r>
    <s v="fREADom Trial "/>
    <s v="Grade 3,4"/>
    <s v="Trial II"/>
    <x v="3"/>
    <d v="1899-12-30T11:45:00"/>
    <s v="Wednesday"/>
    <d v="2020-04-22T00:00:00"/>
    <s v="Trial"/>
    <s v="Grade 3"/>
    <s v="N. S. N Matriculation higher sec school"/>
    <n v="911100221214"/>
    <s v="s2m_test_20216@tests2m.com"/>
    <s v="22-04-2020 11:45:00"/>
    <s v="Absent"/>
    <x v="1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3"/>
    <s v="Swarnit Srivastava"/>
    <n v="911100221215"/>
    <s v="s2m_test_20217@tests2m.com"/>
    <s v="22-04-2020 11:45:00"/>
    <s v="Absent"/>
    <x v="1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3"/>
    <s v="Kamala niketan school"/>
    <n v="911100221219"/>
    <s v="s2m_test_20221@tests2m.com"/>
    <s v="22-04-2020 11:45:00"/>
    <s v="Present"/>
    <x v="0"/>
    <s v="FAC_5028"/>
    <e v="#N/A"/>
    <n v="0"/>
    <s v="Structure of a story"/>
    <s v="TEB2BSMS"/>
    <e v="#N/A"/>
    <x v="0"/>
  </r>
  <r>
    <s v="fREADom Trial "/>
    <s v="Grade 3,4"/>
    <s v="Trial II"/>
    <x v="3"/>
    <d v="1899-12-30T11:45:00"/>
    <s v="Wednesday"/>
    <d v="2020-04-22T00:00:00"/>
    <s v="Trial"/>
    <s v="Grade 4"/>
    <s v="City Montessori School"/>
    <n v="911100221222"/>
    <s v="s2m_test_20224@tests2m.com"/>
    <s v="22-04-2020 11:45:00"/>
    <s v="Absent"/>
    <x v="1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3"/>
    <s v="NSN Memorial Senior Secondary School"/>
    <n v="911100221229"/>
    <s v="s2m_test_20230@tests2m.com"/>
    <s v="22-04-2020 11:45:00"/>
    <s v="Present"/>
    <x v="0"/>
    <s v="FAC_5028"/>
    <e v="#N/A"/>
    <n v="0"/>
    <s v="Structure of a story"/>
    <s v="TEB2BSMS"/>
    <e v="#N/A"/>
    <x v="0"/>
  </r>
  <r>
    <s v="fREADom Trial "/>
    <s v="Grade 3,4"/>
    <s v="Trial II"/>
    <x v="3"/>
    <d v="1899-12-30T11:45:00"/>
    <s v="Wednesday"/>
    <d v="2020-04-22T00:00:00"/>
    <s v="Trial"/>
    <s v="Grade 4"/>
    <s v="DPS"/>
    <n v="911100221238"/>
    <s v="s2m_test_20239@tests2m.com"/>
    <s v="22-04-2020 11:45:00"/>
    <s v="Present"/>
    <x v="0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3"/>
    <s v="DDPS"/>
    <n v="911100221245"/>
    <s v="s2m_test_20246@tests2m.com"/>
    <s v="22-04-2020 11:45:00"/>
    <s v="Absent"/>
    <x v="1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4"/>
    <s v="Foundation Academy"/>
    <n v="911100221249"/>
    <s v="s2m_test_20250@tests2m.com"/>
    <s v="22-04-2020 11:45:00"/>
    <s v="Absent"/>
    <x v="1"/>
    <s v="FAC_5028"/>
    <e v="#N/A"/>
    <n v="0"/>
    <s v="Structure of a story"/>
    <s v="ntfuiuser"/>
    <e v="#N/A"/>
    <x v="0"/>
  </r>
  <r>
    <s v="fREADom Trial "/>
    <s v="Grade 3,4"/>
    <s v="Trial II"/>
    <x v="3"/>
    <d v="1899-12-30T11:45:00"/>
    <s v="Wednesday"/>
    <d v="2020-04-22T00:00:00"/>
    <s v="Duplicate - Trial"/>
    <s v="Grade 4"/>
    <s v="NSN Memorial School"/>
    <n v="911100221255"/>
    <s v="s2m_test_20139@tests2m.com"/>
    <s v="22-04-2020 11:45:00"/>
    <s v="Absent"/>
    <x v="1"/>
    <s v="FAC_5028"/>
    <e v="#N/A"/>
    <n v="0"/>
    <s v="Structure of a story"/>
    <s v="TEB11SMS"/>
    <e v="#N/A"/>
    <x v="0"/>
  </r>
  <r>
    <s v="fREADom Trial "/>
    <s v="Grade 3,4"/>
    <s v="Trial II"/>
    <x v="3"/>
    <d v="1899-12-30T11:45:00"/>
    <s v="Wednesday"/>
    <d v="2020-04-22T00:00:00"/>
    <s v="Trial"/>
    <s v="Grade 4"/>
    <s v="St manuâ€™s convent school"/>
    <n v="911100221319"/>
    <s v="s2m_test_20321@tests2m.com"/>
    <s v="22-04-2020 11:45:00"/>
    <s v="Absent"/>
    <x v="1"/>
    <s v="FAC_5028"/>
    <e v="#N/A"/>
    <n v="0"/>
    <s v="Structure of a story"/>
    <s v="TEB2ASMS"/>
    <e v="#N/A"/>
    <x v="0"/>
  </r>
  <r>
    <s v="fREADom Trial "/>
    <s v="Grade 3,4"/>
    <s v="Trial II"/>
    <x v="3"/>
    <d v="1899-12-30T11:45:00"/>
    <s v="Wednesday"/>
    <d v="2020-04-22T00:00:00"/>
    <s v="Trial"/>
    <s v="Grade 4"/>
    <s v="D Delhi public school Jamnagar"/>
    <n v="911100221070"/>
    <s v="s2m_test_20071@tests2m.com"/>
    <s v="22-04-2020 11:45:00"/>
    <s v="Present"/>
    <x v="0"/>
    <s v="FAC_5028"/>
    <e v="#N/A"/>
    <n v="0"/>
    <s v="Structure of a story"/>
    <s v="TEB11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Lps"/>
    <n v="911100221879"/>
    <s v="s2m_test_20902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Delhi public school"/>
    <n v="911100221890"/>
    <s v="s2m_test_20905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NA"/>
    <n v="911100221883"/>
    <s v="s2m_test_20897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KLE"/>
    <n v="911100221882"/>
    <s v="s2m_test_20896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1"/>
    <s v="S.B.O.A School &amp; Junior College"/>
    <n v="911100221878"/>
    <s v="s2m_test_20892@tests2m.com"/>
    <s v="22-04-2020 11:45:00"/>
    <s v="Present"/>
    <x v="0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1"/>
    <s v="City Montessori school"/>
    <n v="911100221869"/>
    <s v="s2m_test_20883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Delhi public school"/>
    <n v="911100221866"/>
    <s v="s2m_test_20880@tests2m.com"/>
    <s v="22-04-2020 11:45:00"/>
    <s v="Present"/>
    <x v="0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Skchp"/>
    <n v="911100221857"/>
    <s v="s2m_test_20871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Delhi public school south"/>
    <n v="911100221851"/>
    <s v="s2m_test_20865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1"/>
    <s v="Cross word"/>
    <n v="911100221841"/>
    <s v="s2m_test_20855@tests2m.com"/>
    <s v="22-04-2020 11:45:00"/>
    <s v="Absent"/>
    <x v="1"/>
    <s v="FAC_5029"/>
    <e v="#N/A"/>
    <n v="0"/>
    <s v="In my mind's eye"/>
    <s v="TEB5SMS"/>
    <e v="#N/A"/>
    <x v="0"/>
  </r>
  <r>
    <s v="fREADom Trial "/>
    <s v="Grade 1,2"/>
    <s v="Trial III"/>
    <x v="3"/>
    <d v="1899-12-30T11:45:00"/>
    <s v="Wednesday"/>
    <d v="2020-04-22T00:00:00"/>
    <s v="Trial"/>
    <s v="Grade 2"/>
    <s v="Delhi public school"/>
    <n v="911100221834"/>
    <s v="s2m_test_20848@tests2m.com"/>
    <s v="22-04-2020 11:45:00"/>
    <s v="Absent"/>
    <x v="1"/>
    <s v="FAC_5029"/>
    <e v="#N/A"/>
    <n v="0"/>
    <s v="In my mind's eye"/>
    <s v="TEB3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DPS Panvel"/>
    <n v="911100221891"/>
    <s v="s2m_test_20906@tests2m.com"/>
    <s v="22-04-2020 11:45:00"/>
    <s v="Absent"/>
    <x v="1"/>
    <s v="FAC_5011"/>
    <e v="#N/A"/>
    <n v="0"/>
    <s v="In my mind's eye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DAV BHEL SCHOOL"/>
    <n v="911100221899"/>
    <s v="s2m_test_20913@tests2m.com"/>
    <s v="22-04-2020 11:45:00"/>
    <s v="Present"/>
    <x v="0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Duplicate - Trial"/>
    <s v="Grade 2"/>
    <s v="Mohit manda"/>
    <n v="911100221894"/>
    <s v="s2m_test_20897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KLE international school"/>
    <n v="911100221888"/>
    <s v="s2m_test_20903@tests2m.com"/>
    <s v="22-04-2020 11:45:00"/>
    <s v="Present"/>
    <x v="0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Sri Sri Ravishankar Vidhyamandir"/>
    <n v="911100221881"/>
    <s v="s2m_test_20895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NSN"/>
    <n v="911100221897"/>
    <s v="s2m_test_20911@tests2m.com"/>
    <s v="22-04-2020 11:45:00"/>
    <s v="Present"/>
    <x v="0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2"/>
    <s v="The Shri ram universal school"/>
    <n v="911100221874"/>
    <s v="s2m_test_20888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2"/>
    <s v="Delhi public school"/>
    <n v="911100221872"/>
    <s v="s2m_test_20886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2"/>
    <s v="NA"/>
    <n v="911100221870"/>
    <s v="s2m_test_21774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Sri Sri ravishanker vidyamandir"/>
    <n v="911100221860"/>
    <s v="s2m_test_20874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Sri Sri ravishankar vidya mandir"/>
    <n v="911100221901"/>
    <s v="s2m_test_20915@tests2m.com"/>
    <s v="22-04-2020 11:45:00"/>
    <s v="Absent"/>
    <x v="1"/>
    <s v="FAC_5033"/>
    <e v="#N/A"/>
    <n v="0"/>
    <s v="Structure of a story"/>
    <s v="TEB5SMS"/>
    <e v="#N/A"/>
    <x v="0"/>
  </r>
  <r>
    <s v="fREADom Trial "/>
    <s v="Grade 1,2"/>
    <s v="Trial II"/>
    <x v="3"/>
    <d v="1899-12-30T11:45:00"/>
    <s v="Wednesday"/>
    <d v="2020-04-22T00:00:00"/>
    <s v="Trial"/>
    <s v="Grade 1"/>
    <s v="DPS Panvel"/>
    <n v="911100221859"/>
    <s v="s2m_test_20873@tests2m.com"/>
    <s v="22-04-2020 11:45:00"/>
    <s v="Absent"/>
    <x v="1"/>
    <s v="FAC_5033"/>
    <e v="#N/A"/>
    <n v="0"/>
    <s v="Structure of a story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Keshave"/>
    <n v="911100221902"/>
    <s v="s2m_test_20916@tests2m.com"/>
    <s v="22-04-2020 11:45:00"/>
    <s v="Absent"/>
    <x v="1"/>
    <s v="FAC_5011"/>
    <e v="#N/A"/>
    <n v="0"/>
    <s v="In my mind's eye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Delhi public school"/>
    <n v="911100221843"/>
    <s v="s2m_test_20857@tests2m.com"/>
    <s v="22-04-2020 11:45:00"/>
    <s v="Present"/>
    <x v="0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Mahatma school"/>
    <n v="911100221845"/>
    <s v="s2m_test_20859@tests2m.com"/>
    <s v="22-04-2020 11:45:00"/>
    <s v="Present"/>
    <x v="0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4"/>
    <s v="SSRVM"/>
    <n v="911100221847"/>
    <s v="s2m_test_20861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4"/>
    <s v="Samashti international school"/>
    <n v="911100221853"/>
    <s v="s2m_test_20867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AAKRUTHI TECHNO SCHOOL"/>
    <n v="911100221905"/>
    <s v="s2m_test_20919@tests2m.com"/>
    <s v="22-04-2020 11:45:00"/>
    <s v="Present"/>
    <x v="0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4"/>
    <s v="SBOA school and junior college"/>
    <n v="911100221864"/>
    <s v="s2m_test_20878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Army Public School Golconda Hyderabad"/>
    <n v="911100221871"/>
    <s v="s2m_test_20885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Vijay millanium school"/>
    <n v="911100221900"/>
    <s v="s2m_test_20914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4"/>
    <s v="M b w a"/>
    <n v="911100221873"/>
    <s v="s2m_test_20887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4"/>
    <s v="K L E Society School Gadag"/>
    <n v="911100221875"/>
    <s v="s2m_test_20889@tests2m.com"/>
    <s v="22-04-2020 11:45:00"/>
    <s v="Present"/>
    <x v="0"/>
    <s v="FAC_5036"/>
    <e v="#N/A"/>
    <n v="0"/>
    <s v="Category Spin"/>
    <s v="TEB5SMS"/>
    <e v="#N/A"/>
    <x v="0"/>
  </r>
  <r>
    <s v="fREADom Trial "/>
    <s v="Grade 3,4"/>
    <s v="Trial III"/>
    <x v="3"/>
    <d v="1899-12-30T11:45:00"/>
    <s v="Wednesday"/>
    <d v="2020-04-22T00:00:00"/>
    <s v="Trial"/>
    <s v="Grade 3"/>
    <s v="Edify"/>
    <n v="911100221885"/>
    <s v="s2m_test_20899@tests2m.com"/>
    <s v="22-04-2020 11:45:00"/>
    <s v="Absent"/>
    <x v="1"/>
    <s v="FAC_5036"/>
    <e v="#N/A"/>
    <n v="0"/>
    <s v="Category Spin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1"/>
    <s v="Mahatma CBSC"/>
    <n v="911100221876"/>
    <s v="s2m_test_20890@tests2m.com"/>
    <s v="22-04-2020 11:45:00"/>
    <s v="Present"/>
    <x v="0"/>
    <s v="FAC_5009"/>
    <e v="#N/A"/>
    <n v="0"/>
    <s v="Word Whiz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3"/>
    <s v="India international School"/>
    <n v="911100221914"/>
    <s v="s2m_test_20928@tests2m.com"/>
    <s v="22-04-2020 11:45:00"/>
    <s v="Present"/>
    <x v="0"/>
    <s v="FAC_5009"/>
    <e v="#N/A"/>
    <n v="0"/>
    <s v="Word Whiz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Ssrvm"/>
    <n v="911100221911"/>
    <s v="s2m_test_20925@tests2m.com"/>
    <s v="22-04-2020 11:45:00"/>
    <s v="Absent"/>
    <x v="1"/>
    <s v="FAC_5011"/>
    <e v="#N/A"/>
    <n v="0"/>
    <s v="In my mind's eye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Sboa"/>
    <n v="911100221907"/>
    <s v="s2m_test_20921@tests2m.com"/>
    <s v="22-04-2020 11:45:00"/>
    <s v="Absent"/>
    <x v="1"/>
    <s v="FAC_5011"/>
    <e v="#N/A"/>
    <n v="0"/>
    <s v="In my mind's eye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3"/>
    <s v="APS Golconda Hyderabad"/>
    <n v="911100221912"/>
    <s v="s2m_test_20926@tests2m.com"/>
    <s v="22-04-2020 11:45:00"/>
    <s v="Present"/>
    <x v="0"/>
    <s v="FAC_5009"/>
    <e v="#N/A"/>
    <n v="0"/>
    <s v="Word Whiz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The Cambridge International School"/>
    <n v="911100221906"/>
    <s v="s2m_test_20920@tests2m.com"/>
    <s v="22-04-2020 11:45:00"/>
    <s v="Absent"/>
    <x v="1"/>
    <s v="FAC_5011"/>
    <e v="#N/A"/>
    <n v="0"/>
    <s v="In my mind's eye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4"/>
    <s v="Sri Aurobindo International School"/>
    <n v="911100221918"/>
    <s v="s2m_test_20932@tests2m.com"/>
    <s v="22-04-2020 11:45:00"/>
    <s v="Present"/>
    <x v="0"/>
    <s v="FAC_5009"/>
    <e v="#N/A"/>
    <n v="0"/>
    <s v="Word Whiz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3"/>
    <s v="akara world school"/>
    <n v="911100221919"/>
    <s v="s2m_test_20933@tests2m.com"/>
    <s v="22-04-2020 11:45:00"/>
    <s v="Present"/>
    <x v="0"/>
    <s v="FAC_5009"/>
    <e v="#N/A"/>
    <n v="0"/>
    <s v="Word Whiz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2"/>
    <s v="P G Garodia School"/>
    <n v="911100221920"/>
    <s v="s2m_test_20934@tests2m.com"/>
    <s v="22-04-2020 11:45:00"/>
    <s v="Present"/>
    <x v="0"/>
    <s v="FAC_5011"/>
    <e v="#N/A"/>
    <n v="0"/>
    <s v="In my mind's eye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Sadhvi"/>
    <n v="911100222756"/>
    <s v="s2m_test_21775@tests2m.com"/>
    <s v="22-04-2020 11:45:00"/>
    <s v="Present"/>
    <x v="0"/>
    <s v="FAC_5011"/>
    <e v="#N/A"/>
    <n v="0"/>
    <s v="In my mind's eye"/>
    <s v="Data Unavailable"/>
    <e v="#N/A"/>
    <x v="0"/>
  </r>
  <r>
    <s v="fREADom Trial "/>
    <s v="Grade 3,4"/>
    <s v="Trial III"/>
    <x v="4"/>
    <d v="1899-12-30T18:00:00"/>
    <s v="Wednesday"/>
    <d v="2020-04-22T00:00:00"/>
    <s v="Duplicate - Trial"/>
    <s v="Grade 4"/>
    <s v="K L E Society School Gadag"/>
    <n v="911100221875"/>
    <s v="s2m_test_20889@tests2m.com"/>
    <s v="22-04-2020 18:00:00"/>
    <s v="Cancelled"/>
    <x v="2"/>
    <s v="FAC_5027"/>
    <e v="#N/A"/>
    <n v="0"/>
    <s v="Name it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Sri Sri Ravi Shankar Vidhyamandir, Surat"/>
    <n v="911100221923"/>
    <s v="s2m_test_20937@tests2m.com"/>
    <s v="22-04-2020 11:45:00"/>
    <s v="Absent"/>
    <x v="1"/>
    <s v="FAC_5011"/>
    <e v="#N/A"/>
    <n v="0"/>
    <s v="In my mind's eye"/>
    <s v="b1rmsms"/>
    <e v="#N/A"/>
    <x v="0"/>
  </r>
  <r>
    <s v="fREADom Trial "/>
    <s v="Grade 3,4"/>
    <s v="Trial I"/>
    <x v="3"/>
    <d v="1899-12-30T11:45:00"/>
    <s v="Wednesday"/>
    <d v="2020-04-22T00:00:00"/>
    <s v="Duplicate - Trial"/>
    <s v="Grade 3"/>
    <s v="Jack999soni@gmail.com"/>
    <n v="911100221690"/>
    <s v="s2m_test_20700@tests2m.com"/>
    <s v="22-04-2020 11:45:00"/>
    <s v="Present"/>
    <x v="0"/>
    <s v="FAC_5009"/>
    <e v="#N/A"/>
    <n v="0"/>
    <s v="Word Whiz"/>
    <s v="TEB11SMS"/>
    <e v="#N/A"/>
    <x v="0"/>
  </r>
  <r>
    <s v="fREADom Trial "/>
    <s v="Grade 3,4"/>
    <s v="Trial I"/>
    <x v="3"/>
    <d v="1899-12-30T11:45:00"/>
    <s v="Wednesday"/>
    <d v="2020-04-22T00:00:00"/>
    <s v="Trial"/>
    <s v="Grade 4"/>
    <s v="P. P. SAVANI Cambridge International School"/>
    <n v="911100221924"/>
    <s v="s2m_test_20938@tests2m.com"/>
    <s v="22-04-2020 11:45:00"/>
    <s v="Present"/>
    <x v="0"/>
    <s v="FAC_5009"/>
    <e v="#N/A"/>
    <n v="0"/>
    <s v="Word Whiz"/>
    <s v="b1rm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Delhi Public school"/>
    <n v="911100221930"/>
    <s v="s2m_test_20943@tests2m.com"/>
    <s v="22-04-2020 11:45:00"/>
    <s v="Present"/>
    <x v="0"/>
    <s v="FAC_5011"/>
    <e v="#N/A"/>
    <n v="0"/>
    <s v="In my mind's eye"/>
    <s v="TEB5SMS"/>
    <e v="#N/A"/>
    <x v="0"/>
  </r>
  <r>
    <s v="fREADom Trial "/>
    <s v="Grade 3,4"/>
    <s v="Trial I"/>
    <x v="3"/>
    <d v="1899-12-30T11:45:00"/>
    <s v="Wednesday"/>
    <d v="2020-04-22T00:00:00"/>
    <s v="Trial"/>
    <s v="Grade 3"/>
    <s v="Srv"/>
    <n v="911100221933"/>
    <s v="s2m_test_20946@tests2m.com"/>
    <s v="22-04-2020 11:45:00"/>
    <s v="Present"/>
    <x v="0"/>
    <s v="FAC_5009"/>
    <e v="#N/A"/>
    <n v="0"/>
    <s v="Word Whiz"/>
    <s v="b1rmsms"/>
    <e v="#N/A"/>
    <x v="0"/>
  </r>
  <r>
    <s v="fREADom Trial Class "/>
    <s v="Grade 1,2"/>
    <s v="Trial I"/>
    <x v="3"/>
    <d v="1899-12-30T11:45:00"/>
    <s v="Wednesday"/>
    <d v="2020-04-22T00:00:00"/>
    <s v="Trial"/>
    <s v="Grade 2"/>
    <s v="Delhi public school electronics city bangalore 560100"/>
    <n v="911100221937"/>
    <s v="s2m_test_20950@tests2m.com"/>
    <s v="22-04-2020 11:45:00"/>
    <s v="Present"/>
    <x v="0"/>
    <s v="FAC_5011"/>
    <e v="#N/A"/>
    <n v="0"/>
    <s v="In my mind's eye"/>
    <s v="TEB5SMS"/>
    <e v="#N/A"/>
    <x v="0"/>
  </r>
  <r>
    <s v="fREADom Trial Class "/>
    <s v="Grade 1,2"/>
    <s v="Trial I"/>
    <x v="3"/>
    <d v="1899-12-30T11:45:00"/>
    <s v="Wednesday"/>
    <d v="2020-04-22T00:00:00"/>
    <s v="Trial"/>
    <s v="Grade 1"/>
    <s v="velammal bodhi campus theni"/>
    <n v="911100221939"/>
    <s v="s2m_test_20952@tests2m.com"/>
    <s v="22-04-2020 11:45:00"/>
    <s v="Present"/>
    <x v="0"/>
    <s v="FAC_5011"/>
    <e v="#N/A"/>
    <n v="0"/>
    <s v="In my mind's eye"/>
    <s v="b1rmsms"/>
    <e v="#N/A"/>
    <x v="0"/>
  </r>
  <r>
    <s v="fREADom Trial "/>
    <s v="Grade 3,4"/>
    <s v="Trial I"/>
    <x v="3"/>
    <d v="1899-12-30T11:45:00"/>
    <s v="Wednesday"/>
    <d v="2020-04-22T00:00:00"/>
    <s v="Trial"/>
    <s v="Grade 3"/>
    <s v="CCA GURGAON"/>
    <n v="911100221945"/>
    <s v="s2m_test_20958@tests2m.com"/>
    <s v="22-04-2020 11:45:00"/>
    <s v="Absent"/>
    <x v="1"/>
    <s v="FAC_5009"/>
    <e v="#N/A"/>
    <n v="0"/>
    <s v="Word Whiz"/>
    <s v="b1rmsms"/>
    <e v="#N/A"/>
    <x v="0"/>
  </r>
  <r>
    <s v="fREADom Trial "/>
    <s v="Grade 3,4"/>
    <s v="Trial I"/>
    <x v="3"/>
    <d v="1899-12-30T11:45:00"/>
    <s v="Thursday"/>
    <d v="2020-04-23T00:00:00"/>
    <s v="Duplicate - Trial"/>
    <s v="Grade 3"/>
    <s v="CCA GURGAON"/>
    <n v="911100221945"/>
    <s v="s2m_test_20958@tests2m.com"/>
    <s v="23-04-2020 11:45:00"/>
    <s v="Present"/>
    <x v="0"/>
    <s v="FAC_5011"/>
    <e v="#N/A"/>
    <n v="0"/>
    <s v="Rocking with rhymes"/>
    <s v="b1rmsms"/>
    <e v="#N/A"/>
    <x v="0"/>
  </r>
  <r>
    <s v="fREADom Trial Class "/>
    <s v="Grade 1,2"/>
    <s v="Trial I"/>
    <x v="4"/>
    <d v="1899-12-30T18:00:00"/>
    <s v="Wednesday"/>
    <d v="2020-04-22T00:00:00"/>
    <s v="Trial"/>
    <s v="Grade 2"/>
    <s v="Swarnim International School"/>
    <n v="911100222757"/>
    <s v="s2m_test_21776@tests2m.com"/>
    <s v="22-04-2020 18:00:00"/>
    <s v="Absent"/>
    <x v="1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2"/>
    <s v="DPS Megacity"/>
    <n v="911100222758"/>
    <s v="s2m_test_21777@tests2m.com"/>
    <s v="22-04-2020 18:00:00"/>
    <s v="Cancelled"/>
    <x v="2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Duplicate - Trial"/>
    <s v="Grade 2"/>
    <s v="DPS Megacity"/>
    <n v="911100222758"/>
    <s v="s2m_test_21777@tests2m.com"/>
    <s v="22-04-2020 18:00:00"/>
    <s v="Absent"/>
    <x v="1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DPS Howrah"/>
    <n v="911100222759"/>
    <s v="s2m_test_21778@tests2m.com"/>
    <s v="22-04-2020 18:00:00"/>
    <s v="Present"/>
    <x v="0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CMS Gomti Nagar"/>
    <n v="911100222760"/>
    <s v="s2m_test_21779@tests2m.com"/>
    <s v="22-04-2020 18:00:00"/>
    <s v="Present"/>
    <x v="0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Mahatma Montessori School"/>
    <n v="911100222761"/>
    <s v="s2m_test_21780@tests2m.com"/>
    <s v="22-04-2020 18:00:00"/>
    <s v="Absent"/>
    <x v="1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2"/>
    <s v="DPS Howrah"/>
    <n v="911100222762"/>
    <s v="s2m_test_21781@tests2m.com"/>
    <s v="22-04-2020 18:00:00"/>
    <s v="Absent"/>
    <x v="1"/>
    <s v="FAC_5009"/>
    <e v="#N/A"/>
    <n v="0"/>
    <s v="Emotional Energy"/>
    <s v="Data Unavailable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MWS Barnala"/>
    <n v="911100221625"/>
    <s v="s2m_test_20628@tests2m.com"/>
    <s v="22-04-2020 18:00:00"/>
    <s v="Present"/>
    <x v="0"/>
    <s v="FAC_5009"/>
    <e v="#N/A"/>
    <n v="0"/>
    <s v="Emotional Energy"/>
    <s v="TEB3SMS"/>
    <e v="#N/A"/>
    <x v="0"/>
  </r>
  <r>
    <s v="fREADom Trial Class "/>
    <s v="Grade 1,2"/>
    <s v="Trial I"/>
    <x v="4"/>
    <d v="1899-12-30T18:00:00"/>
    <s v="Wednesday"/>
    <d v="2020-04-22T00:00:00"/>
    <s v="Trial"/>
    <s v="Grade 2"/>
    <s v="Sishya school"/>
    <n v="911100221831"/>
    <s v="s2m_test_20845@tests2m.com"/>
    <s v="22-04-2020 18:00:00"/>
    <s v="Present"/>
    <x v="0"/>
    <s v="FAC_5009"/>
    <e v="#N/A"/>
    <n v="0"/>
    <s v="Emotional Energy"/>
    <s v="TEB4SMS"/>
    <e v="#N/A"/>
    <x v="0"/>
  </r>
  <r>
    <s v="fREADom Trial "/>
    <s v="Grade 1,2"/>
    <s v="Trial III"/>
    <x v="4"/>
    <d v="1899-12-30T18:00:00"/>
    <s v="Wednesday"/>
    <d v="2020-04-22T00:00:00"/>
    <s v="Trial"/>
    <s v="Grade 2"/>
    <s v="Sri Sri Academy"/>
    <n v="911100221892"/>
    <s v="s2m_test_20907@tests2m.com"/>
    <s v="22-04-2020 18:00:00"/>
    <s v="Present"/>
    <x v="0"/>
    <s v="FAC_5031"/>
    <e v="#N/A"/>
    <n v="0"/>
    <s v="In my mind's eye"/>
    <s v="TEB5SMS"/>
    <e v="#N/A"/>
    <x v="0"/>
  </r>
  <r>
    <s v="fREADom Trial "/>
    <s v="Grade 3,4"/>
    <s v="Trial III"/>
    <x v="4"/>
    <d v="1899-12-30T18:00:00"/>
    <s v="Wednesday"/>
    <d v="2020-04-22T00:00:00"/>
    <s v="Duplicate - Trial"/>
    <s v="Grade 3"/>
    <s v="Rishit Roy"/>
    <n v="911100221211"/>
    <s v="s2m_test_20213@tests2m.com"/>
    <s v="22-04-2020 18:00:00"/>
    <s v="Absent"/>
    <x v="1"/>
    <s v="FAC_5027"/>
    <e v="#N/A"/>
    <n v="0"/>
    <s v="Name it"/>
    <s v="TEB2ASMS"/>
    <e v="#N/A"/>
    <x v="0"/>
  </r>
  <r>
    <s v="fREADom Trial "/>
    <s v="Grade 3,4"/>
    <s v="Trial III"/>
    <x v="4"/>
    <d v="1899-12-30T18:00:00"/>
    <s v="Wednesday"/>
    <d v="2020-04-22T00:00:00"/>
    <s v="Trial"/>
    <s v="Grade 3"/>
    <s v="Parvathy's Anugrahaa"/>
    <n v="911100221926"/>
    <s v="s2m_test_20939@tests2m.com"/>
    <s v="22-04-2020 18:00:00"/>
    <s v="Absent"/>
    <x v="1"/>
    <s v="FAC_5027"/>
    <e v="#N/A"/>
    <n v="0"/>
    <s v="Name it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1"/>
    <s v="Kumarans"/>
    <n v="911100221928"/>
    <s v="s2m_test_20941@tests2m.com"/>
    <s v="22-04-2020 18:00:00"/>
    <s v="Cancelled"/>
    <x v="2"/>
    <s v="FAC_5027"/>
    <e v="#N/A"/>
    <n v="0"/>
    <s v="Name it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3"/>
    <s v="S N K"/>
    <n v="911100221840"/>
    <s v="s2m_test_20854@tests2m.com"/>
    <s v="22-04-2020 18:00:00"/>
    <s v="Cancelled"/>
    <x v="2"/>
    <s v="FAC_5037"/>
    <e v="#N/A"/>
    <n v="0"/>
    <s v="Word Whiz"/>
    <s v="TEB5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Dps Dwarka"/>
    <n v="911100221943"/>
    <s v="s2m_test_20956@tests2m.com"/>
    <s v="22-04-2020 18:00:00"/>
    <s v="Absent"/>
    <x v="1"/>
    <s v="FAC_5027"/>
    <e v="#N/A"/>
    <n v="0"/>
    <s v="Name it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2"/>
    <s v="City montessory school"/>
    <n v="911100222061"/>
    <s v="s2m_test_21070@tests2m.com"/>
    <s v="22-04-2020 18:00:00"/>
    <s v="Present"/>
    <x v="0"/>
    <s v="FAC_5038"/>
    <e v="#N/A"/>
    <n v="0"/>
    <s v="In my mind's eye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New Era Public School"/>
    <n v="911100222062"/>
    <s v="s2m_test_21071@tests2m.com"/>
    <s v="22-04-2020 18:00:00"/>
    <s v="Present"/>
    <x v="0"/>
    <s v="FAC_5027"/>
    <e v="#N/A"/>
    <n v="0"/>
    <s v="Name it"/>
    <s v="b1rm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NSN matriculation"/>
    <n v="911100222060"/>
    <s v="s2m_test_21069@tests2m.com"/>
    <s v="22-04-2020 18:00:00"/>
    <s v="Cancelled"/>
    <x v="2"/>
    <s v="FAC_5031"/>
    <e v="#N/A"/>
    <n v="0"/>
    <s v="In my mind's eye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3"/>
    <s v="Kle School Gadag CBSE"/>
    <n v="911100222059"/>
    <s v="s2m_test_21068@tests2m.com"/>
    <s v="22-04-2020 18:00:00"/>
    <s v="Cancelled"/>
    <x v="2"/>
    <s v="FAC_5027"/>
    <e v="#N/A"/>
    <n v="0"/>
    <s v="Name it"/>
    <s v="b1rm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Dps south"/>
    <n v="911100222058"/>
    <s v="s2m_test_21067@tests2m.com"/>
    <s v="22-04-2020 18:00:00"/>
    <s v="Present"/>
    <x v="0"/>
    <s v="FAC_5031"/>
    <e v="#N/A"/>
    <n v="0"/>
    <s v="In my mind's eye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Green wood high schools"/>
    <n v="911100222055"/>
    <s v="s2m_test_21065@tests2m.com"/>
    <s v="22-04-2020 18:00:00"/>
    <s v="Absent"/>
    <x v="1"/>
    <s v="FAC_5031"/>
    <e v="#N/A"/>
    <n v="0"/>
    <s v="In my mind's eye"/>
    <s v="TEB5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Sri Aurobindo international school"/>
    <n v="911100222054"/>
    <s v="s2m_test_21064@tests2m.com"/>
    <s v="22-04-2020 18:00:00"/>
    <s v="Present"/>
    <x v="0"/>
    <s v="FAC_5027"/>
    <n v="1999"/>
    <n v="1"/>
    <s v="Name it"/>
    <s v="TEB5SMS"/>
    <d v="2020-04-23T00:00:00"/>
    <x v="5"/>
  </r>
  <r>
    <s v="fREADom Trial "/>
    <s v="Grade 3,4"/>
    <s v="Trial III"/>
    <x v="4"/>
    <d v="1899-12-30T18:00:00"/>
    <s v="Wednesday"/>
    <d v="2020-04-22T00:00:00"/>
    <s v="Trial"/>
    <s v="Grade 3"/>
    <s v="DPS Bangalore South"/>
    <n v="911100222063"/>
    <s v="s2m_test_21072@tests2m.com"/>
    <s v="22-04-2020 18:00:00"/>
    <s v="Present"/>
    <x v="0"/>
    <s v="FAC_5027"/>
    <e v="#N/A"/>
    <n v="0"/>
    <s v="Name it"/>
    <s v="support"/>
    <e v="#N/A"/>
    <x v="0"/>
  </r>
  <r>
    <s v="fREADom Trial "/>
    <s v="Grade 3,4"/>
    <s v="Trial III"/>
    <x v="4"/>
    <d v="1899-12-30T18:00:00"/>
    <s v="Wednesday"/>
    <d v="2020-04-22T00:00:00"/>
    <s v="Trial"/>
    <s v="Grade 3"/>
    <s v="Dps Megacity"/>
    <n v="911100222053"/>
    <s v="s2m_test_21063@tests2m.com"/>
    <s v="22-04-2020 18:00:00"/>
    <s v="Cancelled"/>
    <x v="2"/>
    <s v="FAC_5027"/>
    <e v="#N/A"/>
    <n v="0"/>
    <s v="Name it"/>
    <s v="TEB4SMS"/>
    <e v="#N/A"/>
    <x v="0"/>
  </r>
  <r>
    <s v="fREADom Trial "/>
    <s v="Grade 1,2"/>
    <s v="Trial III"/>
    <x v="4"/>
    <d v="1899-12-30T18:00:00"/>
    <s v="Wednesday"/>
    <d v="2020-04-22T00:00:00"/>
    <s v="Trial"/>
    <s v="Grade 2"/>
    <s v="Mahatma CBSE"/>
    <n v="911100222051"/>
    <s v="s2m_test_21061@tests2m.com"/>
    <s v="22-04-2020 18:00:00"/>
    <s v="Cancelled"/>
    <x v="2"/>
    <s v="FAC_5031"/>
    <e v="#N/A"/>
    <n v="0"/>
    <s v="In my mind's eye"/>
    <s v="TEB5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Sri Aurobindo International School"/>
    <n v="911100222052"/>
    <s v="s2m_test_21062@tests2m.com"/>
    <s v="22-04-2020 18:00:00"/>
    <s v="Present"/>
    <x v="0"/>
    <s v="FAC_5027"/>
    <e v="#N/A"/>
    <n v="0"/>
    <s v="Name it"/>
    <s v="b1rmsms"/>
    <e v="#N/A"/>
    <x v="0"/>
  </r>
  <r>
    <s v="fREADom Trial "/>
    <s v="Grade 1,2"/>
    <s v="Trial III"/>
    <x v="4"/>
    <d v="1899-12-30T18:00:00"/>
    <s v="Wednesday"/>
    <d v="2020-04-22T00:00:00"/>
    <s v="Trial"/>
    <s v="Grade 2"/>
    <s v="Sky World"/>
    <n v="911100222050"/>
    <s v="s2m_test_21060@tests2m.com"/>
    <s v="22-04-2020 18:00:00"/>
    <s v="Present"/>
    <x v="0"/>
    <s v="FAC_5031"/>
    <e v="#N/A"/>
    <n v="0"/>
    <s v="In my mind's eye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3"/>
    <s v="Delhi Public School"/>
    <n v="911100221935"/>
    <s v="s2m_test_20948@tests2m.com"/>
    <s v="22-04-2020 18:00:00"/>
    <s v="Present"/>
    <x v="0"/>
    <s v="FAC_5037"/>
    <e v="#N/A"/>
    <n v="0"/>
    <s v="Word Whiz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3"/>
    <s v="SBOA SCHOOL AND JUNIOR COLLEGE"/>
    <n v="911100222049"/>
    <s v="s2m_test_21059@tests2m.com"/>
    <s v="22-04-2020 18:00:00"/>
    <s v="Absent"/>
    <x v="1"/>
    <s v="FAC_5027"/>
    <e v="#N/A"/>
    <n v="0"/>
    <s v="Name it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3"/>
    <s v="Indus Valley World School"/>
    <n v="911100222048"/>
    <s v="s2m_test_21058@tests2m.com"/>
    <s v="22-04-2020 18:00:00"/>
    <s v="Present"/>
    <x v="0"/>
    <s v="FAC_5031"/>
    <e v="#N/A"/>
    <n v="0"/>
    <s v="In my mind's eye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Sri sri Ravi Shankar Vidya Mandir"/>
    <n v="911100222064"/>
    <s v="s2m_test_21073@tests2m.com"/>
    <s v="22-04-2020 18:00:00"/>
    <s v="Absent"/>
    <x v="1"/>
    <s v="FAC_5027"/>
    <e v="#N/A"/>
    <n v="0"/>
    <s v="Name it"/>
    <s v="TEB5SMS"/>
    <e v="#N/A"/>
    <x v="0"/>
  </r>
  <r>
    <s v="fREADom Trial "/>
    <s v="Grade 3,4"/>
    <s v="Trial III"/>
    <x v="4"/>
    <d v="1899-12-30T18:00:00"/>
    <s v="Wednesday"/>
    <d v="2020-04-22T00:00:00"/>
    <s v="Duplicate - Trial"/>
    <s v="Grade 4"/>
    <s v="Amrit Vidhyalaya"/>
    <n v="911100222044"/>
    <s v="s2m_test_21054@tests2m.com"/>
    <s v="22-04-2020 18:00:00"/>
    <s v="Cancelled"/>
    <x v="2"/>
    <s v="FAC_5027"/>
    <e v="#N/A"/>
    <n v="0"/>
    <s v="Name it"/>
    <s v="b1rmsms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Srcs"/>
    <n v="911100222043"/>
    <s v="s2m_test_21053@tests2m.com"/>
    <s v="22-04-2020 18:00:00"/>
    <s v="Absent"/>
    <x v="1"/>
    <s v="FAC_5009"/>
    <e v="#N/A"/>
    <n v="0"/>
    <s v="Emotional Energy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Ssrvm school"/>
    <n v="911100222042"/>
    <s v="s2m_test_21052@tests2m.com"/>
    <s v="22-04-2020 18:00:00"/>
    <s v="Absent"/>
    <x v="1"/>
    <s v="FAC_5031"/>
    <e v="#N/A"/>
    <n v="0"/>
    <s v="In my mind's eye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2"/>
    <s v="Kothari International School"/>
    <n v="911100222037"/>
    <s v="s2m_test_21047@tests2m.com"/>
    <s v="22-04-2020 18:00:00"/>
    <s v="Cancelled"/>
    <x v="2"/>
    <s v="FAC_5031"/>
    <e v="#N/A"/>
    <n v="0"/>
    <s v="In my mind's eye"/>
    <s v="b1rm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Delhi Public School - North"/>
    <n v="911100222033"/>
    <s v="s2m_test_21043@tests2m.com"/>
    <s v="22-04-2020 18:00:00"/>
    <s v="Present"/>
    <x v="0"/>
    <s v="FAC_5031"/>
    <n v="1999"/>
    <n v="1"/>
    <s v="In my mind's eye"/>
    <s v="TEB5SMS"/>
    <d v="2020-04-25T00:00:00"/>
    <x v="7"/>
  </r>
  <r>
    <s v="fREADom Trial "/>
    <s v="Grade 1,2"/>
    <s v="Trial III"/>
    <x v="4"/>
    <d v="1899-12-30T18:00:00"/>
    <s v="Wednesday"/>
    <d v="2020-04-22T00:00:00"/>
    <s v="Trial"/>
    <s v="Grade 2"/>
    <s v="St.peter high school"/>
    <n v="911100222028"/>
    <s v="s2m_test_21038@tests2m.com"/>
    <s v="22-04-2020 18:00:00"/>
    <s v="Absent"/>
    <x v="1"/>
    <s v="FAC_5031"/>
    <e v="#N/A"/>
    <n v="0"/>
    <s v="In my mind's eye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Krs"/>
    <n v="911100222026"/>
    <s v="s2m_test_21036@tests2m.com"/>
    <s v="22-04-2020 18:00:00"/>
    <s v="Present"/>
    <x v="0"/>
    <s v="FAC_5031"/>
    <e v="#N/A"/>
    <n v="0"/>
    <s v="In my mind's eye"/>
    <s v="TEB4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Dpe"/>
    <n v="911100222024"/>
    <s v="s2m_test_21034@tests2m.com"/>
    <s v="22-04-2020 18:00:00"/>
    <s v="Present"/>
    <x v="0"/>
    <s v="FAC_5031"/>
    <e v="#N/A"/>
    <n v="0"/>
    <s v="In my mind's eye"/>
    <s v="TEB5SMS"/>
    <e v="#N/A"/>
    <x v="0"/>
  </r>
  <r>
    <s v="fREADom Trial "/>
    <s v="Grade 3,4"/>
    <s v="Trial I"/>
    <x v="4"/>
    <d v="1899-12-30T18:00:00"/>
    <s v="Wednesday"/>
    <d v="2020-04-22T00:00:00"/>
    <s v="Duplicate - Trial"/>
    <s v="Grade 2"/>
    <s v="St Joseph's "/>
    <n v="911100221916"/>
    <s v="s2m_test_20948@tests2m.com"/>
    <s v="22-04-2020 18:00:00"/>
    <s v="Absent"/>
    <x v="1"/>
    <s v="FAC_5037"/>
    <e v="#N/A"/>
    <n v="0"/>
    <s v="Word Whiz"/>
    <s v="TEB5SMS"/>
    <e v="#N/A"/>
    <x v="0"/>
  </r>
  <r>
    <s v="fREADom Trial Class "/>
    <s v="Grade 1,2"/>
    <s v="Trial I"/>
    <x v="4"/>
    <d v="1899-12-30T18:00:00"/>
    <s v="Wednesday"/>
    <d v="2020-04-22T00:00:00"/>
    <s v="Trial"/>
    <s v="Grade 1"/>
    <s v="Delhi public school howrah"/>
    <n v="911100221929"/>
    <s v="s2m_test_20942@tests2m.com"/>
    <s v="22-04-2020 18:00:00"/>
    <s v="Present"/>
    <x v="0"/>
    <s v="FAC_5009"/>
    <e v="#N/A"/>
    <n v="0"/>
    <s v="Emotional Energy"/>
    <s v="b1rmsms"/>
    <e v="#N/A"/>
    <x v="0"/>
  </r>
  <r>
    <s v="fREADom Trial Class "/>
    <s v="Grade 1,2"/>
    <s v="Trial I"/>
    <x v="4"/>
    <d v="1899-12-30T18:00:00"/>
    <s v="Wednesday"/>
    <d v="2020-04-22T00:00:00"/>
    <s v="Trial"/>
    <s v="Grade 2"/>
    <s v="Sacred heart convent school"/>
    <n v="911100221932"/>
    <s v="s2m_test_20945@tests2m.com"/>
    <s v="22-04-2020 18:00:00"/>
    <s v="Present"/>
    <x v="0"/>
    <s v="FAC_5009"/>
    <e v="#N/A"/>
    <n v="0"/>
    <s v="Emotional Energy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Sri Aurobindo international school"/>
    <n v="911100222069"/>
    <s v="s2m_test_21078@tests2m.com"/>
    <s v="22-04-2020 18:00:00"/>
    <s v="Present"/>
    <x v="0"/>
    <s v="FAC_5027"/>
    <e v="#N/A"/>
    <n v="0"/>
    <s v="Name it"/>
    <s v="b1rmsms"/>
    <e v="#N/A"/>
    <x v="0"/>
  </r>
  <r>
    <s v="fREADom Trial "/>
    <s v="Grade 1,2"/>
    <s v="Trial III"/>
    <x v="4"/>
    <d v="1899-12-30T18:00:00"/>
    <s v="Wednesday"/>
    <d v="2020-04-22T00:00:00"/>
    <s v="Duplicate - Trial"/>
    <s v="Grade 1"/>
    <s v="Kumarans"/>
    <n v="911100221928"/>
    <s v="s2m_test_20941@tests2m.com"/>
    <s v="22-04-2020 18:00:00"/>
    <s v="Present"/>
    <x v="0"/>
    <s v="FAC_5031"/>
    <e v="#N/A"/>
    <n v="0"/>
    <s v="In my mind's eye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B.D.M.I"/>
    <n v="911100222067"/>
    <s v="s2m_test_21075@tests2m.com"/>
    <s v="22-04-2020 18:00:00"/>
    <s v="Cancelled"/>
    <x v="2"/>
    <s v="FAC_5027"/>
    <e v="#N/A"/>
    <n v="0"/>
    <s v="Name it"/>
    <s v="b1rmsms"/>
    <e v="#N/A"/>
    <x v="0"/>
  </r>
  <r>
    <s v="fREADom Trial "/>
    <s v="Grade 3,4"/>
    <s v="Trial I"/>
    <x v="4"/>
    <d v="1899-12-30T18:00:00"/>
    <s v="Wednesday"/>
    <d v="2020-04-22T00:00:00"/>
    <s v="Duplicate - Trial"/>
    <s v="Grade 2"/>
    <s v="Kle"/>
    <n v="911100221882"/>
    <s v="s2m_test_20896@tests2m.com"/>
    <s v="22-04-2020 18:00:00"/>
    <s v="Absent"/>
    <x v="1"/>
    <s v="FAC_5037"/>
    <e v="#N/A"/>
    <n v="0"/>
    <s v="Word Whiz"/>
    <s v="TEB5SMS"/>
    <e v="#N/A"/>
    <x v="0"/>
  </r>
  <r>
    <s v="fREADom Trial "/>
    <s v="Grade 1,2"/>
    <s v="Trial II"/>
    <x v="4"/>
    <d v="1899-12-30T18:00:00"/>
    <s v="Wednesday"/>
    <d v="2020-04-22T00:00:00"/>
    <s v="Trial"/>
    <s v="Grade 2"/>
    <s v="N.S.N Matriculation Higher Secondary School"/>
    <n v="911100221946"/>
    <s v="s2m_test_20959@tests2m.com"/>
    <s v="22-04-2020 18:00:00"/>
    <s v="Absent"/>
    <x v="1"/>
    <s v="FAC_5038"/>
    <e v="#N/A"/>
    <n v="0"/>
    <s v="In my mind's eye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The Sri Ram Universal School"/>
    <n v="911100221948"/>
    <s v="s2m_test_20961@tests2m.com"/>
    <s v="22-04-2020 18:00:00"/>
    <s v="Present"/>
    <x v="0"/>
    <s v="FAC_5038"/>
    <n v="1999"/>
    <n v="1"/>
    <s v="In my mind's eye"/>
    <s v="TEB5SMS"/>
    <d v="2020-04-23T00:00:00"/>
    <x v="5"/>
  </r>
  <r>
    <s v="fREADom Trial "/>
    <s v="Grade 1,2"/>
    <s v="Trial II"/>
    <x v="4"/>
    <d v="1899-12-30T18:00:00"/>
    <s v="Wednesday"/>
    <d v="2020-04-22T00:00:00"/>
    <s v="Trial"/>
    <s v="Grade 2"/>
    <s v="Army Public School"/>
    <n v="911100221950"/>
    <s v="s2m_test_20963@tests2m.com"/>
    <s v="22-04-2020 18:00:00"/>
    <s v="Present"/>
    <x v="0"/>
    <s v="FAC_5038"/>
    <e v="#N/A"/>
    <n v="0"/>
    <s v="In my mind's eye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3"/>
    <s v="City Montessori School"/>
    <n v="911100221953"/>
    <s v="s2m_test_20966@tests2m.com"/>
    <s v="22-04-2020 18:00:00"/>
    <s v="Absent"/>
    <x v="1"/>
    <s v="FAC_5037"/>
    <e v="#N/A"/>
    <n v="0"/>
    <s v="Word Whiz"/>
    <s v="TEB5SMS"/>
    <e v="#N/A"/>
    <x v="0"/>
  </r>
  <r>
    <s v="fREADom Trial "/>
    <s v="Grade 1,2"/>
    <s v="Trial II"/>
    <x v="4"/>
    <d v="1899-12-30T18:00:00"/>
    <s v="Wednesday"/>
    <d v="2020-04-22T00:00:00"/>
    <s v="Duplicate - Trial"/>
    <s v="Grade 2"/>
    <s v="N.S.N Matriculation Higher Secondary School"/>
    <n v="911100221946"/>
    <s v="s2m_test_20959@tests2m.com"/>
    <s v="22-04-2020 18:00:00"/>
    <s v="Absent"/>
    <x v="1"/>
    <s v="FAC_5038"/>
    <e v="#N/A"/>
    <n v="0"/>
    <s v="In my mind's eye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2"/>
    <s v="Akshar"/>
    <n v="911100221954"/>
    <s v="s2m_test_20967@tests2m.com"/>
    <s v="22-04-2020 18:00:00"/>
    <s v="Absent"/>
    <x v="1"/>
    <s v="FAC_5038"/>
    <e v="#N/A"/>
    <n v="0"/>
    <s v="In my mind's eye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Delhi public school Bangalore south"/>
    <n v="911100221955"/>
    <s v="s2m_test_20968@tests2m.com"/>
    <s v="22-04-2020 18:00:00"/>
    <s v="Absent"/>
    <x v="1"/>
    <s v="FAC_5038"/>
    <e v="#N/A"/>
    <n v="0"/>
    <s v="In my mind's eye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4"/>
    <s v="B.D.M. International"/>
    <n v="911100221956"/>
    <s v="s2m_test_20969@tests2m.com"/>
    <s v="22-04-2020 18:00:00"/>
    <s v="Present"/>
    <x v="0"/>
    <s v="FAC_5037"/>
    <e v="#N/A"/>
    <n v="0"/>
    <s v="Word Whiz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Aakruthi techno school"/>
    <n v="911100221957"/>
    <s v="s2m_test_20970@tests2m.com"/>
    <s v="22-04-2020 18:00:00"/>
    <s v="Present"/>
    <x v="0"/>
    <s v="FAC_5038"/>
    <e v="#N/A"/>
    <n v="0"/>
    <s v="In my mind's eye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4"/>
    <s v="Golden Gates"/>
    <n v="911100221958"/>
    <s v="s2m_test_20971@tests2m.com"/>
    <s v="22-04-2020 18:00:00"/>
    <s v="Absent"/>
    <x v="1"/>
    <s v="FAC_5037"/>
    <e v="#N/A"/>
    <n v="0"/>
    <s v="Word Whiz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4"/>
    <s v="Jain Public School"/>
    <n v="911100221960"/>
    <s v="s2m_test_20973@tests2m.com"/>
    <s v="22-04-2020 18:00:00"/>
    <s v="Absent"/>
    <x v="1"/>
    <s v="FAC_5037"/>
    <e v="#N/A"/>
    <n v="0"/>
    <s v="Word Whiz"/>
    <s v="b1rmsms"/>
    <e v="#N/A"/>
    <x v="0"/>
  </r>
  <r>
    <s v="fREADom Trial "/>
    <s v="Grade 3,4"/>
    <s v="Trial I"/>
    <x v="4"/>
    <d v="1899-12-30T18:00:00"/>
    <s v="Wednesday"/>
    <d v="2020-04-22T00:00:00"/>
    <s v="Duplicate - Trial"/>
    <s v="Grade 4"/>
    <s v=" Golden gates"/>
    <n v="911100222763"/>
    <s v="s2m_test_20971@tests2m.com"/>
    <s v="22-04-2020 18:00:00"/>
    <s v="Absent"/>
    <x v="1"/>
    <s v="FAC_5037"/>
    <e v="#N/A"/>
    <n v="0"/>
    <s v="Word Whiz"/>
    <s v="Data Unavailable"/>
    <e v="#N/A"/>
    <x v="0"/>
  </r>
  <r>
    <s v="fREADom Trial "/>
    <s v="Grade 3,4"/>
    <s v="Trial I"/>
    <x v="4"/>
    <d v="1899-12-30T18:00:00"/>
    <s v="Wednesday"/>
    <d v="2020-04-22T00:00:00"/>
    <s v="Trial"/>
    <s v="Grade 3"/>
    <s v="Explorica premium ( Paramita school)"/>
    <n v="911100221964"/>
    <s v="s2m_test_20977@tests2m.com"/>
    <s v="22-04-2020 18:00:00"/>
    <s v="Present"/>
    <x v="0"/>
    <s v="FAC_5037"/>
    <e v="#N/A"/>
    <n v="0"/>
    <s v="Word Whiz"/>
    <s v="TEB5SMS"/>
    <e v="#N/A"/>
    <x v="0"/>
  </r>
  <r>
    <s v="fREADom Trial "/>
    <s v="Grade 3,4"/>
    <s v="Trial I"/>
    <x v="4"/>
    <d v="1899-12-30T18:00:00"/>
    <s v="Wednesday"/>
    <d v="2020-04-22T00:00:00"/>
    <s v="Trial"/>
    <s v="Grade 4"/>
    <s v="Rankers e techno"/>
    <n v="911100221965"/>
    <s v="s2m_test_20978@tests2m.com"/>
    <s v="22-04-2020 18:00:00"/>
    <s v="Present"/>
    <x v="0"/>
    <s v="FAC_5037"/>
    <e v="#N/A"/>
    <n v="0"/>
    <s v="Word Whiz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4"/>
    <s v="Kamala Niketan Montessori School"/>
    <n v="911100221968"/>
    <s v="s2m_test_20050@tests2m.com"/>
    <s v="22-04-2020 18:00:00"/>
    <s v="Present"/>
    <x v="0"/>
    <s v="FAC_5037"/>
    <e v="#N/A"/>
    <n v="0"/>
    <s v="Word Whiz"/>
    <s v="b1rmsms"/>
    <e v="#N/A"/>
    <x v="0"/>
  </r>
  <r>
    <s v="fREADom Trial "/>
    <s v="Grade 3,4"/>
    <s v="Trial I"/>
    <x v="4"/>
    <d v="1899-12-30T18:00:00"/>
    <s v="Wednesday"/>
    <d v="2020-04-22T00:00:00"/>
    <s v="Trial"/>
    <s v="Grade 4"/>
    <s v="MSB Pune"/>
    <n v="911100221974"/>
    <s v="s2m_test_20986@tests2m.com"/>
    <s v="22-04-2020 18:00:00"/>
    <s v="Absent"/>
    <x v="1"/>
    <s v="FAC_5037"/>
    <e v="#N/A"/>
    <n v="0"/>
    <s v="Word Whiz"/>
    <s v="b1rmsms"/>
    <e v="#N/A"/>
    <x v="0"/>
  </r>
  <r>
    <s v="fREADom Trial "/>
    <s v="Grade 3,4"/>
    <s v="Trial II"/>
    <x v="4"/>
    <d v="1899-12-30T18:00:00"/>
    <s v="Wednesday"/>
    <d v="2020-04-22T00:00:00"/>
    <s v="Trial"/>
    <s v="Grade 4"/>
    <s v="Rankers &amp; aakruthi school"/>
    <n v="911100221975"/>
    <s v="s2m_test_20987@tests2m.com"/>
    <s v="22-04-2020 18:00:00"/>
    <s v="Present"/>
    <x v="0"/>
    <s v="FAC_5029"/>
    <e v="#N/A"/>
    <n v="0"/>
    <s v="Name it"/>
    <s v="TEB5SMS"/>
    <e v="#N/A"/>
    <x v="0"/>
  </r>
  <r>
    <s v="fREADom Trial "/>
    <s v="Grade 3,4"/>
    <s v="Trial II"/>
    <x v="4"/>
    <d v="1899-12-30T18:00:00"/>
    <s v="Wednesday"/>
    <d v="2020-04-22T00:00:00"/>
    <s v="Trial"/>
    <s v="Grade 4"/>
    <s v="Sri aurobido international School"/>
    <n v="911100221976"/>
    <s v="s2m_test_20988@tests2m.com"/>
    <s v="22-04-2020 18:00:00"/>
    <s v="Present"/>
    <x v="0"/>
    <s v="FAC_5029"/>
    <e v="#N/A"/>
    <n v="0"/>
    <s v="Name it"/>
    <s v="b1rmsms"/>
    <e v="#N/A"/>
    <x v="0"/>
  </r>
  <r>
    <s v="fREADom Trial "/>
    <s v="Grade 3,4"/>
    <s v="Trial II"/>
    <x v="4"/>
    <d v="1899-12-30T18:00:00"/>
    <s v="Wednesday"/>
    <d v="2020-04-22T00:00:00"/>
    <s v="Trial"/>
    <s v="Grade 3"/>
    <s v="KNMS"/>
    <n v="911100221978"/>
    <s v="s2m_test_20990@tests2m.com"/>
    <s v="22-04-2020 18:00:00"/>
    <s v="Present"/>
    <x v="0"/>
    <s v="FAC_5029"/>
    <e v="#N/A"/>
    <n v="0"/>
    <s v="Name it"/>
    <s v="b1rmsms"/>
    <e v="#N/A"/>
    <x v="0"/>
  </r>
  <r>
    <s v="fREADom Trial "/>
    <s v="Grade 3,4"/>
    <s v="Trial II"/>
    <x v="4"/>
    <d v="1899-12-30T18:00:00"/>
    <s v="Wednesday"/>
    <d v="2020-04-22T00:00:00"/>
    <s v="Trial"/>
    <s v="Grade 3"/>
    <s v="Kamala Niketan School"/>
    <n v="911100221979"/>
    <s v="s2m_test_20991@tests2m.com"/>
    <s v="22-04-2020 18:00:00"/>
    <s v="Present"/>
    <x v="0"/>
    <s v="FAC_5029"/>
    <e v="#N/A"/>
    <n v="0"/>
    <s v="Name it"/>
    <s v="b1rm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GTAVM"/>
    <n v="911100221855"/>
    <s v="s2m_test_20869@tests2m.com"/>
    <s v="22-04-2020 18:00:00"/>
    <s v="Present"/>
    <x v="0"/>
    <s v="FAC_5038"/>
    <e v="#N/A"/>
    <n v="0"/>
    <s v="In my mind's eye"/>
    <s v="TEB5SMS"/>
    <e v="#N/A"/>
    <x v="0"/>
  </r>
  <r>
    <s v="fREADom Trial "/>
    <s v="Grade 3,4"/>
    <s v="Trial II"/>
    <x v="4"/>
    <d v="1899-12-30T18:00:00"/>
    <s v="Wednesday"/>
    <d v="2020-04-22T00:00:00"/>
    <s v="Trial"/>
    <s v="Grade 4"/>
    <s v="City Montessori school"/>
    <n v="911100221877"/>
    <s v="s2m_test_20891@tests2m.com"/>
    <s v="22-04-2020 18:00:00"/>
    <s v="Present"/>
    <x v="0"/>
    <s v="FAC_5029"/>
    <e v="#N/A"/>
    <n v="0"/>
    <s v="Name it"/>
    <s v="TEB5SMS"/>
    <e v="#N/A"/>
    <x v="0"/>
  </r>
  <r>
    <s v="fREADom Trial "/>
    <s v="Grade 3,4"/>
    <s v="Trial III"/>
    <x v="4"/>
    <d v="1899-12-30T18:00:00"/>
    <s v="Wednesday"/>
    <d v="2020-04-22T00:00:00"/>
    <s v="Duplicate - Trial"/>
    <s v="Grade 4"/>
    <s v="SBOA SCHOOL AND JUNIOR COLLEGE"/>
    <n v="911100222057"/>
    <s v="s2m_test_21059@tests2m.com"/>
    <s v="22-04-2020 18:00:00"/>
    <s v="Absent"/>
    <x v="1"/>
    <s v="FAC_5027"/>
    <e v="#N/A"/>
    <n v="0"/>
    <s v="Name it"/>
    <s v="TEB5SMS"/>
    <e v="#N/A"/>
    <x v="0"/>
  </r>
  <r>
    <s v="fREADom Trial "/>
    <s v="Grade 3,4"/>
    <s v="Trial II"/>
    <x v="4"/>
    <d v="1899-12-30T18:00:00"/>
    <s v="Wednesday"/>
    <d v="2020-04-22T00:00:00"/>
    <s v="Trial"/>
    <s v="Grade 3"/>
    <s v="KLE SCHOOL ANKALI"/>
    <n v="911100221880"/>
    <s v="s2m_test_20894@tests2m.com"/>
    <s v="22-04-2020 18:00:00"/>
    <s v="Present"/>
    <x v="0"/>
    <s v="FAC_5029"/>
    <e v="#N/A"/>
    <n v="0"/>
    <s v="Name it"/>
    <s v="TEB5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Sri Sri Academy"/>
    <n v="911100221893"/>
    <s v="s2m_test_20908@tests2m.com"/>
    <s v="22-04-2020 18:00:00"/>
    <s v="Present"/>
    <x v="0"/>
    <s v="FAC_5038"/>
    <e v="#N/A"/>
    <n v="0"/>
    <s v="In my mind's eye"/>
    <s v="TEB5SMS"/>
    <e v="#N/A"/>
    <x v="0"/>
  </r>
  <r>
    <s v="fREADom Trial "/>
    <s v="Grade 3,4"/>
    <s v="Trial II"/>
    <x v="4"/>
    <d v="1899-12-30T18:00:00"/>
    <s v="Wednesday"/>
    <d v="2020-04-22T00:00:00"/>
    <s v="Trial"/>
    <s v="Grade 4"/>
    <s v="Delhi Public School- Bangalore South"/>
    <n v="911100221895"/>
    <s v="s2m_test_21782@tests2m.com"/>
    <s v="22-04-2020 18:00:00"/>
    <s v="Present"/>
    <x v="0"/>
    <s v="FAC_5029"/>
    <n v="3400"/>
    <n v="1"/>
    <s v="Name it"/>
    <s v="TEB5SMS"/>
    <d v="2020-04-24T00:00:00"/>
    <x v="6"/>
  </r>
  <r>
    <s v="fREADom Trial "/>
    <s v="Grade 3,4"/>
    <s v="Trial III"/>
    <x v="4"/>
    <d v="1899-12-30T18:00:00"/>
    <s v="Wednesday"/>
    <d v="2020-04-22T00:00:00"/>
    <s v="Trial"/>
    <s v="Grade 3"/>
    <s v="Kothari international"/>
    <n v="911100222078"/>
    <s v="s2m_test_21087@tests2m.com"/>
    <s v="22-04-2020 18:00:00"/>
    <s v="Present"/>
    <x v="0"/>
    <s v="FAC_5027"/>
    <e v="#N/A"/>
    <n v="0"/>
    <s v="Name it"/>
    <s v="TEB5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The cross word school"/>
    <n v="911100222032"/>
    <s v="s2m_test_21042@tests2m.com"/>
    <s v="22-04-2020 18:00:00"/>
    <s v="Present"/>
    <x v="0"/>
    <s v="FAC_5027"/>
    <e v="#N/A"/>
    <n v="0"/>
    <s v="Name it"/>
    <s v="b1rmsms"/>
    <e v="#N/A"/>
    <x v="0"/>
  </r>
  <r>
    <s v="fREADom Trial "/>
    <s v="Grade 3,4"/>
    <s v="Trial III"/>
    <x v="4"/>
    <d v="1899-12-30T18:00:00"/>
    <s v="Wednesday"/>
    <d v="2020-04-22T00:00:00"/>
    <s v="Trial"/>
    <s v="Grade 4"/>
    <s v="Aholong Jessie Anar"/>
    <n v="911100221178"/>
    <s v="s2m_test_20179@tests2m.com"/>
    <s v="22-04-2020 18:00:00"/>
    <s v="Absent"/>
    <x v="1"/>
    <s v="FAC_5027"/>
    <n v="1999"/>
    <n v="1"/>
    <s v="Name it"/>
    <s v="TEB11SMS"/>
    <d v="2020-04-24T00:00:00"/>
    <x v="6"/>
  </r>
  <r>
    <s v="fREADom Trial "/>
    <s v="Grade 3,4"/>
    <s v="Trial II"/>
    <x v="4"/>
    <d v="1899-12-30T18:00:00"/>
    <s v="Wednesday"/>
    <d v="2020-04-22T00:00:00"/>
    <s v="Trial"/>
    <s v="Grade 3"/>
    <s v="Sri Kumarans Children Home"/>
    <n v="911100221903"/>
    <s v="s2m_test_20917@tests2m.com"/>
    <s v="22-04-2020 18:00:00"/>
    <s v="Present"/>
    <x v="0"/>
    <s v="FAC_5029"/>
    <e v="#N/A"/>
    <n v="0"/>
    <s v="Name it"/>
    <s v="TEB5SMS"/>
    <e v="#N/A"/>
    <x v="0"/>
  </r>
  <r>
    <s v="fREADom Trial "/>
    <s v="Grade 3,4"/>
    <s v="Trial II"/>
    <x v="4"/>
    <d v="1899-12-30T18:00:00"/>
    <s v="Wednesday"/>
    <d v="2020-04-22T00:00:00"/>
    <s v="Duplicate - Trial"/>
    <s v="Grade 4"/>
    <s v="Ps senior secondary school"/>
    <n v="911100221817"/>
    <s v="s2m_test_20829@tests2m.com"/>
    <s v="22-04-2020 18:00:00"/>
    <s v="Present"/>
    <x v="0"/>
    <s v="FAC_5029"/>
    <n v="3400"/>
    <n v="1"/>
    <s v="Name it"/>
    <s v="rfmsms"/>
    <d v="2020-04-22T00:00:00"/>
    <x v="2"/>
  </r>
  <r>
    <s v="fREADom Trial "/>
    <s v="Grade 1,2"/>
    <s v="Trial III"/>
    <x v="4"/>
    <d v="1899-12-30T18:00:00"/>
    <s v="Wednesday"/>
    <d v="2020-04-22T00:00:00"/>
    <s v="Trial"/>
    <s v="Grade 1"/>
    <s v="Paramitha"/>
    <n v="911100222079"/>
    <s v="s2m_test_21088@tests2m.com"/>
    <s v="22-04-2020 18:00:00"/>
    <s v="Absent"/>
    <x v="1"/>
    <s v="FAC_5031"/>
    <e v="#N/A"/>
    <n v="0"/>
    <s v="In my mind's eye"/>
    <s v="TEB5SMS"/>
    <e v="#N/A"/>
    <x v="0"/>
  </r>
  <r>
    <s v="fREADom Trial "/>
    <s v="Grade 1,2"/>
    <s v="Trial II"/>
    <x v="4"/>
    <d v="1899-12-30T18:00:00"/>
    <s v="Wednesday"/>
    <d v="2020-04-22T00:00:00"/>
    <s v="Trial"/>
    <s v="Grade 1"/>
    <s v="KPS Ghamaria"/>
    <n v="911100221940"/>
    <s v="s2m_test_20953@tests2m.com"/>
    <s v="22-04-2020 18:00:00"/>
    <s v="Present"/>
    <x v="0"/>
    <s v="FAC_5038"/>
    <e v="#N/A"/>
    <n v="0"/>
    <s v="In my mind's eye"/>
    <s v="b1rm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Delhi Public School"/>
    <n v="911100222071"/>
    <s v="s2m_test_21080@tests2m.com"/>
    <s v="22-04-2020 18:00:00"/>
    <s v="Present"/>
    <x v="0"/>
    <s v="FAC_5031"/>
    <e v="#N/A"/>
    <n v="0"/>
    <s v="In my mind's eye"/>
    <s v="TEB5SMS"/>
    <e v="#N/A"/>
    <x v="0"/>
  </r>
  <r>
    <s v="fREADom Trial "/>
    <s v="Grade 1,2"/>
    <s v="Trial III"/>
    <x v="4"/>
    <d v="1899-12-30T18:00:00"/>
    <s v="Wednesday"/>
    <d v="2020-04-22T00:00:00"/>
    <s v="Trial"/>
    <s v="Grade 2"/>
    <s v="Tashi choden"/>
    <n v="911100221343"/>
    <s v="s2m_test_20345@tests2m.com"/>
    <s v="22-04-2020 18:00:00"/>
    <s v="Present"/>
    <x v="0"/>
    <s v="FAC_5031"/>
    <e v="#N/A"/>
    <n v="0"/>
    <s v="In my mind's eye"/>
    <s v="TEB2ASMS"/>
    <e v="#N/A"/>
    <x v="0"/>
  </r>
  <r>
    <s v="fREADom Trial "/>
    <s v="Grade 1,2"/>
    <s v="Trial III"/>
    <x v="4"/>
    <d v="1899-12-30T18:00:00"/>
    <s v="Wednesday"/>
    <d v="2020-04-22T00:00:00"/>
    <s v="Trial"/>
    <s v="Grade 1"/>
    <s v="Delhi public school Electronic City"/>
    <n v="911100222074"/>
    <s v="s2m_test_21083@tests2m.com"/>
    <s v="22-04-2020 18:00:00"/>
    <s v="Present"/>
    <x v="0"/>
    <s v="FAC_5031"/>
    <n v="3400"/>
    <n v="1"/>
    <s v="In my mind's eye"/>
    <s v="TEB5SMS"/>
    <d v="2020-04-27T00:00:00"/>
    <x v="14"/>
  </r>
  <r>
    <s v="fREADom Trial "/>
    <s v="Grade 3,4"/>
    <s v="Trial II"/>
    <x v="4"/>
    <d v="1899-12-30T18:00:00"/>
    <s v="Wednesday"/>
    <d v="2020-04-22T00:00:00"/>
    <s v="Trial"/>
    <s v="Grade 3"/>
    <s v="DPS"/>
    <n v="911100222080"/>
    <s v="s2m_test_21089@tests2m.com"/>
    <s v="22-04-2020 18:00:00"/>
    <s v="Present"/>
    <x v="0"/>
    <s v="FAC_5029"/>
    <n v="1999"/>
    <n v="1"/>
    <s v="Name it"/>
    <s v="b1rmsms"/>
    <d v="2020-04-26T00:00:00"/>
    <x v="8"/>
  </r>
  <r>
    <s v="fREADom Trial "/>
    <s v="Grade 1,2"/>
    <s v="Trial III"/>
    <x v="4"/>
    <d v="1899-12-30T18:00:00"/>
    <s v="Wednesday"/>
    <d v="2020-04-22T00:00:00"/>
    <s v="Trial"/>
    <s v="Grade 2"/>
    <s v="Edify  school"/>
    <n v="911100222070"/>
    <s v="s2m_test_21079@tests2m.com"/>
    <s v="22-04-2020 18:00:00"/>
    <s v="Present"/>
    <x v="0"/>
    <s v="FAC_5031"/>
    <n v="1999"/>
    <n v="1"/>
    <s v="In my mind's eye"/>
    <s v="b1rmsms"/>
    <d v="2020-04-22T00:00:00"/>
    <x v="2"/>
  </r>
  <r>
    <s v="fREADom Trial "/>
    <s v="Grade 3,4"/>
    <s v="Trial II"/>
    <x v="4"/>
    <d v="1899-12-30T18:00:00"/>
    <s v="Wednesday"/>
    <d v="2020-04-22T00:00:00"/>
    <s v="Trial"/>
    <s v="Grade 3"/>
    <s v="KLE English Medium School"/>
    <n v="911100222764"/>
    <s v="s2m_test_21783@tests2m.com"/>
    <s v="22-04-2020 18:00:00"/>
    <s v="Present"/>
    <x v="0"/>
    <s v="FAC_5029"/>
    <e v="#N/A"/>
    <n v="0"/>
    <s v="Name it"/>
    <s v="Data Unavailable"/>
    <e v="#N/A"/>
    <x v="0"/>
  </r>
  <r>
    <s v="fREADom Trial "/>
    <s v="Grade 3,4"/>
    <s v="Trial I"/>
    <x v="3"/>
    <d v="1899-12-30T11:45:00"/>
    <s v="Thursday"/>
    <d v="2020-04-23T00:00:00"/>
    <s v="Trial"/>
    <s v="Grade 4"/>
    <s v="Rankers e techno school"/>
    <n v="911100222765"/>
    <s v="s2m_test_21009@tests2m.com"/>
    <s v="23-04-2020 11:45:00"/>
    <s v="Absent"/>
    <x v="1"/>
    <s v="FAC_5011"/>
    <e v="#N/A"/>
    <n v="0"/>
    <s v="Rocking with rhymes"/>
    <s v="Data Unavailable"/>
    <e v="#N/A"/>
    <x v="0"/>
  </r>
  <r>
    <s v="fREADom Trial "/>
    <s v="Grade 3,4"/>
    <s v="Trial I"/>
    <x v="3"/>
    <d v="1899-12-30T11:45:00"/>
    <s v="Thursday"/>
    <d v="2020-04-23T00:00:00"/>
    <s v="Trial"/>
    <s v="Grade 3"/>
    <s v="DPS MEGACITY"/>
    <n v="911100222023"/>
    <s v="s2m_test_21033@tests2m.com"/>
    <s v="23-04-2020 11:45:00"/>
    <s v="Present"/>
    <x v="0"/>
    <s v="FAC_5011"/>
    <e v="#N/A"/>
    <n v="0"/>
    <s v="Rocking with rhymes"/>
    <s v="TEB5SMS"/>
    <e v="#N/A"/>
    <x v="0"/>
  </r>
  <r>
    <s v="fREADom Trial "/>
    <s v="Grade 3,4"/>
    <s v="Trial I"/>
    <x v="3"/>
    <d v="1899-12-30T11:45:00"/>
    <s v="Thursday"/>
    <d v="2020-04-23T00:00:00"/>
    <s v="Trial"/>
    <s v="Grade 3"/>
    <s v="Kle school"/>
    <n v="911100222015"/>
    <s v="s2m_test_21025@tests2m.com"/>
    <s v="23-04-2020 11:45:00"/>
    <s v="Present"/>
    <x v="0"/>
    <s v="FAC_5011"/>
    <e v="#N/A"/>
    <n v="0"/>
    <s v="Rocking with rhymes"/>
    <s v="TEB5SMS"/>
    <e v="#N/A"/>
    <x v="0"/>
  </r>
  <r>
    <s v="fREADom Trial "/>
    <s v="Grade 3,4"/>
    <s v="Trial I"/>
    <x v="3"/>
    <d v="1899-12-30T11:45:00"/>
    <s v="Thursday"/>
    <d v="2020-04-23T00:00:00"/>
    <s v="Trial"/>
    <s v="Grade 3"/>
    <s v="Amrit Vidhyalaya"/>
    <n v="911100222022"/>
    <s v="s2m_test_21032@tests2m.com"/>
    <s v="23-04-2020 11:45:00"/>
    <s v="Present"/>
    <x v="0"/>
    <s v="FAC_5011"/>
    <e v="#N/A"/>
    <n v="0"/>
    <s v="Rocking with rhymes"/>
    <s v="b1rmsms"/>
    <e v="#N/A"/>
    <x v="0"/>
  </r>
  <r>
    <s v="fREADom Trial "/>
    <s v="Grade 3,4"/>
    <s v="Trial I"/>
    <x v="3"/>
    <d v="1899-12-30T11:45:00"/>
    <s v="Thursday"/>
    <d v="2020-04-23T00:00:00"/>
    <s v="Duplicate - Trial"/>
    <s v="Grade 4"/>
    <s v="Explorica premium ( Paramita school)"/>
    <n v="911100221983"/>
    <s v="s2m_test_20977@tests2m.com"/>
    <s v="23-04-2020 11:45:00"/>
    <s v="Present"/>
    <x v="0"/>
    <s v="FAC_5011"/>
    <e v="#N/A"/>
    <n v="0"/>
    <s v="Rocking with rhymes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2"/>
    <s v="Sri Sri Academy"/>
    <n v="911100221991"/>
    <s v="s2m_test_21002@tests2m.com"/>
    <s v="23-04-2020 11:45:00"/>
    <s v="Absent"/>
    <x v="1"/>
    <s v="FAC_5027"/>
    <e v="#N/A"/>
    <n v="0"/>
    <s v="Word Whiz"/>
    <s v="b1rmsms"/>
    <e v="#N/A"/>
    <x v="0"/>
  </r>
  <r>
    <s v="fREADom Trial Class "/>
    <s v="Grade 1,2"/>
    <s v="Trial I"/>
    <x v="3"/>
    <d v="1899-12-30T11:45:00"/>
    <s v="Thursday"/>
    <d v="2020-04-23T00:00:00"/>
    <s v="Trial"/>
    <s v="Grade 2"/>
    <s v="SKPS"/>
    <n v="911100221992"/>
    <s v="s2m_test_21003@tests2m.com"/>
    <s v="23-04-2020 11:45:00"/>
    <s v="Present"/>
    <x v="0"/>
    <s v="FAC_5027"/>
    <e v="#N/A"/>
    <n v="0"/>
    <s v="Word Whiz"/>
    <s v="b1rmsms"/>
    <e v="#N/A"/>
    <x v="0"/>
  </r>
  <r>
    <s v="fREADom Trial Class "/>
    <s v="Grade 1,2"/>
    <s v="Trial I"/>
    <x v="3"/>
    <d v="1899-12-30T11:45:00"/>
    <s v="Thursday"/>
    <d v="2020-04-23T00:00:00"/>
    <s v="Duplicate - Trial"/>
    <s v="Grade 1"/>
    <s v="DPS Panvel"/>
    <n v="911100221891"/>
    <s v="s2m_test_20906@tests2m.com"/>
    <s v="23-04-2020 11:45:00"/>
    <s v="Present"/>
    <x v="0"/>
    <s v="FAC_5027"/>
    <e v="#N/A"/>
    <n v="0"/>
    <s v="Word Whiz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The millennium school"/>
    <n v="911100222003"/>
    <s v="s2m_test_21013@tests2m.com"/>
    <s v="23-04-2020 11:45:00"/>
    <s v="Absent"/>
    <x v="1"/>
    <s v="FAC_5027"/>
    <e v="#N/A"/>
    <n v="0"/>
    <s v="Word Whiz"/>
    <s v="b1rmsms"/>
    <e v="#N/A"/>
    <x v="0"/>
  </r>
  <r>
    <s v="fREADom Trial "/>
    <s v="Grade 3,4"/>
    <s v="Trial I"/>
    <x v="3"/>
    <d v="1899-12-30T11:45:00"/>
    <s v="Thursday"/>
    <d v="2020-04-23T00:00:00"/>
    <s v="Trial"/>
    <s v="Grade 4"/>
    <s v="NSN Memorial School"/>
    <n v="911100222007"/>
    <s v="s2m_test_21784@tests2m.com"/>
    <s v="23-04-2020 11:45:00"/>
    <s v="Present"/>
    <x v="0"/>
    <s v="FAC_5011"/>
    <e v="#N/A"/>
    <n v="0"/>
    <s v="Rocking with rhymes"/>
    <s v="b1rmsms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NSN matriculation higher secondary school"/>
    <n v="911100222096"/>
    <s v="s2m_test_21106@tests2m.com"/>
    <s v="23-04-2020 11:45:00"/>
    <s v="Present"/>
    <x v="0"/>
    <s v="FAC_5027"/>
    <e v="#N/A"/>
    <n v="0"/>
    <s v="Word Whiz"/>
    <s v="b1rmsms"/>
    <e v="#N/A"/>
    <x v="0"/>
  </r>
  <r>
    <s v="fREADom Trial Class "/>
    <s v="Grade 1,2"/>
    <s v="Trial I"/>
    <x v="3"/>
    <d v="1899-12-30T11:45:00"/>
    <s v="Thursday"/>
    <d v="2020-04-23T00:00:00"/>
    <s v="Trial"/>
    <s v="Grade 2"/>
    <s v="KIE"/>
    <n v="911100222095"/>
    <s v="s2m_test_21105@tests2m.com"/>
    <s v="23-04-2020 11:45:00"/>
    <s v="Absent"/>
    <x v="1"/>
    <s v="FAC_5027"/>
    <e v="#N/A"/>
    <n v="0"/>
    <s v="Word Whiz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2"/>
    <s v="Kle school manjunath nagar"/>
    <n v="911100222011"/>
    <s v="s2m_test_21021@tests2m.com"/>
    <s v="23-04-2020 11:45:00"/>
    <s v="Presnt"/>
    <x v="0"/>
    <s v="FAC_5027"/>
    <e v="#N/A"/>
    <n v="0"/>
    <s v="Word Whiz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St. Paul School"/>
    <n v="911100221988"/>
    <s v="s2m_test_20999@tests2m.com"/>
    <s v="23-04-2020 11:45:00"/>
    <s v="Present"/>
    <x v="0"/>
    <s v="FAC_5027"/>
    <e v="#N/A"/>
    <n v="0"/>
    <s v="Word Whiz"/>
    <s v="ntfuiuser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Delhi public school - Ecity"/>
    <n v="911100222085"/>
    <s v="s2m_test_21093@tests2m.com"/>
    <s v="23-04-2020 11:45:00"/>
    <s v="Present"/>
    <x v="0"/>
    <s v="FAC_5027"/>
    <e v="#N/A"/>
    <n v="0"/>
    <s v="Word Whiz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Sri Sri Academy"/>
    <n v="911100222021"/>
    <s v="s2m_test_21098@tests2m.com"/>
    <s v="23-04-2020 11:45:00"/>
    <s v="Present"/>
    <x v="0"/>
    <s v="FAC_5027"/>
    <e v="#N/A"/>
    <n v="0"/>
    <s v="Word Whiz"/>
    <s v="TEB5SMS"/>
    <e v="#N/A"/>
    <x v="0"/>
  </r>
  <r>
    <s v="fREADom Trial Class "/>
    <s v="Grade 1,2"/>
    <s v="Trial I"/>
    <x v="4"/>
    <d v="1899-12-30T18:00:00"/>
    <s v="Thursday"/>
    <d v="2020-04-23T00:00:00"/>
    <s v="Trial"/>
    <s v="Grade 2"/>
    <s v="Rmk senior  secondary school"/>
    <n v="911100222086"/>
    <s v="s2m_test_21094@tests2m.com"/>
    <s v="23-04-2020 18:00:00"/>
    <m/>
    <x v="3"/>
    <s v="FAC_5009"/>
    <e v="#N/A"/>
    <n v="0"/>
    <s v="Structure of a story"/>
    <s v="TEB5SMS"/>
    <e v="#N/A"/>
    <x v="0"/>
  </r>
  <r>
    <s v="fREADom Trial Class "/>
    <s v="Grade 1,2"/>
    <s v="Trial I"/>
    <x v="4"/>
    <d v="1899-12-30T18:00:00"/>
    <s v="Thursday"/>
    <d v="2020-04-23T00:00:00"/>
    <s v="Trial"/>
    <s v="Grade 2"/>
    <s v="KRS"/>
    <n v="911100222099"/>
    <s v="s2m_test_21109@tests2m.com"/>
    <s v="23-04-2020 18:00:00"/>
    <m/>
    <x v="3"/>
    <s v="FAC_5009"/>
    <e v="#N/A"/>
    <n v="0"/>
    <s v="Structure of a story"/>
    <s v="TEB5SMS"/>
    <e v="#N/A"/>
    <x v="0"/>
  </r>
  <r>
    <s v="fREADom Trial "/>
    <s v="Grade 3,4"/>
    <s v="Trial I"/>
    <x v="4"/>
    <d v="1899-12-30T18:00:00"/>
    <s v="Thursday"/>
    <d v="2020-04-23T00:00:00"/>
    <s v="Trial"/>
    <s v="Grade 3"/>
    <s v="Mahavir institute of education and research"/>
    <n v="911100222017"/>
    <s v="s2m_test_21027@tests2m.com"/>
    <s v="23-04-2020 18:00:00"/>
    <s v="Absent"/>
    <x v="1"/>
    <s v="FAC_5037"/>
    <e v="#N/A"/>
    <n v="0"/>
    <s v="Structure of a story"/>
    <s v="TEB11SMS"/>
    <e v="#N/A"/>
    <x v="0"/>
  </r>
  <r>
    <s v="fREADom Trial "/>
    <s v="Grade 3,4"/>
    <s v="Trial I"/>
    <x v="4"/>
    <d v="1899-12-30T18:00:00"/>
    <s v="Thursday"/>
    <d v="2020-04-23T00:00:00"/>
    <s v="Trial"/>
    <s v="Grade 3"/>
    <s v="SBOAJC"/>
    <n v="911100222018"/>
    <s v="s2m_test_21028@tests2m.com"/>
    <s v="23-04-2020 18:00:00"/>
    <s v="Present"/>
    <x v="0"/>
    <s v="FAC_5037"/>
    <e v="#N/A"/>
    <n v="0"/>
    <s v="Structure of a story"/>
    <s v="b1rmsms"/>
    <e v="#N/A"/>
    <x v="0"/>
  </r>
  <r>
    <s v="fREADom Trial "/>
    <s v="Grade 3,4"/>
    <s v="Trial I"/>
    <x v="4"/>
    <d v="1899-12-30T18:00:00"/>
    <s v="Thursday"/>
    <d v="2020-04-23T00:00:00"/>
    <s v="Trial"/>
    <s v="Grade 3"/>
    <s v="Sboa school and jc"/>
    <n v="911100222019"/>
    <s v="s2m_test_21785@tests2m.com"/>
    <s v="23-04-2020 18:00:00"/>
    <s v="Present"/>
    <x v="0"/>
    <s v="FAC_5037"/>
    <e v="#N/A"/>
    <n v="0"/>
    <s v="Structure of a story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2"/>
    <s v="SAIS"/>
    <n v="911100222012"/>
    <s v="s2m_test_21022@tests2m.com"/>
    <s v="23-04-2020 11:45:00"/>
    <s v="Present"/>
    <x v="0"/>
    <s v="FAC_5027"/>
    <n v="3400"/>
    <n v="1"/>
    <s v="Word Whiz"/>
    <s v="TEB5SMS"/>
    <d v="2020-04-23T00:00:00"/>
    <x v="2"/>
  </r>
  <r>
    <s v="fREADom Trial Class "/>
    <s v="Grade 1,2"/>
    <s v="Trial I"/>
    <x v="3"/>
    <d v="1899-12-30T11:45:00"/>
    <s v="Thursday"/>
    <d v="2020-04-23T00:00:00"/>
    <s v="Trial"/>
    <s v="Grade 1"/>
    <s v="Vedanta Academy"/>
    <n v="911100222014"/>
    <s v="s2m_test_21024@tests2m.com"/>
    <s v="23-04-2020 11:45:00"/>
    <s v="Present"/>
    <x v="0"/>
    <s v="FAC_5027"/>
    <e v="#N/A"/>
    <n v="0"/>
    <s v="Word Whiz"/>
    <s v="TEB5SMS"/>
    <e v="#N/A"/>
    <x v="0"/>
  </r>
  <r>
    <s v="fREADom Trial Class "/>
    <s v="Grade 1,2"/>
    <s v="Trial I"/>
    <x v="3"/>
    <d v="1899-12-30T11:45:00"/>
    <s v="Thursday"/>
    <d v="2020-04-23T00:00:00"/>
    <s v="Trial"/>
    <s v="Grade 1"/>
    <s v="Sri Sri Academy"/>
    <n v="911100222020"/>
    <s v="s2m_test_21030@tests2m.com"/>
    <s v="23-04-2020 11:45:00"/>
    <s v="Present"/>
    <x v="0"/>
    <s v="FAC_5027"/>
    <e v="#N/A"/>
    <n v="0"/>
    <s v="Word Whiz"/>
    <s v="b1rmsms"/>
    <e v="#N/A"/>
    <x v="0"/>
  </r>
  <r>
    <s v="fREADom Trial "/>
    <s v="Grade 3,4"/>
    <s v="Trial II"/>
    <x v="3"/>
    <d v="1899-12-30T11:45:00"/>
    <s v="Thursday"/>
    <d v="2020-04-23T00:00:00"/>
    <s v="Trial"/>
    <s v="Grade 4"/>
    <s v="Amritvidhiyalay"/>
    <n v="911100222120"/>
    <s v="s2m_test_21131@tests2m.com"/>
    <s v="23-04-2020 11:45:00"/>
    <s v="Absent"/>
    <x v="1"/>
    <s v="FAC_5028"/>
    <e v="#N/A"/>
    <n v="0"/>
    <s v="In my head or real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2"/>
    <s v="Millenum world school"/>
    <n v="911100222119"/>
    <s v="s2m_test_21131@tests2m.com"/>
    <s v="23-04-2020 11:45:00"/>
    <s v="Absent"/>
    <x v="1"/>
    <s v="FAC_5033"/>
    <e v="#N/A"/>
    <n v="0"/>
    <s v="In my mind's eye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2"/>
    <s v="Kamala niketan Montessori CBSE school"/>
    <n v="911100221243"/>
    <s v="s2m_test_20244@tests2m.com"/>
    <s v="23-04-2020 11:45:00"/>
    <s v="Absent"/>
    <x v="1"/>
    <s v="FAC_5033"/>
    <e v="#N/A"/>
    <n v="0"/>
    <s v="In my mind's eye"/>
    <s v="TEB2ASMS"/>
    <e v="#N/A"/>
    <x v="0"/>
  </r>
  <r>
    <s v="fREADom Trial "/>
    <s v="Grade 1,2"/>
    <s v="Trial II"/>
    <x v="3"/>
    <d v="1899-12-30T11:45:00"/>
    <s v="Thursday"/>
    <d v="2020-04-23T00:00:00"/>
    <s v="Trial"/>
    <s v="Grade 2"/>
    <s v="ABC"/>
    <n v="911100222117"/>
    <s v="s2m_test_21128@tests2m.com"/>
    <s v="23-04-2020 11:45:00"/>
    <s v="Present"/>
    <x v="0"/>
    <s v="FAC_5033"/>
    <e v="#N/A"/>
    <n v="0"/>
    <s v="In my mind's eye"/>
    <s v="TEB5SMS"/>
    <e v="#N/A"/>
    <x v="0"/>
  </r>
  <r>
    <s v="fREADom Trial "/>
    <s v="Grade 3,4"/>
    <s v="Trial II"/>
    <x v="3"/>
    <d v="1899-12-30T11:45:00"/>
    <s v="Thursday"/>
    <d v="2020-04-23T00:00:00"/>
    <s v="Trial"/>
    <s v="Grade 3"/>
    <s v="Sri Sri Ravishankar Vidya Mandir"/>
    <n v="911100222100"/>
    <s v="s2m_test_21110@tests2m.com"/>
    <s v="23-04-2020 11:45:00"/>
    <s v="Present"/>
    <x v="0"/>
    <s v="FAC_5028"/>
    <e v="#N/A"/>
    <n v="0"/>
    <s v="In my head or real"/>
    <s v="TEB5SMS"/>
    <e v="#N/A"/>
    <x v="0"/>
  </r>
  <r>
    <s v="fREADom Trial "/>
    <s v="Grade 3,4"/>
    <s v="Trial I"/>
    <x v="3"/>
    <d v="1899-12-30T11:45:00"/>
    <s v="Thursday"/>
    <d v="2020-04-23T00:00:00"/>
    <s v="Trial"/>
    <s v="Grade 4"/>
    <s v="NSN"/>
    <n v="911100222098"/>
    <s v="s2m_test_21108@tests2m.com"/>
    <s v="23-04-2020 11:45:00"/>
    <s v="Present"/>
    <x v="0"/>
    <s v="FAC_5011"/>
    <e v="#N/A"/>
    <n v="0"/>
    <s v="Rocking with rhymes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2"/>
    <s v="R. E. M"/>
    <n v="911100222113"/>
    <s v="s2m_test_21124@tests2m.com"/>
    <s v="23-04-2020 11:45:00"/>
    <s v="Absent"/>
    <x v="1"/>
    <s v="FAC_5033"/>
    <e v="#N/A"/>
    <n v="0"/>
    <s v="In my mind's eye"/>
    <s v="b1rmsms"/>
    <e v="#N/A"/>
    <x v="0"/>
  </r>
  <r>
    <s v="fREADom Trial "/>
    <s v="Grade 3,4"/>
    <s v="Trial I"/>
    <x v="3"/>
    <d v="1899-12-30T11:45:00"/>
    <s v="Thursday"/>
    <d v="2020-04-23T00:00:00"/>
    <s v="Trial"/>
    <s v="Grade 4"/>
    <s v="Vijay Millenium School"/>
    <n v="911100222089"/>
    <s v="s2m_test_21097@tests2m.com"/>
    <s v="23-04-2020 11:45:00"/>
    <s v="Present"/>
    <x v="0"/>
    <s v="FAC_5011"/>
    <e v="#N/A"/>
    <n v="0"/>
    <s v="Rocking with rhymes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1"/>
    <s v="The Vedanta Academy"/>
    <n v="911100222108"/>
    <s v="s2m_test_21119@tests2m.com"/>
    <s v="23-04-2020 11:45:00"/>
    <s v="Present"/>
    <x v="0"/>
    <s v="FAC_5033"/>
    <e v="#N/A"/>
    <n v="0"/>
    <s v="In my mind's eye"/>
    <s v="TEB5SMS"/>
    <e v="#N/A"/>
    <x v="0"/>
  </r>
  <r>
    <s v="fREADom Trial "/>
    <s v="Grade 1,2"/>
    <s v="Trial II"/>
    <x v="3"/>
    <d v="1899-12-30T11:45:00"/>
    <s v="Thursday"/>
    <d v="2020-04-23T00:00:00"/>
    <s v="Trial"/>
    <s v="Grade 1"/>
    <s v="K.L.E  SOCIETY SCHOOL"/>
    <n v="911100222077"/>
    <s v="s2m_test_21086@tests2m.com"/>
    <s v="23-04-2020 11:45:00"/>
    <s v="Present"/>
    <x v="0"/>
    <s v="FAC_5033"/>
    <e v="#N/A"/>
    <n v="0"/>
    <s v="In my mind's eye"/>
    <s v="TEB5SMS"/>
    <e v="#N/A"/>
    <x v="0"/>
  </r>
  <r>
    <s v="fREADom Trial "/>
    <s v="Grade 1,2"/>
    <s v="Trial II"/>
    <x v="3"/>
    <d v="1899-12-30T11:45:00"/>
    <s v="Thursday"/>
    <d v="2020-04-23T00:00:00"/>
    <s v="Trial"/>
    <s v="Grade 1"/>
    <s v="Delhi Public School"/>
    <n v="911100222081"/>
    <s v="s2m_test_21090@tests2m.com"/>
    <s v="23-04-2020 11:45:00"/>
    <s v="Absent"/>
    <x v="1"/>
    <s v="FAC_5033"/>
    <e v="#N/A"/>
    <n v="0"/>
    <s v="In my mind's eye"/>
    <s v="TEB3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Amrit vidyalaya"/>
    <n v="911100222105"/>
    <s v="s2m_test_21116@tests2m.com"/>
    <s v="23-04-2020 11:45:00"/>
    <s v="Cancelled"/>
    <x v="2"/>
    <s v="FAC_5036"/>
    <e v="#N/A"/>
    <n v="0"/>
    <s v="In my head or real"/>
    <s v="b1rmsms"/>
    <e v="#N/A"/>
    <x v="0"/>
  </r>
  <r>
    <s v="fREADom Trial "/>
    <s v="Grade 3,4"/>
    <s v="Trial I"/>
    <x v="3"/>
    <d v="1899-12-30T11:45:00"/>
    <s v="Thursday"/>
    <d v="2020-04-23T00:00:00"/>
    <s v="Trial"/>
    <s v="Grade 3"/>
    <s v="NSN Memorial Senior Secondary School"/>
    <n v="911100222056"/>
    <s v="s2m_test_21066@tests2m.com"/>
    <s v="23-04-2020 11:45:00"/>
    <s v="Absent"/>
    <x v="1"/>
    <s v="FAC_5011"/>
    <e v="#N/A"/>
    <n v="0"/>
    <s v="Rocking with rhymes"/>
    <s v="TEB5SMS"/>
    <e v="#N/A"/>
    <x v="0"/>
  </r>
  <r>
    <s v="fREADom Trial "/>
    <s v="Grade 3,4"/>
    <s v="Trial II"/>
    <x v="3"/>
    <d v="1899-12-30T11:45:00"/>
    <s v="Thursday"/>
    <d v="2020-04-23T00:00:00"/>
    <s v="Duplicate - Trial"/>
    <s v="Grade 4"/>
    <s v="Mahadevi Birla world academy"/>
    <n v="911100221873"/>
    <s v="s2m_test_20887@tests2m.com"/>
    <s v="23-04-2020 11:45:00"/>
    <s v="Present"/>
    <x v="0"/>
    <s v="FAC_5028"/>
    <e v="#N/A"/>
    <n v="0"/>
    <s v="In my head or real"/>
    <s v="TEB5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Duranjaya"/>
    <n v="911100222090"/>
    <s v="s2m_test_21099@tests2m.com"/>
    <s v="23-04-2020 11:45:00"/>
    <s v="Cancelled"/>
    <x v="2"/>
    <s v="FAC_5036"/>
    <e v="#N/A"/>
    <n v="0"/>
    <s v="In my head or real"/>
    <s v="b1rmsms"/>
    <e v="#N/A"/>
    <x v="0"/>
  </r>
  <r>
    <s v="fREADom Trial "/>
    <s v="Grade 3,4"/>
    <s v="Trial II"/>
    <x v="3"/>
    <d v="1899-12-30T11:45:00"/>
    <s v="Thursday"/>
    <d v="2020-04-23T00:00:00"/>
    <s v="Duplicate - Trial"/>
    <s v="Grade 4"/>
    <s v="Duranjaya"/>
    <n v="911100222090"/>
    <s v="s2m_test_21099@tests2m.com"/>
    <s v="23-04-2020 11:45:00"/>
    <s v="Present"/>
    <x v="0"/>
    <s v="FAC_5028"/>
    <e v="#N/A"/>
    <n v="0"/>
    <s v="In my head or real"/>
    <s v="b1rmsms"/>
    <e v="#N/A"/>
    <x v="0"/>
  </r>
  <r>
    <s v="fREADom Trial "/>
    <s v="Grade 3,4"/>
    <s v="Trial II"/>
    <x v="3"/>
    <d v="1899-12-30T11:45:00"/>
    <s v="Thursday"/>
    <d v="2020-04-23T00:00:00"/>
    <s v="Duplicate - Trial"/>
    <s v="Grade 4"/>
    <s v="Amrit vidyalaya"/>
    <n v="911100222105"/>
    <s v="s2m_test_21116@tests2m.com"/>
    <s v="23-04-2020 11:45:00"/>
    <s v="Absent"/>
    <x v="1"/>
    <s v="FAC_5028"/>
    <e v="#N/A"/>
    <n v="0"/>
    <s v="In my head or real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2"/>
    <s v="TCIS"/>
    <n v="911100222075"/>
    <s v="s2m_test_21084@tests2m.com"/>
    <s v="23-04-2020 11:45:00"/>
    <s v="Absent"/>
    <x v="1"/>
    <s v="FAC_5033"/>
    <e v="#N/A"/>
    <n v="0"/>
    <s v="In my mind's eye"/>
    <s v="b1rmsms"/>
    <e v="#N/A"/>
    <x v="0"/>
  </r>
  <r>
    <s v="fREADom Trial "/>
    <s v="Grade 3,4"/>
    <s v="Trial II"/>
    <x v="3"/>
    <d v="1899-12-30T11:45:00"/>
    <s v="Thursday"/>
    <d v="2020-04-23T00:00:00"/>
    <s v="Trial"/>
    <s v="Grade 3"/>
    <s v="Kamala Niketan Montessori school"/>
    <n v="911100222029"/>
    <s v="s2m_test_21039@tests2m.com"/>
    <s v="23-04-2020 11:45:00"/>
    <s v="Present"/>
    <x v="0"/>
    <s v="FAC_5028"/>
    <e v="#N/A"/>
    <n v="0"/>
    <s v="In my head or real"/>
    <s v="b1rmsms"/>
    <e v="#N/A"/>
    <x v="0"/>
  </r>
  <r>
    <s v="fREADom Trial "/>
    <s v="Grade 3,4"/>
    <s v="Trial I"/>
    <x v="3"/>
    <d v="1899-12-30T11:45:00"/>
    <s v="Thursday"/>
    <d v="2020-04-23T00:00:00"/>
    <s v="Trial"/>
    <s v="Grade 3"/>
    <s v="Sri Chaitanya"/>
    <n v="911100222030"/>
    <s v="s2m_test_21040@tests2m.com"/>
    <s v="23-04-2020 11:45:00"/>
    <s v="Present"/>
    <x v="0"/>
    <s v="FAC_5011"/>
    <e v="#N/A"/>
    <n v="0"/>
    <s v="Rocking with rhymes"/>
    <s v="TEB5SMS"/>
    <e v="#N/A"/>
    <x v="0"/>
  </r>
  <r>
    <s v="fREADom Trial "/>
    <s v="Grade 3,4"/>
    <s v="Trial II"/>
    <x v="3"/>
    <d v="1899-12-30T11:45:00"/>
    <s v="Thursday"/>
    <d v="2020-04-23T00:00:00"/>
    <s v="Duplicate - Trial"/>
    <s v="Grade 4"/>
    <s v="Kamala Niketan Montessori School"/>
    <n v="911100221968"/>
    <s v="s2m_test_20050@tests2m.com"/>
    <s v="23-04-2020 11:45:00"/>
    <s v="Present"/>
    <x v="0"/>
    <s v="FAC_5028"/>
    <e v="#N/A"/>
    <n v="0"/>
    <s v="In my head or real"/>
    <s v="b1rmsms"/>
    <e v="#N/A"/>
    <x v="0"/>
  </r>
  <r>
    <s v="fREADom Trial "/>
    <s v="Grade 1,2"/>
    <s v="Trial II"/>
    <x v="3"/>
    <d v="1899-12-30T11:45:00"/>
    <s v="Thursday"/>
    <d v="2020-04-23T00:00:00"/>
    <s v="Trial"/>
    <s v="Grade 1"/>
    <s v="Sri Sri Academy"/>
    <n v="911100222021"/>
    <s v="s2m_test_21031@tests2m.com"/>
    <s v="23-04-2020 11:45:00"/>
    <s v="Absent"/>
    <x v="1"/>
    <s v="FAC_5033"/>
    <e v="#N/A"/>
    <n v="0"/>
    <s v="In my mind's eye"/>
    <s v="TEB5SMS"/>
    <e v="#N/A"/>
    <x v="0"/>
  </r>
  <r>
    <s v="fREADom Trial "/>
    <s v="Grade 3,4"/>
    <s v="Trial II"/>
    <x v="3"/>
    <d v="1899-12-30T11:45:00"/>
    <s v="Thursday"/>
    <d v="2020-04-23T00:00:00"/>
    <s v="Duplicate - Trial"/>
    <s v="Grade 4"/>
    <s v="Rankers e techno school"/>
    <n v="911100221998"/>
    <s v="s2m_test_21009@tests2m.com"/>
    <s v="23-04-2020 11:45:00"/>
    <s v="Absent"/>
    <x v="1"/>
    <s v="FAC_5028"/>
    <e v="#N/A"/>
    <n v="0"/>
    <s v="In my head or real"/>
    <s v="TEB5SMS"/>
    <e v="#N/A"/>
    <x v="0"/>
  </r>
  <r>
    <s v="fREADom Trial "/>
    <s v="Grade 1,2"/>
    <s v="Trial II"/>
    <x v="3"/>
    <d v="1899-12-30T11:45:00"/>
    <s v="Thursday"/>
    <d v="2020-04-23T00:00:00"/>
    <s v="Trial"/>
    <s v="Grade 2"/>
    <s v="K.l.e the byanian"/>
    <n v="911100222109"/>
    <s v="s2m_test_21120@tests2m.com"/>
    <s v="23-04-2020 11:45:00"/>
    <s v="Present"/>
    <x v="0"/>
    <s v="FAC_5033"/>
    <e v="#N/A"/>
    <n v="0"/>
    <s v="In my mind's eye"/>
    <s v="TEB5SMS"/>
    <e v="#N/A"/>
    <x v="0"/>
  </r>
  <r>
    <s v="fREADom Trial "/>
    <s v="Grade 1,2"/>
    <s v="Trial II"/>
    <x v="3"/>
    <d v="1899-12-30T11:45:00"/>
    <s v="Thursday"/>
    <d v="2020-04-23T00:00:00"/>
    <s v="Duplicate - Trial"/>
    <s v="Grade 2"/>
    <s v="Kamala niketan Montessori CBSE school"/>
    <n v="911100222124"/>
    <s v="s2m_test_20651@tests2m.com"/>
    <s v="23-04-2020 11:45:00"/>
    <s v="Present"/>
    <x v="0"/>
    <s v="FAC_5033"/>
    <e v="#N/A"/>
    <n v="0"/>
    <s v="In my mind's eye"/>
    <s v="b1rmsms"/>
    <e v="#N/A"/>
    <x v="0"/>
  </r>
  <r>
    <s v="fREADom Trial "/>
    <s v="Grade 3,4"/>
    <s v="Trial II"/>
    <x v="3"/>
    <d v="1899-12-30T11:45:00"/>
    <s v="Thursday"/>
    <d v="2020-04-23T00:00:00"/>
    <s v="Trial"/>
    <s v="Grade 3"/>
    <s v="Delhi Public School"/>
    <n v="911100221913"/>
    <s v="s2m_test_20927@tests2m.com"/>
    <s v="23-04-2020 11:45:00"/>
    <s v="Absent"/>
    <x v="1"/>
    <s v="FAC_5028"/>
    <e v="#N/A"/>
    <n v="0"/>
    <s v="In my head or real"/>
    <s v="TEB5SMS"/>
    <e v="#N/A"/>
    <x v="0"/>
  </r>
  <r>
    <s v="fREADom Trial "/>
    <s v="Grade 3,4"/>
    <s v="Trial II"/>
    <x v="3"/>
    <d v="1899-12-30T11:45:00"/>
    <s v="Thursday"/>
    <d v="2020-04-23T00:00:00"/>
    <s v="Trial"/>
    <s v="Grade 4"/>
    <s v="School of India"/>
    <n v="911100221842"/>
    <s v="s2m_test_20856@tests2m.com"/>
    <s v="23-04-2020 11:45:00"/>
    <s v="Present"/>
    <x v="0"/>
    <s v="FAC_5028"/>
    <e v="#N/A"/>
    <n v="0"/>
    <s v="In my head or real"/>
    <s v="TEB5SMS"/>
    <e v="#N/A"/>
    <x v="0"/>
  </r>
  <r>
    <s v="fREADom Trial "/>
    <s v="Grade 3,4"/>
    <s v="Trial II"/>
    <x v="3"/>
    <d v="1899-12-30T11:45:00"/>
    <s v="Thursday"/>
    <d v="2020-04-23T00:00:00"/>
    <s v="Trial"/>
    <s v="Grade 4"/>
    <s v="Kamala Niketan montessori school"/>
    <n v="911100221316"/>
    <s v="s2m_test_20317@tests2m.com"/>
    <s v="23-04-2020 11:45:00"/>
    <s v="Present"/>
    <x v="0"/>
    <s v="FAC_5028"/>
    <e v="#N/A"/>
    <n v="0"/>
    <s v="In my head or real"/>
    <s v="TEB11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De Paul public school"/>
    <n v="911100222127"/>
    <s v="s2m_test_21137@tests2m.com"/>
    <s v="23-04-2020 11:45:00"/>
    <m/>
    <x v="3"/>
    <s v="FAC_5036"/>
    <e v="#N/A"/>
    <n v="0"/>
    <s v="In my head or real"/>
    <s v="TEB5SMS"/>
    <e v="#N/A"/>
    <x v="0"/>
  </r>
  <r>
    <s v="fREADom Trial "/>
    <s v="Grade 1,2"/>
    <s v="Trial III"/>
    <x v="3"/>
    <d v="1899-12-30T11:45:00"/>
    <s v="Thursday"/>
    <d v="2020-04-23T00:00:00"/>
    <s v="Trial"/>
    <s v="Grade 2"/>
    <s v="Edify school"/>
    <n v="911100222116"/>
    <s v="s2m_test_21127@tests2m.com"/>
    <s v="23-04-2020 11:45:00"/>
    <m/>
    <x v="3"/>
    <s v="FAC_5039"/>
    <e v="#N/A"/>
    <n v="0"/>
    <s v="Word Whiz"/>
    <s v="b1rm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Ssrvm"/>
    <n v="911100222107"/>
    <s v="s2m_test_21118@tests2m.com"/>
    <s v="23-04-2020 11:45:00"/>
    <m/>
    <x v="3"/>
    <s v="FAC_5039"/>
    <e v="#N/A"/>
    <n v="0"/>
    <s v="Word Whiz"/>
    <s v="TEB5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ARMY PUBLIC  SCHOOL  DELHI  CANTT"/>
    <n v="911100222101"/>
    <s v="s2m_test_21111@tests2m.com"/>
    <s v="23-04-2020 11:45:00"/>
    <m/>
    <x v="3"/>
    <s v="FAC_5036"/>
    <e v="#N/A"/>
    <n v="0"/>
    <s v="In my head or real"/>
    <s v="b1rmsms"/>
    <e v="#N/A"/>
    <x v="0"/>
  </r>
  <r>
    <s v="fREADom Trial "/>
    <s v="Grade 3,4"/>
    <s v="Trial III"/>
    <x v="3"/>
    <d v="1899-12-30T11:45:00"/>
    <s v="Thursday"/>
    <d v="2020-04-23T00:00:00"/>
    <s v="Trial"/>
    <s v="Grade 3"/>
    <s v="Delhi  public  school  south  bangalore"/>
    <n v="911100222087"/>
    <s v="s2m_test_21095@tests2m.com"/>
    <s v="23-04-2020 11:45:00"/>
    <m/>
    <x v="3"/>
    <s v="FAC_5036"/>
    <e v="#N/A"/>
    <n v="0"/>
    <s v="In my head or real"/>
    <s v="TEB5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DAV"/>
    <n v="911100221994"/>
    <s v="s2m_test_21005@tests2m.com"/>
    <s v="23-04-2020 11:45:00"/>
    <s v="Present"/>
    <x v="0"/>
    <s v="FAC_5039"/>
    <n v="1999"/>
    <n v="1"/>
    <s v="Word Whiz"/>
    <s v="TEB5SMS"/>
    <d v="2020-04-23T00:00:00"/>
    <x v="2"/>
  </r>
  <r>
    <s v="fREADom Trial "/>
    <s v="Grade 1,2"/>
    <s v="Trial III"/>
    <x v="3"/>
    <d v="1899-12-30T11:45:00"/>
    <s v="Thursday"/>
    <d v="2020-04-23T00:00:00"/>
    <s v="Trial"/>
    <s v="Grade 2"/>
    <s v="Lucknow public school"/>
    <n v="911100221879"/>
    <s v="s2m_test_20893@tests2m.com"/>
    <s v="23-04-2020 11:45:00"/>
    <m/>
    <x v="3"/>
    <s v="FAC_5039"/>
    <e v="#N/A"/>
    <n v="0"/>
    <s v="Word Whiz"/>
    <s v="TEB5SMS"/>
    <e v="#N/A"/>
    <x v="0"/>
  </r>
  <r>
    <s v="fREADom Trial "/>
    <s v="Grade 1,2"/>
    <s v="Trial III"/>
    <x v="3"/>
    <d v="1899-12-30T11:45:00"/>
    <s v="Thursday"/>
    <d v="2020-04-23T00:00:00"/>
    <s v="Duplicate - Trial"/>
    <s v="Grade 1"/>
    <s v="Vedanta Academy"/>
    <n v="911100222014"/>
    <s v="s2m_test_21024@tests2m.com"/>
    <s v="23-04-2020 11:45:00"/>
    <m/>
    <x v="3"/>
    <s v="FAC_5039"/>
    <e v="#N/A"/>
    <n v="0"/>
    <s v="Word Whiz"/>
    <s v="TEB5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Kamala nikatan"/>
    <n v="911100221863"/>
    <s v="s2m_test_21786@tests2m.com"/>
    <s v="23-04-2020 11:45:00"/>
    <m/>
    <x v="3"/>
    <s v="FAC_5039"/>
    <e v="#N/A"/>
    <n v="0"/>
    <s v="Word Whiz"/>
    <s v="TEB5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Greenwoodhighschool"/>
    <n v="911100221649"/>
    <s v="s2m_test_20660@tests2m.com"/>
    <s v="23-04-2020 11:45:00"/>
    <m/>
    <x v="3"/>
    <s v="FAC_5039"/>
    <e v="#N/A"/>
    <n v="0"/>
    <s v="Word Whiz"/>
    <s v="rfmsms"/>
    <e v="#N/A"/>
    <x v="0"/>
  </r>
  <r>
    <s v="fREADom Trial "/>
    <s v="Grade 1,2"/>
    <s v="Trial III"/>
    <x v="3"/>
    <d v="1899-12-30T11:45:00"/>
    <s v="Thursday"/>
    <d v="2020-04-23T00:00:00"/>
    <s v="Trial"/>
    <s v="Grade 2"/>
    <s v="K L E SOCIETY'S SCHOOL"/>
    <n v="911100221644"/>
    <s v="s2m_test_20650@tests2m.com"/>
    <s v="23-04-2020 11:45:00"/>
    <m/>
    <x v="3"/>
    <s v="FAC_5039"/>
    <e v="#N/A"/>
    <n v="0"/>
    <s v="Word Whiz"/>
    <s v="TEB3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Sboa school and junior college"/>
    <n v="911100221548"/>
    <s v="s2m_test_20552@tests2m.com"/>
    <s v="23-04-2020 11:45:00"/>
    <m/>
    <x v="3"/>
    <s v="FAC_5036"/>
    <e v="#N/A"/>
    <n v="0"/>
    <s v="In my head or real"/>
    <s v="TEB3SMS"/>
    <e v="#N/A"/>
    <x v="0"/>
  </r>
  <r>
    <s v="fREADom Trial "/>
    <s v="Grade 3,4"/>
    <s v="Trial III"/>
    <x v="3"/>
    <d v="1899-12-30T11:45:00"/>
    <s v="Thursday"/>
    <d v="2020-04-23T00:00:00"/>
    <s v="Trial"/>
    <s v="Grade 4"/>
    <s v="Kamala nikten"/>
    <n v="911100221554"/>
    <s v="s2m_test_20558@tests2m.com"/>
    <s v="23-04-2020 11:45:00"/>
    <m/>
    <x v="3"/>
    <s v="FAC_5036"/>
    <e v="#N/A"/>
    <n v="0"/>
    <s v="In my head or real"/>
    <s v="TEB3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delhi public school megacity kolkata"/>
    <n v="911100221556"/>
    <s v="s2m_test_20560@tests2m.com"/>
    <s v="23-04-2020 11:45:00"/>
    <s v="Present"/>
    <x v="0"/>
    <s v="FAC_5039"/>
    <e v="#N/A"/>
    <n v="0"/>
    <s v="Word Whiz"/>
    <s v="TEB3SMS"/>
    <e v="#N/A"/>
    <x v="0"/>
  </r>
  <r>
    <s v="fREADom Trial "/>
    <s v="Grade 1,2"/>
    <s v="Trial III"/>
    <x v="3"/>
    <d v="1899-12-30T11:45:00"/>
    <s v="Thursday"/>
    <d v="2020-04-23T00:00:00"/>
    <s v="Trial"/>
    <s v="Grade 1"/>
    <s v="Dps"/>
    <n v="911100221492"/>
    <s v="s2m_test_20496@tests2m.com"/>
    <s v="23-04-2020 11:45:00"/>
    <m/>
    <x v="3"/>
    <s v="FAC_5039"/>
    <e v="#N/A"/>
    <n v="0"/>
    <s v="Word Whiz"/>
    <s v="TEB3SMS"/>
    <e v="#N/A"/>
    <x v="0"/>
  </r>
  <r>
    <s v="fREADom Trial "/>
    <s v="Grade 1,2"/>
    <s v="Trial III"/>
    <x v="3"/>
    <d v="1899-12-30T11:45:00"/>
    <s v="Thursday"/>
    <d v="2020-04-23T00:00:00"/>
    <s v="Trial"/>
    <s v="Grade 2"/>
    <s v="Pushpalata vidya mandir school"/>
    <n v="911100221557"/>
    <s v="s2m_test_20561@tests2m.com"/>
    <s v="23-04-2020 11:45:00"/>
    <m/>
    <x v="3"/>
    <s v="FAC_5039"/>
    <e v="#N/A"/>
    <n v="0"/>
    <s v="Word Whiz"/>
    <s v="TEB2ASMS"/>
    <e v="#N/A"/>
    <x v="0"/>
  </r>
  <r>
    <s v="fREADom Trial "/>
    <s v="Grade 3,4"/>
    <s v="Trial III"/>
    <x v="3"/>
    <d v="1899-12-30T11:45:00"/>
    <s v="Thursday"/>
    <d v="2020-04-23T00:00:00"/>
    <s v="Trial"/>
    <s v="Grade 3"/>
    <s v="Kamala Niketan Montessori School (CBSE)"/>
    <n v="911100221581"/>
    <s v="s2m_test_20585@tests2m.com"/>
    <s v="23-04-2020 11:45:00"/>
    <m/>
    <x v="3"/>
    <s v="FAC_5036"/>
    <e v="#N/A"/>
    <n v="0"/>
    <s v="In my head or real"/>
    <s v="TEB2ASMS"/>
    <e v="#N/A"/>
    <x v="0"/>
  </r>
  <r>
    <s v="fREADom Trial "/>
    <s v="Grade 3,4"/>
    <s v="Trial III"/>
    <x v="3"/>
    <d v="1899-12-30T11:45:00"/>
    <s v="Thursday"/>
    <d v="2020-04-23T00:00:00"/>
    <s v="Trial"/>
    <s v="Grade 3"/>
    <s v="Kamala niketan montessori school"/>
    <n v="911100221607"/>
    <s v="s2m_test_20611@tests2m.com"/>
    <s v="23-04-2020 11:45:00"/>
    <s v="Present"/>
    <x v="0"/>
    <s v="FAC_5036"/>
    <e v="#N/A"/>
    <n v="0"/>
    <s v="In my head or real"/>
    <s v="TEB3SMS"/>
    <e v="#N/A"/>
    <x v="0"/>
  </r>
  <r>
    <s v="fREADom Trial "/>
    <s v="Grade 3,4"/>
    <s v="Trial III"/>
    <x v="3"/>
    <d v="1899-12-30T11:45:00"/>
    <s v="Thursday"/>
    <d v="2020-04-23T00:00:00"/>
    <s v="Duplicate - Trial"/>
    <s v="Grade 3"/>
    <s v="kamalaniketan montessori school"/>
    <n v="911100221558"/>
    <s v="s2m_test_20562@tests2m.com"/>
    <s v="23-04-2020 11:45:00"/>
    <m/>
    <x v="3"/>
    <s v="FAC_5036"/>
    <e v="#N/A"/>
    <n v="0"/>
    <s v="In my head or real"/>
    <s v="TEB12SMS"/>
    <e v="#N/A"/>
    <x v="0"/>
  </r>
  <r>
    <s v="fREADom Trial "/>
    <s v="Grade 3,4"/>
    <s v="Trial III"/>
    <x v="3"/>
    <d v="1899-12-30T11:45:00"/>
    <s v="Thursday"/>
    <d v="2020-04-23T00:00:00"/>
    <s v="Trial"/>
    <s v="Grade 3"/>
    <s v="Kle school"/>
    <n v="911100222034"/>
    <s v="s2m_test_21044@tests2m.com"/>
    <s v="23-04-2020 11:45:00"/>
    <s v="Present"/>
    <x v="0"/>
    <s v="FAC_5036"/>
    <e v="#N/A"/>
    <n v="0"/>
    <s v="In my head or real"/>
    <s v="TEB5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EDIFY School"/>
    <n v="911100222072"/>
    <s v="s2m_test_21081@tests2m.com"/>
    <s v="23-04-2020 18:00:00"/>
    <m/>
    <x v="3"/>
    <s v="FAC_5031"/>
    <e v="#N/A"/>
    <n v="0"/>
    <s v="Rocking with rhymes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2"/>
    <s v="EDIFY School"/>
    <n v="911100222766"/>
    <s v="s2m_test_21081@tests2m.com"/>
    <s v="23-04-2020 18:00:00"/>
    <s v="Present"/>
    <x v="0"/>
    <s v="FAC_5013"/>
    <e v="#N/A"/>
    <n v="0"/>
    <s v="In my mind's eye"/>
    <s v="Data Unavailable"/>
    <e v="#N/A"/>
    <x v="0"/>
  </r>
  <r>
    <s v="fREADom Trial "/>
    <s v="Grade 3,4"/>
    <s v="Trial I"/>
    <x v="4"/>
    <d v="1899-12-30T18:00:00"/>
    <s v="Thursday"/>
    <d v="2020-04-23T00:00:00"/>
    <s v="Trial"/>
    <s v="Grade 1"/>
    <s v="Kamala niketan montessory school"/>
    <n v="911100222134"/>
    <s v="s2m_test_21144@tests2m.com"/>
    <s v="23-04-2020 18:00:00"/>
    <s v="Present"/>
    <x v="0"/>
    <s v="FAC_5037"/>
    <e v="#N/A"/>
    <n v="0"/>
    <s v="Structure of a story"/>
    <s v="TEB5SMS"/>
    <e v="#N/A"/>
    <x v="0"/>
  </r>
  <r>
    <s v="fREADom Trial "/>
    <s v="Grade 1,2"/>
    <s v="Trial II"/>
    <x v="4"/>
    <d v="1899-12-30T18:00:00"/>
    <s v="Thursday"/>
    <d v="2020-04-23T00:00:00"/>
    <s v="Trial"/>
    <s v="Grade 2"/>
    <s v="Vedanta academy"/>
    <n v="911100222132"/>
    <s v="s2m_test_21142@tests2m.com"/>
    <s v="23-04-2020 18:00:00"/>
    <s v="Present"/>
    <x v="0"/>
    <s v="FAC_5013"/>
    <e v="#N/A"/>
    <n v="0"/>
    <s v="In my mind's eye"/>
    <s v="T1KRMSMS"/>
    <e v="#N/A"/>
    <x v="0"/>
  </r>
  <r>
    <s v="fREADom Trial "/>
    <s v="Grade 1,2"/>
    <s v="Trial II"/>
    <x v="4"/>
    <d v="1899-12-30T18:00:00"/>
    <s v="Thursday"/>
    <d v="2020-04-23T00:00:00"/>
    <s v="Trial"/>
    <s v="Grade 2"/>
    <s v="Krishna mal ramasubbaiyer school"/>
    <n v="911100222129"/>
    <s v="s2m_test_21139@tests2m.com"/>
    <s v="23-04-2020 18:00:00"/>
    <s v="Absent"/>
    <x v="1"/>
    <s v="FAC_5013"/>
    <e v="#N/A"/>
    <n v="0"/>
    <s v="In my mind's eye"/>
    <s v="TEB5SMS"/>
    <e v="#N/A"/>
    <x v="0"/>
  </r>
  <r>
    <s v="fREADom Trial "/>
    <s v="Grade 1,2"/>
    <s v="Trial II"/>
    <x v="4"/>
    <d v="1899-12-30T18:00:00"/>
    <s v="Thursday"/>
    <d v="2020-04-23T00:00:00"/>
    <s v="Trial"/>
    <s v="Grade 2"/>
    <s v="Kamala niketen Montessori School"/>
    <n v="911100222110"/>
    <s v="s2m_test_21121@tests2m.com"/>
    <s v="23-04-2020 18:00:00"/>
    <s v="Present"/>
    <x v="0"/>
    <s v="FAC_5013"/>
    <e v="#N/A"/>
    <n v="0"/>
    <s v="In my mind's eye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1"/>
    <s v="DAV Girls School - Gopalapuram"/>
    <n v="911100222128"/>
    <s v="s2m_test_21138@tests2m.com"/>
    <s v="23-04-2020 18:00:00"/>
    <s v="Present"/>
    <x v="0"/>
    <s v="FAC_5013"/>
    <e v="#N/A"/>
    <n v="0"/>
    <s v="In my mind's eye"/>
    <s v="TEB5SMS"/>
    <e v="#N/A"/>
    <x v="0"/>
  </r>
  <r>
    <s v="fREADom Trial "/>
    <s v="Grade 3,4"/>
    <s v="Trial II"/>
    <x v="4"/>
    <d v="1899-12-30T18:00:00"/>
    <s v="Thursday"/>
    <d v="2020-04-23T00:00:00"/>
    <s v="Trial"/>
    <s v="Grade 4"/>
    <s v="SBOA school and junior college"/>
    <n v="911100222126"/>
    <s v="s2m_test_21136@tests2m.com"/>
    <s v="23-04-2020 18:00:00"/>
    <s v="Present"/>
    <x v="0"/>
    <s v="FAC_5040"/>
    <e v="#N/A"/>
    <n v="0"/>
    <s v="Word Whiz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4"/>
    <s v="St.Joseph of Cluny CBSE."/>
    <n v="911100222125"/>
    <s v="s2m_test_21135@tests2m.com"/>
    <s v="23-04-2020 18:00:00"/>
    <s v="Absent"/>
    <x v="1"/>
    <s v="FAC_5040"/>
    <e v="#N/A"/>
    <n v="0"/>
    <s v="Word Whiz"/>
    <s v="TEB5SMS"/>
    <e v="#N/A"/>
    <x v="0"/>
  </r>
  <r>
    <s v="fREADom Trial "/>
    <s v="Grade 3,4"/>
    <s v="Trial II"/>
    <x v="4"/>
    <d v="1899-12-30T18:00:00"/>
    <s v="Thursday"/>
    <d v="2020-04-23T00:00:00"/>
    <s v="Trial"/>
    <s v="Grade 4"/>
    <s v="Aurobindo international school"/>
    <n v="911100222123"/>
    <s v="s2m_test_21134@tests2m.com"/>
    <s v="23-04-2020 18:00:00"/>
    <s v="Absent"/>
    <x v="1"/>
    <s v="FAC_5040"/>
    <e v="#N/A"/>
    <n v="0"/>
    <s v="Word Whiz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3"/>
    <s v="New Era public school"/>
    <n v="911100222121"/>
    <s v="s2m_test_21132@tests2m.com"/>
    <s v="23-04-2020 18:00:00"/>
    <s v="Present"/>
    <x v="0"/>
    <s v="FAC_5040"/>
    <e v="#N/A"/>
    <n v="0"/>
    <s v="Word Whiz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3"/>
    <s v="Sri Aurobindo international school"/>
    <n v="911100222122"/>
    <s v="s2m_test_21133@tests2m.com"/>
    <s v="23-04-2020 18:00:00"/>
    <s v="Present"/>
    <x v="0"/>
    <s v="FAC_5040"/>
    <e v="#N/A"/>
    <n v="0"/>
    <s v="Word Whiz"/>
    <s v="TEB5SMS"/>
    <e v="#N/A"/>
    <x v="0"/>
  </r>
  <r>
    <s v="fREADom Trial "/>
    <s v="Grade 3,4"/>
    <s v="Trial II"/>
    <x v="4"/>
    <d v="1899-12-30T18:00:00"/>
    <s v="Thursday"/>
    <d v="2020-04-23T00:00:00"/>
    <s v="Trial"/>
    <s v="Grade 4"/>
    <s v="Army Public School Ranchi"/>
    <n v="911100222118"/>
    <s v="s2m_test_21129@tests2m.com"/>
    <s v="23-04-2020 18:00:00"/>
    <s v="Cancelled"/>
    <x v="2"/>
    <s v="FAC_5040"/>
    <e v="#N/A"/>
    <n v="0"/>
    <s v="Word Whiz"/>
    <s v="TEB11SMS"/>
    <e v="#N/A"/>
    <x v="0"/>
  </r>
  <r>
    <s v="fREADom Trial "/>
    <s v="Grade 3,4"/>
    <s v="Trial II"/>
    <x v="4"/>
    <d v="1899-12-30T18:00:00"/>
    <s v="Thursday"/>
    <d v="2020-04-23T00:00:00"/>
    <s v="Trial"/>
    <s v="Grade 4"/>
    <s v="Taktse International"/>
    <n v="911100222114"/>
    <s v="s2m_test_21125@tests2m.com"/>
    <s v="23-04-2020 18:00:00"/>
    <s v="Present"/>
    <x v="0"/>
    <s v="FAC_5040"/>
    <e v="#N/A"/>
    <n v="0"/>
    <s v="Word Whiz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2"/>
    <s v="St. Peter's High School"/>
    <n v="911100222112"/>
    <s v="s2m_test_21123@tests2m.com"/>
    <s v="23-04-2020 18:00:00"/>
    <s v="Present"/>
    <x v="0"/>
    <s v="FAC_5013"/>
    <e v="#N/A"/>
    <n v="0"/>
    <s v="In my mind's eye"/>
    <s v="TEB5SMS"/>
    <e v="#N/A"/>
    <x v="0"/>
  </r>
  <r>
    <s v="fREADom Trial "/>
    <s v="Grade 3,4"/>
    <s v="Trial II"/>
    <x v="4"/>
    <d v="1899-12-30T18:00:00"/>
    <s v="Thursday"/>
    <d v="2020-04-23T00:00:00"/>
    <s v="Trial"/>
    <s v="Grade 3"/>
    <s v="Knms"/>
    <n v="911100222094"/>
    <s v="s2m_test_21103@tests2m.com"/>
    <s v="23-04-2020 18:00:00"/>
    <s v="Present"/>
    <x v="0"/>
    <s v="FAC_5040"/>
    <e v="#N/A"/>
    <n v="0"/>
    <s v="Word Whiz"/>
    <s v="TEB5SMS"/>
    <e v="#N/A"/>
    <x v="0"/>
  </r>
  <r>
    <s v="fREADom Trial "/>
    <s v="Grade 1,2"/>
    <s v="Trial II"/>
    <x v="4"/>
    <d v="1899-12-30T18:00:00"/>
    <s v="Thursday"/>
    <d v="2020-04-23T00:00:00"/>
    <s v="Trial"/>
    <s v="Grade 2"/>
    <s v="Sais"/>
    <n v="911100222104"/>
    <s v="s2m_test_21115@tests2m.com"/>
    <s v="23-04-2020 18:00:00"/>
    <s v="Present"/>
    <x v="0"/>
    <s v="FAC_5013"/>
    <e v="#N/A"/>
    <n v="0"/>
    <s v="In my mind's eye"/>
    <s v="TEB5SMS"/>
    <e v="#N/A"/>
    <x v="0"/>
  </r>
  <r>
    <s v="fREADom Trial "/>
    <s v="Grade 1,2"/>
    <s v="Trial II"/>
    <x v="4"/>
    <d v="1899-12-30T18:00:00"/>
    <s v="Thursday"/>
    <d v="2020-04-23T00:00:00"/>
    <s v="Duplicate - Trial"/>
    <s v="Grade 2"/>
    <s v="K.N.M.S"/>
    <n v="911100222110"/>
    <s v="s2m_test_21121@tests2m.com"/>
    <s v="23-04-2020 18:00:00"/>
    <s v="Duplicate"/>
    <x v="3"/>
    <s v="FAC_5013"/>
    <e v="#N/A"/>
    <n v="0"/>
    <s v="In my mind's eye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4"/>
    <s v="Knms"/>
    <n v="911100222092"/>
    <s v="s2m_test_21101@tests2m.com"/>
    <s v="23-04-2020 18:00:00"/>
    <s v="Cancelled"/>
    <x v="2"/>
    <s v="FAC_5040"/>
    <e v="#N/A"/>
    <n v="0"/>
    <s v="Word Whiz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2"/>
    <s v="Vijay milenium school"/>
    <n v="911100222083"/>
    <s v="s2m_test_21091@tests2m.com"/>
    <s v="23-04-2020 18:00:00"/>
    <s v="Present"/>
    <x v="0"/>
    <s v="FAC_5013"/>
    <e v="#N/A"/>
    <n v="0"/>
    <s v="In my mind's eye"/>
    <s v="TEB5SMS"/>
    <e v="#N/A"/>
    <x v="0"/>
  </r>
  <r>
    <s v="fREADom Trial "/>
    <s v="Grade 1,2"/>
    <s v="Trial II"/>
    <x v="4"/>
    <d v="1899-12-30T18:00:00"/>
    <s v="Thursday"/>
    <d v="2020-04-23T00:00:00"/>
    <s v="Trial"/>
    <s v="Grade 1"/>
    <s v="Delhi public school"/>
    <n v="911100221839"/>
    <s v="s2m_test_20853@tests2m.com"/>
    <s v="23-04-2020 18:00:00"/>
    <s v="Present"/>
    <x v="0"/>
    <s v="FAC_5013"/>
    <n v="1999"/>
    <n v="1"/>
    <s v="In my mind's eye"/>
    <s v="TEB5SMS"/>
    <d v="2020-04-24T00:00:00"/>
    <x v="5"/>
  </r>
  <r>
    <s v="fREADom Trial "/>
    <s v="Grade 1,2"/>
    <s v="Trial II"/>
    <x v="4"/>
    <d v="1899-12-30T18:00:00"/>
    <s v="Thursday"/>
    <d v="2020-04-23T00:00:00"/>
    <s v="Trial"/>
    <s v="Grade 2"/>
    <s v="Delhi public school"/>
    <n v="911100221834"/>
    <s v="s2m_test_21076@tests2m.com"/>
    <s v="23-04-2020 18:00:00"/>
    <s v="Absent"/>
    <x v="1"/>
    <s v="FAC_5013"/>
    <e v="#N/A"/>
    <n v="0"/>
    <s v="In my mind's eye"/>
    <s v="TEB3SMS"/>
    <e v="#N/A"/>
    <x v="0"/>
  </r>
  <r>
    <s v="fREADom Trial "/>
    <s v="Grade 1,2"/>
    <s v="Trial II"/>
    <x v="4"/>
    <d v="1899-12-30T18:00:00"/>
    <s v="Thursday"/>
    <d v="2020-04-23T00:00:00"/>
    <s v="Trial"/>
    <s v="Grade 1"/>
    <s v="city Montessori school"/>
    <n v="911100222065"/>
    <s v="s2m_test_21074@tests2m.com"/>
    <s v="23-04-2020 18:00:00"/>
    <s v="Present"/>
    <x v="0"/>
    <s v="FAC_5013"/>
    <e v="#N/A"/>
    <n v="0"/>
    <s v="In my mind's eye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4"/>
    <s v="Delhi public school"/>
    <n v="911100222047"/>
    <s v="s2m_test_21057@tests2m.com"/>
    <s v="23-04-2020 18:00:00"/>
    <s v="Present"/>
    <x v="0"/>
    <s v="FAC_5040"/>
    <e v="#N/A"/>
    <n v="0"/>
    <s v="Word Whiz"/>
    <s v="b1rmsms"/>
    <e v="#N/A"/>
    <x v="0"/>
  </r>
  <r>
    <s v="fREADom Trial "/>
    <s v="Grade 1,2"/>
    <s v="Trial II"/>
    <x v="4"/>
    <d v="1899-12-30T18:00:00"/>
    <s v="Thursday"/>
    <d v="2020-04-23T00:00:00"/>
    <s v="Duplicate - Trial"/>
    <s v="Grade 1"/>
    <s v="Delhi public school"/>
    <n v="911100221448"/>
    <s v="s2m_test_20452@tests2m.com"/>
    <s v="23-04-2020 18:00:00"/>
    <s v="Present"/>
    <x v="0"/>
    <s v="FAC_5013"/>
    <e v="#N/A"/>
    <n v="0"/>
    <s v="In my mind's eye"/>
    <s v="TEB12SMS"/>
    <e v="#N/A"/>
    <x v="0"/>
  </r>
  <r>
    <s v="fREADom Trial "/>
    <s v="Grade 3,4"/>
    <s v="Trial I"/>
    <x v="4"/>
    <d v="1899-12-30T18:00:00"/>
    <s v="Thursday"/>
    <d v="2020-04-23T00:00:00"/>
    <s v="Duplicate - Trial"/>
    <s v="Grade 4"/>
    <s v="De Paul public school"/>
    <n v="911100222127"/>
    <s v="s2m_test_21137@tests2m.com"/>
    <s v="23-04-2020 18:00:00"/>
    <s v="Absent"/>
    <x v="1"/>
    <s v="FAC_5037"/>
    <e v="#N/A"/>
    <n v="0"/>
    <s v="Structure of a story"/>
    <s v="TEB5SMS"/>
    <e v="#N/A"/>
    <x v="0"/>
  </r>
  <r>
    <s v="fREADom Trial Class "/>
    <s v="Grade 1,2"/>
    <s v="Trial I"/>
    <x v="4"/>
    <d v="1899-12-30T18:00:00"/>
    <s v="Thursday"/>
    <d v="2020-04-23T00:00:00"/>
    <s v="Duplicate - Trial"/>
    <s v="Grade 2"/>
    <s v="Edify Bangalore"/>
    <n v="911100222116"/>
    <s v="s2m_test_21127@tests2m.com"/>
    <s v="23-04-2020 18:00:00"/>
    <m/>
    <x v="3"/>
    <s v="FAC_5009"/>
    <e v="#N/A"/>
    <n v="0"/>
    <s v="Structure of a story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2"/>
    <s v="Maple Tree School"/>
    <n v="911100222041"/>
    <s v="s2m_test_21051@tests2m.com"/>
    <s v="23-04-2020 18:00:00"/>
    <s v="Cancelled"/>
    <x v="2"/>
    <s v="FAC_5013"/>
    <e v="#N/A"/>
    <n v="0"/>
    <s v="In my mind's eye"/>
    <s v="b1rmsms"/>
    <e v="#N/A"/>
    <x v="0"/>
  </r>
  <r>
    <s v="fREADom Trial "/>
    <s v="Grade 3,4"/>
    <s v="Trial II"/>
    <x v="4"/>
    <d v="1899-12-30T18:00:00"/>
    <s v="Thursday"/>
    <d v="2020-04-23T00:00:00"/>
    <s v="Trial"/>
    <s v="Grade 3"/>
    <s v="Dps megacity"/>
    <n v="911100222035"/>
    <s v="s2m_test_21045@tests2m.com"/>
    <s v="23-04-2020 18:00:00"/>
    <s v="Present"/>
    <x v="0"/>
    <s v="FAC_5040"/>
    <e v="#N/A"/>
    <n v="0"/>
    <s v="Word Whiz"/>
    <s v="b1rmsms"/>
    <e v="#N/A"/>
    <x v="0"/>
  </r>
  <r>
    <s v="fREADom Trial "/>
    <s v="Grade 3,4"/>
    <s v="Trial III"/>
    <x v="4"/>
    <d v="1899-12-30T18:00:00"/>
    <s v="Thursday"/>
    <d v="2020-04-23T00:00:00"/>
    <s v="Trial"/>
    <s v="Grade 3"/>
    <s v="Holy Angel"/>
    <n v="911100222009"/>
    <s v="s2m_test_21019@tests2m.com"/>
    <s v="23-04-2020 18:00:00"/>
    <s v="Absent"/>
    <x v="1"/>
    <s v="FAC_5039"/>
    <e v="#N/A"/>
    <n v="0"/>
    <s v="Word Whiz"/>
    <s v="TEB5SMS"/>
    <e v="#N/A"/>
    <x v="0"/>
  </r>
  <r>
    <s v="fREADom Trial Class "/>
    <s v="Grade 1,2"/>
    <s v="Trial I"/>
    <x v="4"/>
    <d v="1899-12-30T18:00:00"/>
    <s v="Thursday"/>
    <d v="2020-04-23T00:00:00"/>
    <s v="Duplicate - Trial"/>
    <s v="Grade 1"/>
    <s v="SSRVM"/>
    <n v="911100222107"/>
    <s v="s2m_test_21118@tests2m.com"/>
    <s v="23-04-2020 18:00:00"/>
    <m/>
    <x v="3"/>
    <s v="FAC_5009"/>
    <e v="#N/A"/>
    <n v="0"/>
    <s v="Structure of a story"/>
    <s v="TEB5SMS"/>
    <e v="#N/A"/>
    <x v="0"/>
  </r>
  <r>
    <s v="fREADom Trial Class "/>
    <s v="Grade 1,2"/>
    <s v="Trial I"/>
    <x v="4"/>
    <d v="1899-12-30T18:00:00"/>
    <s v="Thursday"/>
    <d v="2020-04-23T00:00:00"/>
    <s v="Trial"/>
    <s v="Grade 2"/>
    <s v="Lucknow public school"/>
    <n v="911100221879"/>
    <s v="s2m_test_21787@tests2m.com"/>
    <s v="23-04-2020 18:00:00"/>
    <m/>
    <x v="3"/>
    <s v="FAC_5009"/>
    <e v="#N/A"/>
    <n v="0"/>
    <s v="Structure of a story"/>
    <s v="TEB5SMS"/>
    <e v="#N/A"/>
    <x v="0"/>
  </r>
  <r>
    <s v="fREADom Trial "/>
    <s v="Grade 3,4"/>
    <s v="Trial I"/>
    <x v="4"/>
    <d v="1899-12-30T18:00:00"/>
    <s v="Thursday"/>
    <d v="2020-04-23T00:00:00"/>
    <s v="Duplicate - Trial"/>
    <s v="Grade 4"/>
    <s v="ARMY PUBLIC  SCHOOL  DELHI  CANTT"/>
    <n v="911100222101"/>
    <s v="s2m_test_21111@tests2m.com"/>
    <s v="23-04-2020 18:00:00"/>
    <s v="Absent"/>
    <x v="1"/>
    <s v="FAC_5037"/>
    <e v="#N/A"/>
    <n v="0"/>
    <s v="Structure of a story"/>
    <s v="b1rmsms"/>
    <e v="#N/A"/>
    <x v="0"/>
  </r>
  <r>
    <s v="fREADom Trial "/>
    <s v="Grade 3,4"/>
    <s v="Trial I"/>
    <x v="4"/>
    <d v="1899-12-30T18:00:00"/>
    <s v="Thursday"/>
    <d v="2020-04-23T00:00:00"/>
    <s v="Duplicate - Trial"/>
    <s v="Grade 3"/>
    <s v="Delhi  public  school  south  bangalore"/>
    <n v="911100222087"/>
    <s v="s2m_test_21095@tests2m.com"/>
    <s v="23-04-2020 18:00:00"/>
    <s v="Present"/>
    <x v="0"/>
    <s v="FAC_5037"/>
    <e v="#N/A"/>
    <n v="0"/>
    <s v="Structure of a story"/>
    <s v="TEB5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City Montessori school"/>
    <n v="911100222000"/>
    <s v="s2m_test_21010@tests2m.com"/>
    <s v="23-04-2020 18:00:00"/>
    <s v="Present"/>
    <x v="0"/>
    <s v="FAC_5039"/>
    <e v="#N/A"/>
    <n v="0"/>
    <s v="Word Whiz"/>
    <s v="b1rmsms"/>
    <e v="#N/A"/>
    <x v="0"/>
  </r>
  <r>
    <s v="fREADom Trial Class "/>
    <s v="Grade 1,2"/>
    <s v="Trial I"/>
    <x v="4"/>
    <d v="1899-12-30T18:00:00"/>
    <s v="Thursday"/>
    <d v="2020-04-23T00:00:00"/>
    <s v="Duplicate - Trial"/>
    <s v="Grade 1"/>
    <s v="Kamala nikatan"/>
    <n v="911100221863"/>
    <s v="s2m_test_21786@tests2m.com"/>
    <s v="23-04-2020 18:00:00"/>
    <m/>
    <x v="3"/>
    <s v="FAC_5009"/>
    <e v="#N/A"/>
    <n v="0"/>
    <s v="Structure of a story"/>
    <s v="TEB5SMS"/>
    <e v="#N/A"/>
    <x v="0"/>
  </r>
  <r>
    <s v="fREADom Trial Class "/>
    <s v="Grade 1,2"/>
    <s v="Trial I"/>
    <x v="4"/>
    <d v="1899-12-30T18:00:00"/>
    <s v="Thursday"/>
    <d v="2020-04-23T00:00:00"/>
    <s v="Trial"/>
    <s v="Grade 1"/>
    <s v="Greenwood high school"/>
    <n v="911100221649"/>
    <s v="s2m_test_21788@tests2m.com"/>
    <s v="23-04-2020 18:00:00"/>
    <m/>
    <x v="3"/>
    <s v="FAC_5009"/>
    <e v="#N/A"/>
    <n v="0"/>
    <s v="Structure of a story"/>
    <s v="rfm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Al burooj international school"/>
    <n v="911100221996"/>
    <s v="s2m_test_21007@tests2m.com"/>
    <s v="23-04-2020 18:00:00"/>
    <s v="Present"/>
    <x v="0"/>
    <s v="FAC_5039"/>
    <e v="#N/A"/>
    <n v="0"/>
    <s v="Word Whiz"/>
    <s v="b1rmsms"/>
    <e v="#N/A"/>
    <x v="0"/>
  </r>
  <r>
    <s v="fREADom Trial "/>
    <s v="Grade 3,4"/>
    <s v="Trial III"/>
    <x v="4"/>
    <d v="1899-12-30T18:00:00"/>
    <s v="Thursday"/>
    <d v="2020-04-23T00:00:00"/>
    <s v="Trial"/>
    <s v="Grade 3"/>
    <s v="KLE English Medium School"/>
    <n v="911100221986"/>
    <s v="s2m_test_20997@tests2m.com"/>
    <s v="23-04-2020 18:00:00"/>
    <s v="Present"/>
    <x v="0"/>
    <s v="FAC_5039"/>
    <e v="#N/A"/>
    <n v="0"/>
    <s v="Word Whiz"/>
    <s v="b1rm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Manav Rachna International"/>
    <n v="911100221993"/>
    <s v="s2m_test_21004@tests2m.com"/>
    <s v="23-04-2020 18:00:00"/>
    <s v="Cancelled"/>
    <x v="2"/>
    <s v="FAC_5039"/>
    <e v="#N/A"/>
    <n v="0"/>
    <s v="Word Whiz"/>
    <s v="TEB5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DPS"/>
    <n v="911100221989"/>
    <s v="s2m_test_21000@tests2m.com"/>
    <s v="23-04-2020 18:00:00"/>
    <s v="Present"/>
    <x v="0"/>
    <s v="FAC_5039"/>
    <e v="#N/A"/>
    <n v="0"/>
    <s v="Word Whiz"/>
    <s v="b1rmsms"/>
    <e v="#N/A"/>
    <x v="0"/>
  </r>
  <r>
    <s v="fREADom Trial Class "/>
    <s v="Grade 1,2"/>
    <s v="Trial I"/>
    <x v="4"/>
    <d v="1899-12-30T18:00:00"/>
    <s v="Thursday"/>
    <d v="2020-04-23T00:00:00"/>
    <s v="Duplicate - Trial"/>
    <s v="Grade 2"/>
    <s v="K L E SOCIETY'S SCHOOL"/>
    <n v="911100221644"/>
    <s v="s2m_test_20650@tests2m.com"/>
    <s v="23-04-2020 18:00:00"/>
    <m/>
    <x v="3"/>
    <s v="FAC_5009"/>
    <e v="#N/A"/>
    <n v="0"/>
    <s v="Structure of a story"/>
    <s v="TEB3SMS"/>
    <e v="#N/A"/>
    <x v="0"/>
  </r>
  <r>
    <s v="fREADom Trial "/>
    <s v="Grade 3,4"/>
    <s v="Trial I"/>
    <x v="4"/>
    <d v="1899-12-30T18:00:00"/>
    <s v="Thursday"/>
    <d v="2020-04-23T00:00:00"/>
    <s v="Duplicate - Trial"/>
    <s v="Grade 3"/>
    <s v="Kamala Niketan Montessori School (CBSE)"/>
    <n v="911100221581"/>
    <s v="s2m_test_20585@tests2m.com"/>
    <s v="23-04-2020 18:00:00"/>
    <s v="Present"/>
    <x v="0"/>
    <s v="FAC_5037"/>
    <e v="#N/A"/>
    <n v="0"/>
    <s v="Structure of a story"/>
    <s v="TEB2ASMS"/>
    <e v="#N/A"/>
    <x v="0"/>
  </r>
  <r>
    <s v="fREADom Trial Class "/>
    <s v="Grade 1,2"/>
    <s v="Trial I"/>
    <x v="4"/>
    <d v="1899-12-30T18:00:00"/>
    <s v="Thursday"/>
    <d v="2020-04-23T00:00:00"/>
    <s v="Duplicate - Trial"/>
    <s v="Grade 1"/>
    <s v="Dps"/>
    <n v="911100221492"/>
    <s v="s2m_test_20496@tests2m.com"/>
    <s v="23-04-2020 18:00:00"/>
    <m/>
    <x v="3"/>
    <s v="FAC_5009"/>
    <e v="#N/A"/>
    <n v="0"/>
    <s v="Structure of a story"/>
    <s v="TEB3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Sri Aurbindo International"/>
    <n v="911100221985"/>
    <s v="s2m_test_20996@tests2m.com"/>
    <s v="23-04-2020 18:00:00"/>
    <s v="Cancelled"/>
    <x v="2"/>
    <s v="FAC_5039"/>
    <e v="#N/A"/>
    <n v="0"/>
    <s v="Word Whiz"/>
    <s v="b1rmsms"/>
    <e v="#N/A"/>
    <x v="0"/>
  </r>
  <r>
    <s v="fREADom Trial "/>
    <s v="Grade 3,4"/>
    <s v="Trial III"/>
    <x v="4"/>
    <d v="1899-12-30T18:00:00"/>
    <s v="Thursday"/>
    <d v="2020-04-23T00:00:00"/>
    <s v="Trial"/>
    <s v="Grade 3"/>
    <s v="Greenwood"/>
    <n v="911100221982"/>
    <s v="s2m_test_20994@tests2m.com"/>
    <s v="23-04-2020 18:00:00"/>
    <s v="Absent"/>
    <x v="1"/>
    <s v="FAC_5039"/>
    <e v="#N/A"/>
    <n v="0"/>
    <s v="Word Whiz"/>
    <s v="b1rmsms"/>
    <e v="#N/A"/>
    <x v="0"/>
  </r>
  <r>
    <s v="fREADom Trial "/>
    <s v="Grade 3,4"/>
    <s v="Trial III"/>
    <x v="4"/>
    <d v="1899-12-30T18:00:00"/>
    <s v="Thursday"/>
    <d v="2020-04-23T00:00:00"/>
    <s v="Trial"/>
    <s v="Grade 4"/>
    <s v="Kamala niketan"/>
    <n v="911100221947"/>
    <s v="s2m_test_20960@tests2m.com"/>
    <s v="23-04-2020 18:00:00"/>
    <s v="Present"/>
    <x v="0"/>
    <s v="FAC_5039"/>
    <n v="1999"/>
    <n v="1"/>
    <s v="Word Whiz"/>
    <s v="b1rmsms"/>
    <d v="2020-04-25T00:00:00"/>
    <x v="6"/>
  </r>
  <r>
    <s v="fREADom Trial "/>
    <s v="Grade 3,4"/>
    <s v="Trial III"/>
    <x v="4"/>
    <d v="1899-12-30T18:00:00"/>
    <s v="Thursday"/>
    <d v="2020-04-23T00:00:00"/>
    <s v="Duplicate - Trial"/>
    <s v="Grade 3"/>
    <s v="KLE siciety's BK CBSE SCHOOL ANKALI"/>
    <n v="911100221880"/>
    <s v="s2m_test_20894@tests2m.com"/>
    <s v="23-04-2020 18:00:00"/>
    <s v="Present"/>
    <x v="0"/>
    <s v="FAC_5039"/>
    <e v="#N/A"/>
    <n v="0"/>
    <s v="Word Whiz"/>
    <s v="TEB5SMS"/>
    <e v="#N/A"/>
    <x v="0"/>
  </r>
  <r>
    <s v="fREADom Trial "/>
    <s v="Grade 3,4"/>
    <s v="Trial I"/>
    <x v="4"/>
    <d v="1899-12-30T18:00:00"/>
    <s v="Thursday"/>
    <d v="2020-04-23T00:00:00"/>
    <s v="Trial"/>
    <s v="Grade 4"/>
    <s v="Kamala niketan montessori school"/>
    <n v="911100222088"/>
    <s v="s2m_test_21096@tests2m.com"/>
    <s v="23-04-2020 18:00:00"/>
    <s v="Present"/>
    <x v="0"/>
    <s v="FAC_5037"/>
    <e v="#N/A"/>
    <n v="0"/>
    <s v="Structure of a story"/>
    <s v="b1rmsms"/>
    <e v="#N/A"/>
    <x v="0"/>
  </r>
  <r>
    <s v="fREADom Trial "/>
    <s v="Grade 3,4"/>
    <s v="Trial I"/>
    <x v="4"/>
    <d v="1899-12-30T18:00:00"/>
    <s v="Thursday"/>
    <d v="2020-04-23T00:00:00"/>
    <s v="Duplicate - Trial"/>
    <s v="Grade 4"/>
    <s v="sri sri Ravi shankar vidya mandir"/>
    <n v="911100222064"/>
    <s v="s2m_test_21073@tests2m.com"/>
    <s v="23-04-2020 18:00:00"/>
    <s v="Present"/>
    <x v="0"/>
    <s v="FAC_5037"/>
    <e v="#N/A"/>
    <n v="0"/>
    <s v="Structure of a story"/>
    <s v="TEB5SMS"/>
    <e v="#N/A"/>
    <x v="0"/>
  </r>
  <r>
    <s v="fREADom Trial "/>
    <s v="Grade 3,4"/>
    <s v="Trial I"/>
    <x v="4"/>
    <d v="1899-12-30T18:00:00"/>
    <s v="Thursday"/>
    <d v="2020-04-23T00:00:00"/>
    <s v="Duplicate - Trial"/>
    <s v="Grade 2"/>
    <s v="Rmk senior  secondary school"/>
    <n v="911100222086"/>
    <s v="s2m_test_21094@tests2m.com"/>
    <s v="23-04-2020 18:00:00"/>
    <s v="Absent"/>
    <x v="1"/>
    <s v="FAC_5037"/>
    <e v="#N/A"/>
    <n v="0"/>
    <s v="Structure of a story"/>
    <s v="TEB5SMS"/>
    <e v="#N/A"/>
    <x v="0"/>
  </r>
  <r>
    <s v="fREADom Trial "/>
    <s v="Grade 3,4"/>
    <s v="Trial I"/>
    <x v="4"/>
    <d v="1899-12-30T18:00:00"/>
    <s v="Thursday"/>
    <d v="2020-04-23T00:00:00"/>
    <s v="Trial"/>
    <s v="Grade 4"/>
    <s v="Elpro international"/>
    <n v="911100221167"/>
    <s v="s2m_test_20168@tests2m.com"/>
    <s v="23-04-2020 18:00:00"/>
    <s v="Present"/>
    <x v="0"/>
    <s v="FAC_5037"/>
    <e v="#N/A"/>
    <n v="0"/>
    <s v="Structure of a story"/>
    <s v="TEB12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Amrit Vidyalaya"/>
    <n v="911100221966"/>
    <s v="s2m_test_20979@tests2m.com"/>
    <s v="24-04-2020 11:45:00"/>
    <s v="Present"/>
    <x v="0"/>
    <s v="FAC_5043"/>
    <e v="#N/A"/>
    <n v="0"/>
    <s v="Rocking with rhymes"/>
    <s v="TEB5SMS"/>
    <e v="#N/A"/>
    <x v="0"/>
  </r>
  <r>
    <s v="fREADom Trial Class "/>
    <s v="Grade 1,2"/>
    <s v="Trial I"/>
    <x v="4"/>
    <d v="1899-12-30T18:00:00"/>
    <s v="Thursday"/>
    <d v="2020-04-23T00:00:00"/>
    <s v="Trial"/>
    <s v="Grade 1"/>
    <s v="Al Brooj international"/>
    <n v="911100222136"/>
    <s v="s2m_test_21146@tests2m.com"/>
    <s v="23-04-2020 18:00:00"/>
    <m/>
    <x v="3"/>
    <s v="FAC_5009"/>
    <e v="#N/A"/>
    <n v="0"/>
    <s v="Structure of a story"/>
    <s v="TEB11SMS"/>
    <e v="#N/A"/>
    <x v="0"/>
  </r>
  <r>
    <s v="fREADom Trial Class "/>
    <s v="Grade 1,2"/>
    <s v="Trial I"/>
    <x v="4"/>
    <d v="1899-12-30T18:00:00"/>
    <s v="Thursday"/>
    <d v="2020-04-23T00:00:00"/>
    <s v="Trial"/>
    <s v="Grade 2"/>
    <s v="The Gurukul foundation kashipur"/>
    <n v="911100222031"/>
    <s v="s2m_test_21041@tests2m.com"/>
    <s v="23-04-2020 18:00:00"/>
    <m/>
    <x v="3"/>
    <s v="FAC_5009"/>
    <e v="#N/A"/>
    <n v="0"/>
    <s v="Structure of a story"/>
    <s v="TEB5SMS"/>
    <e v="#N/A"/>
    <x v="0"/>
  </r>
  <r>
    <s v="fREADom Trial "/>
    <s v="Grade 1,2"/>
    <s v="Trial III"/>
    <x v="4"/>
    <d v="1899-12-30T18:00:00"/>
    <s v="Thursday"/>
    <d v="2020-04-23T00:00:00"/>
    <s v="Trial"/>
    <s v="Grade 1"/>
    <s v="Rankers techno school"/>
    <n v="911100222137"/>
    <s v="s2m_test_21147@tests2m.com"/>
    <s v="23-04-2020 18:00:00"/>
    <s v="Absent"/>
    <x v="1"/>
    <s v="FAC_5031"/>
    <e v="#N/A"/>
    <n v="0"/>
    <s v="Rocking with rhymes"/>
    <s v="TEB5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Nsn matric hr sec school"/>
    <n v="911100222006"/>
    <s v="s2m_test_21016@tests2m.com"/>
    <s v="23-04-2020 18:00:00"/>
    <s v="Present"/>
    <x v="0"/>
    <s v="FAC_5031"/>
    <e v="#N/A"/>
    <n v="0"/>
    <s v="Rocking with rhymes"/>
    <s v="b1rm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CMS"/>
    <n v="911100221990"/>
    <s v="s2m_test_21001@tests2m.com"/>
    <s v="23-04-2020 18:00:00"/>
    <s v="Present"/>
    <x v="0"/>
    <s v="FAC_5031"/>
    <e v="#N/A"/>
    <n v="0"/>
    <s v="Rocking with rhymes"/>
    <s v="b1rm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Pinegrove"/>
    <n v="911100221980"/>
    <s v="s2m_test_21789@tests2m.com"/>
    <s v="23-04-2020 18:00:00"/>
    <s v="Absent"/>
    <x v="1"/>
    <s v="FAC_5031"/>
    <e v="#N/A"/>
    <n v="0"/>
    <s v="Rocking with rhymes"/>
    <s v="b1rm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DPS Megacity"/>
    <n v="911100221970"/>
    <s v="s2m_test_20982@tests2m.com"/>
    <s v="23-04-2020 18:00:00"/>
    <s v="Absent"/>
    <x v="1"/>
    <s v="FAC_5031"/>
    <e v="#N/A"/>
    <n v="0"/>
    <s v="Rocking with rhymes"/>
    <s v="TEB5SMS"/>
    <e v="#N/A"/>
    <x v="0"/>
  </r>
  <r>
    <s v="fREADom Trial "/>
    <s v="Grade 1,2"/>
    <s v="Trial III"/>
    <x v="4"/>
    <d v="1899-12-30T18:00:00"/>
    <s v="Thursday"/>
    <d v="2020-04-23T00:00:00"/>
    <s v="Trial"/>
    <s v="Grade 1"/>
    <s v="DAV boys senior secondary school"/>
    <n v="911100221849"/>
    <s v="s2m_test_20863@tests2m.com"/>
    <s v="23-04-2020 18:00:00"/>
    <s v="Present"/>
    <x v="0"/>
    <s v="FAC_5031"/>
    <e v="#N/A"/>
    <n v="0"/>
    <s v="Rocking with rhymes"/>
    <s v="TEB5SMS"/>
    <e v="#N/A"/>
    <x v="0"/>
  </r>
  <r>
    <s v="fREADom Trial "/>
    <s v="Grade 1,2"/>
    <s v="Trial III"/>
    <x v="4"/>
    <d v="1899-12-30T18:00:00"/>
    <s v="Thursday"/>
    <d v="2020-04-23T00:00:00"/>
    <s v="Trial"/>
    <s v="Grade 1"/>
    <s v="St brittos"/>
    <n v="911100221837"/>
    <s v="s2m_test_20851@tests2m.com"/>
    <s v="23-04-2020 18:00:00"/>
    <s v="Present"/>
    <x v="0"/>
    <s v="FAC_5031"/>
    <e v="#N/A"/>
    <n v="0"/>
    <s v="Rocking with rhymes"/>
    <s v="TEB5SMS"/>
    <e v="#N/A"/>
    <x v="0"/>
  </r>
  <r>
    <s v="fREADom Trial "/>
    <s v="Grade 3,4"/>
    <s v="Trial IV"/>
    <x v="4"/>
    <d v="1899-12-30T18:00:00"/>
    <s v="Thursday"/>
    <d v="2020-04-23T00:00:00"/>
    <s v="Trial"/>
    <s v="Grade 4"/>
    <s v="Maharaja Agarsain Public School Ashok Vihar"/>
    <n v="911100221509"/>
    <s v="s2m_test_20513@tests2m.com"/>
    <s v="23-04-2020 18:00:00"/>
    <s v="Present "/>
    <x v="0"/>
    <s v="FAC_5041"/>
    <e v="#N/A"/>
    <n v="0"/>
    <s v="Rocking with rhymes"/>
    <s v="TEB3SMS"/>
    <e v="#N/A"/>
    <x v="0"/>
  </r>
  <r>
    <s v="fREADom Trial "/>
    <s v="Grade 3,4"/>
    <s v="Trial IV"/>
    <x v="4"/>
    <d v="1899-12-30T18:00:00"/>
    <s v="Thursday"/>
    <d v="2020-04-23T00:00:00"/>
    <s v="Trial"/>
    <s v="Grade 3"/>
    <s v="Delhi public school"/>
    <n v="911100221526"/>
    <s v="s2m_test_20530@tests2m.com"/>
    <s v="23-04-2020 18:00:00"/>
    <s v="Absent"/>
    <x v="1"/>
    <s v="FAC_5041"/>
    <e v="#N/A"/>
    <n v="0"/>
    <s v="Rocking with rhymes"/>
    <s v="TEB3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PS Senior Secondary School"/>
    <n v="911100221592"/>
    <s v="s2m_test_21790@tests2m.com"/>
    <s v="23-04-2020 18:00:00"/>
    <s v="Present"/>
    <x v="0"/>
    <s v="FAC_5031"/>
    <n v="999"/>
    <n v="1"/>
    <s v="Rocking with rhymes"/>
    <s v="rfmsms"/>
    <d v="2020-04-25T00:00:00"/>
    <x v="6"/>
  </r>
  <r>
    <s v="fREADom Trial "/>
    <s v="Grade 1,2"/>
    <s v="Trial III"/>
    <x v="4"/>
    <d v="1899-12-30T18:00:00"/>
    <s v="Thursday"/>
    <d v="2020-04-23T00:00:00"/>
    <s v="Duplicate - Trial"/>
    <s v="Grade 1"/>
    <s v="Kamalaniketan montessori school"/>
    <n v="911100221414"/>
    <s v="s2m_test_20417@tests2m.com"/>
    <s v="23-04-2020 18:00:00"/>
    <s v="Absent"/>
    <x v="1"/>
    <s v="FAC_5031"/>
    <e v="#N/A"/>
    <n v="0"/>
    <s v="Rocking with rhymes"/>
    <s v="TEB2B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Jawahar Vidhyalaya Senior sec school"/>
    <n v="911100221602"/>
    <s v="s2m_test_20606@tests2m.com"/>
    <s v="23-04-2020 18:00:00"/>
    <s v="Absent"/>
    <x v="1"/>
    <s v="FAC_5031"/>
    <e v="#N/A"/>
    <n v="0"/>
    <s v="Rocking with rhymes"/>
    <s v="rfmsms"/>
    <e v="#N/A"/>
    <x v="0"/>
  </r>
  <r>
    <s v="fREADom Trial "/>
    <s v="Grade 3,4"/>
    <s v="Trial IV"/>
    <x v="4"/>
    <d v="1899-12-30T18:00:00"/>
    <s v="Thursday"/>
    <d v="2020-04-23T00:00:00"/>
    <s v="Trial"/>
    <s v="Grade 3"/>
    <s v="DPS Megacity"/>
    <n v="911100222767"/>
    <s v="s2m_test_21791@tests2m.com"/>
    <s v="23-04-2020 18:00:00"/>
    <s v="Present "/>
    <x v="0"/>
    <s v="FAC_5041"/>
    <n v="1999"/>
    <n v="1"/>
    <s v="Rocking with rhymes"/>
    <s v="Data Unavailable"/>
    <d v="2020-04-23T00:00:00"/>
    <x v="2"/>
  </r>
  <r>
    <s v="fREADom Trial "/>
    <s v="Grade 3,4"/>
    <s v="Trial III"/>
    <x v="4"/>
    <d v="1899-12-30T18:00:00"/>
    <s v="Thursday"/>
    <d v="2020-04-23T00:00:00"/>
    <s v="Trial"/>
    <s v="Grade 3"/>
    <s v="Vedanta academy"/>
    <n v="911100222139"/>
    <s v="s2m_test_21149@tests2m.com"/>
    <s v="23-04-2020 18:00:00"/>
    <s v="Present"/>
    <x v="0"/>
    <s v="FAC_5039"/>
    <e v="#N/A"/>
    <n v="0"/>
    <s v="Word Whiz"/>
    <s v="TEB5SMS"/>
    <e v="#N/A"/>
    <x v="0"/>
  </r>
  <r>
    <s v="fREADom Trial "/>
    <s v="Grade 3,4"/>
    <s v="Trial IV"/>
    <x v="4"/>
    <d v="1899-12-30T18:00:00"/>
    <s v="Thursday"/>
    <d v="2020-04-23T00:00:00"/>
    <s v="Duplicate - Trial"/>
    <s v="Grade 3"/>
    <s v="NSN Matriculation"/>
    <n v="911100221804"/>
    <s v="s2m_test_20816@tests2m.com"/>
    <s v="23-04-2020 18:00:00"/>
    <s v="Present "/>
    <x v="0"/>
    <s v="FAC_5041"/>
    <e v="#N/A"/>
    <n v="0"/>
    <s v="Rocking with rhymes"/>
    <s v="TEB4SMS"/>
    <e v="#N/A"/>
    <x v="0"/>
  </r>
  <r>
    <s v="fREADom Trial "/>
    <s v="Grade 1,2"/>
    <s v="Trial III"/>
    <x v="4"/>
    <d v="1899-12-30T18:00:00"/>
    <s v="Thursday"/>
    <d v="2020-04-23T00:00:00"/>
    <s v="Trial"/>
    <s v="Grade 2"/>
    <s v="Manjushree public school"/>
    <n v="911100221612"/>
    <s v="s2m_test_20616@tests2m.com"/>
    <s v="23-04-2020 18:00:00"/>
    <s v="Absent"/>
    <x v="1"/>
    <s v="FAC_5031"/>
    <e v="#N/A"/>
    <n v="0"/>
    <s v="Rocking with rhymes"/>
    <s v="TEB3SMS"/>
    <e v="#N/A"/>
    <x v="0"/>
  </r>
  <r>
    <s v="fREADom Trial "/>
    <s v="Grade 3,4"/>
    <s v="Trial IV"/>
    <x v="4"/>
    <d v="1899-12-30T18:00:00"/>
    <s v="Thursday"/>
    <d v="2020-04-23T00:00:00"/>
    <s v="Trial"/>
    <s v="Grade 3"/>
    <s v="krishnamal ramasubbaiyer school"/>
    <n v="911100221865"/>
    <s v="s2m_test_20879@tests2m.com"/>
    <s v="23-04-2020 18:00:00"/>
    <s v="Absent"/>
    <x v="1"/>
    <s v="FAC_5041"/>
    <e v="#N/A"/>
    <n v="0"/>
    <s v="Rocking with rhymes"/>
    <s v="TEB5SMS"/>
    <e v="#N/A"/>
    <x v="0"/>
  </r>
  <r>
    <s v="fREADom Trial "/>
    <s v="Grade 3,4"/>
    <s v="Trial IV"/>
    <x v="4"/>
    <d v="1899-12-30T18:00:00"/>
    <s v="Thursday"/>
    <d v="2020-04-23T00:00:00"/>
    <s v="Trial"/>
    <s v="Grade 4"/>
    <s v="NA"/>
    <n v="911100221867"/>
    <s v="s2m_test_20881@tests2m.com"/>
    <s v="23-04-2020 18:00:00"/>
    <s v="Present"/>
    <x v="0"/>
    <s v="FAC_5041"/>
    <e v="#N/A"/>
    <n v="0"/>
    <s v="Rocking with rhymes"/>
    <s v="TEB5SMS"/>
    <e v="#N/A"/>
    <x v="0"/>
  </r>
  <r>
    <s v="fREADom Trial "/>
    <s v="Grade 3,4"/>
    <s v="Trial III"/>
    <x v="4"/>
    <d v="1899-12-30T18:00:00"/>
    <s v="Thursday"/>
    <d v="2020-04-23T00:00:00"/>
    <s v="Duplicate - Trial"/>
    <s v="Grade 4"/>
    <s v="Samashti international school"/>
    <n v="911100221853"/>
    <s v="s2m_test_20867@tests2m.com"/>
    <s v="23-04-2020 18:00:00"/>
    <s v="Present"/>
    <x v="0"/>
    <s v="FAC_5039"/>
    <e v="#N/A"/>
    <n v="0"/>
    <s v="Word Whiz"/>
    <s v="TEB5SMS"/>
    <e v="#N/A"/>
    <x v="0"/>
  </r>
  <r>
    <s v="fREADom Trial "/>
    <s v="Grade 3,4"/>
    <s v="Trial IV"/>
    <x v="4"/>
    <d v="1899-12-30T18:00:00"/>
    <s v="Thursday"/>
    <d v="2020-04-23T00:00:00"/>
    <s v="Trial"/>
    <s v="Grade 3"/>
    <s v="Delhi public school"/>
    <n v="911100221921"/>
    <s v="s2m_test_20935@tests2m.com"/>
    <s v="23-04-2020 18:00:00"/>
    <s v="Present"/>
    <x v="0"/>
    <s v="FAC_5041"/>
    <e v="#N/A"/>
    <n v="0"/>
    <s v="Rocking with rhymes"/>
    <s v="TEB5SMS"/>
    <e v="#N/A"/>
    <x v="0"/>
  </r>
  <r>
    <s v="fREADom Trial "/>
    <s v="Grade 3,4"/>
    <s v="Trial IV"/>
    <x v="4"/>
    <d v="1899-12-30T18:00:00"/>
    <s v="Thursday"/>
    <d v="2020-04-23T00:00:00"/>
    <s v="Trial"/>
    <s v="Grade 3"/>
    <s v="Thriveni Academy"/>
    <n v="911100221917"/>
    <s v="s2m_test_20931@tests2m.com"/>
    <s v="23-04-2020 18:00:00"/>
    <s v="Absent"/>
    <x v="1"/>
    <s v="FAC_5041"/>
    <e v="#N/A"/>
    <n v="0"/>
    <s v="Rocking with rhymes"/>
    <s v="TEB5SMS"/>
    <e v="#N/A"/>
    <x v="0"/>
  </r>
  <r>
    <s v="fREADom Trial "/>
    <s v="Grade 3,4"/>
    <s v="Trial III"/>
    <x v="4"/>
    <d v="1899-12-30T18:00:00"/>
    <s v="Thursday"/>
    <d v="2020-04-23T00:00:00"/>
    <s v="Duplicate - Trial"/>
    <s v="Grade 3"/>
    <s v="Bvhjhj"/>
    <n v="911100221614"/>
    <s v="s2m_test_20598@tests2m.com"/>
    <s v="23-04-2020 18:00:00"/>
    <s v="Absent"/>
    <x v="1"/>
    <s v="FAC_5039"/>
    <e v="#N/A"/>
    <n v="0"/>
    <s v="Word Whiz"/>
    <s v="ntfuiuser"/>
    <e v="#N/A"/>
    <x v="0"/>
  </r>
  <r>
    <s v="fREADom Trial "/>
    <s v="Grade 3,4"/>
    <s v="Trial IV"/>
    <x v="4"/>
    <d v="1899-12-30T18:00:00"/>
    <s v="Thursday"/>
    <d v="2020-04-23T00:00:00"/>
    <s v="Trial"/>
    <s v="Grade 4"/>
    <s v="Kamala niketan"/>
    <n v="911100221927"/>
    <s v="s2m_test_20940@tests2m.com"/>
    <s v="23-04-2020 18:00:00"/>
    <s v="Absent"/>
    <x v="1"/>
    <s v="FAC_5041"/>
    <e v="#N/A"/>
    <n v="0"/>
    <s v="Rocking with rhymes"/>
    <s v="b1rmsms"/>
    <e v="#N/A"/>
    <x v="0"/>
  </r>
  <r>
    <s v="fREADom Trial "/>
    <s v="Grade 3,4"/>
    <s v="Trial IV"/>
    <x v="4"/>
    <d v="1899-12-30T18:00:00"/>
    <s v="Thursday"/>
    <d v="2020-04-23T00:00:00"/>
    <s v="Trial"/>
    <s v="Grade 4"/>
    <s v="BD Memorial"/>
    <n v="911100221936"/>
    <s v="s2m_test_20949@tests2m.com"/>
    <s v="23-04-2020 18:00:00"/>
    <s v="Absent"/>
    <x v="1"/>
    <s v="FAC_5041"/>
    <e v="#N/A"/>
    <n v="0"/>
    <s v="Rocking with rhymes"/>
    <s v="b1rmsms"/>
    <e v="#N/A"/>
    <x v="0"/>
  </r>
  <r>
    <s v="fREADom Trial "/>
    <s v="Grade 3,4"/>
    <s v="Trial IV"/>
    <x v="4"/>
    <d v="1899-12-30T18:00:00"/>
    <s v="Thursday"/>
    <d v="2020-04-23T00:00:00"/>
    <s v="Trial"/>
    <s v="Grade 3"/>
    <s v="Kamal Niketan"/>
    <n v="911100221931"/>
    <s v="s2m_test_20944@tests2m.com"/>
    <s v="23-04-2020 18:00:00"/>
    <s v="Present "/>
    <x v="0"/>
    <s v="FAC_5041"/>
    <e v="#N/A"/>
    <n v="0"/>
    <s v="Rocking with rhymes"/>
    <s v="b1rmsms"/>
    <e v="#N/A"/>
    <x v="0"/>
  </r>
  <r>
    <s v="fREADom Trial "/>
    <s v="Grade 3,4"/>
    <s v="Trial III"/>
    <x v="4"/>
    <d v="1899-12-30T18:00:00"/>
    <s v="Thursday"/>
    <d v="2020-04-23T00:00:00"/>
    <s v="Duplicate - Trial"/>
    <s v="Grade 4"/>
    <s v="Aholong Jessie Anar"/>
    <n v="911100221178"/>
    <s v="s2m_test_20179@tests2m.com"/>
    <s v="23-04-2020 18:00:00"/>
    <s v="Present"/>
    <x v="0"/>
    <s v="FAC_5039"/>
    <n v="1999"/>
    <n v="1"/>
    <s v="Word Whiz"/>
    <s v="TEB11SMS"/>
    <d v="2020-04-24T00:00:00"/>
    <x v="5"/>
  </r>
  <r>
    <s v="fREADom Trial "/>
    <s v="Grade 3,4"/>
    <s v="Trial II"/>
    <x v="4"/>
    <d v="1899-12-30T18:00:00"/>
    <s v="Thursday"/>
    <d v="2020-04-23T00:00:00"/>
    <s v="Trial"/>
    <s v="Grade 4"/>
    <s v="APS Delhi cantt"/>
    <n v="911100221326"/>
    <s v="s2m_test_20328@tests2m.com"/>
    <s v="23-04-2020 18:00:00"/>
    <s v="Present"/>
    <x v="0"/>
    <s v="FAC_5040"/>
    <e v="#N/A"/>
    <n v="0"/>
    <s v="Word Whiz"/>
    <s v="ntfuiuser"/>
    <e v="#N/A"/>
    <x v="0"/>
  </r>
  <r>
    <s v="fREADom Trial "/>
    <s v="Grade 3,4"/>
    <s v="Trial II"/>
    <x v="4"/>
    <d v="1899-12-30T18:00:00"/>
    <s v="Thursday"/>
    <d v="2020-04-23T00:00:00"/>
    <s v="Duplicate - Trial"/>
    <s v="Grade 4"/>
    <s v="Kamala niketan"/>
    <n v="911100221927"/>
    <s v="s2m_test_20940@tests2m.com"/>
    <s v="23-04-2020 18:00:00"/>
    <s v="Present"/>
    <x v="0"/>
    <s v="FAC_5040"/>
    <e v="#N/A"/>
    <n v="0"/>
    <s v="Word Whiz"/>
    <s v="b1rmsms"/>
    <e v="#N/A"/>
    <x v="0"/>
  </r>
  <r>
    <s v="fREADom Trial "/>
    <s v="Grade 1,2"/>
    <s v="Trial II"/>
    <x v="4"/>
    <d v="1899-12-30T18:00:00"/>
    <s v="Thursday"/>
    <d v="2020-04-23T00:00:00"/>
    <s v="Trial"/>
    <s v="Grade 1"/>
    <s v="Kamala Niketan Montessori School"/>
    <n v="911100222138"/>
    <s v="s2m_test_21148@tests2m.com"/>
    <s v="23-04-2020 18:00:00"/>
    <s v="Present"/>
    <x v="0"/>
    <s v="FAC_5013"/>
    <e v="#N/A"/>
    <n v="0"/>
    <s v="In my mind's eye"/>
    <s v="TEB5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The Bangalore school"/>
    <n v="911100222768"/>
    <s v="s2m_test_21792@tests2m.com"/>
    <s v="24-04-2020 11:45:00"/>
    <s v="Present"/>
    <x v="0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4"/>
    <s v="Aakruthi school"/>
    <n v="911100221507"/>
    <s v="s2m_test_20511@tests2m.com"/>
    <s v="24-04-2020 11:45:00"/>
    <s v="Absent"/>
    <x v="1"/>
    <s v="FAC_5011"/>
    <e v="#N/A"/>
    <n v="0"/>
    <s v="Elements of a story"/>
    <s v="TEB3SMS"/>
    <e v="#N/A"/>
    <x v="0"/>
  </r>
  <r>
    <s v="fREADom Trial Class "/>
    <s v="Grade 1,2"/>
    <s v="Trial I"/>
    <x v="3"/>
    <d v="1899-12-30T11:45:00"/>
    <s v="Friday"/>
    <d v="2020-04-24T00:00:00"/>
    <s v="Trial"/>
    <s v="Grade 2"/>
    <s v="Sri Sri Ravishankar Vidhya Mandir"/>
    <n v="911100222769"/>
    <s v="s2m_test_21793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2"/>
    <s v="Greenwood high school"/>
    <n v="911100221580"/>
    <s v="s2m_test_20584@tests2m.com"/>
    <s v="24-04-2020 11:45:00"/>
    <s v="Absent"/>
    <x v="1"/>
    <s v="FAC_5028"/>
    <e v="#N/A"/>
    <n v="0"/>
    <s v="Structure of a story"/>
    <s v="rfmsms"/>
    <e v="#N/A"/>
    <x v="0"/>
  </r>
  <r>
    <s v="fREADom Trial Class "/>
    <s v="Grade 1,2"/>
    <s v="Trial I"/>
    <x v="3"/>
    <d v="1899-12-30T11:45:00"/>
    <s v="Friday"/>
    <d v="2020-04-24T00:00:00"/>
    <s v="Trial"/>
    <s v="Grade 2"/>
    <s v="Sat Paul Mittal School"/>
    <n v="911100222770"/>
    <s v="s2m_test_21794@tests2m.com"/>
    <s v="24-04-2020 11:45:00"/>
    <s v="Present"/>
    <x v="0"/>
    <s v="FAC_5043"/>
    <e v="#N/A"/>
    <n v="0"/>
    <s v="Rocking with rhymes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2"/>
    <s v="Kothari International School"/>
    <n v="911100222130"/>
    <s v="s2m_test_21140@tests2m.com"/>
    <s v="24-04-2020 11:45:00"/>
    <s v="Absent"/>
    <x v="1"/>
    <s v="FAC_5028"/>
    <e v="#N/A"/>
    <n v="0"/>
    <s v="Structure of a story"/>
    <s v="b1rmsms"/>
    <e v="#N/A"/>
    <x v="0"/>
  </r>
  <r>
    <s v="fREADom Trial "/>
    <s v="Grade 1,2"/>
    <s v="Trial II"/>
    <x v="3"/>
    <d v="1899-12-30T11:45:00"/>
    <s v="Friday"/>
    <d v="2020-04-24T00:00:00"/>
    <s v="Trial"/>
    <s v="Grade 1"/>
    <s v="St.paul's"/>
    <n v="911100222133"/>
    <s v="s2m_test_21143@tests2m.com"/>
    <s v="24-04-2020 11:45:00"/>
    <s v="Absent"/>
    <x v="1"/>
    <s v="FAC_5028"/>
    <e v="#N/A"/>
    <n v="0"/>
    <s v="Structure of a story"/>
    <s v="ntfuiuser"/>
    <e v="#N/A"/>
    <x v="0"/>
  </r>
  <r>
    <s v="fREADom Trial Class "/>
    <s v="Grade 1,2"/>
    <s v="Trial I"/>
    <x v="3"/>
    <d v="1899-12-30T11:45:00"/>
    <s v="Friday"/>
    <d v="2020-04-24T00:00:00"/>
    <s v="Trial"/>
    <s v="Grade 1"/>
    <s v="Dps megacity"/>
    <n v="911100222771"/>
    <s v="s2m_test_20567@tests2m.com"/>
    <s v="24-04-2020 11:45:00"/>
    <s v="Present"/>
    <x v="0"/>
    <s v="FAC_5043"/>
    <e v="#N/A"/>
    <n v="0"/>
    <s v="Rocking with rhymes"/>
    <s v="Data Unavailable"/>
    <e v="#N/A"/>
    <x v="0"/>
  </r>
  <r>
    <s v="fREADom Trial Class "/>
    <s v="Grade 1,2"/>
    <s v="Trial I"/>
    <x v="3"/>
    <d v="1899-12-30T11:45:00"/>
    <s v="Friday"/>
    <d v="2020-04-24T00:00:00"/>
    <s v="Trial"/>
    <s v="Grade 2"/>
    <s v="St. Paul"/>
    <n v="911100222772"/>
    <s v="s2m_test_21795@tests2m.com"/>
    <s v="24-04-2020 11:45:00"/>
    <s v="Present"/>
    <x v="0"/>
    <s v="FAC_5043"/>
    <e v="#N/A"/>
    <n v="0"/>
    <s v="Rocking with rhymes"/>
    <s v="Data Unavailable"/>
    <e v="#N/A"/>
    <x v="0"/>
  </r>
  <r>
    <s v="fREADom Trial "/>
    <s v="Grade 1,2"/>
    <s v="Trial II"/>
    <x v="3"/>
    <d v="1899-12-30T11:45:00"/>
    <s v="Friday"/>
    <d v="2020-04-24T00:00:00"/>
    <s v="Duplicate - Trial"/>
    <s v="Grade 1"/>
    <s v="KLE Rajajinagar Bangalore"/>
    <n v="911100221572"/>
    <s v="s2m_test_20575@tests2m.com"/>
    <s v="24-04-2020 11:45:00"/>
    <s v="Absent"/>
    <x v="1"/>
    <s v="FAC_5028"/>
    <e v="#N/A"/>
    <n v="0"/>
    <s v="Structure of a story"/>
    <s v="TEB3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DPS"/>
    <n v="911100222773"/>
    <s v="s2m_test_21796@tests2m.com"/>
    <s v="24-04-2020 11:45:00"/>
    <s v="Cancelled"/>
    <x v="2"/>
    <s v="FAC_5043"/>
    <e v="#N/A"/>
    <n v="0"/>
    <s v="Rocking with rhymes"/>
    <s v="Data Unavailable"/>
    <e v="#N/A"/>
    <x v="0"/>
  </r>
  <r>
    <s v="fREADom Trial Class "/>
    <s v="Grade 1,2"/>
    <s v="Trial I"/>
    <x v="3"/>
    <d v="1899-12-30T11:45:00"/>
    <s v="Friday"/>
    <d v="2020-04-24T00:00:00"/>
    <s v="Trial"/>
    <s v="Grade 1"/>
    <s v="Amrit Vidyalaya"/>
    <n v="911100222774"/>
    <s v="s2m_test_21797@tests2m.com"/>
    <s v="24-04-2020 11:45:00"/>
    <s v="Present"/>
    <x v="0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3"/>
    <s v="Kamala niketen school"/>
    <n v="911100222141"/>
    <s v="s2m_test_21151@tests2m.com"/>
    <s v="24-04-2020 11:45:00"/>
    <s v="Present"/>
    <x v="0"/>
    <s v="FAC_5011"/>
    <e v="#N/A"/>
    <n v="0"/>
    <s v="Elements of a story"/>
    <s v="T1KRM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Ssrvm"/>
    <n v="911100222775"/>
    <s v="s2m_test_21798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2"/>
    <s v="Dps magacity"/>
    <n v="911100222142"/>
    <s v="s2m_test_21152@tests2m.com"/>
    <s v="24-04-2020 11:45:00"/>
    <s v="Absent"/>
    <x v="1"/>
    <s v="FAC_5028"/>
    <e v="#N/A"/>
    <n v="0"/>
    <s v="Structure of a story"/>
    <s v="TEB3SMS"/>
    <e v="#N/A"/>
    <x v="0"/>
  </r>
  <r>
    <s v="fREADom Trial "/>
    <s v="Grade 3,4"/>
    <s v="Trial II"/>
    <x v="3"/>
    <d v="1899-12-30T11:45:00"/>
    <s v="Friday"/>
    <d v="2020-04-24T00:00:00"/>
    <s v="Trial"/>
    <s v="Grade 4"/>
    <s v="T.Abhishek"/>
    <n v="911100222144"/>
    <s v="s2m_test_21154@tests2m.com"/>
    <s v="24-04-2020 11:45:00"/>
    <s v="Absent"/>
    <x v="1"/>
    <s v="FAC_5011"/>
    <e v="#N/A"/>
    <n v="0"/>
    <s v="Elements of a story"/>
    <s v="b1rm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Delhi public school megacity"/>
    <n v="911100222776"/>
    <s v="s2m_test_21799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3"/>
    <s v="Al Brooju International School"/>
    <n v="911100222145"/>
    <s v="s2m_test_21155@tests2m.com"/>
    <s v="24-04-2020 11:45:00"/>
    <s v="Absent"/>
    <x v="1"/>
    <s v="FAC_5011"/>
    <e v="#N/A"/>
    <n v="0"/>
    <s v="Elements of a story"/>
    <s v="b1rmsms"/>
    <e v="#N/A"/>
    <x v="0"/>
  </r>
  <r>
    <s v="fREADom Trial Class "/>
    <s v="Grade 1,2"/>
    <s v="Trial I"/>
    <x v="3"/>
    <d v="1899-12-30T11:45:00"/>
    <s v="Friday"/>
    <d v="2020-04-24T00:00:00"/>
    <s v="Trial"/>
    <s v="Grade 2"/>
    <s v="Millenum world school"/>
    <n v="911100222119"/>
    <s v="s2m_test_21130@tests2m.com"/>
    <s v="24-04-2020 11:45:00"/>
    <s v="Absent"/>
    <x v="1"/>
    <s v="FAC_5043"/>
    <e v="#N/A"/>
    <n v="0"/>
    <s v="Rocking with rhymes"/>
    <s v="b1rmsms"/>
    <e v="#N/A"/>
    <x v="0"/>
  </r>
  <r>
    <s v="fREADom Trial "/>
    <s v="Grade 3,4"/>
    <s v="Trial II"/>
    <x v="3"/>
    <d v="1899-12-30T11:45:00"/>
    <s v="Friday"/>
    <d v="2020-04-24T00:00:00"/>
    <s v="Trial"/>
    <s v="Grade 4"/>
    <s v="THE CROSS WORD SCHOOL"/>
    <n v="911100222146"/>
    <s v="s2m_test_21157@tests2m.com"/>
    <s v="24-04-2020 11:45:00"/>
    <s v="Absent"/>
    <x v="1"/>
    <s v="FAC_5011"/>
    <e v="#N/A"/>
    <n v="0"/>
    <s v="Elements of a story"/>
    <s v="T1KRMSMS"/>
    <e v="#N/A"/>
    <x v="0"/>
  </r>
  <r>
    <s v="fREADom Trial "/>
    <s v="Grade 3,4"/>
    <s v="Trial II"/>
    <x v="3"/>
    <d v="1899-12-30T11:45:00"/>
    <s v="Friday"/>
    <d v="2020-04-24T00:00:00"/>
    <s v="Duplicate - Trial"/>
    <s v="Grade 4"/>
    <s v="Sant poul school"/>
    <n v="911100222777"/>
    <s v="s2m_test_21800@tests2m.com"/>
    <s v="24-04-2020 11:45:00"/>
    <s v="Present"/>
    <x v="0"/>
    <s v="FAC_5011"/>
    <e v="#N/A"/>
    <n v="0"/>
    <s v="Elements of a story"/>
    <s v="Data Unavailable"/>
    <e v="#N/A"/>
    <x v="0"/>
  </r>
  <r>
    <s v="fREADom Trial Class "/>
    <s v="Grade 1,2"/>
    <s v="Trial I"/>
    <x v="3"/>
    <d v="1899-12-30T11:45:00"/>
    <s v="Friday"/>
    <d v="2020-04-24T00:00:00"/>
    <s v="Trial"/>
    <s v="Grade 1"/>
    <s v="DPS MEGACITY kolkata"/>
    <n v="911100222778"/>
    <s v="s2m_test_21801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4"/>
    <s v="Abhishek"/>
    <n v="911100222779"/>
    <s v="s2m_test_21802@tests2m.com"/>
    <s v="24-04-2020 11:45:00"/>
    <s v="Present"/>
    <x v="0"/>
    <s v="FAC_5011"/>
    <e v="#N/A"/>
    <n v="0"/>
    <s v="Elements of a story"/>
    <s v="Data Unavailable"/>
    <e v="#N/A"/>
    <x v="0"/>
  </r>
  <r>
    <s v="fREADom Trial Class "/>
    <s v="Grade 1,2"/>
    <s v="Trial I"/>
    <x v="3"/>
    <d v="1899-12-30T11:45:00"/>
    <s v="Friday"/>
    <d v="2020-04-24T00:00:00"/>
    <s v="Trial"/>
    <s v="Grade 1"/>
    <s v="Kulachi Hansraj Model School"/>
    <n v="911100222780"/>
    <s v="s2m_test_21803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4"/>
    <s v="School of India"/>
    <n v="911100221589"/>
    <s v="s2m_test_21804@tests2m.com"/>
    <s v="24-04-2020 11:45:00"/>
    <s v="Present"/>
    <x v="0"/>
    <s v="FAC_5011"/>
    <e v="#N/A"/>
    <n v="0"/>
    <s v="Elements of a story"/>
    <s v="T1KRMSMS"/>
    <e v="#N/A"/>
    <x v="0"/>
  </r>
  <r>
    <s v="fREADom Trial "/>
    <s v="Grade 3,4"/>
    <s v="Trial II"/>
    <x v="3"/>
    <d v="1899-12-30T11:45:00"/>
    <s v="Friday"/>
    <d v="2020-04-24T00:00:00"/>
    <s v="Trial"/>
    <s v="Grade 4"/>
    <s v="D p s megacity kolkata"/>
    <n v="911100222135"/>
    <s v="s2m_test_21145@tests2m.com"/>
    <s v="24-04-2020 11:45:00"/>
    <s v="Absent"/>
    <x v="1"/>
    <s v="FAC_5011"/>
    <e v="#N/A"/>
    <n v="0"/>
    <s v="Elements of a story"/>
    <s v="TEB5SMS"/>
    <e v="#N/A"/>
    <x v="0"/>
  </r>
  <r>
    <s v="fREADom Trial Class "/>
    <s v="Grade 1,2"/>
    <s v="Trial I"/>
    <x v="3"/>
    <d v="1899-12-30T11:45:00"/>
    <s v="Friday"/>
    <d v="2020-04-24T00:00:00"/>
    <s v="Trial"/>
    <s v="Grade 1"/>
    <s v="Kerala public school"/>
    <n v="911100222781"/>
    <s v="s2m_test_21805@tests2m.com"/>
    <s v="24-04-2020 11:45:00"/>
    <s v="Absent"/>
    <x v="1"/>
    <s v="FAC_5043"/>
    <e v="#N/A"/>
    <n v="0"/>
    <s v="Rocking with rhymes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3"/>
    <s v="Saint Paul,s"/>
    <n v="911100222782"/>
    <s v="s2m_test_21806@tests2m.com"/>
    <s v="24-04-2020 11:45:00"/>
    <s v="Present"/>
    <x v="0"/>
    <s v="FAC_5011"/>
    <e v="#N/A"/>
    <n v="0"/>
    <s v="Elements of a story"/>
    <s v="Data Unavailable"/>
    <e v="#N/A"/>
    <x v="0"/>
  </r>
  <r>
    <s v="fREADom Trial "/>
    <s v="Grade 3,4"/>
    <s v="Trial II"/>
    <x v="3"/>
    <d v="1899-12-30T11:45:00"/>
    <s v="Friday"/>
    <d v="2020-04-24T00:00:00"/>
    <s v="Duplicate - Trial"/>
    <s v="Grade 4"/>
    <s v="De Paul public school"/>
    <n v="911100222127"/>
    <s v="s2m_test_21137@tests2m.com"/>
    <s v="24-04-2020 11:45:00"/>
    <s v="Present"/>
    <x v="0"/>
    <s v="FAC_5011"/>
    <e v="#N/A"/>
    <n v="0"/>
    <s v="Elements of a story"/>
    <s v="TEB5SMS"/>
    <e v="#N/A"/>
    <x v="0"/>
  </r>
  <r>
    <s v="fREADom Trial Class "/>
    <s v="Grade 1,2"/>
    <s v="Trial I"/>
    <x v="3"/>
    <d v="1899-12-30T11:45:00"/>
    <s v="Friday"/>
    <d v="2020-04-24T00:00:00"/>
    <s v="Trial"/>
    <s v="Grade 2"/>
    <s v="Bhavans"/>
    <n v="911100222783"/>
    <s v="s2m_test_21807@tests2m.com"/>
    <s v="24-04-2020 11:45:00"/>
    <s v="Present"/>
    <x v="0"/>
    <s v="FAC_5043"/>
    <n v="1999"/>
    <n v="1"/>
    <s v="Rocking with rhymes"/>
    <s v="Data Unavailable"/>
    <d v="2020-04-04T13:26:05"/>
    <x v="0"/>
  </r>
  <r>
    <s v="fREADom Trial "/>
    <s v="Grade 1,2"/>
    <s v="Trial II"/>
    <x v="3"/>
    <d v="1899-12-30T11:45:00"/>
    <s v="Friday"/>
    <d v="2020-04-24T00:00:00"/>
    <s v="Trial"/>
    <s v="Grade 1"/>
    <s v="Anubhav Tiwari"/>
    <n v="911100222784"/>
    <s v="s2m_test_21808@tests2m.com"/>
    <s v="24-04-2020 11:45:00"/>
    <s v="Absent"/>
    <x v="1"/>
    <s v="FAC_5028"/>
    <e v="#N/A"/>
    <n v="0"/>
    <s v="Structure of a story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2"/>
    <s v="Lawrence high school"/>
    <n v="911100222785"/>
    <s v="s2m_test_21809@tests2m.com"/>
    <s v="24-04-2020 11:45:00"/>
    <s v="Present"/>
    <x v="0"/>
    <s v="FAC_5028"/>
    <e v="#N/A"/>
    <n v="0"/>
    <s v="Structure of a story"/>
    <s v="Data Unavailable"/>
    <e v="#N/A"/>
    <x v="0"/>
  </r>
  <r>
    <s v="fREADom Trial "/>
    <s v="Grade 3,4"/>
    <s v="Trial II"/>
    <x v="3"/>
    <d v="1899-12-30T11:45:00"/>
    <s v="Friday"/>
    <d v="2020-04-24T00:00:00"/>
    <s v="Trial"/>
    <s v="Grade 3"/>
    <s v="amrit vidyalaya"/>
    <n v="911100222786"/>
    <s v="s2m_test_20358@tests2m.com"/>
    <s v="24-04-2020 11:45:00"/>
    <s v="Present"/>
    <x v="0"/>
    <s v="FAC_5011"/>
    <e v="#N/A"/>
    <n v="0"/>
    <s v="Elements of a story"/>
    <s v="Data Unavailable"/>
    <e v="#N/A"/>
    <x v="0"/>
  </r>
  <r>
    <s v="fREADom Trial "/>
    <s v="Grade 3,4"/>
    <s v="Trial I"/>
    <x v="3"/>
    <d v="1899-12-30T11:45:00"/>
    <s v="Friday"/>
    <d v="2020-04-24T00:00:00"/>
    <s v="Trial"/>
    <s v="Grade 4"/>
    <s v="Ingraham Institute"/>
    <n v="911100222787"/>
    <s v="s2m_test_21810@tests2m.com"/>
    <s v="24-04-2020 11:45:00"/>
    <s v="Present"/>
    <x v="0"/>
    <s v="FAC_5039"/>
    <e v="#N/A"/>
    <n v="0"/>
    <s v="Word Whiz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1"/>
    <s v="KIRSHNAMMAL RAMA SUPPIYAR SCHOOL"/>
    <n v="911100222016"/>
    <s v="s2m_test_21811@tests2m.com"/>
    <s v="24-04-2020 11:45:00"/>
    <s v="Absent"/>
    <x v="1"/>
    <s v="FAC_5028"/>
    <e v="#N/A"/>
    <n v="0"/>
    <s v="Structure of a story"/>
    <s v="b1rmsms"/>
    <e v="#N/A"/>
    <x v="0"/>
  </r>
  <r>
    <s v="fREADom Trial "/>
    <s v="Grade 1,2"/>
    <s v="Trial II"/>
    <x v="3"/>
    <d v="1899-12-30T11:45:00"/>
    <s v="Friday"/>
    <d v="2020-04-24T00:00:00"/>
    <s v="Duplicate - Trial"/>
    <s v="Grade 1"/>
    <s v="Ssrvm school"/>
    <n v="911100222042"/>
    <s v="s2m_test_21052@tests2m.com"/>
    <s v="24-04-2020 11:45:00"/>
    <s v="Present"/>
    <x v="0"/>
    <s v="FAC_5028"/>
    <e v="#N/A"/>
    <n v="0"/>
    <s v="Structure of a story"/>
    <s v="TEB5SMS"/>
    <e v="#N/A"/>
    <x v="0"/>
  </r>
  <r>
    <s v="fREADom Trial "/>
    <s v="Grade 3,4"/>
    <s v="Trial I"/>
    <x v="3"/>
    <d v="1899-12-30T11:45:00"/>
    <s v="Friday"/>
    <d v="2020-04-24T00:00:00"/>
    <s v="Trial"/>
    <s v="Grade 3"/>
    <s v="NSN Memorial school"/>
    <n v="911100222788"/>
    <s v="s2m_test_21812@tests2m.com"/>
    <s v="24-04-2020 11:45:00"/>
    <s v="Present"/>
    <x v="0"/>
    <s v="FAC_5039"/>
    <e v="#N/A"/>
    <n v="0"/>
    <s v="Word Whiz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1"/>
    <s v="N I p s"/>
    <n v="911100222789"/>
    <s v="s2m_test_21813@tests2m.com"/>
    <s v="24-04-2020 11:45:00"/>
    <s v="Present"/>
    <x v="0"/>
    <s v="FAC_5028"/>
    <e v="#N/A"/>
    <n v="0"/>
    <s v="Structure of a story"/>
    <s v="Data Unavailable"/>
    <e v="#N/A"/>
    <x v="0"/>
  </r>
  <r>
    <s v="fREADom Trial "/>
    <s v="Grade 3,4"/>
    <s v="Trial I"/>
    <x v="3"/>
    <d v="1899-12-30T11:45:00"/>
    <s v="Friday"/>
    <d v="2020-04-24T00:00:00"/>
    <s v="Duplicate - Trial"/>
    <s v="Grade 4"/>
    <s v="Shri Sathya sai vidhyamandir"/>
    <n v="911100222589"/>
    <s v="s2m_test_21602@tests2m.com"/>
    <s v="24-04-2020 11:45:00"/>
    <s v="Present"/>
    <x v="0"/>
    <s v="FAC_5039"/>
    <n v="1999"/>
    <n v="1"/>
    <s v="Word Whiz"/>
    <s v="Data Unavailable"/>
    <d v="2020-04-24T00:00:00"/>
    <x v="2"/>
  </r>
  <r>
    <s v="fREADom Trial "/>
    <s v="Grade 3,4"/>
    <s v="Trial I"/>
    <x v="3"/>
    <d v="1899-12-30T11:45:00"/>
    <s v="Friday"/>
    <d v="2020-04-24T00:00:00"/>
    <s v="Trial"/>
    <s v="Grade 3"/>
    <s v="Dps howrah"/>
    <n v="911100222790"/>
    <s v="s2m_test_21814@tests2m.com"/>
    <s v="24-04-2020 11:45:00"/>
    <s v="Absent"/>
    <x v="1"/>
    <s v="FAC_5039"/>
    <e v="#N/A"/>
    <n v="0"/>
    <s v="Word Whiz"/>
    <s v="Data Unavailable"/>
    <e v="#N/A"/>
    <x v="0"/>
  </r>
  <r>
    <s v="fREADom Trial "/>
    <s v="Grade 3,4"/>
    <s v="Trial I"/>
    <x v="3"/>
    <d v="1899-12-30T11:45:00"/>
    <s v="Friday"/>
    <d v="2020-04-24T00:00:00"/>
    <s v="Trial"/>
    <s v="Grade 3"/>
    <s v="Amrit vidyalaya"/>
    <n v="911100222791"/>
    <s v="s2m_test_21815@tests2m.com"/>
    <s v="24-04-2020 11:45:00"/>
    <s v="Absent"/>
    <x v="1"/>
    <s v="FAC_5039"/>
    <e v="#N/A"/>
    <n v="0"/>
    <s v="Word Whiz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1"/>
    <s v="Modern public school"/>
    <n v="911100222792"/>
    <s v="s2m_test_21816@tests2m.com"/>
    <s v="24-04-2020 11:45:00"/>
    <s v="Present"/>
    <x v="0"/>
    <s v="FAC_5028"/>
    <e v="#N/A"/>
    <n v="0"/>
    <s v="Structure of a story"/>
    <s v="Data Unavailable"/>
    <e v="#N/A"/>
    <x v="0"/>
  </r>
  <r>
    <s v="fREADom Trial "/>
    <s v="Grade 1,2"/>
    <s v="Trial II"/>
    <x v="3"/>
    <d v="1899-12-30T11:45:00"/>
    <s v="Friday"/>
    <d v="2020-04-24T00:00:00"/>
    <s v="Trial"/>
    <s v="Grade 2"/>
    <s v="Delhi public school"/>
    <n v="911100222793"/>
    <s v="s2m_test_21817@tests2m.com"/>
    <s v="24-04-2020 11:45:00"/>
    <s v="Present"/>
    <x v="0"/>
    <s v="FAC_5028"/>
    <e v="#N/A"/>
    <n v="0"/>
    <s v="Structure of a story"/>
    <s v="Data Unavailable"/>
    <e v="#N/A"/>
    <x v="0"/>
  </r>
  <r>
    <s v="fREADom Trial "/>
    <s v="Grade 3,4"/>
    <s v="Trial I"/>
    <x v="3"/>
    <d v="1899-12-30T11:45:00"/>
    <s v="Friday"/>
    <d v="2020-04-24T00:00:00"/>
    <s v="Trial"/>
    <s v="Grade 4"/>
    <s v="Nsn memorial school chennai"/>
    <n v="911100222794"/>
    <s v="s2m_test_21818@tests2m.com"/>
    <s v="24-04-2020 11:45:00"/>
    <s v="Present"/>
    <x v="0"/>
    <s v="FAC_5039"/>
    <e v="#N/A"/>
    <n v="0"/>
    <s v="Word Whiz"/>
    <s v="Data Unavailable"/>
    <e v="#N/A"/>
    <x v="0"/>
  </r>
  <r>
    <s v="fREADom Trial "/>
    <s v="Grade 3,4"/>
    <s v="Trial I"/>
    <x v="3"/>
    <d v="1899-12-30T11:45:00"/>
    <s v="Friday"/>
    <d v="2020-04-24T00:00:00"/>
    <s v="Trial"/>
    <s v="Grade 4"/>
    <s v="Sat Paul Mittal School"/>
    <n v="911100222795"/>
    <s v="s2m_test_21819@tests2m.com"/>
    <s v="24-04-2020 11:45:00"/>
    <s v="Present"/>
    <x v="0"/>
    <s v="FAC_5039"/>
    <e v="#N/A"/>
    <n v="0"/>
    <s v="Word Whiz"/>
    <s v="Data Unavailable"/>
    <e v="#N/A"/>
    <x v="0"/>
  </r>
  <r>
    <s v="fREADom Trial "/>
    <s v="Grade 1,2"/>
    <s v="Trial II"/>
    <x v="4"/>
    <d v="1899-12-30T18:00:00"/>
    <s v="Friday"/>
    <d v="2020-04-24T00:00:00"/>
    <s v="Trial"/>
    <s v="Grade 1"/>
    <s v="Don Bosco School"/>
    <n v="911100221609"/>
    <s v="s2m_test_20613@tests2m.com"/>
    <s v="24-04-2020 18:00:00"/>
    <m/>
    <x v="3"/>
    <s v="FAC_5006"/>
    <e v="#N/A"/>
    <n v="0"/>
    <s v="Word Whiz"/>
    <s v="TEB3SMS"/>
    <e v="#N/A"/>
    <x v="0"/>
  </r>
  <r>
    <s v="fREADom Trial "/>
    <s v="Grade 1,2"/>
    <s v="Trial II"/>
    <x v="4"/>
    <d v="1899-12-30T18:00:00"/>
    <s v="Friday"/>
    <d v="2020-04-24T00:00:00"/>
    <s v="Trial"/>
    <s v="Grade 2"/>
    <s v="Sishya omr"/>
    <n v="911100221616"/>
    <s v="s2m_test_20619@tests2m.com"/>
    <s v="24-04-2020 18:00:00"/>
    <s v="Cancelled"/>
    <x v="2"/>
    <s v="FAC_5006"/>
    <n v="1999"/>
    <n v="1"/>
    <s v="Word Whiz"/>
    <s v="TEB3SMS"/>
    <d v="2020-04-27T00:00:00"/>
    <x v="7"/>
  </r>
  <r>
    <s v="fREADom Trial Class "/>
    <s v="Grade 1,2"/>
    <s v="Trial I"/>
    <x v="4"/>
    <d v="1899-12-30T18:00:00"/>
    <s v="Friday"/>
    <d v="2020-04-24T00:00:00"/>
    <s v="Trial"/>
    <s v="Grade 2"/>
    <s v="Samashti international school"/>
    <n v="911100222149"/>
    <s v="s2m_test_21160@tests2m.com"/>
    <s v="24-04-2020 18:00:00"/>
    <s v="Present"/>
    <x v="0"/>
    <s v="FAC_5002"/>
    <e v="#N/A"/>
    <n v="0"/>
    <s v="In my mind's eye"/>
    <s v="TEB3SMS"/>
    <e v="#N/A"/>
    <x v="0"/>
  </r>
  <r>
    <s v="fREADom Trial Class "/>
    <s v="Grade 1,2"/>
    <s v="Trial I"/>
    <x v="4"/>
    <d v="1899-12-30T18:00:00"/>
    <s v="Friday"/>
    <d v="2020-04-24T00:00:00"/>
    <s v="Trial"/>
    <s v="Grade 1"/>
    <s v="Psbb"/>
    <n v="911100222148"/>
    <s v="s2m_test_21159@tests2m.com"/>
    <s v="24-04-2020 18:00:00"/>
    <s v="Present"/>
    <x v="0"/>
    <s v="FAC_5002"/>
    <e v="#N/A"/>
    <n v="0"/>
    <s v="In my mind's eye"/>
    <s v="TEB5SMS"/>
    <e v="#N/A"/>
    <x v="0"/>
  </r>
  <r>
    <s v="fREADom Trial "/>
    <s v="Grade 1,2"/>
    <s v="Trial II"/>
    <x v="4"/>
    <d v="1899-12-30T18:00:00"/>
    <s v="Friday"/>
    <d v="2020-04-24T00:00:00"/>
    <s v="Trial"/>
    <s v="Grade 1"/>
    <s v="Vijay millennium"/>
    <n v="911100221850"/>
    <s v="s2m_test_20864@tests2m.com"/>
    <s v="24-04-2020 18:00:00"/>
    <s v="Cancelled"/>
    <x v="2"/>
    <s v="FAC_5006"/>
    <e v="#N/A"/>
    <n v="0"/>
    <s v="Word Whiz"/>
    <s v="TEB5SMS"/>
    <e v="#N/A"/>
    <x v="0"/>
  </r>
  <r>
    <s v="fREADom Trial Class "/>
    <s v="Grade 1,2"/>
    <s v="Trial I"/>
    <x v="4"/>
    <d v="1899-12-30T18:00:00"/>
    <s v="Friday"/>
    <d v="2020-04-24T00:00:00"/>
    <s v="Duplicate - Trial"/>
    <s v="Grade 2"/>
    <s v="Maple Tree School"/>
    <n v="911100222041"/>
    <s v="s2m_test_21051@tests2m.com"/>
    <s v="24-04-2020 18:00:00"/>
    <s v="Absent"/>
    <x v="1"/>
    <s v="FAC_5002"/>
    <e v="#N/A"/>
    <n v="0"/>
    <s v="In my mind's eye"/>
    <s v="b1rmsms"/>
    <e v="#N/A"/>
    <x v="0"/>
  </r>
  <r>
    <s v="fREADom Trial "/>
    <s v="Grade 1,2"/>
    <s v="Trial II"/>
    <x v="4"/>
    <d v="1899-12-30T18:00:00"/>
    <s v="Friday"/>
    <d v="2020-04-24T00:00:00"/>
    <s v="Duplicate - Trial"/>
    <s v="Grade 4"/>
    <s v="B.D.M"/>
    <n v="911100221936"/>
    <s v="s2m_test_20949@tests2m.com"/>
    <s v="24-04-2020 18:00:00"/>
    <s v="Cancelled"/>
    <x v="2"/>
    <s v="FAC_5006"/>
    <e v="#N/A"/>
    <n v="0"/>
    <s v="Word Whiz"/>
    <s v="b1rmsms"/>
    <e v="#N/A"/>
    <x v="0"/>
  </r>
  <r>
    <s v="fREADom Trial Class "/>
    <s v="Grade 1,2"/>
    <s v="Trial I"/>
    <x v="4"/>
    <d v="1899-12-30T18:00:00"/>
    <s v="Friday"/>
    <d v="2020-04-24T00:00:00"/>
    <s v="Duplicate - Trial"/>
    <s v="Grade 1"/>
    <s v="The Cambridge international School"/>
    <n v="911100222143"/>
    <s v="s2m_test_21159@tests2m.com"/>
    <s v="24-04-2020 18:00:00"/>
    <s v="Present"/>
    <x v="0"/>
    <s v="FAC_5002"/>
    <e v="#N/A"/>
    <n v="0"/>
    <s v="In my mind's eye"/>
    <s v="TEB4SMS"/>
    <e v="#N/A"/>
    <x v="0"/>
  </r>
  <r>
    <s v="fREADom Trial Class "/>
    <s v="Grade 1,2"/>
    <s v="Trial I"/>
    <x v="4"/>
    <d v="1899-12-30T18:00:00"/>
    <s v="Friday"/>
    <d v="2020-04-24T00:00:00"/>
    <s v="Duplicate - Trial"/>
    <s v="Grade 2"/>
    <s v="DELHI  PUBLIC  SCHOOL"/>
    <n v="911100221834"/>
    <s v="s2m_test_21076@tests2m.com"/>
    <s v="24-04-2020 18:00:00"/>
    <s v="Absent"/>
    <x v="1"/>
    <s v="FAC_5002"/>
    <e v="#N/A"/>
    <n v="0"/>
    <s v="In my mind's eye"/>
    <s v="TEB3SMS"/>
    <e v="#N/A"/>
    <x v="0"/>
  </r>
  <r>
    <s v="fREADom Trial "/>
    <s v="Grade 3,4"/>
    <s v="Trial II"/>
    <x v="4"/>
    <d v="1899-12-30T18:00:00"/>
    <s v="Friday"/>
    <d v="2020-04-24T00:00:00"/>
    <s v="Trial"/>
    <s v="Grade 4"/>
    <s v="Rankers"/>
    <n v="911100222140"/>
    <s v="s2m_test_21150@tests2m.com"/>
    <s v="24-04-2020 18:00:00"/>
    <s v="Absent"/>
    <x v="1"/>
    <s v="FAC_5040"/>
    <e v="#N/A"/>
    <n v="0"/>
    <s v="storm in my brain"/>
    <s v="TEB5SMS"/>
    <e v="#N/A"/>
    <x v="0"/>
  </r>
  <r>
    <s v="fREADom Trial "/>
    <s v="Grade 3,4"/>
    <s v="Trial II"/>
    <x v="4"/>
    <d v="1899-12-30T18:00:00"/>
    <s v="Friday"/>
    <d v="2020-04-24T00:00:00"/>
    <s v="Trial"/>
    <s v="Grade 4"/>
    <s v="SBOA school and junior college"/>
    <n v="911100222019"/>
    <s v="s2m_test_21156@tests2m.com"/>
    <s v="24-04-2020 18:00:00"/>
    <s v="Present"/>
    <x v="0"/>
    <s v="FAC_5040"/>
    <e v="#N/A"/>
    <n v="0"/>
    <s v="storm in my brain"/>
    <s v="TEB5SMS"/>
    <e v="#N/A"/>
    <x v="0"/>
  </r>
  <r>
    <s v="fREADom Trial Class "/>
    <s v="Grade 1,2"/>
    <s v="Trial I"/>
    <x v="4"/>
    <d v="1899-12-30T18:00:00"/>
    <s v="Friday"/>
    <d v="2020-04-24T00:00:00"/>
    <s v="Duplicate - Trial"/>
    <s v="Grade 1"/>
    <s v="Ingrahm Institute English medium school"/>
    <n v="911100222549"/>
    <s v="s2m_test_21561@tests2m.com"/>
    <s v="24-04-2020 18:00:00"/>
    <s v="Present"/>
    <x v="0"/>
    <s v="FAC_5002"/>
    <e v="#N/A"/>
    <n v="0"/>
    <s v="In my mind's eye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4"/>
    <s v="DPS south"/>
    <n v="911100222147"/>
    <s v="s2m_test_21158@tests2m.com"/>
    <s v="24-04-2020 18:00:00"/>
    <s v="Present"/>
    <x v="0"/>
    <s v="FAC_5040"/>
    <e v="#N/A"/>
    <n v="0"/>
    <s v="storm in my brain"/>
    <s v="T1KRMSMS"/>
    <e v="#N/A"/>
    <x v="0"/>
  </r>
  <r>
    <s v="fREADom Trial Class "/>
    <s v="Grade 1,2"/>
    <s v="Trial I"/>
    <x v="4"/>
    <d v="1899-12-30T18:00:00"/>
    <s v="Friday"/>
    <d v="2020-04-24T00:00:00"/>
    <s v="Trial"/>
    <s v="Grade 2"/>
    <s v="Brisbane the school"/>
    <n v="911100222796"/>
    <s v="s2m_test_21820@tests2m.com"/>
    <s v="24-04-2020 18:00:00"/>
    <s v="Absent"/>
    <x v="1"/>
    <s v="FAC_5002"/>
    <e v="#N/A"/>
    <n v="0"/>
    <s v="In my mind's eye"/>
    <s v="Data Unavailable"/>
    <e v="#N/A"/>
    <x v="0"/>
  </r>
  <r>
    <s v="fREADom Trial Class "/>
    <s v="Grade 1,2"/>
    <s v="Trial I"/>
    <x v="4"/>
    <d v="1899-12-30T18:00:00"/>
    <s v="Friday"/>
    <d v="2020-04-24T00:00:00"/>
    <s v="Trial"/>
    <s v="Grade 1"/>
    <s v="Shemford  Barara"/>
    <n v="911100222797"/>
    <s v="s2m_test_21821@tests2m.com"/>
    <s v="24-04-2020 18:00:00"/>
    <s v="Absent"/>
    <x v="1"/>
    <s v="FAC_5002"/>
    <e v="#N/A"/>
    <n v="0"/>
    <s v="In my mind's eye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3"/>
    <s v="Bharatiya Vidya Bhavans"/>
    <n v="911100222798"/>
    <s v="s2m_test_21822@tests2m.com"/>
    <s v="24-04-2020 18:00:00"/>
    <s v="Present"/>
    <x v="0"/>
    <s v="FAC_5040"/>
    <n v="199"/>
    <n v="0"/>
    <s v="storm in my brain"/>
    <s v="Data Unavailable"/>
    <d v="2020-03-26T00:00:00"/>
    <x v="0"/>
  </r>
  <r>
    <s v="fREADom Trial "/>
    <s v="Grade 3,4"/>
    <s v="Trial II"/>
    <x v="4"/>
    <d v="1899-12-30T18:00:00"/>
    <s v="Friday"/>
    <d v="2020-04-24T00:00:00"/>
    <s v="Trial"/>
    <s v="Grade 4"/>
    <s v="St Joseph School"/>
    <n v="911100222799"/>
    <s v="s2m_test_21823@tests2m.com"/>
    <s v="24-04-2020 18:00:00"/>
    <s v="Present"/>
    <x v="0"/>
    <s v="FAC_5040"/>
    <e v="#N/A"/>
    <n v="0"/>
    <s v="storm in my brain"/>
    <s v="Data Unavailable"/>
    <e v="#N/A"/>
    <x v="0"/>
  </r>
  <r>
    <s v="fREADom Trial Class "/>
    <s v="Grade 1,2"/>
    <s v="Trial I"/>
    <x v="4"/>
    <d v="1899-12-30T18:00:00"/>
    <s v="Friday"/>
    <d v="2020-04-24T00:00:00"/>
    <s v="Trial"/>
    <s v="Grade 1"/>
    <s v="Little Einsteins"/>
    <n v="911100222800"/>
    <s v="s2m_test_21824@tests2m.com"/>
    <s v="24-04-2020 18:00:00"/>
    <s v="Absent"/>
    <x v="1"/>
    <s v="FAC_5002"/>
    <e v="#N/A"/>
    <n v="0"/>
    <s v="In my mind's eye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3"/>
    <s v="Focus high school"/>
    <n v="911100222801"/>
    <s v="s2m_test_21825@tests2m.com"/>
    <s v="24-04-2020 18:00:00"/>
    <s v="Present"/>
    <x v="0"/>
    <s v="FAC_5040"/>
    <e v="#N/A"/>
    <n v="0"/>
    <s v="storm in my brain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4"/>
    <s v="Nsn memorial"/>
    <n v="911100222802"/>
    <s v="s2m_test_21826@tests2m.com"/>
    <s v="24-04-2020 18:00:00"/>
    <s v="Absent"/>
    <x v="1"/>
    <s v="FAC_5040"/>
    <e v="#N/A"/>
    <n v="0"/>
    <s v="storm in my brain"/>
    <s v="Data Unavailable"/>
    <e v="#N/A"/>
    <x v="0"/>
  </r>
  <r>
    <s v="fREADom Trial Class "/>
    <s v="Grade 1,2"/>
    <s v="Trial I"/>
    <x v="4"/>
    <d v="1899-12-30T18:00:00"/>
    <s v="Friday"/>
    <d v="2020-04-24T00:00:00"/>
    <s v="Trial"/>
    <s v="Grade 1"/>
    <s v="Dps megacity"/>
    <n v="911100221703"/>
    <s v="s2m_test_20713@tests2m.com"/>
    <s v="24-04-2020 18:00:00"/>
    <s v="Absent"/>
    <x v="1"/>
    <s v="FAC_5002"/>
    <e v="#N/A"/>
    <n v="0"/>
    <s v="In my mind's eye"/>
    <s v="TEB3SMS"/>
    <e v="#N/A"/>
    <x v="0"/>
  </r>
  <r>
    <s v="fREADom Trial "/>
    <s v="Grade 3,4"/>
    <s v="Trial II"/>
    <x v="4"/>
    <d v="1899-12-30T18:00:00"/>
    <s v="Friday"/>
    <d v="2020-04-24T00:00:00"/>
    <s v="Trial"/>
    <s v="Grade 3"/>
    <s v="P. S. Senior Secondary school"/>
    <n v="911100222803"/>
    <s v="s2m_test_21827@tests2m.com"/>
    <s v="24-04-2020 18:00:00"/>
    <s v="Present"/>
    <x v="0"/>
    <s v="FAC_5040"/>
    <e v="#N/A"/>
    <n v="0"/>
    <s v="storm in my brain"/>
    <s v="Data Unavailable"/>
    <e v="#N/A"/>
    <x v="0"/>
  </r>
  <r>
    <s v="fREADom Trial Class "/>
    <s v="Grade 1,2"/>
    <s v="Trial I"/>
    <x v="4"/>
    <d v="1899-12-30T18:00:00"/>
    <s v="Friday"/>
    <d v="2020-04-24T00:00:00"/>
    <s v="Trial"/>
    <s v="Grade 1"/>
    <s v="Shri ram universal school"/>
    <n v="911100222106"/>
    <s v="s2m_test_21117@tests2m.com"/>
    <s v="24-04-2020 18:00:00"/>
    <s v="Absent"/>
    <x v="1"/>
    <s v="FAC_5002"/>
    <e v="#N/A"/>
    <n v="0"/>
    <s v="In my mind's eye"/>
    <s v="TEB5SMS"/>
    <e v="#N/A"/>
    <x v="0"/>
  </r>
  <r>
    <s v="fREADom Trial "/>
    <s v="Grade 3,4"/>
    <s v="Trial II"/>
    <x v="4"/>
    <d v="1899-12-30T18:00:00"/>
    <s v="Friday"/>
    <d v="2020-04-24T00:00:00"/>
    <s v="Trial"/>
    <s v="Grade 4"/>
    <s v="KLE Sociaty's English Medium School"/>
    <n v="911100222804"/>
    <s v="s2m_test_21828@tests2m.com"/>
    <s v="24-04-2020 18:00:00"/>
    <s v="Absent"/>
    <x v="1"/>
    <s v="FAC_5040"/>
    <e v="#N/A"/>
    <n v="0"/>
    <s v="storm in my brain"/>
    <s v="Data Unavailable"/>
    <e v="#N/A"/>
    <x v="0"/>
  </r>
  <r>
    <s v="fREADom Trial "/>
    <s v="Grade 1,2"/>
    <s v="Trial II"/>
    <x v="4"/>
    <d v="1899-12-30T18:00:00"/>
    <s v="Friday"/>
    <d v="2020-04-24T00:00:00"/>
    <s v="Duplicate - Trial"/>
    <s v="Grade 1"/>
    <s v="Dps megacity"/>
    <n v="911100221703"/>
    <s v="s2m_test_20713@tests2m.com"/>
    <s v="24-04-2020 18:00:00"/>
    <m/>
    <x v="3"/>
    <s v="FAC_5006"/>
    <e v="#N/A"/>
    <n v="0"/>
    <s v="Word Whiz"/>
    <s v="TEB3SMS"/>
    <e v="#N/A"/>
    <x v="0"/>
  </r>
  <r>
    <s v="fREADom Trial "/>
    <s v="Grade 3,4"/>
    <s v="Trial II"/>
    <x v="4"/>
    <d v="1899-12-30T18:00:00"/>
    <s v="Friday"/>
    <d v="2020-04-24T00:00:00"/>
    <s v="Trial"/>
    <s v="Grade 4"/>
    <s v="The Shri Ram Universal School"/>
    <n v="911100222805"/>
    <s v="s2m_test_21829@tests2m.com"/>
    <s v="24-04-2020 18:00:00"/>
    <s v="Present"/>
    <x v="0"/>
    <s v="FAC_5040"/>
    <e v="#N/A"/>
    <n v="0"/>
    <s v="storm in my brain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3"/>
    <s v="Amrit Vidyalaya"/>
    <n v="911100222806"/>
    <s v="s2m_test_21830@tests2m.com"/>
    <s v="24-04-2020 18:00:00"/>
    <s v="Present"/>
    <x v="0"/>
    <s v="FAC_5040"/>
    <e v="#N/A"/>
    <n v="0"/>
    <s v="storm in my brain"/>
    <s v="Data Unavailable"/>
    <e v="#N/A"/>
    <x v="0"/>
  </r>
  <r>
    <s v="fREADom Trial "/>
    <s v="Grade 3,4"/>
    <s v="Trial II"/>
    <x v="4"/>
    <d v="1899-12-30T18:00:00"/>
    <s v="Friday"/>
    <d v="2020-04-24T00:00:00"/>
    <s v="Trial"/>
    <s v="Grade 4"/>
    <s v="Ingraham institute"/>
    <n v="911100222807"/>
    <s v="s2m_test_21831@tests2m.com"/>
    <s v="24-04-2020 18:00:00"/>
    <s v="Present"/>
    <x v="0"/>
    <s v="FAC_5040"/>
    <e v="#N/A"/>
    <n v="0"/>
    <s v="storm in my brain"/>
    <s v="Data Unavailable"/>
    <e v="#N/A"/>
    <x v="0"/>
  </r>
  <r>
    <s v="fREADom Trial "/>
    <s v="Grade 1,2"/>
    <s v="Trial II"/>
    <x v="4"/>
    <d v="1899-12-30T18:00:00"/>
    <s v="Friday"/>
    <d v="2020-04-24T00:00:00"/>
    <s v="Duplicate - Trial"/>
    <s v="Grade 1"/>
    <s v="Kerala public school"/>
    <n v="911100222781"/>
    <s v="s2m_test_21805@tests2m.com"/>
    <s v="24-04-2020 18:00:00"/>
    <s v="Cancelled"/>
    <x v="2"/>
    <s v="FAC_5006"/>
    <e v="#N/A"/>
    <n v="0"/>
    <s v="Word Whiz"/>
    <s v="Data Unavailable"/>
    <e v="#N/A"/>
    <x v="0"/>
  </r>
  <r>
    <s v="fREADom Trial "/>
    <s v="Grade 3,4"/>
    <s v="Trial III"/>
    <x v="4"/>
    <d v="1899-12-30T18:00:00"/>
    <s v="Friday"/>
    <d v="2020-04-24T00:00:00"/>
    <s v="Trial"/>
    <s v="Grade 3"/>
    <s v="St Joseph high school"/>
    <n v="911100222808"/>
    <s v="s2m_test_21832@tests2m.com"/>
    <s v="24-04-2020 18:00:00"/>
    <s v="Cancelled"/>
    <x v="2"/>
    <s v="FAC_5009"/>
    <e v="#N/A"/>
    <n v="0"/>
    <s v="In my head or real"/>
    <s v="Data Unavailable"/>
    <e v="#N/A"/>
    <x v="0"/>
  </r>
  <r>
    <s v="fREADom Trial "/>
    <s v="Grade 3,4"/>
    <s v="Trial III"/>
    <x v="4"/>
    <d v="1899-12-30T18:00:00"/>
    <s v="Friday"/>
    <d v="2020-04-24T00:00:00"/>
    <s v="Duplicate - Trial"/>
    <s v="Grade 3"/>
    <s v="Dps howrah"/>
    <n v="911100222790"/>
    <s v="s2m_test_21814@tests2m.com"/>
    <s v="24-04-2020 18:00:00"/>
    <s v="Present"/>
    <x v="0"/>
    <s v="FAC_5009"/>
    <e v="#N/A"/>
    <n v="0"/>
    <s v="In my head or real"/>
    <s v="Data Unavailable"/>
    <e v="#N/A"/>
    <x v="0"/>
  </r>
  <r>
    <s v="fREADom Trial "/>
    <s v="Grade 1,2"/>
    <s v="Trial II"/>
    <x v="4"/>
    <d v="1899-12-30T18:00:00"/>
    <s v="Friday"/>
    <d v="2020-04-24T00:00:00"/>
    <s v="Duplicate - Trial"/>
    <s v="Grade 2"/>
    <s v="Bhavans"/>
    <n v="911100222783"/>
    <s v="s2m_test_21807@tests2m.com"/>
    <s v="24-04-2020 18:00:00"/>
    <s v="Cancelled"/>
    <x v="2"/>
    <s v="FAC_5006"/>
    <n v="1999"/>
    <n v="1"/>
    <s v="Word Whiz"/>
    <s v="Data Unavailable"/>
    <d v="2020-04-04T13:26:05"/>
    <x v="0"/>
  </r>
  <r>
    <s v="fREADom Trial "/>
    <s v="Grade 3,4"/>
    <s v="Trial III"/>
    <x v="4"/>
    <d v="1899-12-30T18:00:00"/>
    <s v="Friday"/>
    <d v="2020-04-24T00:00:00"/>
    <s v="Trial"/>
    <s v="Grade 4"/>
    <s v="Lawrence high school"/>
    <n v="911100222809"/>
    <s v="s2m_test_21833@tests2m.com"/>
    <s v="24-04-2020 18:00:00"/>
    <s v="Present"/>
    <x v="0"/>
    <s v="FAC_5009"/>
    <e v="#N/A"/>
    <n v="0"/>
    <s v="In my head or real"/>
    <s v="Data Unavailable"/>
    <e v="#N/A"/>
    <x v="0"/>
  </r>
  <r>
    <s v="fREADom Trial "/>
    <s v="Grade 3,4"/>
    <s v="Trial III"/>
    <x v="4"/>
    <d v="1899-12-30T18:00:00"/>
    <s v="Friday"/>
    <d v="2020-04-24T00:00:00"/>
    <s v="Trial"/>
    <s v="Grade 4"/>
    <s v="Mamta modern senior secondary school"/>
    <n v="911100222810"/>
    <s v="s2m_test_21834@tests2m.com"/>
    <s v="24-04-2020 18:00:00"/>
    <s v="Absent"/>
    <x v="1"/>
    <s v="FAC_5009"/>
    <e v="#N/A"/>
    <n v="0"/>
    <s v="In my head or real"/>
    <s v="Data Unavailable"/>
    <e v="#N/A"/>
    <x v="0"/>
  </r>
  <r>
    <s v="fREADom Trial "/>
    <s v="Grade 3,4"/>
    <s v="Trial III"/>
    <x v="4"/>
    <d v="1899-12-30T18:00:00"/>
    <s v="Friday"/>
    <d v="2020-04-24T00:00:00"/>
    <s v="Trial"/>
    <s v="Grade 3"/>
    <s v="AMRIT VIDYALAYA SCHOOL"/>
    <n v="911100222811"/>
    <s v="s2m_test_21835@tests2m.com"/>
    <s v="24-04-2020 18:00:00"/>
    <s v="Present"/>
    <x v="0"/>
    <s v="FAC_5009"/>
    <e v="#N/A"/>
    <n v="0"/>
    <s v="In my head or real"/>
    <s v="Data Unavailable"/>
    <e v="#N/A"/>
    <x v="0"/>
  </r>
  <r>
    <s v="fREADom Trial "/>
    <s v="Grade 3,4"/>
    <s v="Trial III"/>
    <x v="4"/>
    <d v="1899-12-30T18:00:00"/>
    <s v="Friday"/>
    <d v="2020-04-24T00:00:00"/>
    <s v="Trial"/>
    <s v="Grade 4"/>
    <s v="Indus Valley World School"/>
    <n v="911100222812"/>
    <s v="s2m_test_21836@tests2m.com"/>
    <s v="24-04-2020 18:00:00"/>
    <s v="Present"/>
    <x v="0"/>
    <s v="FAC_5009"/>
    <n v="1999"/>
    <n v="1"/>
    <s v="In my head or real"/>
    <s v="Data Unavailable"/>
    <d v="2020-04-25T00:00:00"/>
    <x v="5"/>
  </r>
  <r>
    <s v="fREADom Trial "/>
    <s v="Grade 1,2"/>
    <s v="Trial II"/>
    <x v="4"/>
    <d v="1899-12-30T18:00:00"/>
    <s v="Friday"/>
    <d v="2020-04-24T00:00:00"/>
    <s v="Duplicate - Trial"/>
    <s v="Grade 2"/>
    <s v="Delhi public school"/>
    <n v="911100221834"/>
    <s v="s2m_test_21076@tests2m.com"/>
    <s v="24-04-2020 18:00:00"/>
    <m/>
    <x v="3"/>
    <s v="FAC_5006"/>
    <e v="#N/A"/>
    <n v="0"/>
    <s v="Word Whiz"/>
    <s v="TEB3SMS"/>
    <e v="#N/A"/>
    <x v="0"/>
  </r>
  <r>
    <s v="fREADom Trial "/>
    <s v="Grade 1,2"/>
    <s v="Trial II"/>
    <x v="4"/>
    <d v="1899-12-30T18:00:00"/>
    <s v="Friday"/>
    <d v="2020-04-24T00:00:00"/>
    <s v="Trial"/>
    <s v="Grade 2"/>
    <s v="Delhi public school"/>
    <n v="911100222813"/>
    <s v="s2m_test_21837@tests2m.com"/>
    <s v="24-04-2020 18:00:00"/>
    <m/>
    <x v="3"/>
    <s v="FAC_5006"/>
    <e v="#N/A"/>
    <n v="0"/>
    <s v="Word Whiz"/>
    <s v="Data Unavailable"/>
    <e v="#N/A"/>
    <x v="0"/>
  </r>
  <r>
    <s v="fREADom Trial "/>
    <s v="Grade 1,2"/>
    <s v="Trial II"/>
    <x v="4"/>
    <d v="1899-12-30T18:00:00"/>
    <s v="Friday"/>
    <d v="2020-04-24T00:00:00"/>
    <s v="Duplicate - Trial"/>
    <s v="Grade 2"/>
    <s v="Kle"/>
    <n v="911100221882"/>
    <s v="s2m_test_20896@tests2m.com"/>
    <s v="24-04-2020 18:00:00"/>
    <m/>
    <x v="3"/>
    <s v="FAC_5006"/>
    <e v="#N/A"/>
    <n v="0"/>
    <s v="Word Whiz"/>
    <s v="TEB5SMS"/>
    <e v="#N/A"/>
    <x v="0"/>
  </r>
  <r>
    <s v="fREADom Trial "/>
    <s v="Grade 1,2"/>
    <s v="Trial II"/>
    <x v="4"/>
    <d v="1899-12-30T18:00:00"/>
    <s v="Friday"/>
    <d v="2020-04-24T00:00:00"/>
    <s v="Trial"/>
    <s v="Grade 1"/>
    <s v="Karla public school kadma"/>
    <n v="911100222814"/>
    <s v="s2m_test_21838@tests2m.com"/>
    <s v="24-04-2020 18:00:00"/>
    <s v="Cancelled"/>
    <x v="2"/>
    <s v="FAC_5006"/>
    <e v="#N/A"/>
    <n v="0"/>
    <s v="Word Whiz"/>
    <s v="Data Unavailable"/>
    <e v="#N/A"/>
    <x v="0"/>
  </r>
  <r>
    <s v="fREADom Trial "/>
    <s v="Grade 3,4"/>
    <s v="Trial I"/>
    <x v="4"/>
    <d v="1899-12-30T18:00:00"/>
    <s v="Friday"/>
    <d v="2020-04-24T00:00:00"/>
    <s v="Duplicate - Trial"/>
    <s v="Grade 3"/>
    <s v="Amrit vidyalaya"/>
    <n v="911100222791"/>
    <s v="s2m_test_21815@tests2m.com"/>
    <s v="24-04-2020 18:00:00"/>
    <s v="Absent"/>
    <x v="1"/>
    <s v="FAC_5038"/>
    <e v="#N/A"/>
    <n v="0"/>
    <s v="In my head or real"/>
    <s v="Data Unavailable"/>
    <e v="#N/A"/>
    <x v="0"/>
  </r>
  <r>
    <s v="fREADom Trial "/>
    <s v="Grade 3,4"/>
    <s v="Trial I"/>
    <x v="4"/>
    <d v="1899-12-30T18:00:00"/>
    <s v="Friday"/>
    <d v="2020-04-24T00:00:00"/>
    <s v="Duplicate - Trial"/>
    <s v="Grade 4"/>
    <s v="Nsn memorial school chennai"/>
    <n v="911100222794"/>
    <s v="s2m_test_21818@tests2m.com"/>
    <s v="24-04-2020 18:00:00"/>
    <s v="Present"/>
    <x v="0"/>
    <s v="FAC_5038"/>
    <e v="#N/A"/>
    <n v="0"/>
    <s v="In my head or real"/>
    <s v="Data Unavailable"/>
    <e v="#N/A"/>
    <x v="0"/>
  </r>
  <r>
    <s v="fREADom Trial "/>
    <s v="Grade 3,4"/>
    <s v="Trial I"/>
    <x v="4"/>
    <d v="1899-12-30T18:00:00"/>
    <s v="Friday"/>
    <d v="2020-04-24T00:00:00"/>
    <s v="Duplicate - Trial"/>
    <s v="Grade 4"/>
    <s v="Sat Paul Mittal School"/>
    <n v="911100222795"/>
    <s v="s2m_test_21819@tests2m.com"/>
    <s v="24-04-2020 18:00:00"/>
    <s v="Present"/>
    <x v="0"/>
    <s v="FAC_5038"/>
    <e v="#N/A"/>
    <n v="0"/>
    <s v="In my head or real"/>
    <s v="Data Unavailable"/>
    <e v="#N/A"/>
    <x v="0"/>
  </r>
  <r>
    <s v="fREADom Trial "/>
    <s v="Grade 1,2"/>
    <s v="Trial II"/>
    <x v="4"/>
    <d v="1899-12-30T18:00:00"/>
    <s v="Friday"/>
    <d v="2020-04-24T00:00:00"/>
    <s v="Duplicate - Trial"/>
    <s v="Grade 1"/>
    <s v="St. Paul School"/>
    <n v="911100221988"/>
    <s v="s2m_test_20999@tests2m.com"/>
    <s v="24-04-2020 18:00:00"/>
    <s v="Cancelled"/>
    <x v="2"/>
    <s v="FAC_5006"/>
    <e v="#N/A"/>
    <n v="0"/>
    <s v="Word Whiz"/>
    <s v="ntfuiuser"/>
    <e v="#N/A"/>
    <x v="0"/>
  </r>
  <r>
    <s v="fREADom Trial "/>
    <s v="Grade 3,4"/>
    <s v="Trial III"/>
    <x v="4"/>
    <d v="1899-12-30T18:00:00"/>
    <s v="Friday"/>
    <d v="2020-04-24T00:00:00"/>
    <s v="Duplicate - Trial"/>
    <s v="Grade 3"/>
    <s v="Delhi public school Megacity"/>
    <n v="911100222035"/>
    <s v="s2m_test_21045@tests2m.com"/>
    <s v="24-04-2020 18:00:00"/>
    <s v="Cancelled"/>
    <x v="2"/>
    <s v="FAC_5009"/>
    <e v="#N/A"/>
    <n v="0"/>
    <s v="In my head or real"/>
    <s v="b1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New creation"/>
    <n v="911100222815"/>
    <s v="s2m_test_21839@tests2m.com"/>
    <s v="24-04-2020 18:00:00"/>
    <s v="Absent"/>
    <x v="1"/>
    <s v="FAC_5039"/>
    <e v="#N/A"/>
    <n v="0"/>
    <s v="In my mind's eye"/>
    <s v="Data Unavailable"/>
    <e v="#N/A"/>
    <x v="0"/>
  </r>
  <r>
    <s v="fREADom Trial "/>
    <s v="Grade 3,4"/>
    <s v="Trial III"/>
    <x v="4"/>
    <d v="1899-12-30T18:00:00"/>
    <s v="Friday"/>
    <d v="2020-04-24T00:00:00"/>
    <s v="Duplicate - Trial"/>
    <s v="Grade 3"/>
    <s v="Dps megacity"/>
    <n v="911100222035"/>
    <s v="s2m_test_21045@tests2m.com"/>
    <s v="24-04-2020 18:00:00"/>
    <s v="Present"/>
    <x v="0"/>
    <s v="FAC_5009"/>
    <e v="#N/A"/>
    <n v="0"/>
    <s v="In my head or real"/>
    <s v="b1rmsms"/>
    <e v="#N/A"/>
    <x v="0"/>
  </r>
  <r>
    <s v="fREADom Trial "/>
    <s v="Grade 3,4"/>
    <s v="Trial III"/>
    <x v="4"/>
    <d v="1899-12-30T18:00:00"/>
    <s v="Friday"/>
    <d v="2020-04-24T00:00:00"/>
    <s v="Duplicate - Trial"/>
    <s v="Grade 4"/>
    <s v="Rankers e techno school"/>
    <n v="911100221998"/>
    <s v="s2m_test_21009@tests2m.com"/>
    <s v="24-04-2020 18:00:00"/>
    <s v="Cancelled"/>
    <x v="2"/>
    <s v="FAC_5009"/>
    <e v="#N/A"/>
    <n v="0"/>
    <s v="In my head or real"/>
    <s v="TEB5SMS"/>
    <e v="#N/A"/>
    <x v="0"/>
  </r>
  <r>
    <s v="fREADom Trial "/>
    <s v="Grade 3,4"/>
    <s v="Trial I"/>
    <x v="4"/>
    <d v="1899-12-30T18:00:00"/>
    <s v="Friday"/>
    <d v="2020-04-24T00:00:00"/>
    <s v="Trial"/>
    <s v="Grade 3"/>
    <s v="NSN"/>
    <n v="911100222150"/>
    <s v="s2m_test_21161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3,4"/>
    <s v="Trial III"/>
    <x v="4"/>
    <d v="1899-12-30T18:00:00"/>
    <s v="Friday"/>
    <d v="2020-04-24T00:00:00"/>
    <s v="Trial"/>
    <s v="Grade 3"/>
    <s v="City Montessori school gomtinagar"/>
    <n v="911100221942"/>
    <s v="s2m_test_20955@tests2m.com"/>
    <s v="24-04-2020 18:00:00"/>
    <s v="Absent"/>
    <x v="1"/>
    <s v="FAC_5009"/>
    <e v="#N/A"/>
    <n v="0"/>
    <s v="In my head or real"/>
    <s v="b1rmsms"/>
    <e v="#N/A"/>
    <x v="0"/>
  </r>
  <r>
    <s v="fREADom Trial "/>
    <s v="Grade 3,4"/>
    <s v="Trial III"/>
    <x v="4"/>
    <d v="1899-12-30T18:00:00"/>
    <s v="Friday"/>
    <d v="2020-04-24T00:00:00"/>
    <s v="Duplicate - Trial"/>
    <s v="Grade 3"/>
    <s v="Delhi School of Excellence"/>
    <n v="911100222816"/>
    <s v="s2m_test_21840@tests2m.com"/>
    <s v="24-04-2020 18:00:00"/>
    <s v="Present"/>
    <x v="0"/>
    <s v="FAC_5009"/>
    <e v="#N/A"/>
    <n v="0"/>
    <s v="In my head or real"/>
    <s v="Data Unavailable"/>
    <e v="#N/A"/>
    <x v="0"/>
  </r>
  <r>
    <s v="fREADom Trial "/>
    <s v="Grade 3,4"/>
    <s v="Trial III"/>
    <x v="4"/>
    <d v="1899-12-30T18:00:00"/>
    <s v="Friday"/>
    <d v="2020-04-24T00:00:00"/>
    <s v="Trial"/>
    <s v="Grade 4"/>
    <s v="St. Paul"/>
    <n v="911100222817"/>
    <s v="s2m_test_21841@tests2m.com"/>
    <s v="24-04-2020 18:00:00"/>
    <s v="Present"/>
    <x v="0"/>
    <s v="FAC_5009"/>
    <e v="#N/A"/>
    <n v="0"/>
    <s v="In my head or real"/>
    <s v="Data Unavailable"/>
    <e v="#N/A"/>
    <x v="0"/>
  </r>
  <r>
    <s v="fREADom Trial "/>
    <s v="Grade 3,4"/>
    <s v="Trial I"/>
    <x v="4"/>
    <d v="1899-12-30T18:00:00"/>
    <s v="Friday"/>
    <d v="2020-04-24T00:00:00"/>
    <s v="Trial"/>
    <s v="Grade 4"/>
    <s v="Anand niketan maninagar"/>
    <n v="911100222152"/>
    <s v="s2m_test_21163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3,4"/>
    <s v="Trial I"/>
    <x v="4"/>
    <d v="1899-12-30T18:00:00"/>
    <s v="Friday"/>
    <d v="2020-04-24T00:00:00"/>
    <s v="Trial"/>
    <s v="Grade 3"/>
    <s v="MANJUSRI PUBLIC SCHOOL"/>
    <n v="911100222154"/>
    <s v="s2m_test_21165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3,4"/>
    <s v="Trial I"/>
    <x v="4"/>
    <d v="1899-12-30T18:00:00"/>
    <s v="Friday"/>
    <d v="2020-04-24T00:00:00"/>
    <s v="Trial"/>
    <s v="Grade 4"/>
    <s v="NSN memorial"/>
    <n v="911100221237"/>
    <s v="s2m_test_21171@tests2m.com"/>
    <s v="24-04-2020 18:00:00"/>
    <s v="Present"/>
    <x v="0"/>
    <s v="FAC_5038"/>
    <e v="#N/A"/>
    <n v="0"/>
    <s v="In my head or real"/>
    <s v="TEB2ASMS"/>
    <e v="#N/A"/>
    <x v="0"/>
  </r>
  <r>
    <s v="fREADom Trial "/>
    <s v="Grade 3,4"/>
    <s v="Trial I"/>
    <x v="4"/>
    <d v="1899-12-30T18:00:00"/>
    <s v="Friday"/>
    <d v="2020-04-24T00:00:00"/>
    <s v="Trial"/>
    <s v="Grade 3"/>
    <s v="Kamala niketan Montessori school"/>
    <n v="911100222165"/>
    <s v="s2m_test_21176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3,4"/>
    <s v="Trial I"/>
    <x v="4"/>
    <d v="1899-12-30T18:00:00"/>
    <s v="Friday"/>
    <d v="2020-04-24T00:00:00"/>
    <s v="Trial"/>
    <s v="Grade 4"/>
    <s v="APS Delhi cantt"/>
    <n v="911100222163"/>
    <s v="s2m_test_21174@tests2m.com"/>
    <s v="24-04-2020 18:00:00"/>
    <s v="Absent"/>
    <x v="1"/>
    <s v="FAC_5038"/>
    <e v="#N/A"/>
    <n v="0"/>
    <s v="In my head or real"/>
    <s v="b2rmsms"/>
    <e v="#N/A"/>
    <x v="0"/>
  </r>
  <r>
    <s v="fREADom Trial "/>
    <s v="Grade 3,4"/>
    <s v="Trial I"/>
    <x v="4"/>
    <d v="1899-12-30T18:00:00"/>
    <s v="Friday"/>
    <d v="2020-04-24T00:00:00"/>
    <s v="Trial"/>
    <s v="Grade 4"/>
    <s v="Braintree International School"/>
    <n v="911100222169"/>
    <s v="s2m_test_21180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3,4"/>
    <s v="Trial I"/>
    <x v="4"/>
    <d v="1899-12-30T18:00:00"/>
    <s v="Friday"/>
    <d v="2020-04-24T00:00:00"/>
    <s v="Trial"/>
    <s v="Grade 3"/>
    <s v="Kamalaniketan Montessori school"/>
    <n v="911100222170"/>
    <s v="s2m_test_21181@tests2m.com"/>
    <s v="24-04-2020 18:00:00"/>
    <s v="Present"/>
    <x v="0"/>
    <s v="FAC_5038"/>
    <e v="#N/A"/>
    <n v="0"/>
    <s v="In my head or real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Kv"/>
    <n v="911100222151"/>
    <s v="s2m_test_21162@tests2m.com"/>
    <s v="24-04-2020 18:00:00"/>
    <s v="Absent"/>
    <x v="1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Kumarans"/>
    <n v="911100222153"/>
    <s v="s2m_test_21164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The Samhita Academy"/>
    <n v="911100222155"/>
    <s v="s2m_test_21166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1"/>
    <s v="Kamala Niketan Montessori Hr.sec . school"/>
    <n v="911100222159"/>
    <s v="s2m_test_21170@tests2m.com"/>
    <s v="24-04-2020 18:00:00"/>
    <s v="Absent"/>
    <x v="1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1"/>
    <s v="Alpine public school"/>
    <n v="911100222160"/>
    <s v="s2m_test_21172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3,4"/>
    <s v="Trial III"/>
    <x v="4"/>
    <d v="1899-12-30T18:00:00"/>
    <s v="Friday"/>
    <d v="2020-04-24T00:00:00"/>
    <s v="Duplicate - Trial"/>
    <s v="Grade 3"/>
    <s v="Kamalaniketan Montessori school"/>
    <n v="911100222170"/>
    <s v="s2m_test_21181@tests2m.com"/>
    <s v="24-04-2020 18:00:00"/>
    <s v="Present"/>
    <x v="0"/>
    <s v="FAC_5009"/>
    <e v="#N/A"/>
    <n v="0"/>
    <s v="In my head or real"/>
    <s v="b2rmsms"/>
    <e v="#N/A"/>
    <x v="0"/>
  </r>
  <r>
    <s v="fREADom Trial "/>
    <s v="Grade 3,4"/>
    <s v="Trial III"/>
    <x v="4"/>
    <d v="1899-12-30T18:00:00"/>
    <s v="Friday"/>
    <d v="2020-04-24T00:00:00"/>
    <s v="Trial"/>
    <s v="Grade 4"/>
    <s v="B.D.Memorial"/>
    <n v="911100221549"/>
    <s v="s2m_test_20553@tests2m.com"/>
    <s v="24-04-2020 18:00:00"/>
    <s v="Absent"/>
    <x v="1"/>
    <s v="FAC_5009"/>
    <e v="#N/A"/>
    <n v="0"/>
    <s v="In my head or real"/>
    <s v="TEB3SMS"/>
    <e v="#N/A"/>
    <x v="0"/>
  </r>
  <r>
    <s v="fREADom Trial "/>
    <s v="Grade 1,2"/>
    <s v="Trial III"/>
    <x v="4"/>
    <d v="1899-12-30T18:00:00"/>
    <s v="Friday"/>
    <d v="2020-04-24T00:00:00"/>
    <s v="Trial"/>
    <s v="Grade 1"/>
    <s v="N S N Mat. Hr. Sec. School"/>
    <n v="911100222166"/>
    <s v="s2m_test_21177@tests2m.com"/>
    <s v="24-04-2020 18:00:00"/>
    <s v="Absent"/>
    <x v="1"/>
    <s v="FAC_5039"/>
    <e v="#N/A"/>
    <n v="0"/>
    <s v="In my mind's eye"/>
    <s v="b2rmsms"/>
    <e v="#N/A"/>
    <x v="0"/>
  </r>
  <r>
    <s v="fREADom Trial "/>
    <s v="Grade 3,4"/>
    <s v="Trial III"/>
    <x v="4"/>
    <d v="1899-12-30T18:00:00"/>
    <s v="Friday"/>
    <d v="2020-04-24T00:00:00"/>
    <s v="Duplicate - Trial"/>
    <s v="Grade 4"/>
    <s v="Kamala niketan Montessori School"/>
    <n v="911100222165"/>
    <s v="s2m_test_21176@tests2m.com"/>
    <s v="24-04-2020 18:00:00"/>
    <s v="Absent"/>
    <x v="1"/>
    <s v="FAC_5009"/>
    <e v="#N/A"/>
    <n v="0"/>
    <s v="In my head or real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Kumarans"/>
    <n v="911100222158"/>
    <s v="s2m_test_21169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Manjusire public school"/>
    <n v="911100222167"/>
    <s v="s2m_test_21178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2"/>
    <s v="Maple Tree School"/>
    <n v="911100222172"/>
    <s v="s2m_test_21183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I"/>
    <x v="4"/>
    <d v="1899-12-30T18:00:00"/>
    <s v="Friday"/>
    <d v="2020-04-24T00:00:00"/>
    <s v="Trial"/>
    <s v="Grade 1"/>
    <s v="Kothari International School"/>
    <n v="911100222176"/>
    <s v="s2m_test_21187@tests2m.com"/>
    <s v="24-04-2020 18:00:00"/>
    <s v="Present"/>
    <x v="0"/>
    <s v="FAC_5039"/>
    <e v="#N/A"/>
    <n v="0"/>
    <s v="In my mind's eye"/>
    <s v="b2rmsms"/>
    <e v="#N/A"/>
    <x v="0"/>
  </r>
  <r>
    <s v="fREADom Trial "/>
    <s v="Grade 1,2"/>
    <s v="Trial II"/>
    <x v="4"/>
    <d v="1899-12-30T18:00:00"/>
    <s v="Friday"/>
    <d v="2020-04-24T00:00:00"/>
    <s v="Trial"/>
    <s v="Grade 2"/>
    <s v="Sri aurobindo international school"/>
    <n v="911100222198"/>
    <s v="s2m_test_21210@tests2m.com"/>
    <s v="24-04-2020 18:00:00"/>
    <m/>
    <x v="3"/>
    <s v="FAC_5006"/>
    <e v="#N/A"/>
    <n v="0"/>
    <s v="Word Whiz"/>
    <s v="b2rmsms"/>
    <e v="#N/A"/>
    <x v="0"/>
  </r>
  <r>
    <s v="fREADom Trial "/>
    <s v="Grade 1,2"/>
    <s v="Trial II"/>
    <x v="4"/>
    <d v="1899-12-30T18:00:00"/>
    <s v="Friday"/>
    <d v="2020-04-24T00:00:00"/>
    <s v="Trial"/>
    <s v="Grade 2"/>
    <s v="AKSHAR"/>
    <n v="911100222192"/>
    <s v="s2m_test_21204@tests2m.com"/>
    <s v="24-04-2020 18:00:00"/>
    <m/>
    <x v="3"/>
    <s v="FAC_5006"/>
    <e v="#N/A"/>
    <n v="0"/>
    <s v="Word Whiz"/>
    <s v="b2rmsms"/>
    <e v="#N/A"/>
    <x v="0"/>
  </r>
  <r>
    <s v="fREADom Trial "/>
    <s v="Grade 1,2"/>
    <s v="Trial II"/>
    <x v="4"/>
    <d v="1899-12-30T18:00:00"/>
    <s v="Friday"/>
    <d v="2020-04-24T00:00:00"/>
    <s v="Trial"/>
    <s v="Grade 2"/>
    <s v="Sishya Adyar"/>
    <n v="911100222193"/>
    <s v="s2m_test_21205@tests2m.com"/>
    <s v="24-04-2020 18:00:00"/>
    <m/>
    <x v="3"/>
    <s v="FAC_5006"/>
    <e v="#N/A"/>
    <n v="0"/>
    <s v="Word Whiz"/>
    <s v="TEB3SMS"/>
    <e v="#N/A"/>
    <x v="0"/>
  </r>
  <r>
    <s v="fREADom Trial "/>
    <s v="Grade 1,2"/>
    <s v="Trial II"/>
    <x v="4"/>
    <d v="1899-12-30T18:00:00"/>
    <s v="Friday"/>
    <d v="2020-04-24T00:00:00"/>
    <s v="Trial"/>
    <s v="Grade 2"/>
    <s v="Sangam school of excellence"/>
    <n v="911100222221"/>
    <s v="s2m_test_21233@tests2m.com"/>
    <s v="24-04-2020 18:00:00"/>
    <m/>
    <x v="3"/>
    <s v="FAC_5006"/>
    <e v="#N/A"/>
    <n v="0"/>
    <s v="Word Whiz"/>
    <s v="b2rmsms"/>
    <e v="#N/A"/>
    <x v="0"/>
  </r>
  <r>
    <s v="fREADom Trial "/>
    <s v="Grade 1,2"/>
    <s v="Trial II"/>
    <x v="4"/>
    <d v="1899-12-30T18:00:00"/>
    <s v="Friday"/>
    <d v="2020-04-24T00:00:00"/>
    <s v="Trial"/>
    <s v="Grade 2"/>
    <s v="Swarnim International school"/>
    <n v="911100222219"/>
    <s v="s2m_test_21231@tests2m.com"/>
    <s v="24-04-2020 18:00:00"/>
    <m/>
    <x v="3"/>
    <s v="FAC_5006"/>
    <e v="#N/A"/>
    <n v="0"/>
    <s v="Word Whiz"/>
    <s v="b2rmsms"/>
    <e v="#N/A"/>
    <x v="0"/>
  </r>
  <r>
    <s v="fREADom Trial "/>
    <s v="Grade 1,2"/>
    <s v="Trial II"/>
    <x v="4"/>
    <d v="1899-12-30T18:00:00"/>
    <s v="Friday"/>
    <d v="2020-04-24T00:00:00"/>
    <s v="Trial"/>
    <s v="Grade 2"/>
    <s v="Nsn matriculation school"/>
    <n v="911100222217"/>
    <s v="s2m_test_21229@tests2m.com"/>
    <s v="24-04-2020 18:00:00"/>
    <m/>
    <x v="3"/>
    <s v="FAC_5006"/>
    <e v="#N/A"/>
    <n v="0"/>
    <s v="Word Whiz"/>
    <s v="b2rmsms"/>
    <e v="#N/A"/>
    <x v="0"/>
  </r>
  <r>
    <s v="fREADom Trial "/>
    <s v="Grade 3,4"/>
    <s v="Trial III"/>
    <x v="4"/>
    <d v="1899-12-30T18:00:00"/>
    <s v="Friday"/>
    <d v="2020-04-24T00:00:00"/>
    <s v="Trial"/>
    <s v="Grade 3"/>
    <s v="Manasvi.G"/>
    <n v="911100222216"/>
    <s v="s2m_test_21228@tests2m.com"/>
    <s v="24-04-2020 18:00:00"/>
    <s v="Absent"/>
    <x v="1"/>
    <s v="FAC_5009"/>
    <e v="#N/A"/>
    <n v="0"/>
    <s v="In my head or real"/>
    <s v="b2rmsms"/>
    <e v="#N/A"/>
    <x v="0"/>
  </r>
  <r>
    <s v="fREADom Trial "/>
    <s v="Grade 3,4"/>
    <s v="Trial III"/>
    <x v="4"/>
    <d v="1899-12-30T18:00:00"/>
    <s v="Friday"/>
    <d v="2020-04-24T00:00:00"/>
    <s v="Trial"/>
    <s v="Grade 4"/>
    <s v="Swarnim international school"/>
    <n v="911100222212"/>
    <s v="s2m_test_21224@tests2m.com"/>
    <s v="24-04-2020 18:00:00"/>
    <s v="Present"/>
    <x v="0"/>
    <s v="FAC_5009"/>
    <e v="#N/A"/>
    <n v="0"/>
    <s v="In my head or real"/>
    <s v="b2rmsms"/>
    <e v="#N/A"/>
    <x v="0"/>
  </r>
  <r>
    <s v="fREADom Trial "/>
    <s v="Grade 3,4"/>
    <s v="Trial III"/>
    <x v="4"/>
    <d v="1899-12-30T18:00:00"/>
    <s v="Friday"/>
    <d v="2020-04-24T00:00:00"/>
    <s v="Trial"/>
    <s v="Grade 4"/>
    <s v="SAIS hyd"/>
    <n v="911100222012"/>
    <s v="s2m_test_21188@tests2m.com"/>
    <s v="24-04-2020 18:00:00"/>
    <s v="Present"/>
    <x v="0"/>
    <s v="FAC_5009"/>
    <n v="3400"/>
    <n v="1"/>
    <s v="In my head or real"/>
    <s v="TEB5SMS"/>
    <d v="2020-04-23T00:00:00"/>
    <x v="0"/>
  </r>
  <r>
    <s v="fREADom Trial Class "/>
    <s v="Grade 1,2"/>
    <s v="Trial I"/>
    <x v="4"/>
    <d v="1899-12-30T18:00:00"/>
    <s v="Friday"/>
    <d v="2020-04-24T00:00:00"/>
    <s v="Duplicate - Trial"/>
    <s v="Grade 2"/>
    <s v="Delhi Public School, Bangalore South"/>
    <n v="911100221895"/>
    <s v="s2m_test_21782@tests2m.com"/>
    <s v="24-04-2020 18:00:00"/>
    <s v="Present"/>
    <x v="0"/>
    <s v="FAC_5002"/>
    <n v="3400"/>
    <n v="1"/>
    <s v="In my mind's eye"/>
    <s v="TEB5SMS"/>
    <d v="2020-04-24T00:00:00"/>
    <x v="2"/>
  </r>
  <r>
    <s v="fREADom Trial "/>
    <s v="Grade 3,4"/>
    <s v="Trial III"/>
    <x v="4"/>
    <d v="1899-12-30T18:00:00"/>
    <s v="Friday"/>
    <d v="2020-04-24T00:00:00"/>
    <s v="Trial"/>
    <s v="Grade 4"/>
    <s v="B D International"/>
    <n v="911100222182"/>
    <s v="s2m_test_21194@tests2m.com"/>
    <s v="24-04-2020 18:00:00"/>
    <s v="Absent"/>
    <x v="1"/>
    <s v="FAC_5009"/>
    <e v="#N/A"/>
    <n v="0"/>
    <s v="In my head or real"/>
    <s v="b2rmsms"/>
    <e v="#N/A"/>
    <x v="0"/>
  </r>
  <r>
    <s v="fREADom Trial "/>
    <s v="Grade 3,4"/>
    <s v="Trial II"/>
    <x v="4"/>
    <d v="1899-12-30T18:00:00"/>
    <s v="Friday"/>
    <d v="2020-04-24T00:00:00"/>
    <s v="Trial"/>
    <s v="Grade 4"/>
    <s v="Kamaal niketan montassory school"/>
    <n v="911100222186"/>
    <s v="s2m_test_21198@tests2m.com"/>
    <s v="24-04-2020 18:00:00"/>
    <s v="Present"/>
    <x v="0"/>
    <s v="FAC_5040"/>
    <e v="#N/A"/>
    <n v="0"/>
    <s v="storm in my brain"/>
    <s v="b2rmsms"/>
    <e v="#N/A"/>
    <x v="0"/>
  </r>
  <r>
    <s v="fREADom Trial "/>
    <s v="Grade 3,4"/>
    <s v="Trial II"/>
    <x v="4"/>
    <d v="1899-12-30T18:00:00"/>
    <s v="Friday"/>
    <d v="2020-04-24T00:00:00"/>
    <s v="Trial"/>
    <s v="Grade 4"/>
    <s v="B.D.M INTERNATIONAL"/>
    <n v="911100222173"/>
    <s v="s2m_test_21184@tests2m.com"/>
    <s v="24-04-2020 18:00:00"/>
    <s v="Absent"/>
    <x v="1"/>
    <s v="FAC_5040"/>
    <e v="#N/A"/>
    <n v="0"/>
    <s v="storm in my brain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2"/>
    <s v="N. S. N matriculation higher secondary school"/>
    <n v="911100222229"/>
    <s v="s2m_test_21242@tests2m.com"/>
    <s v="25-04-2020 11:45:00"/>
    <s v="Present"/>
    <x v="0"/>
    <s v="FAC_5044"/>
    <e v="#N/A"/>
    <n v="0"/>
    <s v="Rocking with rhymes"/>
    <s v="b1rmsms"/>
    <e v="#N/A"/>
    <x v="0"/>
  </r>
  <r>
    <s v="fREADom Trial Class "/>
    <s v="Grade 1,2"/>
    <s v="Trial I"/>
    <x v="3"/>
    <d v="1899-12-30T11:45:00"/>
    <s v="Saturday"/>
    <d v="2020-04-25T00:00:00"/>
    <s v="Trial"/>
    <s v="Grade 1"/>
    <s v="KAMALA NIKETAN MONTESSORI school"/>
    <n v="911100222234"/>
    <s v="s2m_test_21247@tests2m.com"/>
    <s v="25-04-2020 11:45:00"/>
    <s v="Present"/>
    <x v="0"/>
    <s v="FAC_5044"/>
    <e v="#N/A"/>
    <n v="0"/>
    <s v="Rocking with rhymes"/>
    <s v="TEB11SMS"/>
    <e v="#N/A"/>
    <x v="0"/>
  </r>
  <r>
    <s v="fREADom Trial Class "/>
    <s v="Grade 1,2"/>
    <s v="Trial I"/>
    <x v="3"/>
    <d v="1899-12-30T11:45:00"/>
    <s v="Saturday"/>
    <d v="2020-04-25T00:00:00"/>
    <s v="Trial"/>
    <s v="Grade 2"/>
    <s v="Nsn memorial chitlapakkam"/>
    <n v="911100222233"/>
    <s v="s2m_test_21246@tests2m.com"/>
    <s v="25-04-2020 11:45:00"/>
    <s v="Absent"/>
    <x v="1"/>
    <s v="FAC_5044"/>
    <e v="#N/A"/>
    <n v="0"/>
    <s v="Rocking with rhymes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1"/>
    <s v="BGS MPS"/>
    <n v="911100222230"/>
    <s v="s2m_test_21243@tests2m.com"/>
    <s v="25-04-2020 11:45:00"/>
    <s v="Absent"/>
    <x v="1"/>
    <s v="FAC_5044"/>
    <e v="#N/A"/>
    <n v="0"/>
    <s v="Rocking with rhymes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2"/>
    <s v="N.S.N"/>
    <n v="911100222238"/>
    <s v="s2m_test_21251@tests2m.com"/>
    <s v="25-04-2020 11:45:00"/>
    <s v="Absent"/>
    <x v="1"/>
    <s v="FAC_5044"/>
    <e v="#N/A"/>
    <n v="0"/>
    <s v="Rocking with rhymes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2"/>
    <s v="Kamala niketan Montessori school (CBSE)"/>
    <n v="911100222224"/>
    <s v="s2m_test_21237@tests2m.com"/>
    <s v="25-04-2020 11:45:00"/>
    <s v="Present"/>
    <x v="0"/>
    <s v="FAC_5044"/>
    <n v="1999"/>
    <n v="1"/>
    <s v="Rocking with rhymes"/>
    <s v="b2rmsms"/>
    <d v="2020-04-25T00:00:00"/>
    <x v="2"/>
  </r>
  <r>
    <s v="fREADom Trial Class "/>
    <s v="Grade 1,2"/>
    <s v="Trial I"/>
    <x v="3"/>
    <d v="1899-12-30T11:45:00"/>
    <s v="Saturday"/>
    <d v="2020-04-25T00:00:00"/>
    <s v="Trial"/>
    <s v="Grade 2"/>
    <s v="Sri aurobindo international school"/>
    <n v="911100222220"/>
    <s v="s2m_test_21232@tests2m.com"/>
    <s v="25-04-2020 11:45:00"/>
    <s v="Absent"/>
    <x v="1"/>
    <s v="FAC_5044"/>
    <e v="#N/A"/>
    <n v="0"/>
    <s v="Rocking with rhymes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2"/>
    <s v="Mahavir institute of education research centre"/>
    <n v="911100222199"/>
    <s v="s2m_test_21211@tests2m.com"/>
    <s v="25-04-2020 11:45:00"/>
    <s v="Absent"/>
    <x v="1"/>
    <s v="FAC_5044"/>
    <e v="#N/A"/>
    <n v="0"/>
    <s v="Rocking with rhymes"/>
    <s v="TEB2ASMS"/>
    <e v="#N/A"/>
    <x v="0"/>
  </r>
  <r>
    <s v="fREADom Trial Class "/>
    <s v="Grade 1,2"/>
    <s v="Trial I"/>
    <x v="3"/>
    <d v="1899-12-30T11:45:00"/>
    <s v="Saturday"/>
    <d v="2020-04-25T00:00:00"/>
    <s v="Duplicate - Trial"/>
    <s v="Grade 2"/>
    <s v="Mahavir institute of education research centre"/>
    <n v="911100222199"/>
    <s v="s2m_test_21211@tests2m.com"/>
    <s v="25-04-2020 11:45:00"/>
    <s v="Absent"/>
    <x v="1"/>
    <s v="FAC_5044"/>
    <e v="#N/A"/>
    <n v="0"/>
    <s v="Rocking with rhymes"/>
    <s v="TEB2ASMS"/>
    <e v="#N/A"/>
    <x v="0"/>
  </r>
  <r>
    <s v="fREADom Trial Class "/>
    <s v="Grade 1,2"/>
    <s v="Trial I"/>
    <x v="3"/>
    <d v="1899-12-30T11:45:00"/>
    <s v="Saturday"/>
    <d v="2020-04-25T00:00:00"/>
    <s v="Trial"/>
    <s v="Grade 1"/>
    <s v="Vijay kids"/>
    <n v="911100222201"/>
    <s v="s2m_test_21213@tests2m.com"/>
    <s v="25-04-2020 11:45:00"/>
    <s v="Absent"/>
    <x v="1"/>
    <s v="FAC_5044"/>
    <e v="#N/A"/>
    <n v="0"/>
    <s v="Rocking with rhymes"/>
    <s v="b2rmsms"/>
    <e v="#N/A"/>
    <x v="0"/>
  </r>
  <r>
    <s v="fREADom Trial Class "/>
    <s v="Grade 1,2"/>
    <s v="Trial I"/>
    <x v="3"/>
    <d v="1899-12-30T11:45:00"/>
    <s v="Saturday"/>
    <d v="2020-04-25T00:00:00"/>
    <s v="Trial"/>
    <s v="Grade 1"/>
    <s v="Nsn matriculation school"/>
    <n v="911100222203"/>
    <s v="s2m_test_21215@tests2m.com"/>
    <s v="25-04-2020 11:45:00"/>
    <s v="Absent"/>
    <x v="1"/>
    <s v="FAC_5044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2"/>
    <s v="Samashti"/>
    <n v="911100222242"/>
    <s v="s2m_test_21255@tests2m.com"/>
    <s v="25-04-2020 11:45:00"/>
    <s v="Absent"/>
    <x v="1"/>
    <s v="FAC_5047"/>
    <e v="#N/A"/>
    <n v="0"/>
    <s v="Rocking with rhymes"/>
    <s v="TEB2ASMS"/>
    <e v="#N/A"/>
    <x v="0"/>
  </r>
  <r>
    <s v="fREADom Trial "/>
    <s v="Grade 1,2"/>
    <s v="Trial II"/>
    <x v="3"/>
    <d v="1899-12-30T11:45:00"/>
    <s v="Saturday"/>
    <d v="2020-04-25T00:00:00"/>
    <s v="Trial"/>
    <s v="Grade 2"/>
    <s v="Kumarans"/>
    <n v="911100222240"/>
    <s v="s2m_test_21253@tests2m.com"/>
    <s v="25-04-2020 11:45:00"/>
    <s v="Present"/>
    <x v="0"/>
    <s v="FAC_5047"/>
    <e v="#N/A"/>
    <n v="0"/>
    <s v="Rocking with rhymes"/>
    <s v="TEB2BSMS"/>
    <e v="#N/A"/>
    <x v="0"/>
  </r>
  <r>
    <s v="fREADom Trial "/>
    <s v="Grade 1,2"/>
    <s v="Trial II"/>
    <x v="3"/>
    <d v="1899-12-30T11:45:00"/>
    <s v="Saturday"/>
    <d v="2020-04-25T00:00:00"/>
    <s v="Trial"/>
    <s v="Grade 2"/>
    <s v="Kle school gadag"/>
    <n v="911100222215"/>
    <s v="s2m_test_21227@tests2m.com"/>
    <s v="25-04-2020 11:45:00"/>
    <s v="Absent"/>
    <x v="1"/>
    <s v="FAC_5047"/>
    <e v="#N/A"/>
    <n v="0"/>
    <s v="Rocking with rhymes"/>
    <s v="TEB5SMS"/>
    <e v="#N/A"/>
    <x v="0"/>
  </r>
  <r>
    <s v="fREADom Trial "/>
    <s v="Grade 1,2"/>
    <s v="Trial II"/>
    <x v="3"/>
    <d v="1899-12-30T11:45:00"/>
    <s v="Saturday"/>
    <d v="2020-04-25T00:00:00"/>
    <s v="Duplicate - Trial"/>
    <s v="Grade 1"/>
    <s v="N. S. N matriculation higher secondary school"/>
    <n v="911100222229"/>
    <s v="s2m_test_21242@tests2m.com"/>
    <s v="25-04-2020 11:45:00"/>
    <s v="Absent"/>
    <x v="1"/>
    <s v="FAC_5047"/>
    <e v="#N/A"/>
    <n v="0"/>
    <s v="Rocking with rhymes"/>
    <s v="b1rmsms"/>
    <e v="#N/A"/>
    <x v="0"/>
  </r>
  <r>
    <s v="fREADom Trial "/>
    <s v="Grade 1,2"/>
    <s v="Trial II"/>
    <x v="3"/>
    <d v="1899-12-30T11:45:00"/>
    <s v="Saturday"/>
    <d v="2020-04-25T00:00:00"/>
    <s v="Trial"/>
    <s v="Grade 1"/>
    <s v="The Mellnium school kalanwali"/>
    <n v="911100222214"/>
    <s v="s2m_test_21226@tests2m.com"/>
    <s v="25-04-2020 11:45:00"/>
    <s v="Absent"/>
    <x v="1"/>
    <s v="FAC_5047"/>
    <e v="#N/A"/>
    <n v="0"/>
    <s v="Rocking with rhymes"/>
    <s v="TEB5SMS"/>
    <e v="#N/A"/>
    <x v="0"/>
  </r>
  <r>
    <s v="fREADom Trial "/>
    <s v="Grade 1,2"/>
    <s v="Trial II"/>
    <x v="3"/>
    <d v="1899-12-30T11:45:00"/>
    <s v="Saturday"/>
    <d v="2020-04-25T00:00:00"/>
    <s v="Trial"/>
    <s v="Grade 1"/>
    <s v="NSN CHROMPET"/>
    <n v="911100222210"/>
    <s v="s2m_test_21222@tests2m.com"/>
    <s v="25-04-2020 11:45:00"/>
    <s v="Absent"/>
    <x v="1"/>
    <s v="FAC_5047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1"/>
    <s v="Alburooj international school"/>
    <n v="911100222195"/>
    <s v="s2m_test_21207@tests2m.com"/>
    <s v="25-04-2020 11:45:00"/>
    <s v="Absent"/>
    <x v="1"/>
    <s v="FAC_5047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2"/>
    <s v="SKCA"/>
    <n v="911100222190"/>
    <s v="s2m_test_21202@tests2m.com"/>
    <s v="25-04-2020 11:45:00"/>
    <s v="Present"/>
    <x v="0"/>
    <s v="FAC_5047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1"/>
    <s v="Kamalaniketan Montessori CBSE school"/>
    <n v="911100222187"/>
    <s v="s2m_test_21199@tests2m.com"/>
    <s v="25-04-2020 11:45:00"/>
    <s v="Absent"/>
    <x v="1"/>
    <s v="FAC_5047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1"/>
    <s v="Don Bosco school, siliguri"/>
    <n v="911100222185"/>
    <s v="s2m_test_21197@tests2m.com"/>
    <s v="25-04-2020 11:45:00"/>
    <s v="Present"/>
    <x v="0"/>
    <s v="FAC_5047"/>
    <e v="#N/A"/>
    <n v="0"/>
    <s v="Rocking with rhymes"/>
    <s v="b2rmsms"/>
    <e v="#N/A"/>
    <x v="0"/>
  </r>
  <r>
    <s v="fREADom Trial "/>
    <s v="Grade 1,2"/>
    <s v="Trial II"/>
    <x v="3"/>
    <d v="1899-12-30T11:45:00"/>
    <s v="Saturday"/>
    <d v="2020-04-25T00:00:00"/>
    <s v="Trial"/>
    <s v="Grade 1"/>
    <s v="Kendriya NO. 2 Golconda"/>
    <n v="911100222184"/>
    <s v="s2m_test_21196@tests2m.com"/>
    <s v="25-04-2020 11:45:00"/>
    <s v="Present (Grade 8)"/>
    <x v="0"/>
    <s v="FAC_5047"/>
    <e v="#N/A"/>
    <n v="0"/>
    <s v="Rocking with rhymes"/>
    <s v="TEB2ASMS"/>
    <e v="#N/A"/>
    <x v="0"/>
  </r>
  <r>
    <s v="fREADom Trial "/>
    <s v="Grade 1,2"/>
    <s v="Trial III"/>
    <x v="3"/>
    <d v="1899-12-30T11:45:00"/>
    <s v="Saturday"/>
    <d v="2020-04-25T00:00:00"/>
    <s v="Trial"/>
    <s v="Grade 2"/>
    <s v="SKCH"/>
    <n v="911100222183"/>
    <s v="s2m_test_21195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3,4"/>
    <s v="Trial I"/>
    <x v="3"/>
    <d v="1899-12-30T11:45:00"/>
    <s v="Saturday"/>
    <d v="2020-04-25T00:00:00"/>
    <s v="Trial"/>
    <s v="Grade 3"/>
    <s v="Amrit Vidyalaya"/>
    <n v="911100222200"/>
    <s v="s2m_test_21257@tests2m.com"/>
    <s v="25-04-2020 11:45:00"/>
    <s v="Present"/>
    <x v="0"/>
    <s v="FAC_5046"/>
    <e v="#N/A"/>
    <n v="0"/>
    <s v="Elements of a story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2"/>
    <s v="Saint Paul's"/>
    <n v="911100222818"/>
    <s v="s2m_test_21842@tests2m.com"/>
    <s v="25-04-2020 11:45:00"/>
    <s v="Present"/>
    <x v="0"/>
    <s v="FAC_5040"/>
    <e v="#N/A"/>
    <n v="0"/>
    <s v="Rocking with rhymes"/>
    <s v="Data Unavailable"/>
    <e v="#N/A"/>
    <x v="0"/>
  </r>
  <r>
    <s v="fREADom Trial "/>
    <s v="Grade 3,4"/>
    <s v="Trial II"/>
    <x v="3"/>
    <d v="1899-12-30T11:45:00"/>
    <s v="Saturday"/>
    <d v="2020-04-25T00:00:00"/>
    <s v="Trial"/>
    <s v="Grade 4"/>
    <s v="kamala niketan montessori school"/>
    <n v="911100222237"/>
    <s v="s2m_test_21250@tests2m.com"/>
    <s v="25-04-2020 11:45:00"/>
    <s v="Present"/>
    <x v="0"/>
    <s v="FAC_5039"/>
    <e v="#N/A"/>
    <n v="0"/>
    <s v="Word Whiz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1"/>
    <s v="NSN"/>
    <n v="911100222819"/>
    <s v="s2m_test_21843@tests2m.com"/>
    <s v="25-04-2020 11:45:00"/>
    <s v="Absent"/>
    <x v="1"/>
    <s v="FAC_5040"/>
    <e v="#N/A"/>
    <n v="0"/>
    <s v="Rocking with rhymes"/>
    <s v="Data Unavailable"/>
    <e v="#N/A"/>
    <x v="0"/>
  </r>
  <r>
    <s v="fREADom Trial "/>
    <s v="Grade 3,4"/>
    <s v="Trial II"/>
    <x v="3"/>
    <d v="1899-12-30T11:45:00"/>
    <s v="Saturday"/>
    <d v="2020-04-25T00:00:00"/>
    <s v="Trial"/>
    <s v="Grade 3"/>
    <s v="Delhi Public School"/>
    <n v="911100222236"/>
    <s v="s2m_test_21249@tests2m.com"/>
    <s v="25-04-2020 11:45:00"/>
    <s v="Present"/>
    <x v="0"/>
    <s v="FAC_5039"/>
    <n v="1999"/>
    <n v="1"/>
    <s v="Word Whiz"/>
    <s v="b2rmsms"/>
    <d v="2020-04-26T00:00:00"/>
    <x v="5"/>
  </r>
  <r>
    <s v="fREADom Trial "/>
    <s v="Grade 3,4"/>
    <s v="Trial II"/>
    <x v="3"/>
    <d v="1899-12-30T11:45:00"/>
    <s v="Saturday"/>
    <d v="2020-04-25T00:00:00"/>
    <s v="Trial"/>
    <s v="Grade 3"/>
    <s v="Delhi public world school"/>
    <n v="911100222235"/>
    <s v="s2m_test_21248@tests2m.com"/>
    <s v="25-04-2020 11:45:00"/>
    <s v="Absent"/>
    <x v="1"/>
    <s v="FAC_5039"/>
    <e v="#N/A"/>
    <n v="0"/>
    <s v="Word Whiz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1"/>
    <s v="S.D Vidya"/>
    <n v="911100222820"/>
    <s v="s2m_test_21844@tests2m.com"/>
    <s v="25-04-2020 11:45:00"/>
    <s v="Absent"/>
    <x v="1"/>
    <s v="FAC_5040"/>
    <e v="#N/A"/>
    <n v="0"/>
    <s v="Rocking with rhymes"/>
    <s v="Data Unavailable"/>
    <e v="#N/A"/>
    <x v="0"/>
  </r>
  <r>
    <s v="fREADom Trial "/>
    <s v="Grade 3,4"/>
    <s v="Trial II"/>
    <x v="3"/>
    <d v="1899-12-30T11:45:00"/>
    <s v="Saturday"/>
    <d v="2020-04-25T00:00:00"/>
    <s v="Trial"/>
    <s v="Grade 3"/>
    <s v="CCA"/>
    <n v="911100222232"/>
    <s v="s2m_test_21245@tests2m.com"/>
    <s v="25-04-2020 11:45:00"/>
    <s v="Present"/>
    <x v="0"/>
    <s v="FAC_5039"/>
    <e v="#N/A"/>
    <n v="0"/>
    <s v="Word Whiz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army public school delhi cantt"/>
    <n v="911100222231"/>
    <s v="s2m_test_21244@tests2m.com"/>
    <s v="25-04-2020 11:45:00"/>
    <s v="Absent"/>
    <x v="1"/>
    <s v="FAC_5039"/>
    <e v="#N/A"/>
    <n v="0"/>
    <s v="Word Whiz"/>
    <s v="b1rmsms"/>
    <e v="#N/A"/>
    <x v="0"/>
  </r>
  <r>
    <s v="fREADom Trial "/>
    <s v="Grade 1,2"/>
    <s v="Trial II"/>
    <x v="4"/>
    <d v="1899-12-30T18:00:00"/>
    <s v="Saturday"/>
    <d v="2020-04-25T00:00:00"/>
    <s v="Duplicate - Trial"/>
    <s v="Grade 1"/>
    <s v="BGS Modul Public School"/>
    <n v="911100222230"/>
    <s v="s2m_test_21243@tests2m.com"/>
    <s v="25-04-2020 18:00:00"/>
    <s v="Absent"/>
    <x v="1"/>
    <s v="FAC_5011"/>
    <e v="#N/A"/>
    <n v="0"/>
    <s v="Category Spin"/>
    <s v="b2rmsms"/>
    <e v="#N/A"/>
    <x v="0"/>
  </r>
  <r>
    <s v="fREADom Trial "/>
    <s v="Grade 1,2"/>
    <s v="Trial II"/>
    <x v="4"/>
    <d v="1899-12-30T18:00:00"/>
    <s v="Saturday"/>
    <d v="2020-04-25T00:00:00"/>
    <s v="Duplicate - Trial"/>
    <s v="Grade 4"/>
    <s v="BDMI"/>
    <n v="911100222182"/>
    <s v="s2m_test_21194@tests2m.com"/>
    <s v="25-04-2020 18:00:00"/>
    <s v="Cancelled"/>
    <x v="2"/>
    <s v="FAC_5011"/>
    <e v="#N/A"/>
    <n v="0"/>
    <s v="Category Spin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3"/>
    <s v="DAV Girls Sr Sec School"/>
    <n v="911100222228"/>
    <s v="s2m_test_21241@tests2m.com"/>
    <s v="25-04-2020 11:45:00"/>
    <s v="Cancelled"/>
    <x v="2"/>
    <s v="FAC_5039"/>
    <e v="#N/A"/>
    <n v="0"/>
    <s v="Word Whiz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Kamala Niketan Montessori School (CBSE)"/>
    <n v="911100222225"/>
    <s v="s2m_test_21238@tests2m.com"/>
    <s v="25-04-2020 11:45:00"/>
    <s v="Absent"/>
    <x v="1"/>
    <s v="FAC_5039"/>
    <e v="#N/A"/>
    <n v="0"/>
    <s v="Word Whiz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Kamala niketan Montessori school (cbse)"/>
    <n v="911100222223"/>
    <s v="s2m_test_21236@tests2m.com"/>
    <s v="25-04-2020 11:45:00"/>
    <s v="Present"/>
    <x v="0"/>
    <s v="FAC_5039"/>
    <e v="#N/A"/>
    <n v="0"/>
    <s v="Word Whiz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NSN Memorial Sr. Sec. School"/>
    <n v="911100222222"/>
    <s v="s2m_test_21235@tests2m.com"/>
    <s v="25-04-2020 11:45:00"/>
    <s v="Cancelled"/>
    <x v="2"/>
    <s v="FAC_5039"/>
    <e v="#N/A"/>
    <n v="0"/>
    <s v="Word Whiz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3"/>
    <s v="Sri aurobindointernstional school"/>
    <n v="911100222220"/>
    <s v="s2m_test_21234@tests2m.com"/>
    <s v="25-04-2020 11:45:00"/>
    <s v="Absent"/>
    <x v="1"/>
    <s v="FAC_5039"/>
    <e v="#N/A"/>
    <n v="0"/>
    <s v="Word Whiz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2"/>
    <s v="Nsn school"/>
    <n v="911100222218"/>
    <s v="s2m_test_21230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Srm public school"/>
    <n v="911100222213"/>
    <s v="s2m_test_21225@tests2m.com"/>
    <s v="25-04-2020 11:45:00"/>
    <s v="Absent"/>
    <x v="1"/>
    <s v="FAC_5039"/>
    <e v="#N/A"/>
    <n v="0"/>
    <s v="Word Whiz"/>
    <s v="b1rmsms"/>
    <e v="#N/A"/>
    <x v="0"/>
  </r>
  <r>
    <s v="fREADom Trial "/>
    <s v="Grade 3,4"/>
    <s v="Trial II"/>
    <x v="3"/>
    <d v="1899-12-30T11:45:00"/>
    <s v="Saturday"/>
    <d v="2020-04-25T00:00:00"/>
    <s v="Trial"/>
    <s v="Grade 4"/>
    <s v="Manju"/>
    <n v="911100222211"/>
    <s v="s2m_test_21223@tests2m.com"/>
    <s v="25-04-2020 11:45:00"/>
    <s v="Absent"/>
    <x v="1"/>
    <s v="FAC_5039"/>
    <e v="#N/A"/>
    <n v="0"/>
    <s v="Word Whiz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2"/>
    <s v="Harshul"/>
    <n v="911100222208"/>
    <s v="s2m_test_21220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1"/>
    <s v="Nsn matriculation higher secondary school"/>
    <n v="911100222207"/>
    <s v="s2m_test_21219@tests2m.com"/>
    <s v="25-04-2020 11:45:00"/>
    <s v="Present"/>
    <x v="0"/>
    <s v="FAC_5040"/>
    <e v="#N/A"/>
    <n v="0"/>
    <s v="Rocking with rhymes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2"/>
    <s v="Thriveni Academy CBSE school"/>
    <n v="911100222205"/>
    <s v="s2m_test_21217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1,2"/>
    <s v="Trial III"/>
    <x v="3"/>
    <d v="1899-12-30T11:45:00"/>
    <s v="Saturday"/>
    <d v="2020-04-25T00:00:00"/>
    <s v="Trial"/>
    <s v="Grade 1"/>
    <s v="kamala niketan montessori school"/>
    <n v="911100222178"/>
    <s v="s2m_test_21190@tests2m.com"/>
    <s v="25-04-2020 11:45:00"/>
    <s v="Present"/>
    <x v="0"/>
    <s v="FAC_5040"/>
    <e v="#N/A"/>
    <n v="0"/>
    <s v="Rocking with rhymes"/>
    <s v="b2rmsms"/>
    <e v="#N/A"/>
    <x v="0"/>
  </r>
  <r>
    <s v="fREADom Trial "/>
    <s v="Grade 1,2"/>
    <s v="Trial III"/>
    <x v="3"/>
    <d v="1899-12-30T11:45:00"/>
    <s v="Saturday"/>
    <d v="2020-04-25T00:00:00"/>
    <s v="Duplicate - Trial"/>
    <s v="Grade 1"/>
    <s v="Nsn matriculation school"/>
    <n v="911100222203"/>
    <s v="s2m_test_21215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1,2"/>
    <s v="Trial III"/>
    <x v="3"/>
    <d v="1899-12-30T11:45:00"/>
    <s v="Saturday"/>
    <d v="2020-04-25T00:00:00"/>
    <s v="Duplicate - Trial"/>
    <s v="Grade 1"/>
    <s v="Kothari International School"/>
    <n v="911100222176"/>
    <s v="s2m_test_21187@tests2m.com"/>
    <s v="25-04-2020 11:45:00"/>
    <s v="Absent"/>
    <x v="1"/>
    <s v="FAC_5040"/>
    <e v="#N/A"/>
    <n v="0"/>
    <s v="Rocking with rhymes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KLE society English medium school manjunath nagar Hubali"/>
    <n v="911100222267"/>
    <s v="s2m_test_21280@tests2m.com"/>
    <s v="25-04-2020 11:45:00"/>
    <s v="Absent"/>
    <x v="1"/>
    <s v="FAC_5043"/>
    <e v="#N/A"/>
    <n v="0"/>
    <s v="Play with Punctuation"/>
    <s v="aprilhiusersms"/>
    <e v="#N/A"/>
    <x v="0"/>
  </r>
  <r>
    <s v="fREADom Trial "/>
    <s v="Grade 3,4"/>
    <s v="Trial III"/>
    <x v="3"/>
    <d v="1899-12-30T11:45:00"/>
    <s v="Saturday"/>
    <d v="2020-04-25T00:00:00"/>
    <s v="Trial"/>
    <s v="Grade 4"/>
    <s v="Don Bosco School"/>
    <n v="911100222264"/>
    <s v="s2m_test_21277@tests2m.com"/>
    <s v="25-04-2020 11:45:00"/>
    <s v="Absent"/>
    <x v="1"/>
    <s v="FAC_5043"/>
    <e v="#N/A"/>
    <n v="0"/>
    <s v="Play with Punctuation"/>
    <s v="aprilhiuser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jgi"/>
    <n v="911100222258"/>
    <s v="s2m_test_21271@tests2m.com"/>
    <s v="25-04-2020 11:45:00"/>
    <s v="Present"/>
    <x v="0"/>
    <s v="FAC_5043"/>
    <e v="#N/A"/>
    <n v="0"/>
    <s v="Play with Punctuation"/>
    <s v="aprilhiusersms"/>
    <e v="#N/A"/>
    <x v="0"/>
  </r>
  <r>
    <s v="fREADom Trial "/>
    <s v="Grade 3,4"/>
    <s v="Trial III"/>
    <x v="3"/>
    <d v="1899-12-30T11:45:00"/>
    <s v="Saturday"/>
    <d v="2020-04-25T00:00:00"/>
    <s v="Trial"/>
    <s v="Grade 4"/>
    <s v="Sanskriti"/>
    <n v="911100222257"/>
    <s v="s2m_test_21270@tests2m.com"/>
    <s v="25-04-2020 11:45:00"/>
    <s v="Present"/>
    <x v="0"/>
    <s v="FAC_5043"/>
    <e v="#N/A"/>
    <n v="0"/>
    <s v="Play with Punctuation"/>
    <s v="aprilhiuser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Al Burooj international school"/>
    <n v="911100222245"/>
    <s v="s2m_test_21259@tests2m.com"/>
    <s v="25-04-2020 11:45:00"/>
    <s v="Absent"/>
    <x v="1"/>
    <s v="FAC_5043"/>
    <e v="#N/A"/>
    <n v="0"/>
    <s v="Play with Punctuation"/>
    <s v="b1rm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Kamala niketan Montessori school(cbse)"/>
    <n v="911100222239"/>
    <s v="s2m_test_21252@tests2m.com"/>
    <s v="25-04-2020 11:45:00"/>
    <s v="Present"/>
    <x v="0"/>
    <s v="FAC_5043"/>
    <e v="#N/A"/>
    <n v="0"/>
    <s v="Play with Punctuation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Kamala Niketan Montessori CBSE School"/>
    <n v="911100222241"/>
    <s v="s2m_test_21254@tests2m.com"/>
    <s v="25-04-2020 11:45:00"/>
    <s v="Present"/>
    <x v="0"/>
    <s v="FAC_5043"/>
    <e v="#N/A"/>
    <n v="0"/>
    <s v="Play with Punctuation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4"/>
    <s v="KNMS"/>
    <n v="911100222209"/>
    <s v="s2m_test_21221@tests2m.com"/>
    <s v="25-04-2020 11:45:00"/>
    <s v="Absent"/>
    <x v="1"/>
    <s v="FAC_5043"/>
    <e v="#N/A"/>
    <n v="0"/>
    <s v="Play with Punctuation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Nsn"/>
    <n v="911100222206"/>
    <s v="s2m_test_21218@tests2m.com"/>
    <s v="25-04-2020 11:45:00"/>
    <s v="Absent"/>
    <x v="1"/>
    <s v="FAC_5043"/>
    <e v="#N/A"/>
    <n v="0"/>
    <s v="Play with Punctuation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4"/>
    <s v="Knms"/>
    <n v="911100222181"/>
    <s v="s2m_test_21193@tests2m.com"/>
    <s v="25-04-2020 11:45:00"/>
    <s v="Present"/>
    <x v="0"/>
    <s v="FAC_5043"/>
    <e v="#N/A"/>
    <n v="0"/>
    <s v="Play with Punctuation"/>
    <s v="b2rmsms"/>
    <e v="#N/A"/>
    <x v="0"/>
  </r>
  <r>
    <s v="fREADom Trial "/>
    <s v="Grade 3,4"/>
    <s v="Trial III"/>
    <x v="3"/>
    <d v="1899-12-30T11:45:00"/>
    <s v="Saturday"/>
    <d v="2020-04-25T00:00:00"/>
    <s v="Trial"/>
    <s v="Grade 3"/>
    <s v="Kle  cbse   English  medium"/>
    <n v="911100222202"/>
    <s v="s2m_test_21214@tests2m.com"/>
    <s v="25-04-2020 11:45:00"/>
    <s v="Absent"/>
    <x v="1"/>
    <s v="FAC_5043"/>
    <e v="#N/A"/>
    <n v="0"/>
    <s v="Play with Punctuation"/>
    <s v="b2rmsms"/>
    <e v="#N/A"/>
    <x v="0"/>
  </r>
  <r>
    <s v="fREADom Trial "/>
    <s v="Grade 3,4"/>
    <s v="Trial I"/>
    <x v="3"/>
    <d v="1899-12-30T11:45:00"/>
    <s v="Saturday"/>
    <d v="2020-04-25T00:00:00"/>
    <s v="Trial"/>
    <s v="Grade 3"/>
    <s v="Navy Children's School"/>
    <n v="911100222821"/>
    <s v="s2m_test_21845@tests2m.com"/>
    <s v="25-04-2020 11:45:00"/>
    <s v="Present"/>
    <x v="0"/>
    <s v="FAC_5046"/>
    <n v="1999"/>
    <n v="1"/>
    <s v="Elements of a story"/>
    <s v="Data Unavailable"/>
    <d v="2020-04-25T00:00:00"/>
    <x v="2"/>
  </r>
  <r>
    <s v="fREADom Trial "/>
    <s v="Grade 3,4"/>
    <s v="Trial I"/>
    <x v="3"/>
    <d v="1899-12-30T11:45:00"/>
    <s v="Saturday"/>
    <d v="2020-04-25T00:00:00"/>
    <s v="Trial"/>
    <s v="Grade 3"/>
    <s v="dps"/>
    <n v="911100222765"/>
    <s v="s2m_test_21846@tests2m.com"/>
    <s v="25-04-2020 11:45:00"/>
    <s v="Present"/>
    <x v="0"/>
    <s v="FAC_5046"/>
    <e v="#N/A"/>
    <n v="0"/>
    <s v="Elements of a story"/>
    <s v="Data Unavailable"/>
    <e v="#N/A"/>
    <x v="0"/>
  </r>
  <r>
    <s v="fREADom Trial "/>
    <s v="Grade 3,4"/>
    <s v="Trial I"/>
    <x v="3"/>
    <d v="1899-12-30T11:45:00"/>
    <s v="Saturday"/>
    <d v="2020-04-25T00:00:00"/>
    <s v="Trial"/>
    <s v="Grade 4"/>
    <s v="Delhi school of excellence"/>
    <n v="911100222822"/>
    <s v="s2m_test_21847@tests2m.com"/>
    <s v="25-04-2020 11:45:00"/>
    <s v="Present"/>
    <x v="0"/>
    <s v="FAC_5046"/>
    <n v="1999"/>
    <n v="1"/>
    <s v="Elements of a story"/>
    <s v="Data Unavailable"/>
    <d v="2020-04-25T00:00:00"/>
    <x v="2"/>
  </r>
  <r>
    <s v="fREADom Trial "/>
    <s v="Grade 3,4"/>
    <s v="Trial I"/>
    <x v="3"/>
    <d v="1899-12-30T11:45:00"/>
    <s v="Saturday"/>
    <d v="2020-04-25T00:00:00"/>
    <s v="Trial"/>
    <s v="Grade 4"/>
    <s v="Kamala niketan montessori  school (cbse)"/>
    <n v="911100222274"/>
    <s v="s2m_test_21287@tests2m.com"/>
    <s v="25-04-2020 11:45:00"/>
    <s v="Absent"/>
    <x v="1"/>
    <s v="FAC_5046"/>
    <e v="#N/A"/>
    <n v="0"/>
    <s v="Elements of a story"/>
    <s v="b1rmsms"/>
    <e v="#N/A"/>
    <x v="0"/>
  </r>
  <r>
    <s v="fREADom Trial "/>
    <s v="Grade 3,4"/>
    <s v="Trial I"/>
    <x v="3"/>
    <d v="1899-12-30T11:45:00"/>
    <s v="Saturday"/>
    <d v="2020-04-25T00:00:00"/>
    <s v="Trial"/>
    <s v="Grade 4"/>
    <s v="Air Force School Avadi"/>
    <n v="911100222269"/>
    <s v="s2m_test_21282@tests2m.com"/>
    <s v="25-04-2020 11:45:00"/>
    <s v="Present"/>
    <x v="0"/>
    <s v="FAC_5046"/>
    <e v="#N/A"/>
    <n v="0"/>
    <s v="Elements of a story"/>
    <s v="aprilhiusersms"/>
    <e v="#N/A"/>
    <x v="0"/>
  </r>
  <r>
    <s v="fREADom Trial "/>
    <s v="Grade 3,4"/>
    <s v="Trial I"/>
    <x v="3"/>
    <d v="1899-12-30T11:45:00"/>
    <s v="Saturday"/>
    <d v="2020-04-25T00:00:00"/>
    <s v="Trial"/>
    <s v="Grade 3"/>
    <s v="Samhita academy"/>
    <n v="911100222266"/>
    <s v="s2m_test_21279@tests2m.com"/>
    <s v="25-04-2020 11:45:00"/>
    <s v="Absent"/>
    <x v="1"/>
    <s v="FAC_5046"/>
    <e v="#N/A"/>
    <n v="0"/>
    <s v="Elements of a story"/>
    <s v="aprilhiusersms"/>
    <e v="#N/A"/>
    <x v="0"/>
  </r>
  <r>
    <s v="fREADom Trial "/>
    <s v="Grade 3,4"/>
    <s v="Trial I"/>
    <x v="3"/>
    <d v="1899-12-30T11:45:00"/>
    <s v="Saturday"/>
    <d v="2020-04-25T00:00:00"/>
    <s v="Trial"/>
    <s v="Grade 3"/>
    <s v="GTAVM"/>
    <n v="911100222265"/>
    <s v="s2m_test_21278@tests2m.com"/>
    <s v="25-04-2020 11:45:00"/>
    <s v="Present"/>
    <x v="0"/>
    <s v="FAC_5046"/>
    <e v="#N/A"/>
    <n v="0"/>
    <s v="Elements of a story"/>
    <s v="aprilhiusersms"/>
    <e v="#N/A"/>
    <x v="0"/>
  </r>
  <r>
    <s v="fREADom Trial "/>
    <s v="Grade 3,4"/>
    <s v="Trial I"/>
    <x v="3"/>
    <d v="1899-12-30T11:45:00"/>
    <s v="Saturday"/>
    <d v="2020-04-25T00:00:00"/>
    <s v="Duplicate - Trial"/>
    <s v="Grade 3"/>
    <s v="DPS Howrah"/>
    <n v="911100222263"/>
    <s v="s2m_test_21276@tests2m.com"/>
    <s v="25-04-2020 11:45:00"/>
    <s v="Absent"/>
    <x v="1"/>
    <s v="FAC_5046"/>
    <e v="#N/A"/>
    <n v="0"/>
    <s v="Elements of a story"/>
    <s v="aprilhiusersms"/>
    <e v="#N/A"/>
    <x v="0"/>
  </r>
  <r>
    <s v="fREADom Trial "/>
    <s v="Grade 3,4"/>
    <s v="Trial I"/>
    <x v="3"/>
    <d v="1899-12-30T11:45:00"/>
    <s v="Saturday"/>
    <d v="2020-04-25T00:00:00"/>
    <s v="Trial"/>
    <s v="Grade 3"/>
    <s v="Kamala Nikethan Montessori school"/>
    <n v="911100222179"/>
    <s v="s2m_test_21191@tests2m.com"/>
    <s v="25-04-2020 11:45:00"/>
    <s v="Absent"/>
    <x v="1"/>
    <s v="FAC_5046"/>
    <e v="#N/A"/>
    <n v="0"/>
    <s v="Elements of a story"/>
    <s v="b2rmsms"/>
    <e v="#N/A"/>
    <x v="0"/>
  </r>
  <r>
    <s v="fREADom Trial "/>
    <s v="Grade 3,4"/>
    <s v="Trial II"/>
    <x v="3"/>
    <d v="1899-12-30T11:45:00"/>
    <s v="Saturday"/>
    <d v="2020-04-25T00:00:00"/>
    <s v="Trial"/>
    <s v="Grade 3"/>
    <s v="ocean the Abm school"/>
    <n v="911100222277"/>
    <s v="s2m_test_21290@tests2m.com"/>
    <s v="25-04-2020 11:45:00"/>
    <s v="Present"/>
    <x v="0"/>
    <s v="FAC_5039"/>
    <e v="#N/A"/>
    <n v="0"/>
    <s v="Word Whiz"/>
    <s v="aprilhiusersms"/>
    <e v="#N/A"/>
    <x v="0"/>
  </r>
  <r>
    <s v="fREADom Trial "/>
    <s v="Grade 3,4"/>
    <s v="Trial I"/>
    <x v="3"/>
    <d v="1899-12-30T11:45:00"/>
    <s v="Saturday"/>
    <d v="2020-04-25T00:00:00"/>
    <s v="Trial"/>
    <s v="Grade 4"/>
    <s v="Ssrvm"/>
    <n v="911100222823"/>
    <s v="s2m_test_21848@tests2m.com"/>
    <s v="25-04-2020 11:45:00"/>
    <s v="Present"/>
    <x v="0"/>
    <s v="FAC_5046"/>
    <e v="#N/A"/>
    <n v="0"/>
    <s v="Elements of a story"/>
    <s v="Data Unavailable"/>
    <e v="#N/A"/>
    <x v="0"/>
  </r>
  <r>
    <s v="fREADom Trial "/>
    <s v="Grade 3,4"/>
    <s v="Trial II"/>
    <x v="3"/>
    <d v="1899-12-30T11:45:00"/>
    <s v="Saturday"/>
    <d v="2020-04-25T00:00:00"/>
    <s v="Trial"/>
    <s v="Grade 3"/>
    <s v="Kerala public school, Kadma Jamshedpur"/>
    <n v="911100222271"/>
    <s v="s2m_test_21284@tests2m.com"/>
    <s v="25-04-2020 11:45:00"/>
    <s v="Present"/>
    <x v="0"/>
    <s v="FAC_5039"/>
    <e v="#N/A"/>
    <n v="0"/>
    <s v="Word Whiz"/>
    <s v="aprilhiusersms"/>
    <e v="#N/A"/>
    <x v="0"/>
  </r>
  <r>
    <s v="fREADom Trial "/>
    <s v="Grade 3,4"/>
    <s v="Trial II"/>
    <x v="3"/>
    <d v="1899-12-30T11:45:00"/>
    <s v="Saturday"/>
    <d v="2020-04-25T00:00:00"/>
    <s v="Trial"/>
    <s v="Grade 4"/>
    <s v="KLE School"/>
    <n v="911100222283"/>
    <s v="s2m_test_21296@tests2m.com"/>
    <s v="25-04-2020 11:45:00"/>
    <s v="Absent"/>
    <x v="1"/>
    <s v="FAC_5039"/>
    <e v="#N/A"/>
    <n v="0"/>
    <s v="Word Whiz"/>
    <s v="ntfuiuser"/>
    <e v="#N/A"/>
    <x v="0"/>
  </r>
  <r>
    <s v="fREADom Trial Class "/>
    <s v="Grade 1,2"/>
    <s v="Trial I"/>
    <x v="4"/>
    <d v="1899-12-30T18:00:00"/>
    <s v="Saturday"/>
    <d v="2020-04-25T00:00:00"/>
    <s v="Trial"/>
    <s v="Grade 1"/>
    <s v="DPS"/>
    <n v="911100221681"/>
    <s v="s2m_test_20691@tests2m.com"/>
    <s v="25-04-2020 18:00:00"/>
    <s v="Cancelled"/>
    <x v="2"/>
    <s v="FAC_5024"/>
    <e v="#N/A"/>
    <n v="0"/>
    <s v="Structure of a story"/>
    <s v="TEB3SMS"/>
    <e v="#N/A"/>
    <x v="0"/>
  </r>
  <r>
    <s v="fREADom Trial "/>
    <s v="Grade 3,4"/>
    <s v="Trial I"/>
    <x v="1"/>
    <d v="1899-12-30T16:00:00"/>
    <s v="Saturday"/>
    <d v="2020-04-25T00:00:00"/>
    <s v="Duplicate - Trial"/>
    <s v="Grade 4"/>
    <s v="Stones2milestones"/>
    <n v="911100222723"/>
    <s v="s2m_test_21645@tests2m.com"/>
    <s v="25-04-2020 16:00:00"/>
    <s v="Absent"/>
    <x v="1"/>
    <s v="FAC_5008"/>
    <e v="#N/A"/>
    <n v="0"/>
    <s v="Making connections"/>
    <s v="Data Unavailable"/>
    <e v="#N/A"/>
    <x v="0"/>
  </r>
  <r>
    <s v="fREADom Trial Class "/>
    <s v="Grade 1,2"/>
    <s v="Trial I"/>
    <x v="1"/>
    <d v="1899-12-30T16:00:00"/>
    <s v="Saturday"/>
    <d v="2020-04-25T00:00:00"/>
    <s v="Duplicate - Trial"/>
    <s v="Junior KG"/>
    <s v="Stones2Milestones"/>
    <n v="911100222723"/>
    <s v="s2m_test_21645@tests2m.com"/>
    <s v="25-04-2020 16:00:00"/>
    <s v="Absent"/>
    <x v="1"/>
    <s v="FAC_5049"/>
    <e v="#N/A"/>
    <n v="0"/>
    <s v="Word Whiz"/>
    <s v="Data Unavailable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Kpskadma"/>
    <n v="911100222289"/>
    <s v="s2m_test_21302@tests2m.com"/>
    <s v="25-04-2020 16:00:00"/>
    <s v="Absent"/>
    <x v="1"/>
    <s v="FAC_5049"/>
    <e v="#N/A"/>
    <n v="0"/>
    <s v="Word Whiz"/>
    <s v="aprilhiusersms"/>
    <e v="#N/A"/>
    <x v="0"/>
  </r>
  <r>
    <s v="fREADom Trial "/>
    <s v="Grade 3,4"/>
    <s v="Trial I"/>
    <x v="1"/>
    <d v="1899-12-30T16:00:00"/>
    <s v="Saturday"/>
    <d v="2020-04-25T00:00:00"/>
    <s v="Trial"/>
    <s v="Grade 4"/>
    <s v="Manav Rachna international school"/>
    <n v="911100222288"/>
    <s v="s2m_test_21301@tests2m.com"/>
    <s v="25-04-2020 16:00:00"/>
    <s v="Present"/>
    <x v="0"/>
    <s v="FAC_5008"/>
    <n v="1999"/>
    <n v="1"/>
    <s v="Making connections"/>
    <s v="adarsh"/>
    <d v="2020-04-25T00:00:00"/>
    <x v="2"/>
  </r>
  <r>
    <s v="fREADom Trial Class "/>
    <s v="Grade 1,2"/>
    <s v="Trial I"/>
    <x v="1"/>
    <d v="1899-12-30T16:00:00"/>
    <s v="Saturday"/>
    <d v="2020-04-25T00:00:00"/>
    <s v="Trial"/>
    <s v="Grade 2"/>
    <s v="Sai Baba Path school"/>
    <n v="911100222287"/>
    <s v="s2m_test_21300@tests2m.com"/>
    <s v="25-04-2020 16:00:00"/>
    <s v="Absent"/>
    <x v="1"/>
    <s v="FAC_5049"/>
    <e v="#N/A"/>
    <n v="0"/>
    <s v="Word Whiz"/>
    <s v="aprilhiusersms"/>
    <e v="#N/A"/>
    <x v="0"/>
  </r>
  <r>
    <s v="fREADom Trial "/>
    <s v="Grade 3,4"/>
    <s v="Trial I"/>
    <x v="1"/>
    <d v="1899-12-30T16:00:00"/>
    <s v="Saturday"/>
    <d v="2020-04-25T00:00:00"/>
    <s v="Trial"/>
    <s v="Grade 4"/>
    <s v="Kamala Niketan Montessori School"/>
    <n v="911100222285"/>
    <s v="s2m_test_21298@tests2m.com"/>
    <s v="25-04-2020 16:00:00"/>
    <s v="Present"/>
    <x v="0"/>
    <s v="FAC_5008"/>
    <e v="#N/A"/>
    <n v="0"/>
    <s v="Making connections"/>
    <s v="b1rmsms"/>
    <e v="#N/A"/>
    <x v="0"/>
  </r>
  <r>
    <s v="fREADom Trial "/>
    <s v="Grade 3,4"/>
    <s v="Trial I"/>
    <x v="1"/>
    <d v="1899-12-30T16:00:00"/>
    <s v="Saturday"/>
    <d v="2020-04-25T00:00:00"/>
    <s v="Trial"/>
    <s v="Grade 3"/>
    <s v="Kamala niketan Montessori school"/>
    <n v="911100222279"/>
    <s v="s2m_test_21292@tests2m.com"/>
    <s v="25-04-2020 16:00:00"/>
    <s v="Present"/>
    <x v="0"/>
    <s v="FAC_5008"/>
    <e v="#N/A"/>
    <n v="0"/>
    <s v="Making connections"/>
    <s v="T1KRM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Al burooj international school"/>
    <n v="911100222278"/>
    <s v="s2m_test_21291@tests2m.com"/>
    <s v="25-04-2020 16:00:00"/>
    <s v="Present"/>
    <x v="0"/>
    <s v="FAC_5049"/>
    <e v="#N/A"/>
    <n v="0"/>
    <s v="Word Whiz"/>
    <s v="TEB5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Calorx Public School Ghatlodia"/>
    <n v="911100222276"/>
    <s v="s2m_test_21289@tests2m.com"/>
    <s v="25-04-2020 16:00:00"/>
    <s v="Present"/>
    <x v="0"/>
    <s v="FAC_5049"/>
    <e v="#N/A"/>
    <n v="0"/>
    <s v="Word Whiz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1"/>
    <s v="Saibaba path mps edco"/>
    <n v="911100222275"/>
    <s v="s2m_test_21288@tests2m.com"/>
    <s v="25-04-2020 16:00:00"/>
    <s v="Absent"/>
    <x v="1"/>
    <s v="FAC_5049"/>
    <e v="#N/A"/>
    <n v="0"/>
    <s v="Word Whiz"/>
    <s v="aprilhiusersms"/>
    <e v="#N/A"/>
    <x v="0"/>
  </r>
  <r>
    <s v="fREADom Trial "/>
    <s v="Grade 3,4"/>
    <s v="Trial I"/>
    <x v="1"/>
    <d v="1899-12-30T16:00:00"/>
    <s v="Saturday"/>
    <d v="2020-04-25T00:00:00"/>
    <s v="Trial"/>
    <s v="Grade 4"/>
    <s v="Sardar Patel International school"/>
    <n v="911100222270"/>
    <s v="s2m_test_21283@tests2m.com"/>
    <s v="25-04-2020 16:00:00"/>
    <s v="Absent"/>
    <x v="1"/>
    <s v="FAC_5008"/>
    <e v="#N/A"/>
    <n v="0"/>
    <s v="Making connections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Sishya omr"/>
    <n v="911100222268"/>
    <s v="s2m_test_21281@tests2m.com"/>
    <s v="25-04-2020 16:00:00"/>
    <s v="Present"/>
    <x v="0"/>
    <s v="FAC_5049"/>
    <e v="#N/A"/>
    <n v="0"/>
    <s v="Word Whiz"/>
    <s v="TEB4SMS"/>
    <e v="#N/A"/>
    <x v="0"/>
  </r>
  <r>
    <s v="fREADom Trial "/>
    <s v="Grade 3,4"/>
    <s v="Trial I"/>
    <x v="1"/>
    <d v="1899-12-30T16:00:00"/>
    <s v="Saturday"/>
    <d v="2020-04-25T00:00:00"/>
    <s v="Trial"/>
    <s v="Grade 4"/>
    <s v="Kle English medium school nipani"/>
    <n v="911100222256"/>
    <s v="s2m_test_21269@tests2m.com"/>
    <s v="25-04-2020 16:00:00"/>
    <s v="Present"/>
    <x v="0"/>
    <s v="FAC_5008"/>
    <e v="#N/A"/>
    <n v="0"/>
    <s v="Making connections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The S. D vidya public school"/>
    <n v="911100222261"/>
    <s v="s2m_test_21274@tests2m.com"/>
    <s v="25-04-2020 16:00:00"/>
    <s v="Absent"/>
    <x v="1"/>
    <s v="FAC_5049"/>
    <e v="#N/A"/>
    <n v="0"/>
    <s v="Word Whiz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1"/>
    <s v="The Maurya School"/>
    <n v="911100222260"/>
    <s v="s2m_test_21273@tests2m.com"/>
    <s v="25-04-2020 16:00:00"/>
    <s v="Present"/>
    <x v="0"/>
    <s v="FAC_5049"/>
    <e v="#N/A"/>
    <n v="0"/>
    <s v="Word Whiz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1"/>
    <s v="APS GOLCONDA"/>
    <n v="911100222259"/>
    <s v="s2m_test_21272@tests2m.com"/>
    <s v="25-04-2020 16:00:00"/>
    <s v="Present"/>
    <x v="0"/>
    <s v="FAC_5049"/>
    <e v="#N/A"/>
    <n v="0"/>
    <s v="Word Whiz"/>
    <s v="aprilhiusersms"/>
    <e v="#N/A"/>
    <x v="0"/>
  </r>
  <r>
    <s v="fREADom Trial "/>
    <s v="Grade 3,4"/>
    <s v="Trial I"/>
    <x v="1"/>
    <d v="1899-12-30T16:00:00"/>
    <s v="Saturday"/>
    <d v="2020-04-25T00:00:00"/>
    <s v="Trial"/>
    <s v="Grade 4"/>
    <s v="Abhydaya education  highschool"/>
    <n v="911100222254"/>
    <s v="s2m_test_21268@tests2m.com"/>
    <s v="25-04-2020 16:00:00"/>
    <s v="Absent"/>
    <x v="1"/>
    <s v="FAC_5008"/>
    <e v="#N/A"/>
    <n v="0"/>
    <s v="Making connections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Kamala nikethan"/>
    <n v="911100222253"/>
    <s v="s2m_test_21267@tests2m.com"/>
    <s v="25-04-2020 16:00:00"/>
    <s v="Absent"/>
    <x v="1"/>
    <s v="FAC_5049"/>
    <e v="#N/A"/>
    <n v="0"/>
    <s v="Word Whiz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3"/>
    <s v="Kle school ankali"/>
    <n v="911100222252"/>
    <s v="s2m_test_21266@tests2m.com"/>
    <s v="25-04-2020 16:00:00"/>
    <s v="Absent"/>
    <x v="1"/>
    <s v="FAC_5008"/>
    <e v="#N/A"/>
    <n v="0"/>
    <s v="Making connections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Harvest international school"/>
    <n v="911100222251"/>
    <s v="s2m_test_21265@tests2m.com"/>
    <s v="25-04-2020 16:00:00"/>
    <s v="Absent"/>
    <x v="1"/>
    <s v="FAC_5049"/>
    <e v="#N/A"/>
    <n v="0"/>
    <s v="Word Whiz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1"/>
    <s v="Delhi Public School"/>
    <n v="911100222250"/>
    <s v="s2m_test_21264@tests2m.com"/>
    <s v="25-04-2020 16:00:00"/>
    <s v="Present"/>
    <x v="0"/>
    <s v="FAC_5049"/>
    <e v="#N/A"/>
    <n v="0"/>
    <s v="Word Whiz"/>
    <s v="aprilhiusersms"/>
    <e v="#N/A"/>
    <x v="0"/>
  </r>
  <r>
    <s v="fREADom Trial Class "/>
    <s v="Grade 1,2"/>
    <s v="Trial I"/>
    <x v="1"/>
    <d v="1899-12-30T16:00:00"/>
    <s v="Saturday"/>
    <d v="2020-04-25T00:00:00"/>
    <s v="Trial"/>
    <s v="Grade 2"/>
    <s v="Army public school delhi cantt"/>
    <n v="911100222249"/>
    <s v="s2m_test_21263@tests2m.com"/>
    <s v="25-04-2020 16:00:00"/>
    <s v="Present"/>
    <x v="0"/>
    <s v="FAC_5049"/>
    <e v="#N/A"/>
    <n v="0"/>
    <s v="Word Whiz"/>
    <s v="TEB2ASMS"/>
    <e v="#N/A"/>
    <x v="0"/>
  </r>
  <r>
    <s v="fREADom Trial Class "/>
    <s v="Grade 1,2"/>
    <s v="Trial I"/>
    <x v="1"/>
    <d v="1899-12-30T16:00:00"/>
    <s v="Saturday"/>
    <d v="2020-04-25T00:00:00"/>
    <s v="Trial"/>
    <s v="Grade 1"/>
    <s v="Shemrock World"/>
    <n v="911100222248"/>
    <s v="s2m_test_21262@tests2m.com"/>
    <s v="25-04-2020 16:00:00"/>
    <s v="Absent"/>
    <x v="1"/>
    <s v="FAC_5049"/>
    <e v="#N/A"/>
    <n v="0"/>
    <s v="Word Whiz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4"/>
    <s v="St Peter's high school"/>
    <n v="911100222244"/>
    <s v="s2m_test_21258@tests2m.com"/>
    <s v="25-04-2020 16:00:00"/>
    <s v="Absent"/>
    <x v="1"/>
    <s v="FAC_5008"/>
    <e v="#N/A"/>
    <n v="0"/>
    <s v="Making connections"/>
    <s v="TEB5SMS"/>
    <e v="#N/A"/>
    <x v="0"/>
  </r>
  <r>
    <s v="fREADom Trial "/>
    <s v="Grade 3,4"/>
    <s v="Trial I"/>
    <x v="1"/>
    <d v="1899-12-30T16:00:00"/>
    <s v="Saturday"/>
    <d v="2020-04-25T00:00:00"/>
    <s v="Trial"/>
    <s v="Grade 4"/>
    <s v="Aurobindo"/>
    <n v="911100222227"/>
    <s v="s2m_test_21240@tests2m.com"/>
    <s v="25-04-2020 16:00:00"/>
    <s v="Present"/>
    <x v="0"/>
    <s v="FAC_5008"/>
    <e v="#N/A"/>
    <n v="0"/>
    <s v="Making connections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4"/>
    <s v="Kamala nikethan Montessori school"/>
    <n v="911100222226"/>
    <s v="s2m_test_21239@tests2m.com"/>
    <s v="25-04-2020 16:00:00"/>
    <s v="Absent"/>
    <x v="1"/>
    <s v="FAC_5008"/>
    <e v="#N/A"/>
    <n v="0"/>
    <s v="Making connections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3"/>
    <s v="Nsn"/>
    <n v="911100222204"/>
    <s v="s2m_test_21216@tests2m.com"/>
    <s v="25-04-2020 16:00:00"/>
    <s v="Absent"/>
    <x v="1"/>
    <s v="FAC_5008"/>
    <e v="#N/A"/>
    <n v="0"/>
    <s v="Making connections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4"/>
    <s v="AKSHAR"/>
    <n v="911100222197"/>
    <s v="s2m_test_21209@tests2m.com"/>
    <s v="25-04-2020 16:00:00"/>
    <s v="Present"/>
    <x v="0"/>
    <s v="FAC_5008"/>
    <e v="#N/A"/>
    <n v="0"/>
    <s v="Making connections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4"/>
    <s v="B D Memorial"/>
    <n v="911100222196"/>
    <s v="s2m_test_21208@tests2m.com"/>
    <s v="25-04-2020 16:00:00"/>
    <s v="Absent"/>
    <x v="1"/>
    <s v="FAC_5008"/>
    <e v="#N/A"/>
    <n v="0"/>
    <s v="Making connections"/>
    <s v="b2rmsms"/>
    <e v="#N/A"/>
    <x v="0"/>
  </r>
  <r>
    <s v="fREADom Trial "/>
    <s v="Grade 3,4"/>
    <s v="Trial I"/>
    <x v="1"/>
    <d v="1899-12-30T16:00:00"/>
    <s v="Saturday"/>
    <d v="2020-04-25T00:00:00"/>
    <s v="Trial"/>
    <s v="Grade 4"/>
    <s v="Nsn memorial higher secondary School"/>
    <n v="911100222191"/>
    <s v="s2m_test_21203@tests2m.com"/>
    <s v="25-04-2020 16:00:00"/>
    <s v="Absent"/>
    <x v="1"/>
    <s v="FAC_5008"/>
    <e v="#N/A"/>
    <n v="0"/>
    <s v="Making connections"/>
    <s v="b2rmsms"/>
    <e v="#N/A"/>
    <x v="0"/>
  </r>
  <r>
    <s v="fREADom Trial "/>
    <s v="Grade 3,4"/>
    <s v="Trial I"/>
    <x v="4"/>
    <d v="1899-12-30T18:00:00"/>
    <s v="Sunday"/>
    <d v="2020-04-26T00:00:00"/>
    <s v="Duplicate - Trial"/>
    <s v="Grade 5"/>
    <s v="Stones2Milestones"/>
    <n v="911100222710"/>
    <s v="s2m_test_21732@tests2m.com"/>
    <s v="26-04-2020 18:00:00"/>
    <s v="Cancelled"/>
    <x v="2"/>
    <s v="FAC_5028"/>
    <e v="#N/A"/>
    <n v="0"/>
    <s v="Category Spin"/>
    <s v="Data Unavailable"/>
    <e v="#N/A"/>
    <x v="0"/>
  </r>
  <r>
    <s v="fREADom Trial Class "/>
    <s v="Grade 1,2"/>
    <s v="Trial I"/>
    <x v="4"/>
    <d v="1899-12-30T18:00:00"/>
    <s v="Sunday"/>
    <d v="2020-04-26T00:00:00"/>
    <s v="Duplicate - Trial"/>
    <s v="Junior KG"/>
    <s v="Stones2Milestones"/>
    <n v="911100222710"/>
    <s v="s2m_test_21732@tests2m.com"/>
    <s v="26-04-2020 18:00:00"/>
    <s v="Cancelled"/>
    <x v="2"/>
    <s v="FAC_5051"/>
    <e v="#N/A"/>
    <n v="0"/>
    <s v="Rocking with rhymes"/>
    <s v="Data Unavailable"/>
    <e v="#N/A"/>
    <x v="0"/>
  </r>
  <r>
    <s v="fREADom Trial "/>
    <s v="Grade 1,2"/>
    <s v="Trial II"/>
    <x v="4"/>
    <d v="1899-12-30T18:00:00"/>
    <s v="Saturday"/>
    <d v="2020-04-25T00:00:00"/>
    <s v="Trial"/>
    <s v="Grade 4"/>
    <s v="Kerala Public School, Kadma"/>
    <n v="911100222295"/>
    <s v="s2m_test_21307@tests2m.com"/>
    <s v="25-04-2020 18:00:00"/>
    <s v="Cancelled"/>
    <x v="2"/>
    <s v="FAC_5011"/>
    <e v="#N/A"/>
    <n v="0"/>
    <s v="Category Spin"/>
    <s v="aprilhiusersms"/>
    <e v="#N/A"/>
    <x v="0"/>
  </r>
  <r>
    <s v="fREADom Trial "/>
    <s v="Grade 3,4"/>
    <s v="Trial II"/>
    <x v="4"/>
    <d v="1899-12-30T18:00:00"/>
    <s v="Saturday"/>
    <d v="2020-04-25T00:00:00"/>
    <s v="Duplicate - Trial"/>
    <s v="Grade 4"/>
    <s v="Kerala Public School, Kadma"/>
    <n v="911100222295"/>
    <s v="s2m_test_21307@tests2m.com"/>
    <s v="25-04-2020 18:00:00"/>
    <s v="Absent"/>
    <x v="1"/>
    <s v="FAC_5009"/>
    <e v="#N/A"/>
    <n v="0"/>
    <s v="Elements of a story"/>
    <s v="aprilhiusersms"/>
    <e v="#N/A"/>
    <x v="0"/>
  </r>
  <r>
    <s v="fREADom Trial "/>
    <s v="Grade 3,4"/>
    <s v="Trial I"/>
    <x v="4"/>
    <d v="1899-12-30T18:00:00"/>
    <s v="Saturday"/>
    <d v="2020-04-25T00:00:00"/>
    <s v="Trial"/>
    <s v="Grade 2"/>
    <s v="Delhi public school Bangalore north"/>
    <n v="911100222292"/>
    <s v="s2m_test_21305@tests2m.com"/>
    <s v="25-04-2020 18:00:00"/>
    <s v="Cancelled"/>
    <x v="2"/>
    <s v="FAC_5040"/>
    <e v="#N/A"/>
    <n v="0"/>
    <s v="Rocking with rhymes"/>
    <s v="aprilhiusersms"/>
    <e v="#N/A"/>
    <x v="0"/>
  </r>
  <r>
    <s v="fREADom Trial "/>
    <s v="Grade 3,4"/>
    <s v="Trial II"/>
    <x v="4"/>
    <d v="1899-12-30T18:00:00"/>
    <s v="Saturday"/>
    <d v="2020-04-25T00:00:00"/>
    <s v="Duplicate - Trial"/>
    <s v="Grade 3"/>
    <s v="Kle"/>
    <n v="911100222293"/>
    <s v="s2m_test_21214@tests2m.com"/>
    <s v="25-04-2020 18:00:00"/>
    <s v="Absent"/>
    <x v="1"/>
    <s v="FAC_5009"/>
    <e v="#N/A"/>
    <n v="0"/>
    <s v="Elements of a story"/>
    <s v="b2rmsms"/>
    <e v="#N/A"/>
    <x v="0"/>
  </r>
  <r>
    <s v="fREADom Trial "/>
    <s v="Grade 1,2"/>
    <s v="Trial II"/>
    <x v="4"/>
    <d v="1899-12-30T18:00:00"/>
    <s v="Saturday"/>
    <d v="2020-04-25T00:00:00"/>
    <s v="Trial"/>
    <s v="Grade 2"/>
    <s v="M. R. Sakhare C. B. S. E"/>
    <n v="911100222290"/>
    <s v="s2m_test_21303@tests2m.com"/>
    <s v="25-04-2020 18:00:00"/>
    <s v="Absent"/>
    <x v="1"/>
    <s v="FAC_5011"/>
    <e v="#N/A"/>
    <n v="0"/>
    <s v="Category Spin"/>
    <s v="aprilhiusersms"/>
    <e v="#N/A"/>
    <x v="0"/>
  </r>
  <r>
    <s v="fREADom Trial "/>
    <s v="Grade 3,4"/>
    <s v="Trial I"/>
    <x v="4"/>
    <d v="1899-12-30T18:00:00"/>
    <s v="Saturday"/>
    <d v="2020-04-25T00:00:00"/>
    <s v="Trial"/>
    <s v="Grade 3"/>
    <s v="SBOA School and Junior College"/>
    <n v="911100222286"/>
    <s v="s2m_test_21299@tests2m.com"/>
    <s v="25-04-2020 18:00:00"/>
    <s v="Present"/>
    <x v="0"/>
    <s v="FAC_5040"/>
    <e v="#N/A"/>
    <n v="0"/>
    <s v="Rocking with rhymes"/>
    <s v="aprilhiusersms"/>
    <e v="#N/A"/>
    <x v="0"/>
  </r>
  <r>
    <s v="fREADom Trial "/>
    <s v="Grade 1,2"/>
    <s v="Trial II"/>
    <x v="4"/>
    <d v="1899-12-30T18:00:00"/>
    <s v="Saturday"/>
    <d v="2020-04-25T00:00:00"/>
    <s v="Duplicate - Trial"/>
    <s v="Grade 2"/>
    <s v="Delhi public school Bangalore north"/>
    <n v="911100222292"/>
    <s v="s2m_test_21305@tests2m.com"/>
    <s v="25-04-2020 18:00:00"/>
    <s v="Present"/>
    <x v="0"/>
    <s v="FAC_5011"/>
    <e v="#N/A"/>
    <n v="0"/>
    <s v="Category Spin"/>
    <s v="aprilhiusersms"/>
    <e v="#N/A"/>
    <x v="0"/>
  </r>
  <r>
    <s v="fREADom Trial "/>
    <s v="Grade 1,2"/>
    <s v="Trial II"/>
    <x v="4"/>
    <d v="1899-12-30T18:00:00"/>
    <s v="Saturday"/>
    <d v="2020-04-25T00:00:00"/>
    <s v="Trial"/>
    <s v="Grade 1"/>
    <s v="Tsus"/>
    <n v="911100222284"/>
    <s v="s2m_test_21297@tests2m.com"/>
    <s v="25-04-2020 18:00:00"/>
    <s v="Absent"/>
    <x v="1"/>
    <s v="FAC_5011"/>
    <e v="#N/A"/>
    <n v="0"/>
    <s v="Category Spin"/>
    <s v="b2rmsms"/>
    <e v="#N/A"/>
    <x v="0"/>
  </r>
  <r>
    <s v="fREADom Trial "/>
    <s v="Grade 1,2"/>
    <s v="Trial II"/>
    <x v="4"/>
    <d v="1899-12-30T18:00:00"/>
    <s v="Saturday"/>
    <d v="2020-04-25T00:00:00"/>
    <s v="Trial"/>
    <s v="Grade 2"/>
    <s v="Sri Sri Ravishankar Vidya mandir Borivali east"/>
    <n v="911100222281"/>
    <s v="s2m_test_21294@tests2m.com"/>
    <s v="25-04-2020 18:00:00"/>
    <s v="Present"/>
    <x v="0"/>
    <s v="FAC_5011"/>
    <e v="#N/A"/>
    <n v="0"/>
    <s v="Category Spin"/>
    <s v="b1rmsms"/>
    <e v="#N/A"/>
    <x v="0"/>
  </r>
  <r>
    <s v="fREADom Trial "/>
    <s v="Grade 1,2"/>
    <s v="Trial II"/>
    <x v="4"/>
    <d v="1899-12-30T18:00:00"/>
    <s v="Saturday"/>
    <d v="2020-04-25T00:00:00"/>
    <s v="Trial"/>
    <s v="Grade 1"/>
    <s v="KLE Society School"/>
    <n v="911100222280"/>
    <s v="s2m_test_21293@tests2m.com"/>
    <s v="25-04-2020 18:00:00"/>
    <s v="Present"/>
    <x v="0"/>
    <s v="FAC_5011"/>
    <e v="#N/A"/>
    <n v="0"/>
    <s v="Category Spin"/>
    <s v="aprilhiusersms"/>
    <e v="#N/A"/>
    <x v="0"/>
  </r>
  <r>
    <s v="fREADom Trial "/>
    <s v="Grade 1,2"/>
    <s v="Trial II"/>
    <x v="4"/>
    <d v="1899-12-30T18:00:00"/>
    <s v="Saturday"/>
    <d v="2020-04-25T00:00:00"/>
    <s v="Trial"/>
    <s v="Grade 1"/>
    <s v="DPS Megacity"/>
    <n v="911100222273"/>
    <s v="s2m_test_21286@tests2m.com"/>
    <s v="25-04-2020 18:00:00"/>
    <s v="Present"/>
    <x v="0"/>
    <s v="FAC_5011"/>
    <e v="#N/A"/>
    <n v="0"/>
    <s v="Category Spin"/>
    <s v="Data Unavailable"/>
    <e v="#N/A"/>
    <x v="0"/>
  </r>
  <r>
    <s v="fREADom Trial "/>
    <s v="Grade 1,2"/>
    <s v="Trial II"/>
    <x v="4"/>
    <d v="1899-12-30T18:00:00"/>
    <s v="Saturday"/>
    <d v="2020-04-25T00:00:00"/>
    <s v="Trial"/>
    <s v="Grade 1"/>
    <s v="Chinmaya vidyalaya"/>
    <n v="911100222272"/>
    <s v="s2m_test_21285@tests2m.com"/>
    <s v="25-04-2020 18:00:00"/>
    <s v="Absent"/>
    <x v="1"/>
    <s v="FAC_5011"/>
    <e v="#N/A"/>
    <n v="0"/>
    <s v="Category Spin"/>
    <s v="aprilhiusersms"/>
    <e v="#N/A"/>
    <x v="0"/>
  </r>
  <r>
    <s v="fREADom Trial "/>
    <s v="Grade 1,2"/>
    <s v="Trial II"/>
    <x v="4"/>
    <d v="1899-12-30T18:00:00"/>
    <s v="Saturday"/>
    <d v="2020-04-25T00:00:00"/>
    <s v="Trial"/>
    <s v="Grade 2"/>
    <s v="GD Goenka signature school"/>
    <n v="911100222262"/>
    <s v="s2m_test_21275@tests2m.com"/>
    <s v="25-04-2020 18:00:00"/>
    <s v="Cancelled"/>
    <x v="2"/>
    <s v="FAC_5011"/>
    <e v="#N/A"/>
    <n v="0"/>
    <s v="Category Spin"/>
    <s v="aprilhiusersms"/>
    <e v="#N/A"/>
    <x v="0"/>
  </r>
  <r>
    <s v="fREADom Trial "/>
    <s v="Grade 3,4"/>
    <s v="Trial II"/>
    <x v="4"/>
    <d v="1899-12-30T18:00:00"/>
    <s v="Saturday"/>
    <d v="2020-04-25T00:00:00"/>
    <s v="Trial"/>
    <s v="Grade 2"/>
    <s v="Kamala niketan"/>
    <n v="911100222180"/>
    <s v="s2m_test_21192@tests2m.com"/>
    <s v="25-04-2020 18:00:00"/>
    <s v="Absent"/>
    <x v="1"/>
    <s v="FAC_5009"/>
    <e v="#N/A"/>
    <n v="0"/>
    <s v="Elements of a story"/>
    <s v="b2rmsms"/>
    <e v="#N/A"/>
    <x v="0"/>
  </r>
  <r>
    <s v="fREADom Trial "/>
    <s v="Grade 3,4"/>
    <s v="Trial II"/>
    <x v="4"/>
    <d v="1899-12-30T18:00:00"/>
    <s v="Saturday"/>
    <d v="2020-04-25T00:00:00"/>
    <s v="Trial"/>
    <s v="Grade 4"/>
    <s v="Sunshine Chennai senior secondary school"/>
    <n v="911100222175"/>
    <s v="s2m_test_21186@tests2m.com"/>
    <s v="25-04-2020 18:00:00"/>
    <s v="Present"/>
    <x v="0"/>
    <s v="FAC_5009"/>
    <e v="#N/A"/>
    <n v="0"/>
    <s v="Elements of a story"/>
    <s v="b2rmsms"/>
    <e v="#N/A"/>
    <x v="0"/>
  </r>
  <r>
    <s v="fREADom Trial "/>
    <s v="Grade 3,4"/>
    <s v="Trial II"/>
    <x v="4"/>
    <d v="1899-12-30T18:00:00"/>
    <s v="Saturday"/>
    <d v="2020-04-25T00:00:00"/>
    <s v="Trial"/>
    <s v="Grade 4"/>
    <s v="Kamalaneiketan Montessori school(CBSE)"/>
    <n v="911100222171"/>
    <s v="s2m_test_21182@tests2m.com"/>
    <s v="25-04-2020 18:00:00"/>
    <s v="Absent"/>
    <x v="1"/>
    <s v="FAC_5009"/>
    <e v="#N/A"/>
    <n v="0"/>
    <s v="Elements of a story"/>
    <s v="b2rmsms"/>
    <e v="#N/A"/>
    <x v="0"/>
  </r>
  <r>
    <s v="fREADom Trial "/>
    <s v="Grade 3,4"/>
    <s v="Trial II"/>
    <x v="4"/>
    <d v="1899-12-30T18:00:00"/>
    <s v="Saturday"/>
    <d v="2020-04-25T00:00:00"/>
    <s v="Trial"/>
    <s v="Grade 4"/>
    <s v="Alburooj international school"/>
    <n v="911100222194"/>
    <s v="s2m_test_21206@tests2m.com"/>
    <s v="25-04-2020 18:00:00"/>
    <s v="Absent"/>
    <x v="1"/>
    <s v="FAC_5009"/>
    <e v="#N/A"/>
    <n v="0"/>
    <s v="Elements of a story"/>
    <s v="b2rmsms"/>
    <e v="#N/A"/>
    <x v="0"/>
  </r>
  <r>
    <s v="fREADom Trial "/>
    <s v="Grade 3,4"/>
    <s v="Trial II"/>
    <x v="4"/>
    <d v="1899-12-30T18:00:00"/>
    <s v="Saturday"/>
    <d v="2020-04-25T00:00:00"/>
    <s v="Trial"/>
    <s v="Grade 3"/>
    <s v="Calorex public school"/>
    <n v="911100222296"/>
    <s v="s2m_test_21308@tests2m.com"/>
    <s v="25-04-2020 18:00:00"/>
    <s v="Present"/>
    <x v="0"/>
    <s v="FAC_5009"/>
    <e v="#N/A"/>
    <n v="0"/>
    <s v="Elements of a story"/>
    <s v="aprilhiusersms"/>
    <e v="#N/A"/>
    <x v="0"/>
  </r>
  <r>
    <s v="fREADom Trial "/>
    <s v="Grade 3,4"/>
    <s v="Trial II"/>
    <x v="4"/>
    <d v="1899-12-30T18:00:00"/>
    <s v="Saturday"/>
    <d v="2020-04-25T00:00:00"/>
    <s v="Trial"/>
    <s v="Grade 3"/>
    <s v="Shiksha Sagar high school"/>
    <n v="911100222297"/>
    <s v="s2m_test_21309@tests2m.com"/>
    <s v="25-04-2020 18:00:00"/>
    <s v="Absent"/>
    <x v="1"/>
    <s v="FAC_5009"/>
    <e v="#N/A"/>
    <n v="0"/>
    <s v="Elements of a story"/>
    <s v="aprilhiusersms"/>
    <e v="#N/A"/>
    <x v="0"/>
  </r>
  <r>
    <s v="fREADom Trial "/>
    <s v="Grade 3,4"/>
    <s v="Trial II"/>
    <x v="4"/>
    <d v="1899-12-30T18:00:00"/>
    <s v="Saturday"/>
    <d v="2020-04-25T00:00:00"/>
    <s v="Trial"/>
    <s v="Grade 4"/>
    <s v="Foundation Academy Iit bihta campus"/>
    <n v="911100222298"/>
    <s v="s2m_test_21310@tests2m.com"/>
    <s v="25-04-2020 18:00:00"/>
    <s v="Absent"/>
    <x v="1"/>
    <s v="FAC_5009"/>
    <e v="#N/A"/>
    <n v="0"/>
    <s v="Elements of a story"/>
    <s v="hiuserpush"/>
    <e v="#N/A"/>
    <x v="0"/>
  </r>
  <r>
    <s v="fREADom Trial "/>
    <s v="Grade 3,4"/>
    <s v="Trial II"/>
    <x v="4"/>
    <d v="1899-12-30T18:00:00"/>
    <s v="Saturday"/>
    <d v="2020-04-25T00:00:00"/>
    <s v="Trial"/>
    <s v="Grade 3"/>
    <s v="Lawrence"/>
    <n v="911100222294"/>
    <s v="s2m_test_21306@tests2m.com"/>
    <s v="25-04-2020 18:00:00"/>
    <s v="Present"/>
    <x v="0"/>
    <s v="FAC_5009"/>
    <e v="#N/A"/>
    <n v="0"/>
    <s v="Elements of a story"/>
    <s v="hiuserpush"/>
    <e v="#N/A"/>
    <x v="0"/>
  </r>
  <r>
    <s v="fREADom Trial "/>
    <s v="Grade 3,4"/>
    <s v="Trial I"/>
    <x v="4"/>
    <d v="1899-12-30T18:00:00"/>
    <s v="Saturday"/>
    <d v="2020-04-25T00:00:00"/>
    <s v="Duplicate - Trial"/>
    <s v="Grade 4"/>
    <s v="Foundation Academy IIT Patna Bihar"/>
    <n v="911100221017"/>
    <s v="s2m_test_20018@tests2m.com"/>
    <s v="25-04-2020 18:00:00"/>
    <s v="Present"/>
    <x v="0"/>
    <s v="FAC_5040"/>
    <e v="#N/A"/>
    <n v="0"/>
    <s v="Rocking with rhymes"/>
    <s v="lastchance"/>
    <e v="#N/A"/>
    <x v="0"/>
  </r>
  <r>
    <s v="fREADom Trial "/>
    <s v="Grade 3,4"/>
    <s v="Trial I"/>
    <x v="4"/>
    <d v="1899-12-30T18:00:00"/>
    <s v="Saturday"/>
    <d v="2020-04-25T00:00:00"/>
    <s v="Trial"/>
    <s v="Grade 4"/>
    <s v="KLE SOCIETY SCHOOL SAUNDATTI"/>
    <n v="911100221105"/>
    <s v="s2m_test_20107@tests2m.com"/>
    <s v="25-04-2020 18:00:00"/>
    <s v="Absent"/>
    <x v="1"/>
    <s v="FAC_5040"/>
    <e v="#N/A"/>
    <n v="0"/>
    <s v="Rocking with rhymes"/>
    <s v="TEB12SMS"/>
    <e v="#N/A"/>
    <x v="0"/>
  </r>
  <r>
    <s v="fREADom Trial "/>
    <s v="Grade 3,4"/>
    <s v="Trial I"/>
    <x v="4"/>
    <d v="1899-12-30T18:00:00"/>
    <s v="Saturday"/>
    <d v="2020-04-25T00:00:00"/>
    <s v="Trial"/>
    <s v="Grade 4"/>
    <s v="srr school"/>
    <n v="911100221119"/>
    <s v="s2m_test_20120@tests2m.com"/>
    <s v="25-04-2020 18:00:00"/>
    <s v="Absent"/>
    <x v="1"/>
    <s v="FAC_5040"/>
    <e v="#N/A"/>
    <n v="0"/>
    <s v="Rocking with rhymes"/>
    <s v="TEB12SMS"/>
    <e v="#N/A"/>
    <x v="0"/>
  </r>
  <r>
    <s v="fREADom Trial "/>
    <s v="Grade 3,4"/>
    <s v="Trial I"/>
    <x v="4"/>
    <d v="1899-12-30T18:00:00"/>
    <s v="Saturday"/>
    <d v="2020-04-25T00:00:00"/>
    <s v="Trial"/>
    <s v="Grade 4"/>
    <s v="Kulachi hansraj model school"/>
    <n v="911100221142"/>
    <s v="s2m_test_20143@tests2m.com"/>
    <s v="25-04-2020 18:00:00"/>
    <s v="Present"/>
    <x v="0"/>
    <s v="FAC_5040"/>
    <e v="#N/A"/>
    <n v="0"/>
    <s v="Rocking with rhymes"/>
    <s v="ntfpush"/>
    <e v="#N/A"/>
    <x v="0"/>
  </r>
  <r>
    <s v="fREADom Trial "/>
    <s v="Grade 3,4"/>
    <s v="Trial I"/>
    <x v="4"/>
    <d v="1899-12-30T18:00:00"/>
    <s v="Saturday"/>
    <d v="2020-04-25T00:00:00"/>
    <s v="Trial"/>
    <s v="Grade 3"/>
    <s v="Delhi International School"/>
    <n v="911100221156"/>
    <s v="s2m_test_20157@tests2m.com"/>
    <s v="25-04-2020 18:00:00"/>
    <s v="Absent"/>
    <x v="1"/>
    <s v="FAC_5040"/>
    <e v="#N/A"/>
    <n v="0"/>
    <s v="Rocking with rhymes"/>
    <s v="ntfpush"/>
    <e v="#N/A"/>
    <x v="0"/>
  </r>
  <r>
    <s v="fREADom Trial "/>
    <s v="Grade 3,4"/>
    <s v="Trial I"/>
    <x v="4"/>
    <d v="1899-12-30T18:00:00"/>
    <s v="Saturday"/>
    <d v="2020-04-25T00:00:00"/>
    <s v="Trial"/>
    <s v="Grade 4"/>
    <s v="The schram academy"/>
    <n v="911100221209"/>
    <s v="s2m_test_20211@tests2m.com"/>
    <s v="25-04-2020 18:00:00"/>
    <s v="Present"/>
    <x v="0"/>
    <s v="FAC_5040"/>
    <e v="#N/A"/>
    <n v="0"/>
    <s v="Rocking with rhymes"/>
    <s v="ntfuiuser"/>
    <e v="#N/A"/>
    <x v="0"/>
  </r>
  <r>
    <s v="fREADom Trial "/>
    <s v="Grade 3,4"/>
    <s v="Trial I"/>
    <x v="4"/>
    <d v="1899-12-30T18:00:00"/>
    <s v="Saturday"/>
    <d v="2020-04-25T00:00:00"/>
    <s v="Trial"/>
    <s v="Grade 3"/>
    <s v="TSA"/>
    <n v="911100221218"/>
    <s v="s2m_test_20220@tests2m.com"/>
    <s v="25-04-2020 18:00:00"/>
    <s v="Absent"/>
    <x v="1"/>
    <s v="FAC_5040"/>
    <e v="#N/A"/>
    <n v="0"/>
    <s v="Rocking with rhymes"/>
    <s v="ntfuiuser"/>
    <e v="#N/A"/>
    <x v="0"/>
  </r>
  <r>
    <s v="fREADom Trial "/>
    <s v="Grade 3,4"/>
    <s v="Trial I"/>
    <x v="4"/>
    <d v="1899-12-30T18:00:00"/>
    <s v="Saturday"/>
    <d v="2020-04-25T00:00:00"/>
    <s v="Trial"/>
    <s v="Grade 3"/>
    <s v="Mahavir institute of education and research"/>
    <n v="911100221228"/>
    <s v="s2m_test_20229@tests2m.com"/>
    <s v="25-04-2020 18:00:00"/>
    <s v="Absent"/>
    <x v="1"/>
    <s v="FAC_5040"/>
    <e v="#N/A"/>
    <n v="0"/>
    <s v="Rocking with rhymes"/>
    <s v="TEB2ASMS"/>
    <e v="#N/A"/>
    <x v="0"/>
  </r>
  <r>
    <s v="fREADom Trial "/>
    <s v="Grade 3,4"/>
    <s v="Trial I"/>
    <x v="4"/>
    <d v="1899-12-30T18:00:00"/>
    <s v="Saturday"/>
    <d v="2020-04-25T00:00:00"/>
    <s v="Duplicate - Trial"/>
    <s v="Grade 4"/>
    <s v="Knms"/>
    <n v="911100221226"/>
    <s v="s2m_test_20221@tests2m.com"/>
    <s v="25-04-2020 18:00:00"/>
    <s v="Absent"/>
    <x v="1"/>
    <s v="FAC_5040"/>
    <e v="#N/A"/>
    <n v="0"/>
    <s v="Rocking with rhymes"/>
    <s v="TEB2BSMS"/>
    <e v="#N/A"/>
    <x v="0"/>
  </r>
  <r>
    <s v="fREADom Trial "/>
    <s v="Grade 3,4"/>
    <s v="Trial I"/>
    <x v="4"/>
    <d v="1899-12-30T18:00:00"/>
    <s v="Saturday"/>
    <d v="2020-04-25T00:00:00"/>
    <s v="Trial"/>
    <s v="Grade 4"/>
    <s v="Kamalanikethan montessori school"/>
    <n v="911100221231"/>
    <s v="s2m_test_20232@tests2m.com"/>
    <s v="25-04-2020 18:00:00"/>
    <s v="Absent"/>
    <x v="1"/>
    <s v="FAC_5040"/>
    <e v="#N/A"/>
    <n v="0"/>
    <s v="Rocking with rhymes"/>
    <s v="TEB2ASMS"/>
    <e v="#N/A"/>
    <x v="0"/>
  </r>
  <r>
    <s v="fREADom Trial "/>
    <s v="Grade 3,4"/>
    <s v="Trial III"/>
    <x v="4"/>
    <d v="1899-12-30T18:00:00"/>
    <s v="Saturday"/>
    <d v="2020-04-25T00:00:00"/>
    <s v="Trial"/>
    <s v="Grade 3"/>
    <s v="Indus valley world school"/>
    <n v="911100221236"/>
    <s v="s2m_test_20237@tests2m.com"/>
    <s v="25-04-2020 18:00:00"/>
    <s v="Present"/>
    <x v="0"/>
    <s v="FAC_5039"/>
    <e v="#N/A"/>
    <n v="0"/>
    <s v="Category Spin"/>
    <s v="TEB2B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NSN Mat. Hr. Sec. School"/>
    <n v="911100221267"/>
    <s v="s2m_test_20267@tests2m.com"/>
    <s v="25-04-2020 18:00:00"/>
    <s v="Present"/>
    <x v="0"/>
    <s v="FAC_5039"/>
    <e v="#N/A"/>
    <n v="0"/>
    <s v="Category Spin"/>
    <s v="TEB2ASMS"/>
    <e v="#N/A"/>
    <x v="0"/>
  </r>
  <r>
    <s v="fREADom Trial "/>
    <s v="Grade 3,4"/>
    <s v="Trial III"/>
    <x v="4"/>
    <d v="1899-12-30T18:00:00"/>
    <s v="Saturday"/>
    <d v="2020-04-25T00:00:00"/>
    <s v="Duplicate - Trial"/>
    <s v="Grade 4"/>
    <s v="Kamala niketan School"/>
    <n v="911100221271"/>
    <s v="s2m_test_20271@tests2m.com"/>
    <s v="25-04-2020 18:00:00"/>
    <s v="Absent"/>
    <x v="1"/>
    <s v="FAC_5039"/>
    <e v="#N/A"/>
    <n v="0"/>
    <s v="Category Spin"/>
    <s v="TEB12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The schram academy"/>
    <n v="911100221278"/>
    <s v="s2m_test_20278@tests2m.com"/>
    <s v="25-04-2020 18:00:00"/>
    <s v="Present"/>
    <x v="0"/>
    <s v="FAC_5039"/>
    <n v="199"/>
    <n v="0"/>
    <s v="Category Spin"/>
    <s v="ntfuiuser"/>
    <d v="2020-03-27T00:00:00"/>
    <x v="0"/>
  </r>
  <r>
    <s v="fREADom Trial "/>
    <s v="Grade 3,4"/>
    <s v="Trial III"/>
    <x v="4"/>
    <d v="1899-12-30T18:00:00"/>
    <s v="Saturday"/>
    <d v="2020-04-25T00:00:00"/>
    <s v="Trial"/>
    <s v="Grade 4"/>
    <s v="Kamalaniketan"/>
    <n v="911100221298"/>
    <s v="s2m_test_20298@tests2m.com"/>
    <s v="25-04-2020 18:00:00"/>
    <s v="Absent"/>
    <x v="1"/>
    <s v="FAC_5039"/>
    <e v="#N/A"/>
    <n v="0"/>
    <s v="Category Spin"/>
    <s v="TEB12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Kamala niketan"/>
    <n v="911100221322"/>
    <s v="s2m_test_20324@tests2m.com"/>
    <s v="25-04-2020 18:00:00"/>
    <s v="Present"/>
    <x v="0"/>
    <s v="FAC_5039"/>
    <e v="#N/A"/>
    <n v="0"/>
    <s v="Category Spin"/>
    <s v="TEB11SMS"/>
    <e v="#N/A"/>
    <x v="0"/>
  </r>
  <r>
    <s v="fREADom Trial "/>
    <s v="Grade 1,2"/>
    <s v="Trial II"/>
    <x v="4"/>
    <d v="1899-12-30T18:00:00"/>
    <s v="Saturday"/>
    <d v="2020-04-25T00:00:00"/>
    <s v="Duplicate - Trial"/>
    <s v="Grade 1"/>
    <s v="DPS"/>
    <n v="911100221681"/>
    <s v="s2m_test_20691@tests2m.com"/>
    <s v="25-04-2020 18:00:00"/>
    <s v="REPEAT NAME"/>
    <x v="3"/>
    <s v="FAC_5011"/>
    <e v="#N/A"/>
    <n v="0"/>
    <s v="Category Spin"/>
    <s v="TEB3SMS"/>
    <e v="#N/A"/>
    <x v="0"/>
  </r>
  <r>
    <s v="fREADom Trial "/>
    <s v="Grade 3,4"/>
    <s v="Trial II"/>
    <x v="4"/>
    <d v="1899-12-30T18:00:00"/>
    <s v="Saturday"/>
    <d v="2020-04-25T00:00:00"/>
    <s v="Duplicate - Trial"/>
    <s v="Grade 4"/>
    <s v="BDMI"/>
    <n v="911100222182"/>
    <s v="s2m_test_21194@tests2m.com"/>
    <s v="25-04-2020 18:00:00"/>
    <s v="Absent"/>
    <x v="1"/>
    <s v="FAC_5009"/>
    <e v="#N/A"/>
    <n v="0"/>
    <s v="Elements of a story"/>
    <s v="b2rmsms"/>
    <e v="#N/A"/>
    <x v="0"/>
  </r>
  <r>
    <s v="fREADom Trial "/>
    <s v="Grade 1,2"/>
    <s v="Trial II"/>
    <x v="4"/>
    <d v="1899-12-30T18:00:00"/>
    <s v="Saturday"/>
    <d v="2020-04-25T00:00:00"/>
    <s v="Duplicate - Trial"/>
    <s v="Grade 2"/>
    <s v="GD Goenka signature school"/>
    <n v="911100222262"/>
    <s v="s2m_test_21275@tests2m.com"/>
    <s v="25-04-2020 18:00:00"/>
    <s v="Absent"/>
    <x v="1"/>
    <s v="FAC_5011"/>
    <e v="#N/A"/>
    <n v="0"/>
    <s v="Category Spin"/>
    <s v="aprilhiuser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Chinmaya Vidyalaya"/>
    <n v="911100221324"/>
    <s v="s2m_test_20326@tests2m.com"/>
    <s v="25-04-2020 18:00:00"/>
    <s v="Present"/>
    <x v="0"/>
    <s v="FAC_5039"/>
    <e v="#N/A"/>
    <n v="0"/>
    <s v="Category Spin"/>
    <s v="ntfpush"/>
    <e v="#N/A"/>
    <x v="0"/>
  </r>
  <r>
    <s v="fREADom Trial "/>
    <s v="Grade 1,2"/>
    <s v="Trial II"/>
    <x v="4"/>
    <d v="1899-12-30T18:00:00"/>
    <s v="Saturday"/>
    <d v="2020-04-25T00:00:00"/>
    <s v="Trial"/>
    <s v="Grade 1"/>
    <s v="Kamala niketan Montessori school"/>
    <n v="911100222247"/>
    <s v="s2m_test_21261@tests2m.com"/>
    <s v="25-04-2020 18:00:00"/>
    <s v="Absent"/>
    <x v="1"/>
    <s v="FAC_5011"/>
    <e v="#N/A"/>
    <n v="0"/>
    <s v="Category Spin"/>
    <s v="b2rm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Kamalanikethan Montessori school"/>
    <n v="911100221174"/>
    <s v="s2m_test_20175@tests2m.com"/>
    <s v="25-04-2020 18:00:00"/>
    <s v="Present"/>
    <x v="0"/>
    <s v="FAC_5039"/>
    <e v="#N/A"/>
    <n v="0"/>
    <s v="Category Spin"/>
    <s v="TEB11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Greenwood High School"/>
    <n v="911100221344"/>
    <s v="s2m_test_20346@tests2m.com"/>
    <s v="25-04-2020 18:00:00"/>
    <s v="Absent"/>
    <x v="1"/>
    <s v="FAC_5039"/>
    <e v="#N/A"/>
    <n v="0"/>
    <s v="Category Spin"/>
    <s v="T1KRMSMS"/>
    <e v="#N/A"/>
    <x v="0"/>
  </r>
  <r>
    <s v="fREADom Trial "/>
    <s v="Grade 3,4"/>
    <s v="Trial III"/>
    <x v="4"/>
    <d v="1899-12-30T18:00:00"/>
    <s v="Saturday"/>
    <d v="2020-04-25T00:00:00"/>
    <s v="Trial"/>
    <s v="Grade 3"/>
    <s v="DPS Panvel"/>
    <n v="911100221361"/>
    <s v="s2m_test_20364@tests2m.com"/>
    <s v="25-04-2020 18:00:00"/>
    <s v="Absent"/>
    <x v="1"/>
    <s v="FAC_5039"/>
    <e v="#N/A"/>
    <n v="0"/>
    <s v="Category Spin"/>
    <s v="rfmsms"/>
    <e v="#N/A"/>
    <x v="0"/>
  </r>
  <r>
    <s v="fREADom Trial "/>
    <s v="Grade 3,4"/>
    <s v="Trial III"/>
    <x v="4"/>
    <d v="1899-12-30T18:00:00"/>
    <s v="Saturday"/>
    <d v="2020-04-25T00:00:00"/>
    <s v="Trial"/>
    <s v="Grade 4"/>
    <s v="Manjushri"/>
    <n v="911100221421"/>
    <s v="s2m_test_20425@tests2m.com"/>
    <s v="25-04-2020 18:00:00"/>
    <s v="Absent"/>
    <x v="1"/>
    <s v="FAC_5039"/>
    <e v="#N/A"/>
    <n v="0"/>
    <s v="Category Spin"/>
    <s v="TEB2ASMS"/>
    <e v="#N/A"/>
    <x v="0"/>
  </r>
  <r>
    <s v="fREADom Trial Class "/>
    <s v="Grade 1,2"/>
    <s v="Trial I"/>
    <x v="4"/>
    <d v="1899-12-30T18:00:00"/>
    <s v="Saturday"/>
    <d v="2020-04-25T00:00:00"/>
    <s v="Duplicate - Trial"/>
    <s v="Grade 2"/>
    <s v="Nsn memorial chitlapakkam"/>
    <n v="911100222233"/>
    <s v="s2m_test_21246@tests2m.com"/>
    <s v="25-04-2020 18:00:00"/>
    <s v="Absent"/>
    <x v="1"/>
    <s v="FAC_5024"/>
    <e v="#N/A"/>
    <n v="0"/>
    <s v="Structure of a story"/>
    <s v="b2rmsms"/>
    <e v="#N/A"/>
    <x v="0"/>
  </r>
  <r>
    <s v="fREADom Trial Class "/>
    <s v="Grade 1,2"/>
    <s v="Trial I"/>
    <x v="4"/>
    <d v="1899-12-30T18:00:00"/>
    <s v="Saturday"/>
    <d v="2020-04-25T00:00:00"/>
    <s v="Trial"/>
    <s v="Grade 2"/>
    <s v="Delhi school of Excellence"/>
    <n v="911100222302"/>
    <s v="s2m_test_21315@tests2m.com"/>
    <s v="25-04-2020 18:00:00"/>
    <s v="Present"/>
    <x v="0"/>
    <s v="FAC_5024"/>
    <e v="#N/A"/>
    <n v="0"/>
    <s v="Structure of a story"/>
    <s v="aprilhiusersms"/>
    <e v="#N/A"/>
    <x v="0"/>
  </r>
  <r>
    <s v="fREADom Trial "/>
    <s v="Grade 3,4"/>
    <s v="Trial I"/>
    <x v="1"/>
    <d v="1899-12-30T16:00:00"/>
    <s v="Saturday"/>
    <d v="2020-04-25T00:00:00"/>
    <s v="Trial"/>
    <s v="Grade 4"/>
    <s v="Kothari international School"/>
    <n v="911100222303"/>
    <s v="s2m_test_21316@tests2m.com"/>
    <s v="25-04-2020 16:00:00"/>
    <s v="Present"/>
    <x v="0"/>
    <s v="FAC_5008"/>
    <e v="#N/A"/>
    <n v="0"/>
    <s v="Making connections"/>
    <s v="aprilhiusersms"/>
    <e v="#N/A"/>
    <x v="0"/>
  </r>
  <r>
    <s v="fREADom Trial Class "/>
    <s v="Grade 1,2"/>
    <s v="Trial I"/>
    <x v="4"/>
    <d v="1899-12-30T18:00:00"/>
    <s v="Saturday"/>
    <d v="2020-04-25T00:00:00"/>
    <s v="Trial"/>
    <s v="Grade 1"/>
    <s v="N L Dalmia"/>
    <n v="911100222824"/>
    <s v="s2m_test_21849@tests2m.com"/>
    <s v="25-04-2020 18:00:00"/>
    <s v="Absent"/>
    <x v="1"/>
    <s v="FAC_5024"/>
    <e v="#N/A"/>
    <n v="0"/>
    <s v="Structure of a story"/>
    <s v="Data Unavailable"/>
    <e v="#N/A"/>
    <x v="0"/>
  </r>
  <r>
    <s v="fREADom Trial Class "/>
    <s v="Grade 1,2"/>
    <s v="Trial I"/>
    <x v="4"/>
    <d v="1899-12-30T18:00:00"/>
    <s v="Saturday"/>
    <d v="2020-04-25T00:00:00"/>
    <s v="Duplicate - Trial"/>
    <s v="Grade 2"/>
    <s v="GD Goenka signature"/>
    <n v="911100222262"/>
    <s v="s2m_test_21275@tests2m.com"/>
    <s v="25-04-2020 18:00:00"/>
    <s v="Present"/>
    <x v="0"/>
    <s v="FAC_5024"/>
    <e v="#N/A"/>
    <n v="0"/>
    <s v="Structure of a story"/>
    <s v="aprilhiusersms"/>
    <e v="#N/A"/>
    <x v="0"/>
  </r>
  <r>
    <s v="fREADom Trial Class "/>
    <s v="Grade 1,2"/>
    <s v="Trial I"/>
    <x v="4"/>
    <d v="1899-12-30T18:00:00"/>
    <s v="Saturday"/>
    <d v="2020-04-25T00:00:00"/>
    <s v="Duplicate - Trial"/>
    <s v="Grade 2"/>
    <s v="Kamala niketan"/>
    <n v="911100222180"/>
    <s v="s2m_test_21192@tests2m.com"/>
    <s v="25-04-2020 18:00:00"/>
    <s v="Absent"/>
    <x v="1"/>
    <s v="FAC_5024"/>
    <e v="#N/A"/>
    <n v="0"/>
    <s v="Structure of a story"/>
    <s v="b2rmsms"/>
    <e v="#N/A"/>
    <x v="0"/>
  </r>
  <r>
    <s v="fREADom Trial Class "/>
    <s v="Grade 1,2"/>
    <s v="Trial I"/>
    <x v="4"/>
    <d v="1899-12-30T18:00:00"/>
    <s v="Saturday"/>
    <d v="2020-04-25T00:00:00"/>
    <s v="Trial"/>
    <s v="Grade 2"/>
    <s v="Vidya Vikas Academic"/>
    <n v="911100222825"/>
    <s v="s2m_test_21850@tests2m.com"/>
    <s v="25-04-2020 18:00:00"/>
    <s v="Absent"/>
    <x v="1"/>
    <s v="FAC_5024"/>
    <e v="#N/A"/>
    <n v="0"/>
    <s v="Structure of a story"/>
    <s v="Data Unavailable"/>
    <e v="#N/A"/>
    <x v="0"/>
  </r>
  <r>
    <s v="fREADom Trial "/>
    <s v="Grade 1,2"/>
    <s v="Trial II"/>
    <x v="4"/>
    <d v="1899-12-30T18:00:00"/>
    <s v="Saturday"/>
    <d v="2020-04-25T00:00:00"/>
    <s v="Trial"/>
    <s v="Grade 1"/>
    <s v="St.peter high school"/>
    <n v="911100222243"/>
    <s v="s2m_test_21256@tests2m.com"/>
    <s v="25-04-2020 18:00:00"/>
    <s v="Absent"/>
    <x v="1"/>
    <s v="FAC_5011"/>
    <e v="#N/A"/>
    <n v="0"/>
    <s v="Category Spin"/>
    <s v="b2rmsms"/>
    <e v="#N/A"/>
    <x v="0"/>
  </r>
  <r>
    <s v="fREADom Trial Class "/>
    <s v="Grade 1,2"/>
    <s v="Trial I"/>
    <x v="4"/>
    <d v="1899-12-30T18:00:00"/>
    <s v="Saturday"/>
    <d v="2020-04-25T00:00:00"/>
    <s v="Trial"/>
    <s v="Grade 2"/>
    <s v="Calorex public school"/>
    <n v="911100222826"/>
    <s v="s2m_test_21851@tests2m.com"/>
    <s v="25-04-2020 18:00:00"/>
    <s v="Absent"/>
    <x v="1"/>
    <s v="FAC_5024"/>
    <e v="#N/A"/>
    <n v="0"/>
    <s v="Structure of a story"/>
    <s v="Data Unavailable"/>
    <e v="#N/A"/>
    <x v="0"/>
  </r>
  <r>
    <s v="fREADom Trial "/>
    <s v="Grade 1,2"/>
    <s v="Trial II"/>
    <x v="4"/>
    <d v="1899-12-30T18:00:00"/>
    <s v="Saturday"/>
    <d v="2020-04-25T00:00:00"/>
    <s v="Duplicate - Trial"/>
    <s v="Grade 1"/>
    <s v="Dwps"/>
    <n v="911100221289"/>
    <s v="s2m_test_20289@tests2m.com"/>
    <s v="25-04-2020 18:00:00"/>
    <s v="Absent"/>
    <x v="1"/>
    <s v="FAC_5011"/>
    <e v="#N/A"/>
    <n v="0"/>
    <s v="Category Spin"/>
    <s v="TEB2ASMS"/>
    <e v="#N/A"/>
    <x v="0"/>
  </r>
  <r>
    <s v="fREADom Trial "/>
    <s v="Grade 1,2"/>
    <s v="Trial II"/>
    <x v="4"/>
    <d v="1899-12-30T18:00:00"/>
    <s v="Saturday"/>
    <d v="2020-04-25T00:00:00"/>
    <s v="Trial"/>
    <s v="Grade 1"/>
    <s v="Delhi Public School"/>
    <n v="911100222168"/>
    <s v="s2m_test_21179@tests2m.com"/>
    <s v="25-04-2020 18:00:00"/>
    <s v="Present"/>
    <x v="0"/>
    <s v="FAC_5011"/>
    <e v="#N/A"/>
    <n v="0"/>
    <s v="Category Spin"/>
    <s v="b2rmsms"/>
    <e v="#N/A"/>
    <x v="0"/>
  </r>
  <r>
    <s v="fREADom Trial Class "/>
    <s v="Grade 1,2"/>
    <s v="Trial I"/>
    <x v="4"/>
    <d v="1899-12-30T18:00:00"/>
    <s v="Saturday"/>
    <d v="2020-04-25T00:00:00"/>
    <s v="Duplicate - Trial"/>
    <s v="Grade 1"/>
    <s v="The shri ram universal school jakh"/>
    <n v="911100221011"/>
    <s v="s2m_test_20012@tests2m.com"/>
    <s v="25-04-2020 18:00:00"/>
    <s v="Absent"/>
    <x v="1"/>
    <s v="FAC_5024"/>
    <e v="#N/A"/>
    <n v="0"/>
    <s v="Structure of a story"/>
    <s v="lastchance"/>
    <e v="#N/A"/>
    <x v="0"/>
  </r>
  <r>
    <s v="fREADom Trial Class "/>
    <s v="Grade 1,2"/>
    <s v="Trial I"/>
    <x v="4"/>
    <d v="1899-12-30T18:00:00"/>
    <s v="Saturday"/>
    <d v="2020-04-25T00:00:00"/>
    <s v="Trial"/>
    <s v="Grade 1"/>
    <s v="Kothari international"/>
    <n v="911100221042"/>
    <s v="s2m_test_20043@tests2m.com"/>
    <s v="25-04-2020 18:00:00"/>
    <s v="Present"/>
    <x v="0"/>
    <s v="FAC_5024"/>
    <e v="#N/A"/>
    <n v="0"/>
    <s v="Structure of a story"/>
    <s v="TEB12SMS"/>
    <e v="#N/A"/>
    <x v="0"/>
  </r>
  <r>
    <s v="fREADom Trial Class "/>
    <s v="Grade 1,2"/>
    <s v="Trial I"/>
    <x v="4"/>
    <d v="1899-12-30T18:00:00"/>
    <s v="Saturday"/>
    <d v="2020-04-25T00:00:00"/>
    <s v="Trial"/>
    <s v="Grade 2"/>
    <s v="SBOA School &amp; Junior College"/>
    <n v="911100221552"/>
    <s v="s2m_test_20556@tests2m.com"/>
    <s v="25-04-2020 18:00:00"/>
    <s v="Absent"/>
    <x v="1"/>
    <s v="FAC_5024"/>
    <e v="#N/A"/>
    <n v="0"/>
    <s v="Structure of a story"/>
    <s v="rfmsms"/>
    <e v="#N/A"/>
    <x v="0"/>
  </r>
  <r>
    <s v="fREADom Trial Class "/>
    <s v="Grade 1,2"/>
    <s v="Trial I"/>
    <x v="4"/>
    <d v="1899-12-30T18:00:00"/>
    <s v="Saturday"/>
    <d v="2020-04-25T00:00:00"/>
    <s v="Trial"/>
    <s v="Grade 2"/>
    <s v="Kamala Niketan Montessori school"/>
    <n v="911100222304"/>
    <s v="s2m_test_21317@tests2m.com"/>
    <s v="25-04-2020 18:00:00"/>
    <s v="Present"/>
    <x v="0"/>
    <s v="FAC_5024"/>
    <e v="#N/A"/>
    <n v="0"/>
    <s v="Structure of a story"/>
    <s v="support"/>
    <e v="#N/A"/>
    <x v="0"/>
  </r>
  <r>
    <s v="fREADom Trial "/>
    <s v="Grade 1,2"/>
    <s v="Trial III"/>
    <x v="3"/>
    <d v="1899-12-30T11:45:00"/>
    <s v="Sunday"/>
    <d v="2020-04-26T00:00:00"/>
    <s v="Trial"/>
    <s v="Grade 1"/>
    <s v="Saint paul school"/>
    <n v="911100222827"/>
    <s v="s2m_test_21852@tests2m.com"/>
    <s v="26-04-2020 11:45:00"/>
    <m/>
    <x v="3"/>
    <s v="FAC_5051"/>
    <e v="#N/A"/>
    <n v="0"/>
    <s v="Word Whiz"/>
    <s v="Data Unavailable"/>
    <e v="#N/A"/>
    <x v="0"/>
  </r>
  <r>
    <s v="fREADom Trial "/>
    <s v="Grade 1,2"/>
    <s v="Trial III"/>
    <x v="3"/>
    <d v="1899-12-30T11:45:00"/>
    <s v="Sunday"/>
    <d v="2020-04-26T00:00:00"/>
    <s v="Trial"/>
    <s v="Grade 1"/>
    <s v="Sant paul rajkot"/>
    <n v="911100222828"/>
    <s v="s2m_test_21853@tests2m.com"/>
    <s v="26-04-2020 11:45:00"/>
    <m/>
    <x v="3"/>
    <s v="FAC_5051"/>
    <e v="#N/A"/>
    <n v="0"/>
    <s v="Word Whiz"/>
    <s v="Data Unavailable"/>
    <e v="#N/A"/>
    <x v="0"/>
  </r>
  <r>
    <s v="fREADom Trial "/>
    <s v="Grade 1,2"/>
    <s v="Trial III"/>
    <x v="3"/>
    <d v="1899-12-30T11:45:00"/>
    <s v="Sunday"/>
    <d v="2020-04-26T00:00:00"/>
    <s v="Duplicate - Trial"/>
    <s v="Grade 2"/>
    <s v="Kamala Niketan Montessori school"/>
    <n v="911100222304"/>
    <s v="s2m_test_21317@tests2m.com"/>
    <s v="26-04-2020 11:45:00"/>
    <m/>
    <x v="3"/>
    <s v="FAC_5051"/>
    <e v="#N/A"/>
    <n v="0"/>
    <s v="Word Whiz"/>
    <s v="support"/>
    <e v="#N/A"/>
    <x v="0"/>
  </r>
  <r>
    <s v="fREADom Trial "/>
    <s v="Grade 1,2"/>
    <s v="Trial III"/>
    <x v="3"/>
    <d v="1899-12-30T11:45:00"/>
    <s v="Sunday"/>
    <d v="2020-04-26T00:00:00"/>
    <s v="Trial"/>
    <s v="Grade 1"/>
    <s v="St paul rajkot"/>
    <n v="911100222829"/>
    <s v="s2m_test_21854@tests2m.com"/>
    <s v="26-04-2020 11:45:00"/>
    <m/>
    <x v="3"/>
    <s v="FAC_5051"/>
    <e v="#N/A"/>
    <n v="0"/>
    <s v="Word Whiz"/>
    <s v="Data Unavailable"/>
    <e v="#N/A"/>
    <x v="0"/>
  </r>
  <r>
    <s v="fREADom Trial "/>
    <s v="Grade 1,2"/>
    <s v="Trial III"/>
    <x v="3"/>
    <d v="1899-12-30T11:45:00"/>
    <s v="Sunday"/>
    <d v="2020-04-26T00:00:00"/>
    <s v="Trial"/>
    <s v="Grade 1"/>
    <s v="Kerala public school"/>
    <n v="911100222830"/>
    <s v="s2m_test_21855@tests2m.com"/>
    <s v="26-04-2020 11:45:00"/>
    <m/>
    <x v="3"/>
    <s v="FAC_5051"/>
    <e v="#N/A"/>
    <n v="0"/>
    <s v="Word Whiz"/>
    <s v="Data Unavailable"/>
    <e v="#N/A"/>
    <x v="0"/>
  </r>
  <r>
    <s v="fREADom Trial "/>
    <s v="Grade 1,2"/>
    <s v="Trial III"/>
    <x v="3"/>
    <d v="1899-12-30T11:45:00"/>
    <s v="Sunday"/>
    <d v="2020-04-26T00:00:00"/>
    <s v="Trial"/>
    <s v="Grade 1"/>
    <s v="Jain public school"/>
    <n v="911100222317"/>
    <s v="s2m_test_21329@tests2m.com"/>
    <s v="26-04-2020 11:45:00"/>
    <m/>
    <x v="3"/>
    <s v="FAC_5051"/>
    <e v="#N/A"/>
    <n v="0"/>
    <s v="Word Whiz"/>
    <s v="aprilhiusersms"/>
    <e v="#N/A"/>
    <x v="0"/>
  </r>
  <r>
    <s v="fREADom Trial "/>
    <s v="Grade 1,2"/>
    <s v="Trial III"/>
    <x v="3"/>
    <d v="1899-12-30T11:45:00"/>
    <s v="Sunday"/>
    <d v="2020-04-26T00:00:00"/>
    <s v="Trial"/>
    <s v="Grade 1"/>
    <s v="Sat paul mittal school"/>
    <n v="911100222831"/>
    <s v="s2m_test_21856@tests2m.com"/>
    <s v="26-04-2020 11:45:00"/>
    <m/>
    <x v="3"/>
    <s v="FAC_5051"/>
    <e v="#N/A"/>
    <n v="0"/>
    <s v="Word Whiz"/>
    <s v="Data Unavailable"/>
    <e v="#N/A"/>
    <x v="0"/>
  </r>
  <r>
    <s v="fREADom Trial "/>
    <s v="Grade 1,2"/>
    <s v="Trial III"/>
    <x v="3"/>
    <d v="1899-12-30T11:45:00"/>
    <s v="Sunday"/>
    <d v="2020-04-26T00:00:00"/>
    <s v="Duplicate - Trial"/>
    <s v="Grade 2"/>
    <s v="Kamala Niketan Montessori school"/>
    <n v="911100222313"/>
    <s v="s2m_test_21317@tests2m.com"/>
    <s v="26-04-2020 11:45:00"/>
    <m/>
    <x v="3"/>
    <s v="FAC_5051"/>
    <e v="#N/A"/>
    <n v="0"/>
    <s v="Word Whiz"/>
    <s v="support"/>
    <e v="#N/A"/>
    <x v="0"/>
  </r>
  <r>
    <s v="fREADom Trial "/>
    <s v="Grade 1,2"/>
    <s v="Trial III"/>
    <x v="3"/>
    <d v="1899-12-30T11:45:00"/>
    <s v="Sunday"/>
    <d v="2020-04-26T00:00:00"/>
    <s v="Trial"/>
    <s v="Grade 2"/>
    <s v="GTA Vidhya mandir, neelangarai"/>
    <n v="911100222308"/>
    <s v="s2m_test_21321@tests2m.com"/>
    <s v="26-04-2020 11:45:00"/>
    <m/>
    <x v="3"/>
    <s v="FAC_5051"/>
    <e v="#N/A"/>
    <n v="0"/>
    <s v="Word Whiz"/>
    <s v="aprilhiusersms"/>
    <e v="#N/A"/>
    <x v="0"/>
  </r>
  <r>
    <s v="fREADom Trial "/>
    <s v="Grade 1,2"/>
    <s v="Trial III"/>
    <x v="3"/>
    <d v="1899-12-30T11:45:00"/>
    <s v="Sunday"/>
    <d v="2020-04-26T00:00:00"/>
    <s v="Trial"/>
    <s v="Grade 2"/>
    <s v="Samhitha acadamy"/>
    <n v="911100222301"/>
    <s v="s2m_test_21314@tests2m.com"/>
    <s v="26-04-2020 11:45:00"/>
    <m/>
    <x v="3"/>
    <s v="FAC_5051"/>
    <e v="#N/A"/>
    <n v="0"/>
    <s v="Word Whiz"/>
    <s v="aprilhiusersms"/>
    <e v="#N/A"/>
    <x v="0"/>
  </r>
  <r>
    <s v="fREADom Trial "/>
    <s v="Grade 1,2"/>
    <s v="Trial III"/>
    <x v="3"/>
    <d v="1899-12-30T11:45:00"/>
    <s v="Sunday"/>
    <d v="2020-04-26T00:00:00"/>
    <s v="Trial"/>
    <s v="Grade 2"/>
    <s v="tsul"/>
    <n v="911100222309"/>
    <s v="s2m_test_21322@tests2m.com"/>
    <s v="26-04-2020 11:45:00"/>
    <m/>
    <x v="3"/>
    <s v="FAC_5051"/>
    <e v="#N/A"/>
    <n v="0"/>
    <s v="Word Whiz"/>
    <s v="TEB5SMS"/>
    <e v="#N/A"/>
    <x v="0"/>
  </r>
  <r>
    <s v="fREADom Trial "/>
    <s v="Grade 3,4"/>
    <s v="Trial III"/>
    <x v="3"/>
    <d v="1899-12-30T11:45:00"/>
    <s v="Sunday"/>
    <d v="2020-04-26T00:00:00"/>
    <s v="Trial"/>
    <s v="Grade 3"/>
    <s v="Dps megacity"/>
    <n v="911100222318"/>
    <s v="s2m_test_21330@tests2m.com"/>
    <s v="26-04-2020 11:45:00"/>
    <s v="Absent"/>
    <x v="1"/>
    <s v="FAC_5039"/>
    <e v="#N/A"/>
    <n v="0"/>
    <s v="Spelling Star"/>
    <s v="aprilhiusersms"/>
    <e v="#N/A"/>
    <x v="0"/>
  </r>
  <r>
    <s v="fREADom Trial "/>
    <s v="Grade 3,4"/>
    <s v="Trial III"/>
    <x v="3"/>
    <d v="1899-12-30T11:45:00"/>
    <s v="Sunday"/>
    <d v="2020-04-26T00:00:00"/>
    <s v="Trial"/>
    <s v="Grade 4"/>
    <s v="Kamala niketan montessori school cbse"/>
    <n v="911100222316"/>
    <s v="s2m_test_21328@tests2m.com"/>
    <s v="26-04-2020 11:45:00"/>
    <s v="Absent"/>
    <x v="1"/>
    <s v="FAC_5039"/>
    <e v="#N/A"/>
    <n v="0"/>
    <s v="Spelling Star"/>
    <s v="TEB2ASMS"/>
    <e v="#N/A"/>
    <x v="0"/>
  </r>
  <r>
    <s v="fREADom Trial "/>
    <s v="Grade 3,4"/>
    <s v="Trial III"/>
    <x v="3"/>
    <d v="1899-12-30T11:45:00"/>
    <s v="Sunday"/>
    <d v="2020-04-26T00:00:00"/>
    <s v="Trial"/>
    <s v="Grade 3"/>
    <s v="Vista"/>
    <n v="911100222311"/>
    <s v="s2m_test_21324@tests2m.com"/>
    <s v="26-04-2020 11:45:00"/>
    <s v="Absent"/>
    <x v="1"/>
    <s v="FAC_5039"/>
    <e v="#N/A"/>
    <n v="0"/>
    <s v="Spelling Star"/>
    <s v="ntfuiuser"/>
    <e v="#N/A"/>
    <x v="0"/>
  </r>
  <r>
    <s v="fREADom Trial "/>
    <s v="Grade 3,4"/>
    <s v="Trial III"/>
    <x v="3"/>
    <d v="1899-12-30T11:45:00"/>
    <s v="Sunday"/>
    <d v="2020-04-26T00:00:00"/>
    <s v="Trial"/>
    <s v="Grade 3"/>
    <s v="Edify school"/>
    <n v="911100222310"/>
    <s v="s2m_test_21323@tests2m.com"/>
    <s v="26-04-2020 11:45:00"/>
    <s v="Absent"/>
    <x v="1"/>
    <s v="FAC_5039"/>
    <e v="#N/A"/>
    <n v="0"/>
    <s v="Spelling Star"/>
    <s v="b2rmsms"/>
    <e v="#N/A"/>
    <x v="0"/>
  </r>
  <r>
    <s v="fREADom Trial "/>
    <s v="Grade 3,4"/>
    <s v="Trial III"/>
    <x v="3"/>
    <d v="1899-12-30T11:45:00"/>
    <s v="Sunday"/>
    <d v="2020-04-26T00:00:00"/>
    <s v="Trial"/>
    <s v="Grade 3"/>
    <s v="NSN memorial school"/>
    <n v="911100222299"/>
    <s v="s2m_test_21311@tests2m.com"/>
    <s v="26-04-2020 11:45:00"/>
    <s v="Absent"/>
    <x v="1"/>
    <s v="FAC_5039"/>
    <e v="#N/A"/>
    <n v="0"/>
    <s v="Spelling Star"/>
    <s v="b2rmsms"/>
    <e v="#N/A"/>
    <x v="0"/>
  </r>
  <r>
    <s v="fREADom Trial "/>
    <s v="Grade 3,4"/>
    <s v="Trial III"/>
    <x v="3"/>
    <d v="1899-12-30T11:45:00"/>
    <s v="Sunday"/>
    <d v="2020-04-26T00:00:00"/>
    <s v="Trial"/>
    <s v="Grade 3"/>
    <s v="Holy angel school"/>
    <n v="911100221739"/>
    <s v="s2m_test_20749@tests2m.com"/>
    <s v="26-04-2020 11:45:00"/>
    <s v="Present"/>
    <x v="0"/>
    <s v="FAC_5039"/>
    <e v="#N/A"/>
    <n v="0"/>
    <s v="Spelling Star"/>
    <s v="TEB4SMS"/>
    <e v="#N/A"/>
    <x v="0"/>
  </r>
  <r>
    <s v="fREADom Trial "/>
    <s v="Grade 3,4"/>
    <s v="Trial III"/>
    <x v="3"/>
    <d v="1899-12-30T11:45:00"/>
    <s v="Sunday"/>
    <d v="2020-04-26T00:00:00"/>
    <s v="Trial"/>
    <s v="Grade 4"/>
    <s v="Saint Paul School Rajkot"/>
    <n v="911100222832"/>
    <s v="s2m_test_21857@tests2m.com"/>
    <s v="26-04-2020 11:45:00"/>
    <s v="Absent"/>
    <x v="1"/>
    <s v="FAC_5039"/>
    <e v="#N/A"/>
    <n v="0"/>
    <s v="Spelling Star"/>
    <s v="Data Unavailable"/>
    <e v="#N/A"/>
    <x v="0"/>
  </r>
  <r>
    <s v="fREADom Trial "/>
    <s v="Grade 3,4"/>
    <s v="Trial III"/>
    <x v="3"/>
    <d v="1899-12-30T11:45:00"/>
    <s v="Sunday"/>
    <d v="2020-04-26T00:00:00"/>
    <s v="Trial"/>
    <s v="Grade 3"/>
    <s v="Don Bosco"/>
    <n v="911100222833"/>
    <s v="s2m_test_21858@tests2m.com"/>
    <s v="26-04-2020 11:45:00"/>
    <s v="Cancelled"/>
    <x v="2"/>
    <s v="FAC_5039"/>
    <e v="#N/A"/>
    <n v="0"/>
    <s v="Spelling Star"/>
    <s v="Data Unavailable"/>
    <e v="#N/A"/>
    <x v="0"/>
  </r>
  <r>
    <s v="fREADom Trial "/>
    <s v="Grade 3,4"/>
    <s v="Trial III"/>
    <x v="3"/>
    <d v="1899-12-30T11:45:00"/>
    <s v="Sunday"/>
    <d v="2020-04-26T00:00:00"/>
    <s v="Duplicate - Trial"/>
    <s v="Grade 4"/>
    <s v="Foundation Academy IIT Bihta Patna"/>
    <n v="911100222834"/>
    <s v="s2m_test_21859@tests2m.com"/>
    <s v="26-04-2020 11:45:00"/>
    <s v="Present"/>
    <x v="0"/>
    <s v="FAC_5039"/>
    <e v="#N/A"/>
    <n v="0"/>
    <s v="Spelling Star"/>
    <s v="Data Unavailable"/>
    <e v="#N/A"/>
    <x v="0"/>
  </r>
  <r>
    <s v="fREADom Trial "/>
    <s v="Grade 3,4"/>
    <s v="Trial III"/>
    <x v="3"/>
    <d v="1899-12-30T11:45:00"/>
    <s v="Sunday"/>
    <d v="2020-04-26T00:00:00"/>
    <s v="Duplicate - Trial"/>
    <s v="Grade 3"/>
    <s v="Shiksha Sagar high and"/>
    <n v="911100222297"/>
    <s v="s2m_test_21309@tests2m.com"/>
    <s v="26-04-2020 11:45:00"/>
    <s v="Present"/>
    <x v="0"/>
    <s v="FAC_5039"/>
    <e v="#N/A"/>
    <n v="0"/>
    <s v="Spelling Star"/>
    <s v="aprilhiusersms"/>
    <e v="#N/A"/>
    <x v="0"/>
  </r>
  <r>
    <s v="fREADom Trial "/>
    <s v="Grade 3,4"/>
    <s v="Trial III"/>
    <x v="3"/>
    <d v="1899-12-30T11:45:00"/>
    <s v="Sunday"/>
    <d v="2020-04-26T00:00:00"/>
    <s v="Trial"/>
    <s v="Grade 3"/>
    <s v="Delhi Public School,"/>
    <n v="911100222835"/>
    <s v="s2m_test_21860@tests2m.com"/>
    <s v="26-04-2020 11:45:00"/>
    <s v="Absent"/>
    <x v="1"/>
    <s v="FAC_5039"/>
    <e v="#N/A"/>
    <n v="0"/>
    <s v="Spelling Star"/>
    <s v="Data Unavailable"/>
    <e v="#N/A"/>
    <x v="0"/>
  </r>
  <r>
    <s v="fREADom Trial "/>
    <s v="Grade 1,2"/>
    <s v="Trial II"/>
    <x v="3"/>
    <d v="1899-12-30T11:45:00"/>
    <s v="Sunday"/>
    <d v="2020-04-26T00:00:00"/>
    <s v="Trial"/>
    <s v="Grade 1"/>
    <s v="Sri Kumarans children home"/>
    <n v="911100221615"/>
    <s v="s2m_test_20618@tests2m.com"/>
    <s v="26-04-2020 11:45:00"/>
    <m/>
    <x v="3"/>
    <s v="FAC_5052"/>
    <e v="#N/A"/>
    <n v="0"/>
    <s v="Structure of a story"/>
    <s v="TEB3SMS"/>
    <e v="#N/A"/>
    <x v="0"/>
  </r>
  <r>
    <s v="fREADom Trial "/>
    <s v="Grade 1,2"/>
    <s v="Trial II"/>
    <x v="3"/>
    <d v="1899-12-30T11:45:00"/>
    <s v="Sunday"/>
    <d v="2020-04-26T00:00:00"/>
    <s v="Trial"/>
    <s v="Grade 1"/>
    <s v="Auxilium"/>
    <n v="911100221617"/>
    <s v="s2m_test_20620@tests2m.com"/>
    <s v="26-04-2020 11:45:00"/>
    <m/>
    <x v="3"/>
    <s v="FAC_5052"/>
    <e v="#N/A"/>
    <n v="0"/>
    <s v="Structure of a story"/>
    <s v="TEB3SMS"/>
    <e v="#N/A"/>
    <x v="0"/>
  </r>
  <r>
    <s v="fREADom Trial "/>
    <s v="Grade 1,2"/>
    <s v="Trial II"/>
    <x v="3"/>
    <d v="1899-12-30T11:45:00"/>
    <s v="Sunday"/>
    <d v="2020-04-26T00:00:00"/>
    <s v="Trial"/>
    <s v="Grade 1"/>
    <s v="NA"/>
    <n v="911100221661"/>
    <s v="s2m_test_20670@tests2m.com"/>
    <s v="26-04-2020 11:45:00"/>
    <s v="Present"/>
    <x v="0"/>
    <s v="FAC_5052"/>
    <n v="3400"/>
    <n v="1"/>
    <s v="Structure of a story"/>
    <s v="rfmsms"/>
    <d v="2020-04-26T00:00:00"/>
    <x v="2"/>
  </r>
  <r>
    <s v="fREADom Trial "/>
    <s v="Grade 1,2"/>
    <s v="Trial II"/>
    <x v="3"/>
    <d v="1899-12-30T11:45:00"/>
    <s v="Sunday"/>
    <d v="2020-04-26T00:00:00"/>
    <s v="Trial"/>
    <s v="Grade 1"/>
    <s v="Kulachi hansraj model school"/>
    <n v="911100222836"/>
    <s v="s2m_test_21861@tests2m.com"/>
    <s v="26-04-2020 11:45:00"/>
    <s v="Present"/>
    <x v="0"/>
    <s v="FAC_5052"/>
    <e v="#N/A"/>
    <n v="0"/>
    <s v="Structure of a story"/>
    <s v="Data Unavailable"/>
    <e v="#N/A"/>
    <x v="0"/>
  </r>
  <r>
    <s v="fREADom Trial "/>
    <s v="Grade 1,2"/>
    <s v="Trial II"/>
    <x v="3"/>
    <d v="1899-12-30T11:45:00"/>
    <s v="Sunday"/>
    <d v="2020-04-26T00:00:00"/>
    <s v="Duplicate - Trial"/>
    <s v="Grade 2"/>
    <s v="NSN"/>
    <n v="911100222161"/>
    <s v="s2m_test_20911@tests2m.com"/>
    <s v="26-04-2020 11:45:00"/>
    <s v="Present"/>
    <x v="0"/>
    <s v="FAC_5052"/>
    <e v="#N/A"/>
    <n v="0"/>
    <s v="Structure of a story"/>
    <s v="b2rmsms"/>
    <e v="#N/A"/>
    <x v="0"/>
  </r>
  <r>
    <s v="fREADom Trial "/>
    <s v="Grade 1,2"/>
    <s v="Trial II"/>
    <x v="3"/>
    <d v="1899-12-30T11:45:00"/>
    <s v="Sunday"/>
    <d v="2020-04-26T00:00:00"/>
    <s v="Trial"/>
    <s v="Grade 1"/>
    <s v="St Paul's"/>
    <n v="911100222837"/>
    <s v="s2m_test_21862@tests2m.com"/>
    <s v="26-04-2020 11:45:00"/>
    <m/>
    <x v="3"/>
    <s v="FAC_5052"/>
    <e v="#N/A"/>
    <n v="0"/>
    <s v="Structure of a story"/>
    <s v="Data Unavailable"/>
    <e v="#N/A"/>
    <x v="0"/>
  </r>
  <r>
    <s v="fREADom Trial "/>
    <s v="Grade 1,2"/>
    <s v="Trial II"/>
    <x v="3"/>
    <d v="1899-12-30T11:45:00"/>
    <s v="Sunday"/>
    <d v="2020-04-26T00:00:00"/>
    <s v="Trial"/>
    <s v="Grade 2"/>
    <s v="Greenwood  High  School Warangal"/>
    <n v="911100222838"/>
    <s v="s2m_test_21863@tests2m.com"/>
    <s v="26-04-2020 11:45:00"/>
    <m/>
    <x v="3"/>
    <s v="FAC_5052"/>
    <e v="#N/A"/>
    <n v="0"/>
    <s v="Structure of a story"/>
    <s v="Data Unavailable"/>
    <e v="#N/A"/>
    <x v="0"/>
  </r>
  <r>
    <s v="fREADom Trial "/>
    <s v="Grade 3,4"/>
    <s v="Trial I"/>
    <x v="3"/>
    <d v="1899-12-30T11:45:00"/>
    <s v="Sunday"/>
    <d v="2020-04-26T00:00:00"/>
    <s v="Trial"/>
    <s v="Grade 4"/>
    <s v="Bethany Institutions"/>
    <n v="911100222839"/>
    <s v="s2m_test_21864@tests2m.com"/>
    <s v="26-04-2020 11:45:00"/>
    <s v="Cancelled"/>
    <x v="2"/>
    <s v="FAC_5046"/>
    <n v="1999"/>
    <n v="1"/>
    <s v="Making connections"/>
    <s v="Data Unavailable"/>
    <d v="2020-04-18T00:00:00"/>
    <x v="0"/>
  </r>
  <r>
    <s v="fREADom Trial "/>
    <s v="Grade 3,4"/>
    <s v="Trial I"/>
    <x v="3"/>
    <d v="1899-12-30T11:45:00"/>
    <s v="Sunday"/>
    <d v="2020-04-26T00:00:00"/>
    <s v="Trial"/>
    <s v="Grade 3"/>
    <s v="Holy Angel School"/>
    <n v="911100221672"/>
    <s v="s2m_test_20681@tests2m.com"/>
    <s v="26-04-2020 11:45:00"/>
    <s v="Absent"/>
    <x v="1"/>
    <s v="FAC_5046"/>
    <e v="#N/A"/>
    <n v="0"/>
    <s v="Making connections"/>
    <s v="rfmsms"/>
    <e v="#N/A"/>
    <x v="0"/>
  </r>
  <r>
    <s v="fREADom Trial "/>
    <s v="Grade 3,4"/>
    <s v="Trial I"/>
    <x v="3"/>
    <d v="1899-12-30T11:45:00"/>
    <s v="Sunday"/>
    <d v="2020-04-26T00:00:00"/>
    <s v="Trial"/>
    <s v="Grade 3"/>
    <s v="MSB Pune"/>
    <n v="911100221687"/>
    <s v="s2m_test_20697@tests2m.com"/>
    <s v="26-04-2020 11:45:00"/>
    <s v="Present"/>
    <x v="0"/>
    <s v="FAC_5046"/>
    <e v="#N/A"/>
    <n v="0"/>
    <s v="Making connections"/>
    <s v="TEB12SMS"/>
    <e v="#N/A"/>
    <x v="0"/>
  </r>
  <r>
    <s v="fREADom Trial "/>
    <s v="Grade 3,4"/>
    <s v="Trial I"/>
    <x v="3"/>
    <d v="1899-12-30T11:45:00"/>
    <s v="Sunday"/>
    <d v="2020-04-26T00:00:00"/>
    <s v="Trial"/>
    <s v="Grade 3"/>
    <s v="Maple tree school"/>
    <n v="911100221709"/>
    <s v="s2m_test_20719@tests2m.com"/>
    <s v="26-04-2020 11:45:00"/>
    <s v="Cancelled"/>
    <x v="2"/>
    <s v="FAC_5046"/>
    <e v="#N/A"/>
    <n v="0"/>
    <s v="Making connections"/>
    <s v="TEB4SMS"/>
    <e v="#N/A"/>
    <x v="0"/>
  </r>
  <r>
    <s v="fREADom Trial "/>
    <s v="Grade 3,4"/>
    <s v="Trial I"/>
    <x v="3"/>
    <d v="1899-12-30T11:45:00"/>
    <s v="Sunday"/>
    <d v="2020-04-26T00:00:00"/>
    <s v="Trial"/>
    <s v="Grade 3"/>
    <s v="Sangamanath cbse school mdl"/>
    <n v="911100221728"/>
    <s v="s2m_test_20738@tests2m.com"/>
    <s v="26-04-2020 11:45:00"/>
    <s v="Absent"/>
    <x v="1"/>
    <s v="FAC_5046"/>
    <e v="#N/A"/>
    <n v="0"/>
    <s v="Making connections"/>
    <s v="nlusms"/>
    <e v="#N/A"/>
    <x v="0"/>
  </r>
  <r>
    <s v="fREADom Trial "/>
    <s v="Grade 3,4"/>
    <s v="Trial I"/>
    <x v="3"/>
    <d v="1899-12-30T11:45:00"/>
    <s v="Sunday"/>
    <d v="2020-04-26T00:00:00"/>
    <s v="Trial"/>
    <s v="Grade 4"/>
    <s v="Auden"/>
    <n v="911100221765"/>
    <s v="s2m_test_20776@tests2m.com"/>
    <s v="26-04-2020 11:45:00"/>
    <s v="Absent"/>
    <x v="1"/>
    <s v="FAC_5046"/>
    <e v="#N/A"/>
    <n v="0"/>
    <s v="Making connections"/>
    <s v="TEB4SMS"/>
    <e v="#N/A"/>
    <x v="0"/>
  </r>
  <r>
    <s v="fREADom Trial "/>
    <s v="Grade 3,4"/>
    <s v="Trial I"/>
    <x v="3"/>
    <d v="1899-12-30T11:45:00"/>
    <s v="Sunday"/>
    <d v="2020-04-26T00:00:00"/>
    <s v="Trial"/>
    <s v="Grade 4"/>
    <s v="Army public school"/>
    <n v="911100221774"/>
    <s v="s2m_test_20785@tests2m.com"/>
    <s v="26-04-2020 11:45:00"/>
    <s v="Absent"/>
    <x v="1"/>
    <s v="FAC_5046"/>
    <e v="#N/A"/>
    <n v="0"/>
    <s v="Making connections"/>
    <s v="TEB4SMS"/>
    <e v="#N/A"/>
    <x v="0"/>
  </r>
  <r>
    <s v="fREADom Trial "/>
    <s v="Grade 3,4"/>
    <s v="Trial I"/>
    <x v="3"/>
    <d v="1899-12-30T11:45:00"/>
    <s v="Sunday"/>
    <d v="2020-04-26T00:00:00"/>
    <s v="Duplicate - Trial"/>
    <s v="Grade 4"/>
    <s v="Sacred heart sr.sec. school"/>
    <n v="911100221762"/>
    <s v="s2m_test_20773@tests2m.com"/>
    <s v="26-04-2020 11:45:00"/>
    <s v="Absent"/>
    <x v="1"/>
    <s v="FAC_5046"/>
    <e v="#N/A"/>
    <n v="0"/>
    <s v="Making connections"/>
    <s v="TEB4SMS"/>
    <e v="#N/A"/>
    <x v="0"/>
  </r>
  <r>
    <s v="fREADom Trial "/>
    <s v="Grade 3,4"/>
    <s v="Trial I"/>
    <x v="3"/>
    <d v="1899-12-30T11:45:00"/>
    <s v="Sunday"/>
    <d v="2020-04-26T00:00:00"/>
    <s v="Trial"/>
    <s v="Grade 3"/>
    <s v="The Shriram universal school"/>
    <n v="911100221790"/>
    <s v="s2m_test_20802@tests2m.com"/>
    <s v="26-04-2020 11:45:00"/>
    <s v="Present"/>
    <x v="0"/>
    <s v="FAC_5046"/>
    <e v="#N/A"/>
    <n v="0"/>
    <s v="Making connections"/>
    <s v="TEB4SMS"/>
    <e v="#N/A"/>
    <x v="0"/>
  </r>
  <r>
    <s v="fREADom Trial "/>
    <s v="Grade 3,4"/>
    <s v="Trial I"/>
    <x v="3"/>
    <d v="1899-12-30T11:45:00"/>
    <s v="Sunday"/>
    <d v="2020-04-26T00:00:00"/>
    <s v="Trial"/>
    <s v="Grade 4"/>
    <s v="Shri Ram universal school"/>
    <n v="911100221827"/>
    <s v="s2m_test_20840@tests2m.com"/>
    <s v="26-04-2020 11:45:00"/>
    <s v="Absent"/>
    <x v="1"/>
    <s v="FAC_5046"/>
    <e v="#N/A"/>
    <n v="0"/>
    <s v="Making connections"/>
    <s v="TEB3SMS"/>
    <e v="#N/A"/>
    <x v="0"/>
  </r>
  <r>
    <s v="fREADom Trial "/>
    <s v="Grade 3,4"/>
    <s v="Trial I"/>
    <x v="3"/>
    <d v="1899-12-30T11:45:00"/>
    <s v="Sunday"/>
    <d v="2020-04-26T00:00:00"/>
    <s v="Trial"/>
    <s v="Grade 3"/>
    <s v="Delhi World Public School, zirakpur"/>
    <n v="911100221835"/>
    <s v="s2m_test_20849@tests2m.com"/>
    <s v="26-04-2020 11:45:00"/>
    <s v="Present"/>
    <x v="0"/>
    <s v="FAC_5046"/>
    <n v="1999"/>
    <n v="1"/>
    <s v="Making connections"/>
    <s v="TEB4SMS"/>
    <d v="2020-04-26T00:00:00"/>
    <x v="2"/>
  </r>
  <r>
    <s v="fREADom Trial "/>
    <s v="Grade 3,4"/>
    <s v="Trial II"/>
    <x v="3"/>
    <d v="1899-12-30T11:45:00"/>
    <s v="Sunday"/>
    <d v="2020-04-26T00:00:00"/>
    <s v="Trial"/>
    <s v="Grade 3"/>
    <s v="Kamala Niketan Montessori School"/>
    <n v="911100221915"/>
    <s v="s2m_test_20929@tests2m.com"/>
    <s v="26-04-2020 11:45:00"/>
    <s v="Absent"/>
    <x v="1"/>
    <s v="FAC_5015"/>
    <e v="#N/A"/>
    <n v="0"/>
    <s v="Sum it up"/>
    <s v="TEB5SMS"/>
    <e v="#N/A"/>
    <x v="0"/>
  </r>
  <r>
    <s v="fREADom Trial "/>
    <s v="Grade 3,4"/>
    <s v="Trial II"/>
    <x v="3"/>
    <d v="1899-12-30T11:45:00"/>
    <s v="Sunday"/>
    <d v="2020-04-26T00:00:00"/>
    <s v="Trial"/>
    <s v="Grade 4"/>
    <s v="NA"/>
    <n v="911100221938"/>
    <s v="s2m_test_20951@tests2m.com"/>
    <s v="26-04-2020 11:45:00"/>
    <s v="Absent"/>
    <x v="1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3"/>
    <s v="Kle English medium school solapur"/>
    <n v="911100221972"/>
    <s v="s2m_test_20984@tests2m.com"/>
    <s v="26-04-2020 11:45:00"/>
    <s v="Absent"/>
    <x v="1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4"/>
    <s v="Dr CG English School"/>
    <n v="911100221995"/>
    <s v="s2m_test_21006@tests2m.com"/>
    <s v="26-04-2020 11:45:00"/>
    <s v="Cancelled"/>
    <x v="2"/>
    <s v="FAC_5015"/>
    <e v="#N/A"/>
    <n v="0"/>
    <s v="Sum it up"/>
    <s v="TEB5SMS"/>
    <e v="#N/A"/>
    <x v="0"/>
  </r>
  <r>
    <s v="fREADom Trial "/>
    <s v="Grade 3,4"/>
    <s v="Trial II"/>
    <x v="3"/>
    <d v="1899-12-30T11:45:00"/>
    <s v="Sunday"/>
    <d v="2020-04-26T00:00:00"/>
    <s v="Trial"/>
    <s v="Grade 3"/>
    <s v="Crossword school"/>
    <n v="911100221997"/>
    <s v="s2m_test_21008@tests2m.com"/>
    <s v="26-04-2020 11:45:00"/>
    <s v="Absent"/>
    <x v="1"/>
    <s v="FAC_5015"/>
    <e v="#N/A"/>
    <n v="0"/>
    <s v="Sum it up"/>
    <s v="TEB5SMS"/>
    <e v="#N/A"/>
    <x v="0"/>
  </r>
  <r>
    <s v="fREADom Trial "/>
    <s v="Grade 3,4"/>
    <s v="Trial II"/>
    <x v="3"/>
    <d v="1899-12-30T11:45:00"/>
    <s v="Sunday"/>
    <d v="2020-04-26T00:00:00"/>
    <s v="Trial"/>
    <s v="Grade 3"/>
    <s v="NA"/>
    <n v="911100222036"/>
    <s v="s2m_test_21046@tests2m.com"/>
    <s v="26-04-2020 11:45:00"/>
    <s v="Present"/>
    <x v="0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3"/>
    <s v="Kamala niketan Montessori school"/>
    <n v="911100222004"/>
    <s v="s2m_test_21014@tests2m.com"/>
    <s v="26-04-2020 11:45:00"/>
    <s v="Absent"/>
    <x v="1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4"/>
    <s v="Sboa school and junior college"/>
    <n v="911100222038"/>
    <s v="s2m_test_21048@tests2m.com"/>
    <s v="26-04-2020 11:45:00"/>
    <s v="Present"/>
    <x v="0"/>
    <s v="FAC_5015"/>
    <e v="#N/A"/>
    <n v="0"/>
    <s v="Sum it up"/>
    <s v="TEB5SMS"/>
    <e v="#N/A"/>
    <x v="0"/>
  </r>
  <r>
    <s v="fREADom Trial "/>
    <s v="Grade 3,4"/>
    <s v="Trial II"/>
    <x v="3"/>
    <d v="1899-12-30T11:45:00"/>
    <s v="Sunday"/>
    <d v="2020-04-26T00:00:00"/>
    <s v="Trial"/>
    <s v="Grade 4"/>
    <s v="Mahavir Institute of education Research"/>
    <n v="911100222068"/>
    <s v="s2m_test_21077@tests2m.com"/>
    <s v="26-04-2020 11:45:00"/>
    <s v="Cancelled"/>
    <x v="2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4"/>
    <s v="Rankers concept school"/>
    <n v="911100222091"/>
    <s v="s2m_test_21100@tests2m.com"/>
    <s v="26-04-2020 11:45:00"/>
    <s v="Absent"/>
    <x v="1"/>
    <s v="FAC_5015"/>
    <e v="#N/A"/>
    <n v="0"/>
    <s v="Sum it up"/>
    <s v="b1rmsms"/>
    <e v="#N/A"/>
    <x v="0"/>
  </r>
  <r>
    <s v="fREADom Trial "/>
    <s v="Grade 3,4"/>
    <s v="Trial II"/>
    <x v="3"/>
    <d v="1899-12-30T11:45:00"/>
    <s v="Sunday"/>
    <d v="2020-04-26T00:00:00"/>
    <s v="Trial"/>
    <s v="Grade 4"/>
    <s v="B D M International"/>
    <n v="911100222162"/>
    <s v="s2m_test_21173@tests2m.com"/>
    <s v="26-04-2020 11:45:00"/>
    <s v="Present"/>
    <x v="0"/>
    <s v="FAC_5015"/>
    <e v="#N/A"/>
    <n v="0"/>
    <s v="Sum it up"/>
    <s v="b2rmsms"/>
    <e v="#N/A"/>
    <x v="0"/>
  </r>
  <r>
    <s v="fREADom Trial "/>
    <s v="Grade 3,4"/>
    <s v="Trial II"/>
    <x v="3"/>
    <d v="1899-12-30T11:45:00"/>
    <s v="Sunday"/>
    <d v="2020-04-26T00:00:00"/>
    <s v="Trial"/>
    <s v="Grade 3"/>
    <s v="Sanskriti the school"/>
    <n v="911100222319"/>
    <s v="s2m_test_21331@tests2m.com"/>
    <s v="26-04-2020 11:45:00"/>
    <s v="Present"/>
    <x v="0"/>
    <s v="FAC_5015"/>
    <e v="#N/A"/>
    <n v="0"/>
    <s v="Sum it up"/>
    <s v="aprilhiusersms"/>
    <e v="#N/A"/>
    <x v="0"/>
  </r>
  <r>
    <s v="fREADom Trial "/>
    <s v="Grade 3,4"/>
    <s v="Trial II"/>
    <x v="3"/>
    <d v="1899-12-30T11:45:00"/>
    <s v="Sunday"/>
    <d v="2020-04-26T00:00:00"/>
    <s v="Duplicate - Trial"/>
    <s v="Grade 4"/>
    <s v="Sanskriti the school"/>
    <n v="911100222320"/>
    <s v="s2m_test_21331@tests2m.com"/>
    <s v="26-04-2020 11:45:00"/>
    <s v="Present"/>
    <x v="0"/>
    <s v="FAC_5015"/>
    <e v="#N/A"/>
    <n v="0"/>
    <s v="Sum it up"/>
    <s v="aprilhiusersms"/>
    <e v="#N/A"/>
    <x v="0"/>
  </r>
  <r>
    <s v="fREADom Trial "/>
    <s v="Grade 3,4"/>
    <s v="Trial III"/>
    <x v="3"/>
    <d v="1899-12-30T11:45:00"/>
    <s v="Sunday"/>
    <d v="2020-04-26T00:00:00"/>
    <s v="Trial"/>
    <s v="Grade 4"/>
    <s v="Kavi Bharathi Vidyalaya"/>
    <n v="911100222327"/>
    <s v="s2m_test_21339@tests2m.com"/>
    <s v="26-04-2020 11:45:00"/>
    <s v="Absent"/>
    <x v="1"/>
    <s v="FAC_5039"/>
    <e v="#N/A"/>
    <n v="0"/>
    <s v="Spelling Star"/>
    <s v="ntfuiuser"/>
    <e v="#N/A"/>
    <x v="0"/>
  </r>
  <r>
    <s v="fREADom Trial "/>
    <s v="Grade 3,4"/>
    <s v="Trial I"/>
    <x v="3"/>
    <d v="1899-12-30T11:45:00"/>
    <s v="Sunday"/>
    <d v="2020-04-26T00:00:00"/>
    <s v="Duplicate - Trial"/>
    <s v="Grade 4"/>
    <s v="Kavi Bharathi Vidyalaya"/>
    <n v="911100222327"/>
    <s v="s2m_test_21339@tests2m.com"/>
    <s v="26-04-2020 11:45:00"/>
    <s v="Present"/>
    <x v="0"/>
    <s v="FAC_5046"/>
    <e v="#N/A"/>
    <n v="0"/>
    <s v="Making connections"/>
    <s v="ntfuiuser"/>
    <e v="#N/A"/>
    <x v="0"/>
  </r>
  <r>
    <s v="fREADom Trial "/>
    <s v="Grade 1,2"/>
    <s v="Trial II"/>
    <x v="3"/>
    <d v="1899-12-30T11:45:00"/>
    <s v="Sunday"/>
    <d v="2020-04-26T00:00:00"/>
    <s v="Trial"/>
    <s v="Grade 1"/>
    <s v="Jain public school"/>
    <n v="911100222325"/>
    <s v="s2m_test_21336@tests2m.com"/>
    <s v="26-04-2020 11:45:00"/>
    <s v="Present"/>
    <x v="0"/>
    <s v="FAC_5052"/>
    <e v="#N/A"/>
    <n v="0"/>
    <s v="Structure of a story"/>
    <s v="b2rmsms"/>
    <e v="#N/A"/>
    <x v="0"/>
  </r>
  <r>
    <s v="fREADom Trial "/>
    <s v="Grade 3,4"/>
    <s v="Trial I"/>
    <x v="3"/>
    <d v="1899-12-30T11:45:00"/>
    <s v="Sunday"/>
    <d v="2020-04-26T00:00:00"/>
    <s v="Trial"/>
    <s v="Grade 3"/>
    <s v="Delhi Public School"/>
    <n v="911100221715"/>
    <s v="s2m_test_21337@tests2m.com"/>
    <s v="26-04-2020 11:45:00"/>
    <s v="Present"/>
    <x v="0"/>
    <s v="FAC_5046"/>
    <e v="#N/A"/>
    <n v="0"/>
    <s v="Making connections"/>
    <s v="TEB4SMS"/>
    <e v="#N/A"/>
    <x v="0"/>
  </r>
  <r>
    <s v="fREADom Trial "/>
    <s v="Grade 1,2"/>
    <s v="Trial II"/>
    <x v="3"/>
    <d v="1899-12-30T11:45:00"/>
    <s v="Sunday"/>
    <d v="2020-04-26T00:00:00"/>
    <s v="Trial"/>
    <s v="Grade 2"/>
    <s v="Edify"/>
    <n v="911100222323"/>
    <s v="s2m_test_21334@tests2m.com"/>
    <s v="26-04-2020 11:45:00"/>
    <s v="Present"/>
    <x v="0"/>
    <s v="FAC_5052"/>
    <e v="#N/A"/>
    <n v="0"/>
    <s v="Structure of a story"/>
    <s v="b2rmsms"/>
    <e v="#N/A"/>
    <x v="0"/>
  </r>
  <r>
    <s v="fREADom Trial "/>
    <s v="Grade 1,2"/>
    <s v="Trial II"/>
    <x v="3"/>
    <d v="1899-12-30T11:45:00"/>
    <s v="Sunday"/>
    <d v="2020-04-26T00:00:00"/>
    <s v="Trial"/>
    <s v="Grade 2"/>
    <s v="kamala niketan Montessori school"/>
    <n v="911100222321"/>
    <s v="s2m_test_21332@tests2m.com"/>
    <s v="26-04-2020 11:45:00"/>
    <s v="Present"/>
    <x v="0"/>
    <s v="FAC_5052"/>
    <e v="#N/A"/>
    <n v="0"/>
    <s v="Structure of a story"/>
    <s v="b2rmsms"/>
    <e v="#N/A"/>
    <x v="0"/>
  </r>
  <r>
    <s v="fREADom Trial "/>
    <s v="Grade 1,2"/>
    <s v="Trial II"/>
    <x v="3"/>
    <d v="1899-12-30T11:45:00"/>
    <s v="Sunday"/>
    <d v="2020-04-26T00:00:00"/>
    <s v="Trial"/>
    <s v="Grade 1"/>
    <s v="Nsn memorial senior secondary School"/>
    <n v="911100222246"/>
    <s v="s2m_test_21260@tests2m.com"/>
    <s v="26-04-2020 11:45:00"/>
    <s v="Present"/>
    <x v="0"/>
    <s v="FAC_5052"/>
    <e v="#N/A"/>
    <n v="0"/>
    <s v="Structure of a story"/>
    <s v="b2rmsms"/>
    <e v="#N/A"/>
    <x v="0"/>
  </r>
  <r>
    <s v="fREADom Trial "/>
    <s v="Grade 3,4"/>
    <s v="Trial II"/>
    <x v="3"/>
    <d v="1899-12-30T11:45:00"/>
    <s v="Sunday"/>
    <d v="2020-04-26T00:00:00"/>
    <s v="Trial"/>
    <s v="Grade 4"/>
    <s v="BD Memorial School"/>
    <n v="911100222177"/>
    <s v="s2m_test_21189@tests2m.com"/>
    <s v="26-04-2020 11:45:00"/>
    <s v="Present"/>
    <x v="0"/>
    <s v="FAC_5015"/>
    <e v="#N/A"/>
    <n v="0"/>
    <s v="Sum it up"/>
    <s v="b2rmsms"/>
    <e v="#N/A"/>
    <x v="0"/>
  </r>
  <r>
    <s v="fREADom Trial "/>
    <s v="Grade 3,4"/>
    <s v="Trial II"/>
    <x v="3"/>
    <d v="1899-12-30T11:45:00"/>
    <s v="Sunday"/>
    <d v="2020-04-26T00:00:00"/>
    <s v="Trial"/>
    <s v="Grade 4"/>
    <s v="The Samhita Academy"/>
    <n v="911100222291"/>
    <s v="s2m_test_21304@tests2m.com"/>
    <s v="26-04-2020 11:45:00"/>
    <s v="Present"/>
    <x v="0"/>
    <s v="FAC_5015"/>
    <e v="#N/A"/>
    <n v="0"/>
    <s v="Sum it up"/>
    <s v="aprilhiusersms"/>
    <e v="#N/A"/>
    <x v="0"/>
  </r>
  <r>
    <s v="fREADom Trial "/>
    <s v="Grade 1,2"/>
    <s v="Trial II"/>
    <x v="4"/>
    <d v="1899-12-30T18:00:00"/>
    <s v="Sunday"/>
    <d v="2020-04-26T00:00:00"/>
    <s v="Trial"/>
    <s v="Grade 2"/>
    <s v="Delhi school of excellence"/>
    <n v="911100222840"/>
    <s v="s2m_test_21865@tests2m.com"/>
    <s v="26-04-2020 18:00:00"/>
    <m/>
    <x v="3"/>
    <s v="FAC_5052"/>
    <e v="#N/A"/>
    <n v="0"/>
    <s v="Sum it up"/>
    <s v="Data Unavailable"/>
    <e v="#N/A"/>
    <x v="0"/>
  </r>
  <r>
    <s v="fREADom Trial "/>
    <s v="Grade 1,2"/>
    <s v="Trial II"/>
    <x v="4"/>
    <d v="1899-12-30T18:00:00"/>
    <s v="Sunday"/>
    <d v="2020-04-26T00:00:00"/>
    <s v="Trial"/>
    <s v="Grade 1"/>
    <s v="Delhi public school"/>
    <n v="911100222332"/>
    <s v="s2m_test_21344@tests2m.com"/>
    <s v="26-04-2020 18:00:00"/>
    <s v="Present"/>
    <x v="0"/>
    <s v="FAC_5052"/>
    <e v="#N/A"/>
    <n v="0"/>
    <s v="Sum it up"/>
    <s v="support"/>
    <e v="#N/A"/>
    <x v="0"/>
  </r>
  <r>
    <s v="fREADom Trial "/>
    <s v="Grade 1,2"/>
    <s v="Trial II"/>
    <x v="4"/>
    <d v="1899-12-30T18:00:00"/>
    <s v="Sunday"/>
    <d v="2020-04-26T00:00:00"/>
    <s v="Trial"/>
    <s v="Grade 2"/>
    <s v="Saint Paul school"/>
    <n v="911100222841"/>
    <s v="s2m_test_21866@tests2m.com"/>
    <s v="26-04-2020 18:00:00"/>
    <m/>
    <x v="3"/>
    <s v="FAC_5052"/>
    <e v="#N/A"/>
    <n v="0"/>
    <s v="Sum it up"/>
    <s v="Data Unavailable"/>
    <e v="#N/A"/>
    <x v="0"/>
  </r>
  <r>
    <s v="fREADom Trial "/>
    <s v="Grade 3,4"/>
    <s v="Trial II"/>
    <x v="4"/>
    <d v="1899-12-30T18:00:00"/>
    <s v="Sunday"/>
    <d v="2020-04-26T00:00:00"/>
    <s v="Duplicate - Trial"/>
    <s v="Grade 3"/>
    <s v="Delhi Public School,"/>
    <n v="911100222835"/>
    <s v="s2m_test_21860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1,2"/>
    <s v="Trial II"/>
    <x v="4"/>
    <d v="1899-12-30T18:00:00"/>
    <s v="Sunday"/>
    <d v="2020-04-26T00:00:00"/>
    <s v="Trial"/>
    <s v="Grade 1"/>
    <s v="NSN MEMORIAL SCHOOL"/>
    <n v="911100222842"/>
    <s v="s2m_test_21867@tests2m.com"/>
    <s v="26-04-2020 18:00:00"/>
    <m/>
    <x v="3"/>
    <s v="FAC_5052"/>
    <e v="#N/A"/>
    <n v="0"/>
    <s v="Sum it up"/>
    <s v="Data Unavailable"/>
    <e v="#N/A"/>
    <x v="0"/>
  </r>
  <r>
    <s v="fREADom Trial "/>
    <s v="Grade 1,2"/>
    <s v="Trial II"/>
    <x v="4"/>
    <d v="1899-12-30T18:00:00"/>
    <s v="Sunday"/>
    <d v="2020-04-26T00:00:00"/>
    <s v="Trial"/>
    <s v="Grade 1"/>
    <s v="Kamala Niketan montessori school"/>
    <n v="911100222329"/>
    <s v="s2m_test_21341@tests2m.com"/>
    <s v="26-04-2020 18:00:00"/>
    <m/>
    <x v="3"/>
    <s v="FAC_5052"/>
    <e v="#N/A"/>
    <n v="0"/>
    <s v="Sum it up"/>
    <s v="b2rmsms"/>
    <e v="#N/A"/>
    <x v="0"/>
  </r>
  <r>
    <s v="fREADom Trial "/>
    <s v="Grade 1,2"/>
    <s v="Trial II"/>
    <x v="4"/>
    <d v="1899-12-30T18:00:00"/>
    <s v="Sunday"/>
    <d v="2020-04-26T00:00:00"/>
    <s v="Trial"/>
    <s v="Grade 2"/>
    <s v="KAMALA NIKETAN MONTESSORI SCHOOL"/>
    <n v="911100222330"/>
    <s v="s2m_test_21342@tests2m.com"/>
    <s v="26-04-2020 18:00:00"/>
    <s v="Cancelled"/>
    <x v="2"/>
    <s v="FAC_5052"/>
    <e v="#N/A"/>
    <n v="0"/>
    <s v="Sum it up"/>
    <s v="support"/>
    <e v="#N/A"/>
    <x v="0"/>
  </r>
  <r>
    <s v="fREADom Trial "/>
    <s v="Grade 1,2"/>
    <s v="Trial II"/>
    <x v="4"/>
    <d v="1899-12-30T18:00:00"/>
    <s v="Sunday"/>
    <d v="2020-04-26T00:00:00"/>
    <s v="Trial"/>
    <s v="Grade 1"/>
    <s v="Citi montessori school rajajipuram campus"/>
    <n v="911100222331"/>
    <s v="s2m_test_21343@tests2m.com"/>
    <s v="26-04-2020 18:00:00"/>
    <m/>
    <x v="3"/>
    <s v="FAC_5052"/>
    <e v="#N/A"/>
    <n v="0"/>
    <s v="Sum it up"/>
    <s v="b2rmsms"/>
    <e v="#N/A"/>
    <x v="0"/>
  </r>
  <r>
    <s v="fREADom Trial "/>
    <s v="Grade 1,2"/>
    <s v="Trial II"/>
    <x v="4"/>
    <d v="1899-12-30T18:00:00"/>
    <s v="Sunday"/>
    <d v="2020-04-26T00:00:00"/>
    <s v="Trial"/>
    <s v="Grade 2"/>
    <s v="KLE school Gadag"/>
    <n v="911100222333"/>
    <s v="s2m_test_21345@tests2m.com"/>
    <s v="26-04-2020 18:00:00"/>
    <m/>
    <x v="3"/>
    <s v="FAC_5052"/>
    <e v="#N/A"/>
    <n v="0"/>
    <s v="Sum it up"/>
    <s v="TEB5SMS"/>
    <e v="#N/A"/>
    <x v="0"/>
  </r>
  <r>
    <s v="fREADom Trial "/>
    <s v="Grade 1,2"/>
    <s v="Trial II"/>
    <x v="4"/>
    <d v="1899-12-30T18:00:00"/>
    <s v="Sunday"/>
    <d v="2020-04-26T00:00:00"/>
    <s v="Duplicate - Trial"/>
    <s v="Grade 2"/>
    <s v="Sai Baba Path"/>
    <n v="911100222287"/>
    <s v="s2m_test_21300@tests2m.com"/>
    <s v="26-04-2020 18:00:00"/>
    <s v="Present"/>
    <x v="0"/>
    <s v="FAC_5052"/>
    <e v="#N/A"/>
    <n v="0"/>
    <s v="Sum it up"/>
    <s v="aprilhiusersms"/>
    <e v="#N/A"/>
    <x v="0"/>
  </r>
  <r>
    <s v="fREADom Trial "/>
    <s v="Grade 1,2"/>
    <s v="Trial II"/>
    <x v="4"/>
    <d v="1899-12-30T18:00:00"/>
    <s v="Sunday"/>
    <d v="2020-04-26T00:00:00"/>
    <s v="Duplicate - Trial"/>
    <s v="Grade 1"/>
    <s v="The shri ram universal school jakh"/>
    <n v="911100221011"/>
    <s v="s2m_test_20012@tests2m.com"/>
    <s v="26-04-2020 18:00:00"/>
    <m/>
    <x v="3"/>
    <s v="FAC_5052"/>
    <e v="#N/A"/>
    <n v="0"/>
    <s v="Sum it up"/>
    <s v="lastchance"/>
    <e v="#N/A"/>
    <x v="0"/>
  </r>
  <r>
    <s v="fREADom Trial "/>
    <s v="Grade 1,2"/>
    <s v="Trial II"/>
    <x v="4"/>
    <d v="1899-12-30T18:00:00"/>
    <s v="Sunday"/>
    <d v="2020-04-26T00:00:00"/>
    <s v="Duplicate - Trial"/>
    <s v="Grade 2"/>
    <s v="Kamala niketan"/>
    <n v="911100222180"/>
    <s v="s2m_test_21192@tests2m.com"/>
    <s v="26-04-2020 18:00:00"/>
    <m/>
    <x v="3"/>
    <s v="FAC_5052"/>
    <e v="#N/A"/>
    <n v="0"/>
    <s v="Sum it up"/>
    <s v="b2rmsms"/>
    <e v="#N/A"/>
    <x v="0"/>
  </r>
  <r>
    <s v="fREADom Trial "/>
    <s v="Grade 3,4"/>
    <s v="Trial II"/>
    <x v="4"/>
    <d v="1899-12-30T18:00:00"/>
    <s v="Sunday"/>
    <d v="2020-04-26T00:00:00"/>
    <s v="Trial"/>
    <s v="Grade 4"/>
    <s v="Scads world school"/>
    <n v="911100222843"/>
    <s v="s2m_test_21868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4"/>
    <s v="KLE SCHOOL.DHARWAD"/>
    <n v="911100222844"/>
    <s v="s2m_test_21869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3"/>
    <s v="New creation free progress school"/>
    <n v="911100222845"/>
    <s v="s2m_test_21870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3"/>
    <s v="St Paul's School Rajkot"/>
    <n v="911100222846"/>
    <s v="s2m_test_21871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4"/>
    <s v="NCS (Goa)"/>
    <n v="911100222847"/>
    <s v="s2m_test_21872@tests2m.com"/>
    <s v="26-04-2020 18:00:00"/>
    <s v="Absent"/>
    <x v="1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4"/>
    <s v="Rankers concept school"/>
    <n v="911100222334"/>
    <s v="s2m_test_21346@tests2m.com"/>
    <s v="26-04-2020 18:00:00"/>
    <s v="Absent"/>
    <x v="1"/>
    <s v="FAC_5039"/>
    <e v="#N/A"/>
    <n v="0"/>
    <s v="Rocking with rhymes"/>
    <s v="TEB5SMS"/>
    <e v="#N/A"/>
    <x v="0"/>
  </r>
  <r>
    <s v="fREADom Trial "/>
    <s v="Grade 3,4"/>
    <s v="Trial II"/>
    <x v="4"/>
    <d v="1899-12-30T18:00:00"/>
    <s v="Sunday"/>
    <d v="2020-04-26T00:00:00"/>
    <s v="Trial"/>
    <s v="Grade 4"/>
    <s v="GNIPS"/>
    <n v="911100222300"/>
    <s v="s2m_test_21313@tests2m.com"/>
    <s v="26-04-2020 18:00:00"/>
    <s v="Absent"/>
    <x v="1"/>
    <s v="FAC_5039"/>
    <e v="#N/A"/>
    <n v="0"/>
    <s v="Rocking with rhymes"/>
    <s v="aprilhiusersms"/>
    <e v="#N/A"/>
    <x v="0"/>
  </r>
  <r>
    <s v="fREADom Trial "/>
    <s v="Grade 1,2"/>
    <s v="Trial II"/>
    <x v="4"/>
    <d v="1899-12-30T18:00:00"/>
    <s v="Sunday"/>
    <d v="2020-04-26T00:00:00"/>
    <s v="Trial"/>
    <s v="Grade 1"/>
    <s v="Sai baba path mps educo"/>
    <n v="911100222335"/>
    <s v="s2m_test_21347@tests2m.com"/>
    <s v="26-04-2020 18:00:00"/>
    <s v="Present"/>
    <x v="0"/>
    <s v="FAC_5052"/>
    <e v="#N/A"/>
    <n v="0"/>
    <s v="Sum it up"/>
    <s v="aprilhiusersms"/>
    <e v="#N/A"/>
    <x v="0"/>
  </r>
  <r>
    <s v="fREADom Trial "/>
    <s v="Grade 3,4"/>
    <s v="Trial II"/>
    <x v="4"/>
    <d v="1899-12-30T18:00:00"/>
    <s v="Sunday"/>
    <d v="2020-04-26T00:00:00"/>
    <s v="Trial"/>
    <s v="Grade 3"/>
    <s v="Chinmaya vidyalaya senior secondary school"/>
    <n v="911100222305"/>
    <s v="s2m_test_21318@tests2m.com"/>
    <s v="26-04-2020 18:00:00"/>
    <s v="Present"/>
    <x v="0"/>
    <s v="FAC_5039"/>
    <e v="#N/A"/>
    <n v="0"/>
    <s v="Rocking with rhymes"/>
    <s v="aprilhiusersms"/>
    <e v="#N/A"/>
    <x v="0"/>
  </r>
  <r>
    <s v="fREADom Trial "/>
    <s v="Grade 3,4"/>
    <s v="Trial II"/>
    <x v="4"/>
    <d v="1899-12-30T18:00:00"/>
    <s v="Sunday"/>
    <d v="2020-04-26T00:00:00"/>
    <s v="Trial"/>
    <s v="Grade 4"/>
    <s v="The Samhita Academy"/>
    <n v="911100222848"/>
    <s v="s2m_test_21873@tests2m.com"/>
    <s v="26-04-2020 18:00:00"/>
    <s v="Present"/>
    <x v="0"/>
    <s v="FAC_5039"/>
    <e v="#N/A"/>
    <n v="0"/>
    <s v="Rocking with rhymes"/>
    <s v="Data Unavailable"/>
    <e v="#N/A"/>
    <x v="0"/>
  </r>
  <r>
    <s v="fREADom Trial "/>
    <s v="Grade 3,4"/>
    <s v="Trial II"/>
    <x v="4"/>
    <d v="1899-12-30T18:00:00"/>
    <s v="Sunday"/>
    <d v="2020-04-26T00:00:00"/>
    <s v="Trial"/>
    <s v="Grade 3"/>
    <s v="Kps gamharia"/>
    <n v="911100222849"/>
    <s v="s2m_test_21874@tests2m.com"/>
    <s v="26-04-2020 18:00:00"/>
    <s v="Absent"/>
    <x v="1"/>
    <s v="FAC_5039"/>
    <e v="#N/A"/>
    <n v="0"/>
    <s v="Rocking with rhymes"/>
    <s v="Data Unavailable"/>
    <e v="#N/A"/>
    <x v="0"/>
  </r>
  <r>
    <s v="fREADom Trial "/>
    <s v="Grade 3,4"/>
    <s v="Trial III"/>
    <x v="4"/>
    <d v="1899-12-30T18:00:00"/>
    <s v="Sunday"/>
    <d v="2020-04-26T00:00:00"/>
    <s v="Duplicate - Trial"/>
    <s v="Grade 4"/>
    <s v="dps"/>
    <n v="911100222177"/>
    <s v="s2m_test_21189@tests2m.com"/>
    <s v="26-04-2020 18:00:00"/>
    <m/>
    <x v="3"/>
    <s v="FAC_5040"/>
    <e v="#N/A"/>
    <n v="0"/>
    <s v="storm in my brain"/>
    <s v="b2rmsms"/>
    <e v="#N/A"/>
    <x v="0"/>
  </r>
  <r>
    <s v="fREADom Trial "/>
    <s v="Grade 3,4"/>
    <s v="Trial III"/>
    <x v="4"/>
    <d v="1899-12-30T18:00:00"/>
    <s v="Sunday"/>
    <d v="2020-04-26T00:00:00"/>
    <s v="Duplicate - Trial"/>
    <s v="Grade 3"/>
    <s v="Aps ambala"/>
    <n v="911100222850"/>
    <s v="s2m_test_21875@tests2m.com"/>
    <s v="26-04-2020 18:00:00"/>
    <m/>
    <x v="3"/>
    <s v="FAC_5040"/>
    <e v="#N/A"/>
    <n v="0"/>
    <s v="storm in my brain"/>
    <s v="Data Unavailable"/>
    <e v="#N/A"/>
    <x v="0"/>
  </r>
  <r>
    <s v="fREADom Trial "/>
    <s v="Grade 3,4"/>
    <s v="Trial III"/>
    <x v="4"/>
    <d v="1899-12-30T18:00:00"/>
    <s v="Sunday"/>
    <d v="2020-04-26T00:00:00"/>
    <s v="Duplicate - Trial"/>
    <s v="Grade 3"/>
    <s v="Crossword school"/>
    <n v="911100221997"/>
    <s v="s2m_test_21008@tests2m.com"/>
    <s v="26-04-2020 18:00:00"/>
    <m/>
    <x v="3"/>
    <s v="FAC_5040"/>
    <e v="#N/A"/>
    <n v="0"/>
    <s v="storm in my brain"/>
    <s v="TEB5SMS"/>
    <e v="#N/A"/>
    <x v="0"/>
  </r>
  <r>
    <s v="fREADom Trial "/>
    <s v="Grade 3,4"/>
    <s v="Trial III"/>
    <x v="4"/>
    <d v="1899-12-30T18:00:00"/>
    <s v="Sunday"/>
    <d v="2020-04-26T00:00:00"/>
    <s v="Duplicate - Trial"/>
    <s v="Grade 3"/>
    <s v="dps"/>
    <n v="911100221614"/>
    <s v="s2m_test_20598@tests2m.com"/>
    <s v="26-04-2020 18:00:00"/>
    <m/>
    <x v="3"/>
    <s v="FAC_5040"/>
    <e v="#N/A"/>
    <n v="0"/>
    <s v="storm in my brain"/>
    <s v="ntfuiuser"/>
    <e v="#N/A"/>
    <x v="0"/>
  </r>
  <r>
    <s v="fREADom Trial "/>
    <s v="Grade 3,4"/>
    <s v="Trial III"/>
    <x v="4"/>
    <d v="1899-12-30T18:00:00"/>
    <s v="Sunday"/>
    <d v="2020-04-26T00:00:00"/>
    <s v="Trial"/>
    <s v="Grade 3"/>
    <s v="dps"/>
    <n v="911100222851"/>
    <s v="s2m_test_21876@tests2m.com"/>
    <s v="26-04-2020 18:00:00"/>
    <s v="Present"/>
    <x v="0"/>
    <s v="FAC_5040"/>
    <n v="1999"/>
    <n v="1"/>
    <s v="storm in my brain"/>
    <s v="Data Unavailable"/>
    <d v="2020-04-27T00:00:00"/>
    <x v="5"/>
  </r>
  <r>
    <s v="fREADom Trial "/>
    <s v="Grade 3,4"/>
    <s v="Trial III"/>
    <x v="4"/>
    <d v="1899-12-30T18:00:00"/>
    <s v="Sunday"/>
    <d v="2020-04-26T00:00:00"/>
    <s v="Duplicate - Trial"/>
    <s v="Grade 4"/>
    <s v="Saint Paul School Rajkot"/>
    <n v="911100222832"/>
    <s v="s2m_test_21857@tests2m.com"/>
    <s v="26-04-2020 18:00:00"/>
    <s v="Present"/>
    <x v="0"/>
    <s v="FAC_5040"/>
    <e v="#N/A"/>
    <n v="0"/>
    <s v="storm in my brain"/>
    <s v="Data Unavailable"/>
    <e v="#N/A"/>
    <x v="0"/>
  </r>
  <r>
    <s v="fREADom Trial "/>
    <s v="Grade 3,4"/>
    <s v="Trial III"/>
    <x v="4"/>
    <d v="1899-12-30T18:00:00"/>
    <s v="Sunday"/>
    <d v="2020-04-26T00:00:00"/>
    <s v="Duplicate - Trial"/>
    <s v="Grade 3"/>
    <s v="dps"/>
    <n v="911100222835"/>
    <s v="s2m_test_21860@tests2m.com"/>
    <s v="26-04-2020 18:00:00"/>
    <m/>
    <x v="3"/>
    <s v="FAC_5040"/>
    <e v="#N/A"/>
    <n v="0"/>
    <s v="storm in my brain"/>
    <s v="Data Unavailable"/>
    <e v="#N/A"/>
    <x v="0"/>
  </r>
  <r>
    <s v="fREADom Trial "/>
    <s v="Grade 3,4"/>
    <s v="Trial III"/>
    <x v="4"/>
    <d v="1899-12-30T18:00:00"/>
    <s v="Sunday"/>
    <d v="2020-04-26T00:00:00"/>
    <s v="Duplicate - Trial"/>
    <s v="Grade 4"/>
    <s v="NA"/>
    <n v="911100222254"/>
    <s v="s2m_test_21268@tests2m.com"/>
    <s v="26-04-2020 18:00:00"/>
    <s v="Present logged in and out"/>
    <x v="0"/>
    <s v="FAC_5040"/>
    <e v="#N/A"/>
    <n v="0"/>
    <s v="storm in my brain"/>
    <s v="aprilhiusersms"/>
    <e v="#N/A"/>
    <x v="0"/>
  </r>
  <r>
    <s v="fREADom Trial "/>
    <s v="Grade 3,4"/>
    <s v="Trial III"/>
    <x v="4"/>
    <d v="1899-12-30T18:00:00"/>
    <s v="Sunday"/>
    <d v="2020-04-26T00:00:00"/>
    <s v="Duplicate - Trial"/>
    <s v="Grade 3"/>
    <s v="Edify school"/>
    <n v="911100222310"/>
    <s v="s2m_test_21323@tests2m.com"/>
    <s v="26-04-2020 18:00:00"/>
    <m/>
    <x v="3"/>
    <s v="FAC_5040"/>
    <e v="#N/A"/>
    <n v="0"/>
    <s v="storm in my brain"/>
    <s v="b2rmsms"/>
    <e v="#N/A"/>
    <x v="0"/>
  </r>
  <r>
    <s v="fREADom Trial "/>
    <s v="Grade 3,4"/>
    <s v="Trial III"/>
    <x v="4"/>
    <d v="1899-12-30T18:00:00"/>
    <s v="Sunday"/>
    <d v="2020-04-26T00:00:00"/>
    <s v="Duplicate - Trial"/>
    <s v="Grade 4"/>
    <s v="Foundation Academy Iit bihta campus"/>
    <n v="911100222298"/>
    <s v="s2m_test_21310@tests2m.com"/>
    <s v="26-04-2020 18:00:00"/>
    <m/>
    <x v="3"/>
    <s v="FAC_5040"/>
    <e v="#N/A"/>
    <n v="0"/>
    <s v="storm in my brain"/>
    <s v="hiuserpush"/>
    <e v="#N/A"/>
    <x v="0"/>
  </r>
  <r>
    <s v="fREADom Trial "/>
    <s v="Grade 3,4"/>
    <s v="Trial III"/>
    <x v="4"/>
    <d v="1899-12-30T18:00:00"/>
    <s v="Sunday"/>
    <d v="2020-04-26T00:00:00"/>
    <s v="Duplicate - Trial"/>
    <s v="Grade 4"/>
    <s v="Kamala nikethan Montessori school"/>
    <n v="911100222226"/>
    <s v="s2m_test_21239@tests2m.com"/>
    <s v="26-04-2020 18:00:00"/>
    <m/>
    <x v="3"/>
    <s v="FAC_5040"/>
    <e v="#N/A"/>
    <n v="0"/>
    <s v="storm in my brain"/>
    <s v="b2rmsms"/>
    <e v="#N/A"/>
    <x v="0"/>
  </r>
  <r>
    <s v="fREADom Trial "/>
    <s v="Grade 1,2"/>
    <s v="Trial II"/>
    <x v="3"/>
    <d v="1899-12-30T11:45:00"/>
    <s v="Monday"/>
    <d v="2020-04-27T00:00:00"/>
    <s v="Trial"/>
    <s v="Grade 2"/>
    <s v="Kerala public school gamhariya"/>
    <n v="911100222376"/>
    <s v="s2m_test_21388@tests2m.com"/>
    <s v="27-04-2020 11:45:00"/>
    <s v="Absent"/>
    <x v="1"/>
    <s v="FAC_5008"/>
    <e v="#N/A"/>
    <n v="0"/>
    <s v="In my mind's eye"/>
    <s v="aprilhiusersms"/>
    <e v="#N/A"/>
    <x v="0"/>
  </r>
  <r>
    <s v="fREADom Trial "/>
    <s v="Grade 1,2"/>
    <s v="Trial II"/>
    <x v="3"/>
    <d v="1899-12-30T11:45:00"/>
    <s v="Monday"/>
    <d v="2020-04-27T00:00:00"/>
    <s v="Trial"/>
    <s v="Grade 1"/>
    <s v="Samhit"/>
    <n v="911100222375"/>
    <s v="s2m_test_21387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The maple tree school. Dimapur"/>
    <n v="911100222374"/>
    <s v="s2m_test_21386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Mahatma school"/>
    <n v="911100222371"/>
    <s v="s2m_test_21383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Edify"/>
    <n v="911100222357"/>
    <s v="s2m_test_21369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Rmk school"/>
    <n v="911100222370"/>
    <s v="s2m_test_21382@tests2m.com"/>
    <s v="27-04-2020 11:45:00"/>
    <s v="Cancelled"/>
    <x v="2"/>
    <s v="FAC_5008"/>
    <e v="#N/A"/>
    <n v="0"/>
    <s v="In my mind's eye"/>
    <s v="TEB3SMS"/>
    <e v="#N/A"/>
    <x v="0"/>
  </r>
  <r>
    <s v="fREADom Trial "/>
    <s v="Grade 3,4"/>
    <s v="Trial II"/>
    <x v="3"/>
    <d v="1899-12-30T11:45:00"/>
    <s v="Monday"/>
    <d v="2020-04-27T00:00:00"/>
    <s v="Trial"/>
    <s v="Grade 4"/>
    <s v="Rockwoods International School"/>
    <n v="911100222368"/>
    <s v="s2m_test_21380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4"/>
    <s v="Kendriya vidiyalaya"/>
    <n v="911100222367"/>
    <s v="s2m_test_21379@tests2m.com"/>
    <s v="27-04-2020 11:45:00"/>
    <s v="Absent"/>
    <x v="1"/>
    <s v="FAC_5052"/>
    <e v="#N/A"/>
    <n v="0"/>
    <s v="Name it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1"/>
    <s v="Kle society English medium school"/>
    <n v="911100222366"/>
    <s v="s2m_test_21378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Sri aurobindo international school"/>
    <n v="911100222364"/>
    <s v="s2m_test_21376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As Suffa Grammar School"/>
    <n v="911100222363"/>
    <s v="s2m_test_21375@tests2m.com"/>
    <s v="27-04-2020 11:45:00"/>
    <s v="Cancelled"/>
    <x v="2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1"/>
    <s v="Kothari International School, Noida"/>
    <n v="911100222362"/>
    <s v="s2m_test_21374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1"/>
    <s v="CMCL vidaya bharati scho"/>
    <n v="911100222359"/>
    <s v="s2m_test_21371@tests2m.com"/>
    <s v="27-04-2020 11:45:00"/>
    <s v="Cancelled"/>
    <x v="2"/>
    <s v="FAC_5008"/>
    <e v="#N/A"/>
    <n v="0"/>
    <s v="In my mind's eye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4"/>
    <s v="Doon public school"/>
    <n v="911100222356"/>
    <s v="s2m_test_21368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3"/>
    <s v="D.A.V Matric Hr.Sec. School"/>
    <n v="911100222354"/>
    <s v="s2m_test_21366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4"/>
    <s v="B. D. Memorial International"/>
    <n v="911100222349"/>
    <s v="s2m_test_21361@tests2m.com"/>
    <s v="27-04-2020 11:45:00"/>
    <s v="Absent"/>
    <x v="1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Duplicate - Trial"/>
    <s v="Grade 4"/>
    <s v="Shri Ram universal"/>
    <n v="911100221827"/>
    <s v="s2m_test_20840@tests2m.com"/>
    <s v="27-04-2020 11:45:00"/>
    <s v="Cancelled"/>
    <x v="2"/>
    <s v="FAC_5052"/>
    <e v="#N/A"/>
    <n v="0"/>
    <s v="Name it"/>
    <s v="TEB3SMS"/>
    <e v="#N/A"/>
    <x v="0"/>
  </r>
  <r>
    <s v="fREADom Trial "/>
    <s v="Grade 3,4"/>
    <s v="Trial II"/>
    <x v="3"/>
    <d v="1899-12-30T11:45:00"/>
    <s v="Monday"/>
    <d v="2020-04-27T00:00:00"/>
    <s v="Trial"/>
    <s v="Grade 3"/>
    <s v="NSN memorial"/>
    <n v="911100222346"/>
    <s v="s2m_test_21358@tests2m.com"/>
    <s v="27-04-2020 11:45:00"/>
    <s v="Cancelled"/>
    <x v="2"/>
    <s v="FAC_5052"/>
    <e v="#N/A"/>
    <n v="0"/>
    <s v="Name it"/>
    <s v="TEB3SMS"/>
    <e v="#N/A"/>
    <x v="0"/>
  </r>
  <r>
    <s v="fREADom Trial "/>
    <s v="Grade 3,4"/>
    <s v="Trial II"/>
    <x v="3"/>
    <d v="1899-12-30T11:45:00"/>
    <s v="Monday"/>
    <d v="2020-04-27T00:00:00"/>
    <s v="Trial"/>
    <s v="Grade 4"/>
    <s v="Kamala nikethan"/>
    <n v="911100222338"/>
    <s v="s2m_test_21350@tests2m.com"/>
    <s v="27-04-2020 11:45:00"/>
    <s v="Cancelled"/>
    <x v="2"/>
    <s v="FAC_5052"/>
    <e v="#N/A"/>
    <n v="0"/>
    <s v="Name it"/>
    <s v="TEB5SMS"/>
    <e v="#N/A"/>
    <x v="0"/>
  </r>
  <r>
    <s v="fREADom Trial "/>
    <s v="Grade 3,4"/>
    <s v="Trial II"/>
    <x v="3"/>
    <d v="1899-12-30T11:45:00"/>
    <s v="Monday"/>
    <d v="2020-04-27T00:00:00"/>
    <s v="Trial"/>
    <s v="Grade 4"/>
    <s v="Sri Aurobindo school"/>
    <n v="911100222340"/>
    <s v="s2m_test_21352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3"/>
    <s v="GBL convent school"/>
    <n v="911100222337"/>
    <s v="s2m_test_21349@tests2m.com"/>
    <s v="27-04-2020 11:45:00"/>
    <s v="Cancelled"/>
    <x v="2"/>
    <s v="FAC_5052"/>
    <e v="#N/A"/>
    <n v="0"/>
    <s v="Name it"/>
    <s v="aprilhiusersms"/>
    <e v="#N/A"/>
    <x v="0"/>
  </r>
  <r>
    <s v="fREADom Trial "/>
    <s v="Grade 3,4"/>
    <s v="Trial II"/>
    <x v="3"/>
    <d v="1899-12-30T11:45:00"/>
    <s v="Monday"/>
    <d v="2020-04-27T00:00:00"/>
    <s v="Duplicate - Trial"/>
    <s v="Grade 3"/>
    <s v="Holy angel school"/>
    <n v="911100222336"/>
    <s v="s2m_test_20749@tests2m.com"/>
    <s v="27-04-2020 11:45:00"/>
    <s v="Cancelled"/>
    <x v="2"/>
    <s v="FAC_5052"/>
    <e v="#N/A"/>
    <n v="0"/>
    <s v="Name it"/>
    <s v="b2rmsms"/>
    <e v="#N/A"/>
    <x v="0"/>
  </r>
  <r>
    <s v="fREADom Trial "/>
    <s v="Grade 3,4"/>
    <s v="Trial III"/>
    <x v="3"/>
    <d v="1899-12-30T11:45:00"/>
    <s v="Monday"/>
    <d v="2020-04-27T00:00:00"/>
    <s v="Trial"/>
    <s v="Grade 4"/>
    <s v="New era public school dwarka"/>
    <n v="911100222378"/>
    <s v="s2m_test_21391@tests2m.com"/>
    <s v="27-04-2020 11:45:00"/>
    <s v="Absent"/>
    <x v="1"/>
    <s v="FAC_5002"/>
    <e v="#N/A"/>
    <n v="0"/>
    <s v="In my mind's eye"/>
    <s v="b3rmsms"/>
    <e v="#N/A"/>
    <x v="0"/>
  </r>
  <r>
    <s v="fREADom Trial "/>
    <s v="Grade 3,4"/>
    <s v="Trial III"/>
    <x v="3"/>
    <d v="1899-12-30T11:45:00"/>
    <s v="Monday"/>
    <d v="2020-04-27T00:00:00"/>
    <s v="Trial"/>
    <s v="Grade 3"/>
    <s v="Parvathy's Anugraha International school"/>
    <n v="911100222379"/>
    <s v="s2m_test_21392@tests2m.com"/>
    <s v="27-04-2020 11:45:00"/>
    <s v="Present"/>
    <x v="0"/>
    <s v="FAC_5002"/>
    <e v="#N/A"/>
    <n v="0"/>
    <s v="In my mind's eye"/>
    <s v="TEB3SMS"/>
    <e v="#N/A"/>
    <x v="0"/>
  </r>
  <r>
    <s v="fREADom Trial "/>
    <s v="Grade 3,4"/>
    <s v="Trial III"/>
    <x v="3"/>
    <d v="1899-12-30T11:45:00"/>
    <s v="Monday"/>
    <d v="2020-04-27T00:00:00"/>
    <s v="Trial"/>
    <s v="Grade 3"/>
    <s v="krishnamalramasubbiyar"/>
    <n v="911100222380"/>
    <s v="s2m_test_21393@tests2m.com"/>
    <s v="27-04-2020 11:45:00"/>
    <s v="Present"/>
    <x v="0"/>
    <s v="FAC_5002"/>
    <e v="#N/A"/>
    <n v="0"/>
    <s v="In my mind's eye"/>
    <s v="b3rmsms"/>
    <e v="#N/A"/>
    <x v="0"/>
  </r>
  <r>
    <s v="fREADom Trial "/>
    <s v="Grade 3,4"/>
    <s v="Trial III"/>
    <x v="3"/>
    <d v="1899-12-30T11:45:00"/>
    <s v="Monday"/>
    <d v="2020-04-27T00:00:00"/>
    <s v="Trial"/>
    <s v="Grade 3"/>
    <s v="Seshaas"/>
    <n v="911100222381"/>
    <s v="s2m_test_21394@tests2m.com"/>
    <s v="27-04-2020 11:45:00"/>
    <s v="Cancelled"/>
    <x v="2"/>
    <s v="FAC_5002"/>
    <e v="#N/A"/>
    <n v="0"/>
    <s v="In my mind's eye"/>
    <s v="TEB3SMS"/>
    <e v="#N/A"/>
    <x v="0"/>
  </r>
  <r>
    <s v="fREADom Trial "/>
    <s v="Grade 3,4"/>
    <s v="Trial III"/>
    <x v="3"/>
    <d v="1899-12-30T11:45:00"/>
    <s v="Monday"/>
    <d v="2020-04-27T00:00:00"/>
    <s v="Trial"/>
    <s v="Grade 4"/>
    <s v="Kamalaniketan Montessori school"/>
    <n v="911100222387"/>
    <s v="s2m_test_21400@tests2m.com"/>
    <s v="27-04-2020 11:45:00"/>
    <s v="Present"/>
    <x v="0"/>
    <s v="FAC_5002"/>
    <e v="#N/A"/>
    <n v="0"/>
    <s v="In my mind's eye"/>
    <s v="b3rmsms"/>
    <e v="#N/A"/>
    <x v="0"/>
  </r>
  <r>
    <s v="fREADom Trial "/>
    <s v="Grade 3,4"/>
    <s v="Trial III"/>
    <x v="3"/>
    <d v="1899-12-30T11:45:00"/>
    <s v="Monday"/>
    <d v="2020-04-27T00:00:00"/>
    <s v="Trial"/>
    <s v="Grade 4"/>
    <s v="Manager institute of.Education And Research"/>
    <n v="911100222383"/>
    <s v="s2m_test_21396@tests2m.com"/>
    <s v="27-04-2020 11:45:00"/>
    <s v="Absent"/>
    <x v="1"/>
    <s v="FAC_5002"/>
    <e v="#N/A"/>
    <n v="0"/>
    <s v="In my mind's eye"/>
    <s v="b3rmsms"/>
    <e v="#N/A"/>
    <x v="0"/>
  </r>
  <r>
    <s v="fREADom Trial "/>
    <s v="Grade 3,4"/>
    <s v="Trial III"/>
    <x v="3"/>
    <d v="1899-12-30T11:45:00"/>
    <s v="Monday"/>
    <d v="2020-04-27T00:00:00"/>
    <s v="Trial"/>
    <s v="Grade 3"/>
    <s v="Shri Ram universal school"/>
    <n v="911100222388"/>
    <s v="s2m_test_21401@tests2m.com"/>
    <s v="27-04-2020 11:45:00"/>
    <s v="Present"/>
    <x v="0"/>
    <s v="FAC_5002"/>
    <e v="#N/A"/>
    <n v="0"/>
    <s v="In my mind's eye"/>
    <s v="b3rmsms"/>
    <e v="#N/A"/>
    <x v="0"/>
  </r>
  <r>
    <s v="fREADom Trial "/>
    <s v="Grade 3,4"/>
    <s v="Trial III"/>
    <x v="3"/>
    <d v="1899-12-30T11:45:00"/>
    <s v="Monday"/>
    <d v="2020-04-27T00:00:00"/>
    <s v="Trial"/>
    <s v="Grade 4"/>
    <s v="Bhavans"/>
    <n v="911100222852"/>
    <s v="s2m_test_21877@tests2m.com"/>
    <s v="27-04-2020 11:45:00"/>
    <s v="Present"/>
    <x v="0"/>
    <s v="FAC_5002"/>
    <e v="#N/A"/>
    <n v="0"/>
    <s v="In my mind's eye"/>
    <s v="Data Unavailable"/>
    <e v="#N/A"/>
    <x v="0"/>
  </r>
  <r>
    <s v="fREADom Trial "/>
    <s v="Grade 3,4"/>
    <s v="Trial III"/>
    <x v="3"/>
    <d v="1899-12-30T11:45:00"/>
    <s v="Monday"/>
    <d v="2020-04-27T00:00:00"/>
    <s v="Trial"/>
    <s v="Grade 4"/>
    <s v="Army public school"/>
    <n v="911100222853"/>
    <s v="s2m_test_21878@tests2m.com"/>
    <s v="27-04-2020 11:45:00"/>
    <s v="Absent"/>
    <x v="1"/>
    <s v="FAC_5002"/>
    <e v="#N/A"/>
    <n v="0"/>
    <s v="In my mind's eye"/>
    <s v="Data Unavailable"/>
    <e v="#N/A"/>
    <x v="0"/>
  </r>
  <r>
    <s v="fREADom Trial "/>
    <s v="Grade 3,4"/>
    <s v="Trial III"/>
    <x v="3"/>
    <d v="1899-12-30T11:45:00"/>
    <s v="Monday"/>
    <d v="2020-04-27T00:00:00"/>
    <s v="Duplicate - Trial"/>
    <s v="Grade 3"/>
    <s v="Delhi public school"/>
    <n v="911100222765"/>
    <s v="s2m_test_21846@tests2m.com"/>
    <s v="27-04-2020 11:45:00"/>
    <s v="Present"/>
    <x v="0"/>
    <s v="FAC_5002"/>
    <e v="#N/A"/>
    <n v="0"/>
    <s v="In my mind's eye"/>
    <s v="Data Unavailable"/>
    <e v="#N/A"/>
    <x v="0"/>
  </r>
  <r>
    <s v="fREADom Trial "/>
    <s v="Grade 3,4"/>
    <s v="Trial III"/>
    <x v="3"/>
    <d v="1899-12-30T11:45:00"/>
    <s v="Monday"/>
    <d v="2020-04-27T00:00:00"/>
    <s v="Trial"/>
    <s v="Grade 4"/>
    <s v="Knms"/>
    <n v="911100222854"/>
    <s v="s2m_test_21879@tests2m.com"/>
    <s v="27-04-2020 11:45:00"/>
    <s v="Absent"/>
    <x v="1"/>
    <s v="FAC_5002"/>
    <e v="#N/A"/>
    <n v="0"/>
    <s v="In my mind's eye"/>
    <s v="Data Unavailable"/>
    <e v="#N/A"/>
    <x v="0"/>
  </r>
  <r>
    <s v="fREADom Trial "/>
    <s v="Grade 3,4"/>
    <s v="Trial III"/>
    <x v="3"/>
    <d v="1899-12-30T11:45:00"/>
    <s v="Monday"/>
    <d v="2020-04-27T00:00:00"/>
    <s v="Trial"/>
    <s v="Grade 3"/>
    <s v="Lawrence high school"/>
    <n v="911100222855"/>
    <s v="s2m_test_21880@tests2m.com"/>
    <s v="27-04-2020 11:45:00"/>
    <s v="Absent"/>
    <x v="1"/>
    <s v="FAC_5002"/>
    <e v="#N/A"/>
    <n v="0"/>
    <s v="In my mind's eye"/>
    <s v="Data Unavailable"/>
    <e v="#N/A"/>
    <x v="0"/>
  </r>
  <r>
    <s v="fREADom Trial "/>
    <s v="Grade 1,2"/>
    <s v="Trial II"/>
    <x v="3"/>
    <d v="1899-12-30T11:45:00"/>
    <s v="Monday"/>
    <d v="2020-04-27T00:00:00"/>
    <s v="Trial"/>
    <s v="Grade 1"/>
    <s v="Rankers Techno School"/>
    <n v="911100222403"/>
    <s v="s2m_test_21417@tests2m.com"/>
    <s v="27-04-2020 11:45:00"/>
    <s v="Absent"/>
    <x v="1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K.N.M.S"/>
    <n v="911100222405"/>
    <s v="s2m_test_21419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Duplicate - Trial"/>
    <s v="Grade 2"/>
    <s v="Delhi public school"/>
    <n v="911100221317"/>
    <s v="s2m_test_20318@tests2m.com"/>
    <s v="27-04-2020 11:45:00"/>
    <s v="Present"/>
    <x v="0"/>
    <s v="FAC_5008"/>
    <e v="#N/A"/>
    <n v="0"/>
    <s v="In my mind's eye"/>
    <s v="TEB2ASMS"/>
    <e v="#N/A"/>
    <x v="0"/>
  </r>
  <r>
    <s v="fREADom Trial "/>
    <s v="Grade 1,2"/>
    <s v="Trial II"/>
    <x v="3"/>
    <d v="1899-12-30T11:45:00"/>
    <s v="Monday"/>
    <d v="2020-04-27T00:00:00"/>
    <s v="Trial"/>
    <s v="Grade 1"/>
    <s v="Kothari International school"/>
    <n v="911100222343"/>
    <s v="s2m_test_21355@tests2m.com"/>
    <s v="27-04-2020 11:45:00"/>
    <s v="Present"/>
    <x v="0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2"/>
    <s v="Edify"/>
    <n v="911100222395"/>
    <s v="s2m_test_21408@tests2m.com"/>
    <s v="27-04-2020 11:45:00"/>
    <s v="Absent"/>
    <x v="1"/>
    <s v="FAC_5008"/>
    <e v="#N/A"/>
    <n v="0"/>
    <s v="In my mind's eye"/>
    <s v="b3rmsms"/>
    <e v="#N/A"/>
    <x v="0"/>
  </r>
  <r>
    <s v="fREADom Trial "/>
    <s v="Grade 1,2"/>
    <s v="Trial II"/>
    <x v="3"/>
    <d v="1899-12-30T11:45:00"/>
    <s v="Monday"/>
    <d v="2020-04-27T00:00:00"/>
    <s v="Trial"/>
    <s v="Grade 1"/>
    <s v="Delhi public school mega city"/>
    <n v="911100222344"/>
    <s v="s2m_test_21356@tests2m.com"/>
    <s v="27-04-2020 11:45:00"/>
    <s v="Absent"/>
    <x v="1"/>
    <s v="FAC_5008"/>
    <e v="#N/A"/>
    <n v="0"/>
    <s v="In my mind's eye"/>
    <s v="TEB3SMS"/>
    <e v="#N/A"/>
    <x v="0"/>
  </r>
  <r>
    <s v="fREADom Trial "/>
    <s v="Grade 3,4"/>
    <s v="Trial II"/>
    <x v="3"/>
    <d v="1899-12-30T11:45:00"/>
    <s v="Monday"/>
    <d v="2020-04-27T00:00:00"/>
    <s v="Trial"/>
    <s v="Grade 4"/>
    <s v="KLE athani"/>
    <n v="911100222400"/>
    <s v="s2m_test_21415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3"/>
    <s v="A P S delhi cantt."/>
    <n v="911100222407"/>
    <s v="s2m_test_21421@tests2m.com"/>
    <s v="27-04-2020 11:45:00"/>
    <s v="Present"/>
    <x v="0"/>
    <s v="FAC_5052"/>
    <e v="#N/A"/>
    <n v="0"/>
    <s v="Name it"/>
    <s v="b3rmsms"/>
    <e v="#N/A"/>
    <x v="0"/>
  </r>
  <r>
    <s v="fREADom Trial "/>
    <s v="Grade 3,4"/>
    <s v="Trial II"/>
    <x v="3"/>
    <d v="1899-12-30T11:45:00"/>
    <s v="Monday"/>
    <d v="2020-04-27T00:00:00"/>
    <s v="Trial"/>
    <s v="Grade 4"/>
    <s v="SRI SRI ACADEMY"/>
    <n v="911100222397"/>
    <s v="s2m_test_21410@tests2m.com"/>
    <s v="27-04-2020 11:45:00"/>
    <s v="Present"/>
    <x v="0"/>
    <s v="FAC_5052"/>
    <e v="#N/A"/>
    <n v="0"/>
    <s v="Name it"/>
    <s v="aprilhiusersms"/>
    <e v="#N/A"/>
    <x v="0"/>
  </r>
  <r>
    <s v="fREADom Trial "/>
    <s v="Grade 3,4"/>
    <s v="Trial II"/>
    <x v="3"/>
    <d v="1899-12-30T11:45:00"/>
    <s v="Monday"/>
    <d v="2020-04-27T00:00:00"/>
    <s v="Trial"/>
    <s v="Grade 4"/>
    <s v="Dse"/>
    <n v="911100222391"/>
    <s v="s2m_test_21404@tests2m.com"/>
    <s v="27-04-2020 11:45:00"/>
    <s v="Present"/>
    <x v="0"/>
    <s v="FAC_5052"/>
    <n v="1999"/>
    <n v="1"/>
    <s v="Name it"/>
    <s v="b3rmsms"/>
    <d v="2020-04-27T00:00:00"/>
    <x v="2"/>
  </r>
  <r>
    <s v="fREADom Trial "/>
    <s v="Grade 3,4"/>
    <s v="Trial II"/>
    <x v="3"/>
    <d v="1899-12-30T11:45:00"/>
    <s v="Monday"/>
    <d v="2020-04-27T00:00:00"/>
    <s v="Trial"/>
    <s v="Grade 3"/>
    <s v="Manjusri public school"/>
    <n v="911100222401"/>
    <s v="s2m_test_21414@tests2m.com"/>
    <s v="27-04-2020 11:45:00"/>
    <s v="Absent"/>
    <x v="1"/>
    <s v="FAC_5052"/>
    <e v="#N/A"/>
    <n v="0"/>
    <s v="Name it"/>
    <s v="b3rmsms"/>
    <e v="#N/A"/>
    <x v="0"/>
  </r>
  <r>
    <s v="fREADom Trial "/>
    <s v="Grade 1,2"/>
    <s v="Trial II"/>
    <x v="4"/>
    <d v="1899-12-30T18:00:00"/>
    <s v="Monday"/>
    <d v="2020-04-27T00:00:00"/>
    <s v="Trial"/>
    <s v="Grade 1"/>
    <s v="Delhi School of Excellence"/>
    <n v="911100222856"/>
    <s v="s2m_test_21881@tests2m.com"/>
    <s v="27-04-2020 18:00:00"/>
    <s v="Present"/>
    <x v="0"/>
    <s v="FAC_5002"/>
    <e v="#N/A"/>
    <n v="0"/>
    <s v="Word Whiz"/>
    <s v="Data Unavailable"/>
    <e v="#N/A"/>
    <x v="0"/>
  </r>
  <r>
    <s v="fREADom Trial "/>
    <s v="Grade 3,4"/>
    <s v="Trial II"/>
    <x v="4"/>
    <d v="1899-12-30T18:00:00"/>
    <s v="Monday"/>
    <d v="2020-04-27T00:00:00"/>
    <s v="Trial"/>
    <s v="Grade 4"/>
    <s v="BrainTree International School,Bongaigaon"/>
    <n v="911100222415"/>
    <s v="s2m_test_21428@tests2m.com"/>
    <s v="27-04-2020 18:00:00"/>
    <s v="Cancelled"/>
    <x v="2"/>
    <s v="FAC_5038"/>
    <e v="#N/A"/>
    <n v="0"/>
    <s v="Play with Punctuation"/>
    <s v="TEB4SMS"/>
    <e v="#N/A"/>
    <x v="0"/>
  </r>
  <r>
    <s v="fREADom Trial "/>
    <s v="Grade 3,4"/>
    <s v="Trial II"/>
    <x v="4"/>
    <d v="1899-12-30T18:00:00"/>
    <s v="Monday"/>
    <d v="2020-04-27T00:00:00"/>
    <s v="Trial"/>
    <s v="Grade 4"/>
    <s v="Auden public school"/>
    <n v="911100222414"/>
    <s v="s2m_test_21427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1,2"/>
    <s v="Trial II"/>
    <x v="4"/>
    <d v="1899-12-30T18:00:00"/>
    <s v="Monday"/>
    <d v="2020-04-27T00:00:00"/>
    <s v="Trial"/>
    <s v="Grade 1"/>
    <s v="St. Paul's"/>
    <n v="911100222857"/>
    <s v="s2m_test_21882@tests2m.com"/>
    <s v="27-04-2020 18:00:00"/>
    <s v="Present"/>
    <x v="0"/>
    <s v="FAC_5002"/>
    <e v="#N/A"/>
    <n v="0"/>
    <s v="Word Whiz"/>
    <s v="Data Unavailable"/>
    <e v="#N/A"/>
    <x v="0"/>
  </r>
  <r>
    <s v="fREADom Trial "/>
    <s v="Grade 3,4"/>
    <s v="Trial II"/>
    <x v="4"/>
    <d v="1899-12-30T18:00:00"/>
    <s v="Monday"/>
    <d v="2020-04-27T00:00:00"/>
    <s v="Trial"/>
    <s v="Grade 4"/>
    <s v="City Montessori School"/>
    <n v="911100222406"/>
    <s v="s2m_test_21420@tests2m.com"/>
    <s v="27-04-2020 18:00:00"/>
    <s v="Absent"/>
    <x v="1"/>
    <s v="FAC_5038"/>
    <e v="#N/A"/>
    <n v="0"/>
    <s v="Play with Punctuation"/>
    <s v="TEB5SMS"/>
    <e v="#N/A"/>
    <x v="0"/>
  </r>
  <r>
    <s v="fREADom Trial "/>
    <s v="Grade 1,2"/>
    <s v="Trial II"/>
    <x v="4"/>
    <d v="1899-12-30T18:00:00"/>
    <s v="Monday"/>
    <d v="2020-04-27T00:00:00"/>
    <s v="Duplicate - Trial"/>
    <s v="Grade 2"/>
    <s v="Kamala niketan montessori "/>
    <n v="911100222411"/>
    <s v="s2m_test_21419@tests2m.com"/>
    <s v="27-04-2020 18:00:00"/>
    <s v="Present"/>
    <x v="0"/>
    <s v="FAC_5002"/>
    <e v="#N/A"/>
    <n v="0"/>
    <s v="Word Whiz"/>
    <s v="b3rmsms"/>
    <e v="#N/A"/>
    <x v="0"/>
  </r>
  <r>
    <s v="fREADom Trial "/>
    <s v="Grade 1,2"/>
    <s v="Trial II"/>
    <x v="4"/>
    <d v="1899-12-30T18:00:00"/>
    <s v="Monday"/>
    <d v="2020-04-27T00:00:00"/>
    <s v="Trial"/>
    <s v="Grade 1"/>
    <s v="Excel global"/>
    <n v="911100222858"/>
    <s v="s2m_test_21883@tests2m.com"/>
    <s v="27-04-2020 18:00:00"/>
    <s v="Absent"/>
    <x v="1"/>
    <s v="FAC_5002"/>
    <e v="#N/A"/>
    <n v="0"/>
    <s v="Word Whiz"/>
    <s v="Data Unavailable"/>
    <e v="#N/A"/>
    <x v="0"/>
  </r>
  <r>
    <s v="fREADom Trial "/>
    <s v="Grade 1,2"/>
    <s v="Trial III"/>
    <x v="4"/>
    <d v="1899-12-30T18:00:00"/>
    <s v="Monday"/>
    <d v="2020-04-27T00:00:00"/>
    <s v="Trial"/>
    <s v="Grade 2"/>
    <s v="Smt.C.B.Ranamode School,Athani."/>
    <n v="911100222355"/>
    <s v="s2m_test_21367@tests2m.com"/>
    <s v="27-04-2020 18:00:00"/>
    <m/>
    <x v="3"/>
    <s v="FAC_5022"/>
    <e v="#N/A"/>
    <n v="0"/>
    <s v="Rocking with rhymes"/>
    <s v="b3rmsms"/>
    <e v="#N/A"/>
    <x v="0"/>
  </r>
  <r>
    <s v="fREADom Trial "/>
    <s v="Grade 3,4"/>
    <s v="Trial II"/>
    <x v="4"/>
    <d v="1899-12-30T18:00:00"/>
    <s v="Monday"/>
    <d v="2020-04-27T00:00:00"/>
    <s v="Duplicate - Trial"/>
    <s v="Grade 4"/>
    <s v="New era public school"/>
    <n v="911100222378"/>
    <s v="s2m_test_21391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3,4"/>
    <s v="Trial II"/>
    <x v="4"/>
    <d v="1899-12-30T18:00:00"/>
    <s v="Monday"/>
    <d v="2020-04-27T00:00:00"/>
    <s v="Duplicate - Trial"/>
    <s v="Grade 4"/>
    <s v="Braintree International school,bongaigaon"/>
    <n v="911100222415"/>
    <s v="s2m_test_21428@tests2m.com"/>
    <s v="27-04-2020 18:00:00"/>
    <s v="Cancelled"/>
    <x v="2"/>
    <s v="FAC_5038"/>
    <e v="#N/A"/>
    <n v="0"/>
    <s v="Play with Punctuation"/>
    <s v="TEB4SMS"/>
    <e v="#N/A"/>
    <x v="0"/>
  </r>
  <r>
    <s v="fREADom Trial "/>
    <s v="Grade 1,2"/>
    <s v="Trial II"/>
    <x v="4"/>
    <d v="1899-12-30T18:00:00"/>
    <s v="Monday"/>
    <d v="2020-04-27T00:00:00"/>
    <s v="Trial"/>
    <s v="Grade 2"/>
    <s v="Sishya OMR"/>
    <n v="911100222418"/>
    <s v="s2m_test_21431@tests2m.com"/>
    <s v="27-04-2020 18:00:00"/>
    <s v="Present"/>
    <x v="0"/>
    <s v="FAC_5002"/>
    <e v="#N/A"/>
    <n v="0"/>
    <s v="Word Whiz"/>
    <s v="TEB3SMS"/>
    <e v="#N/A"/>
    <x v="0"/>
  </r>
  <r>
    <s v="fREADom Trial "/>
    <s v="Grade 1,2"/>
    <s v="Trial III"/>
    <x v="4"/>
    <d v="1899-12-30T18:00:00"/>
    <s v="Monday"/>
    <d v="2020-04-27T00:00:00"/>
    <s v="Trial"/>
    <s v="Grade 1"/>
    <s v="Dps north Bangalore"/>
    <n v="911100222410"/>
    <s v="s2m_test_21424@tests2m.com"/>
    <s v="27-04-2020 18:00:00"/>
    <s v="Cancelled"/>
    <x v="2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SSRVM"/>
    <n v="911100222408"/>
    <s v="s2m_test_21422@tests2m.com"/>
    <s v="27-04-2020 18:00:00"/>
    <s v="Cancelled"/>
    <x v="2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Delhi Public school Megacity"/>
    <n v="911100222398"/>
    <s v="s2m_test_21411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Delhi public school south Bangalore"/>
    <n v="911100222390"/>
    <s v="s2m_test_21403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2"/>
    <s v="MAV"/>
    <n v="911100222389"/>
    <s v="s2m_test_21402@tests2m.com"/>
    <s v="27-04-2020 18:00:00"/>
    <s v="Cancelled"/>
    <x v="2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2"/>
    <s v="Sri aurobindo international school"/>
    <n v="911100222198"/>
    <s v="s2m_test_21390@tests2m.com"/>
    <s v="27-04-2020 18:00:00"/>
    <m/>
    <x v="3"/>
    <s v="FAC_5022"/>
    <e v="#N/A"/>
    <n v="0"/>
    <s v="Rocking with rhymes"/>
    <s v="b2rmsms"/>
    <e v="#N/A"/>
    <x v="0"/>
  </r>
  <r>
    <s v="fREADom Trial "/>
    <s v="Grade 1,2"/>
    <s v="Trial II"/>
    <x v="4"/>
    <d v="1899-12-30T18:00:00"/>
    <s v="Monday"/>
    <d v="2020-04-27T00:00:00"/>
    <s v="Duplicate - Trial"/>
    <s v="Grade 2"/>
    <s v="Kerala public School"/>
    <n v="911100222376"/>
    <s v="s2m_test_21388@tests2m.com"/>
    <s v="27-04-2020 18:00:00"/>
    <s v="Present"/>
    <x v="0"/>
    <s v="FAC_5002"/>
    <e v="#N/A"/>
    <n v="0"/>
    <s v="Word Whiz"/>
    <s v="aprilhiusersms"/>
    <e v="#N/A"/>
    <x v="0"/>
  </r>
  <r>
    <s v="fREADom Trial "/>
    <s v="Grade 1,2"/>
    <s v="Trial III"/>
    <x v="4"/>
    <d v="1899-12-30T18:00:00"/>
    <s v="Monday"/>
    <d v="2020-04-27T00:00:00"/>
    <s v="Trial"/>
    <s v="Grade 1"/>
    <s v="Elpro international"/>
    <n v="911100222372"/>
    <s v="s2m_test_21384@tests2m.com"/>
    <s v="27-04-2020 18:00:00"/>
    <s v="Cancelled"/>
    <x v="2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Kle school athani"/>
    <n v="911100222361"/>
    <s v="s2m_test_21373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"/>
    <x v="4"/>
    <d v="1899-12-30T18:00:00"/>
    <s v="Monday"/>
    <d v="2020-04-27T00:00:00"/>
    <s v="Trial"/>
    <s v="Grade 1"/>
    <s v="Dps megacity, kolkata"/>
    <n v="911100222859"/>
    <s v="s2m_test_21884@tests2m.com"/>
    <s v="27-04-2020 18:00:00"/>
    <m/>
    <x v="3"/>
    <s v="FAC_5002"/>
    <e v="#N/A"/>
    <n v="0"/>
    <s v="Word Whiz"/>
    <s v="Data Unavailable"/>
    <e v="#N/A"/>
    <x v="0"/>
  </r>
  <r>
    <s v="fREADom Trial "/>
    <s v="Grade 1,2"/>
    <s v="Trial III"/>
    <x v="4"/>
    <d v="1899-12-30T18:00:00"/>
    <s v="Monday"/>
    <d v="2020-04-27T00:00:00"/>
    <s v="Trial"/>
    <s v="Grade 1"/>
    <s v="Greenwood high school"/>
    <n v="911100222360"/>
    <s v="s2m_test_21372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Duplicate - Trial"/>
    <s v="Grade 2"/>
    <s v="Edify school"/>
    <n v="911100222357"/>
    <s v="s2m_test_21369@tests2m.com"/>
    <s v="27-04-2020 18:00:00"/>
    <s v="Cancelled"/>
    <x v="2"/>
    <s v="FAC_5022"/>
    <e v="#N/A"/>
    <n v="0"/>
    <s v="Rocking with rhymes"/>
    <s v="b3rmsms"/>
    <e v="#N/A"/>
    <x v="0"/>
  </r>
  <r>
    <s v="fREADom Trial "/>
    <s v="Grade 1,2"/>
    <s v="Trial II"/>
    <x v="4"/>
    <d v="1899-12-30T18:00:00"/>
    <s v="Monday"/>
    <d v="2020-04-27T00:00:00"/>
    <s v="Trial"/>
    <s v="Grade 1"/>
    <s v="Kerla public school Kadma"/>
    <n v="911100222860"/>
    <s v="s2m_test_21885@tests2m.com"/>
    <s v="27-04-2020 18:00:00"/>
    <s v="Absent"/>
    <x v="1"/>
    <s v="FAC_5002"/>
    <e v="#N/A"/>
    <n v="0"/>
    <s v="Word Whiz"/>
    <s v="Data Unavailable"/>
    <e v="#N/A"/>
    <x v="0"/>
  </r>
  <r>
    <s v="fREADom Trial "/>
    <s v="Grade 1,2"/>
    <s v="Trial II"/>
    <x v="4"/>
    <d v="1899-12-30T18:00:00"/>
    <s v="Monday"/>
    <d v="2020-04-27T00:00:00"/>
    <s v="Trial"/>
    <s v="Grade 1"/>
    <s v="DPS megacity kolkata"/>
    <n v="911100222861"/>
    <s v="s2m_test_21886@tests2m.com"/>
    <s v="27-04-2020 18:00:00"/>
    <s v="Present"/>
    <x v="0"/>
    <s v="FAC_5002"/>
    <e v="#N/A"/>
    <n v="0"/>
    <s v="Word Whiz"/>
    <s v="Data Unavailable"/>
    <e v="#N/A"/>
    <x v="0"/>
  </r>
  <r>
    <s v="fREADom Trial "/>
    <s v="Grade 1,2"/>
    <s v="Trial II"/>
    <x v="4"/>
    <d v="1899-12-30T18:00:00"/>
    <s v="Monday"/>
    <d v="2020-04-27T00:00:00"/>
    <s v="Trial"/>
    <s v="Grade 2"/>
    <s v="New creation school"/>
    <n v="911100222862"/>
    <s v="s2m_test_21887@tests2m.com"/>
    <s v="27-04-2020 18:00:00"/>
    <s v="Present"/>
    <x v="0"/>
    <s v="FAC_5002"/>
    <e v="#N/A"/>
    <n v="0"/>
    <s v="Word Whiz"/>
    <s v="Data Unavailable"/>
    <e v="#N/A"/>
    <x v="0"/>
  </r>
  <r>
    <s v="fREADom Trial "/>
    <s v="Grade 1,2"/>
    <s v="Trial II"/>
    <x v="4"/>
    <d v="1899-12-30T18:00:00"/>
    <s v="Monday"/>
    <d v="2020-04-27T00:00:00"/>
    <s v="Trial"/>
    <s v="Grade 2"/>
    <s v="New creation school"/>
    <n v="911100222863"/>
    <s v="s2m_test_21888@tests2m.com"/>
    <s v="27-04-2020 18:00:00"/>
    <s v="Present"/>
    <x v="0"/>
    <s v="FAC_5002"/>
    <e v="#N/A"/>
    <n v="0"/>
    <s v="Word Whiz"/>
    <s v="Data Unavailable"/>
    <e v="#N/A"/>
    <x v="0"/>
  </r>
  <r>
    <s v="fREADom Trial "/>
    <s v="Grade 3,4"/>
    <s v="Trial II"/>
    <x v="4"/>
    <d v="1899-12-30T18:00:00"/>
    <s v="Monday"/>
    <d v="2020-04-27T00:00:00"/>
    <s v="Trial"/>
    <s v="Grade 3"/>
    <s v="Explorica"/>
    <n v="911100222417"/>
    <s v="s2m_test_21430@tests2m.com"/>
    <s v="27-04-2020 18:00:00"/>
    <s v="Absent"/>
    <x v="1"/>
    <s v="FAC_5038"/>
    <e v="#N/A"/>
    <n v="0"/>
    <s v="Play with Punctuation"/>
    <s v="b3rmsms"/>
    <e v="#N/A"/>
    <x v="0"/>
  </r>
  <r>
    <s v="fREADom Trial "/>
    <s v="Grade 3,4"/>
    <s v="Trial II"/>
    <x v="4"/>
    <d v="1899-12-30T18:00:00"/>
    <s v="Monday"/>
    <d v="2020-04-27T00:00:00"/>
    <s v="Trial"/>
    <s v="Grade 4"/>
    <s v="NSN Memorial"/>
    <n v="911100222404"/>
    <s v="s2m_test_21418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3,4"/>
    <s v="Trial II"/>
    <x v="4"/>
    <d v="1899-12-30T18:00:00"/>
    <s v="Monday"/>
    <d v="2020-04-27T00:00:00"/>
    <s v="Trial"/>
    <s v="Grade 3"/>
    <s v="Kle,Ankali"/>
    <n v="911100222393"/>
    <s v="s2m_test_21406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3,4"/>
    <s v="Trial II"/>
    <x v="4"/>
    <d v="1899-12-30T18:00:00"/>
    <s v="Monday"/>
    <d v="2020-04-27T00:00:00"/>
    <s v="Trial"/>
    <s v="Grade 4"/>
    <s v="Doon public school hathras"/>
    <n v="911100222394"/>
    <s v="s2m_test_21407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3,4"/>
    <s v="Trial II"/>
    <x v="4"/>
    <d v="1899-12-30T18:00:00"/>
    <s v="Monday"/>
    <d v="2020-04-27T00:00:00"/>
    <s v="Trial"/>
    <s v="Grade 4"/>
    <s v="JGI School"/>
    <n v="911100222412"/>
    <s v="s2m_test_21425@tests2m.com"/>
    <s v="27-04-2020 18:00:00"/>
    <s v="Present"/>
    <x v="0"/>
    <s v="FAC_5038"/>
    <e v="#N/A"/>
    <n v="0"/>
    <s v="Play with Punctuation"/>
    <s v="aprilhiusersms"/>
    <e v="#N/A"/>
    <x v="0"/>
  </r>
  <r>
    <s v="fREADom Trial "/>
    <s v="Grade 3,4"/>
    <s v="Trial II"/>
    <x v="4"/>
    <d v="1899-12-30T18:00:00"/>
    <s v="Monday"/>
    <d v="2020-04-27T00:00:00"/>
    <s v="Trial"/>
    <s v="Grade 4"/>
    <s v="Kothari international school"/>
    <n v="911100222413"/>
    <s v="s2m_test_21426@tests2m.com"/>
    <s v="27-04-2020 18:00:00"/>
    <s v="Present"/>
    <x v="0"/>
    <s v="FAC_5038"/>
    <e v="#N/A"/>
    <n v="0"/>
    <s v="Play with Punctuation"/>
    <s v="hiusersms"/>
    <e v="#N/A"/>
    <x v="0"/>
  </r>
  <r>
    <s v="fREADom Trial "/>
    <s v="Grade 3,4"/>
    <s v="Trial II"/>
    <x v="4"/>
    <d v="1899-12-30T18:00:00"/>
    <s v="Monday"/>
    <d v="2020-04-27T00:00:00"/>
    <s v="Trial"/>
    <s v="Grade 4"/>
    <s v="St Joseph's"/>
    <n v="911100222864"/>
    <s v="s2m_test_21889@tests2m.com"/>
    <s v="27-04-2020 18:00:00"/>
    <s v="Present"/>
    <x v="0"/>
    <s v="FAC_5038"/>
    <e v="#N/A"/>
    <n v="0"/>
    <s v="Play with Punctuation"/>
    <s v="Data Unavailable"/>
    <e v="#N/A"/>
    <x v="0"/>
  </r>
  <r>
    <s v="fREADom Trial "/>
    <s v="Grade 3,4"/>
    <s v="Trial II"/>
    <x v="4"/>
    <d v="1899-12-30T18:00:00"/>
    <s v="Monday"/>
    <d v="2020-04-27T00:00:00"/>
    <s v="Trial"/>
    <s v="Grade 3"/>
    <s v="Cms"/>
    <n v="911100222392"/>
    <s v="s2m_test_21405@tests2m.com"/>
    <s v="27-04-2020 18:00:00"/>
    <s v="Present"/>
    <x v="0"/>
    <s v="FAC_5038"/>
    <e v="#N/A"/>
    <n v="0"/>
    <s v="Play with Punctuation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Delhi public school north bangalore"/>
    <n v="911100222386"/>
    <s v="s2m_test_21399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1"/>
    <s v="Nan group of school"/>
    <n v="911100222348"/>
    <s v="s2m_test_21360@tests2m.com"/>
    <s v="27-04-2020 18:00:00"/>
    <m/>
    <x v="3"/>
    <s v="FAC_5022"/>
    <e v="#N/A"/>
    <n v="0"/>
    <s v="Rocking with rhymes"/>
    <s v="TEB3SMS"/>
    <e v="#N/A"/>
    <x v="0"/>
  </r>
  <r>
    <s v="fREADom Trial "/>
    <s v="Grade 1,2"/>
    <s v="Trial III"/>
    <x v="4"/>
    <d v="1899-12-30T18:00:00"/>
    <s v="Monday"/>
    <d v="2020-04-27T00:00:00"/>
    <s v="Trial"/>
    <s v="Grade 2"/>
    <s v="Sri kumarans child home"/>
    <n v="911100222347"/>
    <s v="s2m_test_21359@tests2m.com"/>
    <s v="27-04-2020 18:00:00"/>
    <m/>
    <x v="3"/>
    <s v="FAC_5022"/>
    <e v="#N/A"/>
    <n v="0"/>
    <s v="Rocking with rhymes"/>
    <s v="b3rmsms"/>
    <e v="#N/A"/>
    <x v="0"/>
  </r>
  <r>
    <s v="fREADom Trial "/>
    <s v="Grade 1,2"/>
    <s v="Trial III"/>
    <x v="4"/>
    <d v="1899-12-30T18:00:00"/>
    <s v="Monday"/>
    <d v="2020-04-27T00:00:00"/>
    <s v="Trial"/>
    <s v="Grade 2"/>
    <s v="Calarox public school"/>
    <n v="911100222312"/>
    <s v="s2m_test_21325@tests2m.com"/>
    <s v="27-04-2020 18:00:00"/>
    <m/>
    <x v="3"/>
    <s v="FAC_5022"/>
    <e v="#N/A"/>
    <n v="0"/>
    <s v="Rocking with rhymes"/>
    <s v="aprilhiusersms"/>
    <e v="#N/A"/>
    <x v="0"/>
  </r>
  <r>
    <s v="fREADom Trial "/>
    <s v="Grade 1,2"/>
    <s v="Trial III"/>
    <x v="4"/>
    <d v="1899-12-30T18:00:00"/>
    <s v="Monday"/>
    <d v="2020-04-27T00:00:00"/>
    <s v="Duplicate - Trial"/>
    <s v="Grade 1"/>
    <s v="SSRVM"/>
    <n v="911100222408"/>
    <s v="s2m_test_21422@tests2m.com"/>
    <s v="27-04-2020 18:00:00"/>
    <m/>
    <x v="3"/>
    <s v="FAC_5022"/>
    <e v="#N/A"/>
    <n v="0"/>
    <s v="Rocking with rhymes"/>
    <s v="b3rmsms"/>
    <e v="#N/A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11">
  <r>
    <s v="fREADom Trial Class "/>
    <s v="Grade 1,2"/>
    <s v="Trial I"/>
    <n v="1"/>
    <d v="1899-12-30T11:15:00"/>
    <s v="Thursday"/>
    <d v="2020-04-16T00:00:00"/>
    <e v="#N/A"/>
    <s v="Trial"/>
    <s v="Grade 2"/>
    <s v="DPS"/>
    <n v="911100222445"/>
    <s v="s2m_test_21459@tests2m.com"/>
    <s v="16-04-2020 11:15:00"/>
    <s v="Present"/>
    <s v="Present"/>
    <s v="FAC_5001"/>
    <e v="#N/A"/>
    <n v="0"/>
    <s v="Rocking with rhymes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2"/>
    <s v="DPS"/>
    <n v="911100222446"/>
    <s v="s2m_test_21460@tests2m.com"/>
    <s v="16-04-2020 11:15:00"/>
    <s v="Present"/>
    <s v="Present"/>
    <s v="FAC_5001"/>
    <e v="#N/A"/>
    <n v="0"/>
    <s v="Rocking with rhymes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2"/>
    <s v="City Montessori school lucknow"/>
    <n v="911100222447"/>
    <s v="s2m_test_21461@tests2m.com"/>
    <s v="16-04-2020 11:15:00"/>
    <s v="Absent"/>
    <s v="Absent"/>
    <s v="FAC_5001"/>
    <e v="#N/A"/>
    <n v="0"/>
    <s v="Rocking with rhymes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Reliance Foundation"/>
    <n v="911100222448"/>
    <s v="s2m_test_21462@tests2m.com"/>
    <s v="16-04-2020 11:15:00"/>
    <s v="Absent"/>
    <s v="Ab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3"/>
    <s v="KRS"/>
    <n v="911100222449"/>
    <s v="s2m_test_21463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3"/>
    <s v="Bhagwan mahavir international school"/>
    <n v="911100222450"/>
    <s v="s2m_test_21464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1"/>
    <s v="Delhi Public School"/>
    <n v="911100222451"/>
    <s v="s2m_test_21465@tests2m.com"/>
    <s v="16-04-2020 11:15:00"/>
    <s v="Present"/>
    <s v="Present"/>
    <s v="FAC_5001"/>
    <n v="199"/>
    <n v="0"/>
    <s v="Rocking with rhymes"/>
    <s v="Data Unavailable"/>
    <d v="2020-09-04T12:53:35"/>
    <n v="142"/>
    <x v="0"/>
  </r>
  <r>
    <s v="fREADom Trial "/>
    <s v="Grade 3,4"/>
    <s v="Trial I"/>
    <n v="1"/>
    <d v="1899-12-30T11:15:00"/>
    <s v="Thursday"/>
    <d v="2020-04-16T00:00:00"/>
    <e v="#N/A"/>
    <s v="Duplicate - Trial"/>
    <s v="Grade 4"/>
    <s v="Amrit vidyalaya"/>
    <n v="911100222452"/>
    <s v="s2m_test_21466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Foundation Academy Bihta Patna"/>
    <n v="911100222453"/>
    <s v="s2m_test_21467@tests2m.com"/>
    <s v="16-04-2020 11:15:00"/>
    <s v="Cancelled"/>
    <s v="Cancelled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3"/>
    <s v="Delhi public school electronic City"/>
    <n v="911100222445"/>
    <s v="s2m_test_21468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The Shriram Universal School"/>
    <n v="911100222454"/>
    <s v="s2m_test_21469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Bharatiya Vidhya bhavans"/>
    <n v="911100222455"/>
    <s v="s2m_test_21470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Donbosco school siliguri"/>
    <n v="911100222456"/>
    <s v="s2m_test_21471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Duplicate - Trial"/>
    <s v="Grade 4"/>
    <s v="SJR public school"/>
    <n v="911100222457"/>
    <s v="s2m_test_21472@tests2m.com"/>
    <s v="16-04-2020 11:15:00"/>
    <m/>
    <s v="Exclude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The Schram Academy"/>
    <n v="911100222458"/>
    <s v="s2m_test_21473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Thursday"/>
    <d v="2020-04-16T00:00:00"/>
    <e v="#N/A"/>
    <s v="Trial"/>
    <s v="Grade 4"/>
    <s v="Gitanjali Devshala"/>
    <n v="911100222459"/>
    <s v="s2m_test_21474@tests2m.com"/>
    <s v="16-04-2020 11:15:00"/>
    <s v="Present"/>
    <s v="Present"/>
    <s v="FAC_5002"/>
    <e v="#N/A"/>
    <n v="0"/>
    <s v="In my mind's eye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Trial"/>
    <s v="Grade 1"/>
    <s v="Delhi Public School"/>
    <n v="911100222460"/>
    <s v="s2m_test_21475@tests2m.com"/>
    <s v="16-04-2020 11:15:00"/>
    <s v="Present"/>
    <s v="Present"/>
    <s v="FAC_5003"/>
    <n v="1999"/>
    <n v="1"/>
    <s v="Word Whiz"/>
    <s v="Data Unavailable"/>
    <d v="2020-04-16T00:00:00"/>
    <n v="0"/>
    <x v="0"/>
  </r>
  <r>
    <s v="fREADom Trial "/>
    <s v="Grade 1,2"/>
    <s v="Trial II"/>
    <n v="1"/>
    <d v="1899-12-30T11:15:00"/>
    <s v="Thursday"/>
    <d v="2020-04-16T00:00:00"/>
    <e v="#N/A"/>
    <s v="Trial"/>
    <s v="Grade 1"/>
    <s v="SJR public school"/>
    <n v="911100222461"/>
    <s v="s2m_test_21476@tests2m.com"/>
    <s v="16-04-2020 11:15:00"/>
    <s v="Absent"/>
    <s v="Absent"/>
    <s v="FAC_5003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Trial"/>
    <s v="Grade 1"/>
    <s v="Sri Sri Academy"/>
    <n v="911100222462"/>
    <s v="s2m_test_21477@tests2m.com"/>
    <s v="16-04-2020 11:15:00"/>
    <s v="Present"/>
    <s v="Present"/>
    <s v="FAC_5003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Trial"/>
    <s v="Grade 1"/>
    <s v="Angel Global School"/>
    <n v="911100222463"/>
    <s v="s2m_test_21478@tests2m.com"/>
    <s v="16-04-2020 11:15:00"/>
    <s v="Absent"/>
    <s v="Absent"/>
    <s v="FAC_5003"/>
    <e v="#N/A"/>
    <n v="0"/>
    <s v="Word Whiz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2"/>
    <s v="Jain public school"/>
    <n v="911100222464"/>
    <s v="s2m_test_21479@tests2m.com"/>
    <s v="16-04-2020 11:15:00"/>
    <s v="Present"/>
    <s v="Present"/>
    <s v="FAC_5001"/>
    <e v="#N/A"/>
    <n v="0"/>
    <s v="Rocking with rhymes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1"/>
    <s v="Sanskrit hi the school"/>
    <n v="911100222465"/>
    <s v="s2m_test_21480@tests2m.com"/>
    <s v="16-04-2020 11:15:00"/>
    <s v="Present"/>
    <s v="Present"/>
    <s v="FAC_5001"/>
    <e v="#N/A"/>
    <n v="0"/>
    <s v="Rocking with rhymes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Duplicate - Trial"/>
    <s v="Grade 2"/>
    <s v="DPS Howrah"/>
    <n v="911100222466"/>
    <s v="s2m_test_21481@tests2m.com"/>
    <s v="16-04-2020 11:15:00"/>
    <s v="Present"/>
    <s v="Present"/>
    <s v="FAC_5003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Duplicate - Trial"/>
    <s v="Grade 2"/>
    <s v="Chinmaya Vidyalaya Senior Secondary school"/>
    <n v="911100222467"/>
    <s v="s2m_test_21482@tests2m.com"/>
    <s v="16-04-2020 11:15:00"/>
    <s v="Present"/>
    <s v="Present"/>
    <s v="FAC_5003"/>
    <n v="199"/>
    <n v="0"/>
    <s v="Word Whiz"/>
    <s v="Data Unavailable"/>
    <d v="2020-12-04T18:41:37"/>
    <n v="233"/>
    <x v="0"/>
  </r>
  <r>
    <s v="fREADom Trial "/>
    <s v="Grade 1,2"/>
    <s v="Trial II"/>
    <n v="1"/>
    <d v="1899-12-30T11:15:00"/>
    <s v="Thursday"/>
    <d v="2020-04-16T00:00:00"/>
    <e v="#N/A"/>
    <s v="Trial"/>
    <s v="Grade 2"/>
    <s v="Delhi public school secunderabad"/>
    <n v="911100222468"/>
    <s v="s2m_test_21483@tests2m.com"/>
    <s v="16-04-2020 11:15:00"/>
    <s v="Present"/>
    <s v="Present"/>
    <s v="FAC_5003"/>
    <e v="#N/A"/>
    <n v="0"/>
    <s v="Word Whiz"/>
    <s v="Data Unavailable"/>
    <e v="#N/A"/>
    <s v="exclude"/>
    <x v="0"/>
  </r>
  <r>
    <s v="fREADom Trial Class "/>
    <s v="Grade 1,2"/>
    <s v="Trial I"/>
    <n v="1"/>
    <d v="1899-12-30T11:15:00"/>
    <s v="Thursday"/>
    <d v="2020-04-16T00:00:00"/>
    <e v="#N/A"/>
    <s v="Trial"/>
    <s v="Grade 2"/>
    <s v="DPS"/>
    <n v="911100222469"/>
    <s v="s2m_test_21484@tests2m.com"/>
    <s v="16-04-2020 11:15:00"/>
    <s v="Cancelled"/>
    <s v="Cancelled"/>
    <s v="FAC_5001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Trial"/>
    <s v="Grade 3"/>
    <s v="Army public school ambala cantt"/>
    <n v="911100222470"/>
    <s v="s2m_test_21485@tests2m.com"/>
    <s v="16-04-2020 11:15:00"/>
    <s v="Absent"/>
    <s v="Ab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Duplicate - Trial"/>
    <s v="Grade 3"/>
    <s v="DPSH"/>
    <n v="911100222471"/>
    <s v="s2m_test_21486@tests2m.com"/>
    <s v="16-04-2020 11:15:00"/>
    <s v="Present"/>
    <s v="Present"/>
    <s v="FAC_5006"/>
    <n v="999"/>
    <n v="1"/>
    <s v="Rocking with rhymes"/>
    <s v="Data Unavailable"/>
    <d v="2020-06-04T23:22:12"/>
    <n v="50"/>
    <x v="0"/>
  </r>
  <r>
    <s v="fREADom Trial "/>
    <s v="Grade 3,4"/>
    <s v="Trial II"/>
    <n v="1"/>
    <d v="1899-12-30T11:15:00"/>
    <s v="Thursday"/>
    <d v="2020-04-16T00:00:00"/>
    <e v="#N/A"/>
    <s v="Trial"/>
    <s v="Grade 3"/>
    <s v="Delhi Public School Ecity"/>
    <n v="911100222472"/>
    <s v="s2m_test_21487@tests2m.com"/>
    <s v="16-04-2020 11:15:00"/>
    <s v="Present"/>
    <s v="Present"/>
    <s v="FAC_5006"/>
    <n v="1999"/>
    <n v="1"/>
    <s v="Rocking with rhymes"/>
    <s v="Data Unavailable"/>
    <d v="2020-04-17T00:00:00"/>
    <n v="1"/>
    <x v="0"/>
  </r>
  <r>
    <s v="fREADom Trial "/>
    <s v="Grade 3,4"/>
    <s v="Trial II"/>
    <n v="1"/>
    <d v="1899-12-30T11:15:00"/>
    <s v="Thursday"/>
    <d v="2020-04-16T00:00:00"/>
    <e v="#N/A"/>
    <s v="Trial"/>
    <s v="Grade 4"/>
    <s v="Aps Sp Marg Lko"/>
    <n v="911100222473"/>
    <s v="s2m_test_21488@tests2m.com"/>
    <s v="16-04-2020 11:15:00"/>
    <s v="Absent"/>
    <s v="Ab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Trial"/>
    <s v="Grade 4"/>
    <s v="APSDC"/>
    <n v="911100222474"/>
    <s v="s2m_test_21489@tests2m.com"/>
    <s v="16-04-2020 11:15:00"/>
    <s v="Absent"/>
    <s v="Ab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Trial"/>
    <s v="Grade 4"/>
    <s v="Sri sankara senior secondary school"/>
    <n v="911100222475"/>
    <s v="s2m_test_21490@tests2m.com"/>
    <s v="16-04-2020 11:15:00"/>
    <s v="Present"/>
    <s v="Pre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Trial"/>
    <s v="Grade 4"/>
    <s v="Svis"/>
    <n v="911100222476"/>
    <s v="s2m_test_21491@tests2m.com"/>
    <s v="16-04-2020 11:15:00"/>
    <s v="Present"/>
    <s v="Pre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Duplicate - Trial"/>
    <s v="Grade 4"/>
    <s v="Sri Sri Academy"/>
    <n v="911100222477"/>
    <s v="s2m_test_21492@tests2m.com"/>
    <s v="16-04-2020 11:15:00"/>
    <s v="Present"/>
    <s v="Pre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Duplicate - Trial"/>
    <s v="Grade 4"/>
    <s v="SRM Public School"/>
    <n v="911100222478"/>
    <s v="s2m_test_21493@tests2m.com"/>
    <s v="16-04-2020 11:15:00"/>
    <s v="Absent"/>
    <s v="Absent"/>
    <s v="FAC_5006"/>
    <e v="#N/A"/>
    <n v="0"/>
    <s v="Rocking with rhymes"/>
    <s v="Data Unavailable"/>
    <e v="#N/A"/>
    <s v="exclude"/>
    <x v="0"/>
  </r>
  <r>
    <s v="fREADom Trial "/>
    <s v="Grade 3,4"/>
    <s v="Trial II"/>
    <n v="1"/>
    <d v="1899-12-30T11:15:00"/>
    <s v="Thursday"/>
    <d v="2020-04-16T00:00:00"/>
    <e v="#N/A"/>
    <s v="Duplicate - Trial"/>
    <s v="Grade 4"/>
    <s v="Reliance Foundation"/>
    <n v="911100222448"/>
    <s v="s2m_test_21462@tests2m.com"/>
    <s v="16-04-2020 11:15:00"/>
    <s v="Present"/>
    <s v="Present"/>
    <s v="FAC_5006"/>
    <e v="#N/A"/>
    <n v="0"/>
    <s v="Rocking with rhymes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Trial"/>
    <s v="Grade 1"/>
    <s v="DPS Hyderabad"/>
    <n v="911100222479"/>
    <s v="s2m_test_21494@tests2m.com"/>
    <s v="16-04-2020 11:15:00"/>
    <s v="Present"/>
    <s v="Present"/>
    <s v="FAC_5003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Thursday"/>
    <d v="2020-04-16T00:00:00"/>
    <e v="#N/A"/>
    <s v="Trial"/>
    <s v="Grade 1"/>
    <s v="TGES"/>
    <n v="911100222480"/>
    <s v="s2m_test_21495@tests2m.com"/>
    <s v="16-04-2020 11:15:00"/>
    <s v="Absent"/>
    <s v="Absent"/>
    <s v="FAC_5003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2"/>
    <s v="St Paul's"/>
    <n v="911100222481"/>
    <s v="s2m_test_21496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1"/>
    <s v="DPS"/>
    <n v="911100222482"/>
    <s v="s2m_test_21497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2"/>
    <s v="DPS SOUTH"/>
    <n v="911100222483"/>
    <s v="s2m_test_21498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2"/>
    <s v="Mahatma Cbse Madurai"/>
    <n v="911100222484"/>
    <s v="s2m_test_21499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1"/>
    <s v="City Montessori school"/>
    <n v="911100222485"/>
    <s v="s2m_test_21500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1"/>
    <s v="St peters college"/>
    <n v="911100222486"/>
    <s v="s2m_test_21501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Trial"/>
    <s v="Grade 1"/>
    <s v="Gitanjali devshala"/>
    <n v="911100222487"/>
    <s v="s2m_test_21502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Duplicate - Trial"/>
    <s v="Grade 1"/>
    <s v="SSRVM Mulund"/>
    <n v="911100222488"/>
    <s v="s2m_test_21503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Duplicate - Trial"/>
    <s v="Grade 2"/>
    <s v="fREADom"/>
    <n v="911100222489"/>
    <s v="s2m_test_21504@tests2m.com"/>
    <s v="16-04-2020 16:00:00"/>
    <s v="Absent"/>
    <s v="Absent"/>
    <s v="FAC_5009"/>
    <e v="#N/A"/>
    <n v="0"/>
    <s v="Word Whiz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3"/>
    <s v="Canadian International School"/>
    <n v="911100222490"/>
    <s v="s2m_test_21505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Class "/>
    <s v="Grade 1,2"/>
    <s v="Trial I"/>
    <n v="3"/>
    <d v="1899-12-30T16:00:00"/>
    <s v="Thursday"/>
    <d v="2020-04-16T00:00:00"/>
    <e v="#N/A"/>
    <s v="Duplicate - Trial"/>
    <s v="Grade 1"/>
    <s v="Kps gamahariya"/>
    <n v="911100222491"/>
    <s v="s2m_test_21506@tests2m.com"/>
    <s v="16-04-2020 16:00:00"/>
    <s v="Present"/>
    <s v="Present"/>
    <s v="FAC_5009"/>
    <e v="#N/A"/>
    <n v="0"/>
    <s v="Word Whiz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SRI SRI RAVISHANKAR VIDYA MANDIR"/>
    <n v="911100222492"/>
    <s v="s2m_test_21507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Delhi public school , Bangalore"/>
    <n v="911100222493"/>
    <s v="s2m_test_21508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1"/>
    <s v="Shree Ram welfare society High school"/>
    <n v="911100222494"/>
    <s v="s2m_test_21509@tests2m.com"/>
    <s v="16-04-2020 18:15:00"/>
    <m/>
    <s v="Exclude"/>
    <s v="FAC_5012"/>
    <e v="#N/A"/>
    <n v="0"/>
    <s v="Name it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Ocean"/>
    <n v="911100222495"/>
    <s v="s2m_test_21510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4"/>
    <s v="amrit vidhalaya  aata  malav"/>
    <n v="911100222496"/>
    <s v="s2m_test_21511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Delhi Public School, Howrah"/>
    <n v="911100222497"/>
    <s v="s2m_test_21512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Suchithra academy"/>
    <n v="911100222498"/>
    <s v="s2m_test_21513@tests2m.com"/>
    <s v="16-04-2020 16:00:00"/>
    <s v="Absent"/>
    <s v="Absent"/>
    <s v="FAC_5008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4"/>
    <s v="Royale Concorde International School"/>
    <n v="911100222499"/>
    <s v="s2m_test_21514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Duplicate - Trial"/>
    <s v="Grade 1"/>
    <s v="Delhi public school South Bangalore"/>
    <n v="911100222500"/>
    <s v="s2m_test_21515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Shri shri ravishankar vista mandir surat"/>
    <n v="911100222501"/>
    <s v="s2m_test_21516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Duplicate - Trial"/>
    <s v="Grade 3"/>
    <s v="fREADom"/>
    <n v="911100222489"/>
    <s v="s2m_test_21504@tests2m.com"/>
    <s v="16-04-2020 16:00:00"/>
    <s v="Absent"/>
    <s v="Absent"/>
    <s v="FAC_5008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St. Peter's school"/>
    <n v="911100222502"/>
    <s v="s2m_test_21517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3"/>
    <s v="St.Columbaâ€™s"/>
    <n v="911100222503"/>
    <s v="s2m_test_21518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Thursday"/>
    <d v="2020-04-16T00:00:00"/>
    <e v="#N/A"/>
    <s v="Trial"/>
    <s v="Grade 4"/>
    <s v="Jain english medium school"/>
    <n v="911100222504"/>
    <s v="s2m_test_21519@tests2m.com"/>
    <s v="16-04-2020 16:00:00"/>
    <s v="Present"/>
    <s v="Present"/>
    <s v="FAC_5008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Duplicate - Trial"/>
    <s v="Grade 1"/>
    <s v="DPS MEGACITY"/>
    <n v="911100222505"/>
    <s v="s2m_test_21520@tests2m.com"/>
    <s v="16-04-2020 16:00:00"/>
    <s v="Present"/>
    <s v="Present"/>
    <s v="FAC_5011"/>
    <e v="#N/A"/>
    <n v="0"/>
    <s v="Rocking with rhymes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1"/>
    <s v="Noida International Public School"/>
    <n v="911100222506"/>
    <s v="s2m_test_21521@tests2m.com"/>
    <s v="16-04-2020 16:00:00"/>
    <s v="Absent"/>
    <s v="Absent"/>
    <s v="FAC_5011"/>
    <e v="#N/A"/>
    <n v="0"/>
    <s v="Rocking with rhymes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1"/>
    <s v="DPS HOWRAH"/>
    <n v="911100222507"/>
    <s v="s2m_test_21522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1"/>
    <n v="893498"/>
    <n v="911100222508"/>
    <s v="s2m_test_21523@tests2m.com"/>
    <s v="16-04-2020 16:00:00"/>
    <s v="Absent"/>
    <s v="Absent"/>
    <s v="FAC_5011"/>
    <e v="#N/A"/>
    <n v="0"/>
    <s v="Rocking with rhymes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4"/>
    <s v="Saupins school mohali"/>
    <n v="911100222509"/>
    <s v="s2m_test_21524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1"/>
    <s v="Kerala public school Kadma"/>
    <n v="911100222510"/>
    <s v="s2m_test_21525@tests2m.com"/>
    <s v="16-04-2020 16:00:00"/>
    <s v="Present"/>
    <s v="Present"/>
    <s v="FAC_5011"/>
    <e v="#N/A"/>
    <n v="0"/>
    <s v="Rocking with rhymes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1"/>
    <s v="Nsn matriculation higher sec school"/>
    <n v="911100222511"/>
    <s v="s2m_test_21526@tests2m.com"/>
    <s v="16-04-2020 16:00:00"/>
    <s v="Absent"/>
    <s v="Absent"/>
    <s v="FAC_5011"/>
    <e v="#N/A"/>
    <n v="0"/>
    <s v="Rocking with rhymes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2"/>
    <s v="Kerela public school gamharia"/>
    <n v="911100222512"/>
    <s v="s2m_test_20165@tests2m.com"/>
    <s v="16-04-2020 16:00:00"/>
    <s v="Present"/>
    <s v="Present"/>
    <s v="FAC_5011"/>
    <e v="#N/A"/>
    <n v="0"/>
    <s v="Rocking with rhymes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2"/>
    <s v="Hamdard public school"/>
    <n v="911100222513"/>
    <s v="s2m_test_21527@tests2m.com"/>
    <s v="16-04-2020 16:00:00"/>
    <s v="Present"/>
    <s v="Present"/>
    <s v="FAC_5011"/>
    <n v="1999"/>
    <n v="1"/>
    <s v="Rocking with rhymes"/>
    <s v="Data Unavailable"/>
    <d v="2020-04-16T00:00:00"/>
    <n v="0"/>
    <x v="0"/>
  </r>
  <r>
    <s v="fREADom Trial Class "/>
    <s v="Grade 1,2"/>
    <s v="Trial I"/>
    <n v="5"/>
    <d v="1899-12-30T18:15:00"/>
    <s v="Thursday"/>
    <d v="2020-04-16T00:00:00"/>
    <e v="#N/A"/>
    <s v="Duplicate - Trial"/>
    <s v="Grade 1"/>
    <s v="Don Bosco School"/>
    <n v="911100222514"/>
    <s v="s2m_test_21528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2"/>
    <s v="Kle school"/>
    <n v="911100222515"/>
    <s v="s2m_test_21529@tests2m.com"/>
    <s v="16-04-2020 16:00:00"/>
    <s v="Absent"/>
    <s v="Absent"/>
    <s v="FAC_5011"/>
    <e v="#N/A"/>
    <n v="0"/>
    <s v="Rocking with rhymes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2"/>
    <s v="Kerala public school mango"/>
    <n v="911100222516"/>
    <s v="s2m_test_21530@tests2m.com"/>
    <s v="16-04-2020 18:15:00"/>
    <s v="Absent"/>
    <s v="Absent"/>
    <s v="FAC_5012"/>
    <e v="#N/A"/>
    <n v="0"/>
    <s v="Name it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2"/>
    <s v="Seth Anandram Jaipuria School"/>
    <n v="911100222517"/>
    <s v="s2m_test_21531@tests2m.com"/>
    <s v="16-04-2020 16:00:00"/>
    <s v="Absent"/>
    <s v="Absent"/>
    <s v="FAC_5011"/>
    <e v="#N/A"/>
    <n v="0"/>
    <s v="Rocking with rhymes"/>
    <s v="Data Unavailable"/>
    <e v="#N/A"/>
    <s v="exclude"/>
    <x v="0"/>
  </r>
  <r>
    <s v="fREADom Trial "/>
    <s v="Grade 1,2"/>
    <s v="Trial II"/>
    <n v="3"/>
    <d v="1899-12-30T16:00:00"/>
    <s v="Thursday"/>
    <d v="2020-04-16T00:00:00"/>
    <e v="#N/A"/>
    <s v="Trial"/>
    <s v="Grade 2"/>
    <s v="Fountain head the global school"/>
    <n v="911100222518"/>
    <s v="s2m_test_21532@tests2m.com"/>
    <s v="16-04-2020 16:00:00"/>
    <s v="Present"/>
    <s v="Present"/>
    <s v="FAC_5011"/>
    <e v="#N/A"/>
    <n v="0"/>
    <s v="Rocking with rhymes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3"/>
    <s v="K L E"/>
    <n v="911100222519"/>
    <s v="s2m_test_21533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4"/>
    <s v="KERALA PUBLIC SCHOOL GAMHARIA"/>
    <n v="911100222520"/>
    <s v="s2m_test_21534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3"/>
    <s v="Reliance foundation school"/>
    <n v="911100222521"/>
    <s v="s2m_test_21535@tests2m.com"/>
    <s v="16-04-2020 16:00:00"/>
    <s v="Absent"/>
    <s v="Absent"/>
    <s v="FAC_5007"/>
    <e v="#N/A"/>
    <n v="0"/>
    <s v="In my head or real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3"/>
    <s v="SKV VIDHAASHRAM SENIOR SECONDARY SCHOOL"/>
    <n v="911100222522"/>
    <s v="s2m_test_21536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d v="2020-04-16T12:02:41"/>
    <s v="Duplicate - Trial"/>
    <s v="Grade 3"/>
    <s v="Kle school Manjunath Nagar hubliubli"/>
    <n v="911100221095"/>
    <s v="s2m_test_20097@tests2m.com"/>
    <s v="16-04-2020 16:00:00"/>
    <s v="Absent"/>
    <s v="Absent"/>
    <s v="FAC_5007"/>
    <e v="#N/A"/>
    <n v="0"/>
    <s v="In my head or real"/>
    <s v="lastchanc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4"/>
    <s v="Suchitra academy"/>
    <n v="911100222523"/>
    <s v="s2m_test_21537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1"/>
    <s v="Ambience"/>
    <n v="911100222524"/>
    <s v="s2m_test_21538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Duplicate - Trial"/>
    <s v="Grade 4"/>
    <s v="Svis"/>
    <n v="911100222525"/>
    <s v="s2m_test_21491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2"/>
    <s v="Don Bosco School, Siliguri"/>
    <n v="911100222526"/>
    <s v="s2m_test_21539@tests2m.com"/>
    <s v="16-04-2020 18:15:00"/>
    <s v="Present"/>
    <s v="Present"/>
    <s v="FAC_5012"/>
    <n v="1999"/>
    <n v="1"/>
    <s v="Name it"/>
    <s v="Data Unavailable"/>
    <d v="2020-04-18T00:00:00"/>
    <n v="2"/>
    <x v="0"/>
  </r>
  <r>
    <s v="fREADom Trial "/>
    <s v="Grade 3,4"/>
    <s v="Trial I"/>
    <n v="3"/>
    <d v="1899-12-30T16:00:00"/>
    <s v="Thursday"/>
    <d v="2020-04-16T00:00:00"/>
    <e v="#N/A"/>
    <s v="Trial"/>
    <s v="Grade 4"/>
    <s v="Maharaja agarsen public school"/>
    <n v="911100222527"/>
    <s v="s2m_test_21540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Duplicate - Trial"/>
    <s v="Grade 4"/>
    <s v="Sri Aurobindo International school"/>
    <n v="911100222528"/>
    <s v="s2m_test_21541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4"/>
    <s v="Dps"/>
    <n v="911100222529"/>
    <s v="s2m_test_21542@tests2m.com"/>
    <s v="16-04-2020 16:00:00"/>
    <s v="Present"/>
    <s v="Present"/>
    <s v="FAC_5007"/>
    <e v="#N/A"/>
    <n v="0"/>
    <s v="In my head or real"/>
    <s v="Data Unavailable"/>
    <e v="#N/A"/>
    <s v="exclude"/>
    <x v="0"/>
  </r>
  <r>
    <s v="fREADom Trial "/>
    <s v="Grade 3,4"/>
    <s v="Trial I"/>
    <n v="3"/>
    <d v="1899-12-30T16:00:00"/>
    <s v="Thursday"/>
    <d v="2020-04-16T00:00:00"/>
    <e v="#N/A"/>
    <s v="Trial"/>
    <s v="Grade 4"/>
    <s v="Gitanjali devshala"/>
    <n v="911100222530"/>
    <s v="s2m_test_21543@tests2m.com"/>
    <s v="16-04-2020 16:00:00"/>
    <s v="Present"/>
    <s v="Present"/>
    <s v="FAC_5007"/>
    <n v="1999"/>
    <n v="1"/>
    <s v="In my head or real"/>
    <s v="Data Unavailable"/>
    <d v="2020-04-16T00:00:00"/>
    <n v="0"/>
    <x v="0"/>
  </r>
  <r>
    <s v="fREADom Trial Class "/>
    <s v="Grade 1,2"/>
    <s v="Trial I"/>
    <n v="5"/>
    <d v="1899-12-30T18:15:00"/>
    <s v="Thursday"/>
    <d v="2020-04-16T00:00:00"/>
    <e v="#N/A"/>
    <s v="Trial"/>
    <s v="Grade 2"/>
    <s v="Ingrahm Institute English medium school"/>
    <n v="911100222531"/>
    <s v="s2m_test_21544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4"/>
    <s v="GT aloha vidhya mandir"/>
    <n v="911100222532"/>
    <s v="s2m_test_21545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4"/>
    <s v="St.paul school ,rajkot"/>
    <n v="911100222533"/>
    <s v="s2m_test_21546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1"/>
    <s v="DSE"/>
    <n v="911100222534"/>
    <s v="s2m_test_21547@tests2m.com"/>
    <s v="16-04-2020 18:15:00"/>
    <s v="Present"/>
    <s v="Present"/>
    <s v="FAC_5012"/>
    <e v="#N/A"/>
    <n v="0"/>
    <s v="Name it"/>
    <s v="Data Unavailable"/>
    <e v="#N/A"/>
    <s v="exclude"/>
    <x v="0"/>
  </r>
  <r>
    <s v="fREADom Trial Class "/>
    <s v="Grade 1,2"/>
    <s v="Trial I"/>
    <n v="5"/>
    <d v="1899-12-30T18:15:00"/>
    <s v="Thursday"/>
    <d v="2020-04-16T00:00:00"/>
    <e v="#N/A"/>
    <s v="Trial"/>
    <s v="Grade 1"/>
    <s v="Kid's campus"/>
    <n v="911100222535"/>
    <s v="s2m_test_21548@tests2m.com"/>
    <s v="16-04-2020 18:15:00"/>
    <s v="Absent"/>
    <s v="Absent"/>
    <s v="FAC_5012"/>
    <e v="#N/A"/>
    <n v="0"/>
    <s v="Name it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1"/>
    <s v="Focus high school"/>
    <n v="911100222536"/>
    <s v="s2m_test_21549@tests2m.com"/>
    <s v="16-04-2020 18:15:00"/>
    <s v="Present"/>
    <s v="Present"/>
    <s v="FAC_5013"/>
    <n v="1999"/>
    <n v="1"/>
    <s v="Meet the magic 'e'"/>
    <s v="Data Unavailable"/>
    <d v="2020-04-18T00:00:00"/>
    <n v="2"/>
    <x v="0"/>
  </r>
  <r>
    <s v="fREADom Trial "/>
    <s v="Grade 1,2"/>
    <s v="Trial II"/>
    <n v="5"/>
    <d v="1899-12-30T18:15:00"/>
    <s v="Thursday"/>
    <d v="2020-04-16T00:00:00"/>
    <e v="#N/A"/>
    <s v="Trial"/>
    <s v="Grade 2"/>
    <s v="S.R.S school. munnoli. soundhathi. belgaum"/>
    <n v="911100222537"/>
    <s v="s2m_test_21550@tests2m.com"/>
    <s v="16-04-2020 18:15:00"/>
    <s v="Absent"/>
    <s v="Absent"/>
    <s v="FAC_5013"/>
    <e v="#N/A"/>
    <n v="0"/>
    <s v="Meet the magic 'e'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2"/>
    <s v="Saint Paul School"/>
    <n v="911100222538"/>
    <s v="s2m_test_21551@tests2m.com"/>
    <s v="16-04-2020 18:15:00"/>
    <s v="Present"/>
    <s v="Present"/>
    <s v="FAC_5013"/>
    <e v="#N/A"/>
    <n v="0"/>
    <s v="Meet the magic 'e'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Velammal new gen"/>
    <n v="911100222539"/>
    <s v="s2m_test_21552@tests2m.com"/>
    <s v="16-04-2020 18:15:00"/>
    <s v="Absent"/>
    <s v="Ab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Duplicate - Trial"/>
    <s v="Grade 4"/>
    <s v="Saint Paul"/>
    <n v="911100222540"/>
    <s v="s2m_test_21553@tests2m.com"/>
    <s v="16-04-2020 18:15:00"/>
    <s v="Absent"/>
    <s v="Ab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Vidya vikas Academy Margao Goa"/>
    <n v="911100222541"/>
    <s v="s2m_test_21554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NTSSS"/>
    <n v="911100222542"/>
    <s v="s2m_test_21555@tests2m.com"/>
    <s v="16-04-2020 18:15:00"/>
    <s v="Absent"/>
    <s v="Ab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3"/>
    <s v="St. Peters"/>
    <n v="911100222543"/>
    <s v="s2m_test_21556@tests2m.com"/>
    <s v="16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Thursday"/>
    <d v="2020-04-16T00:00:00"/>
    <e v="#N/A"/>
    <s v="Trial"/>
    <s v="Grade 4"/>
    <s v="K L E  school Nipani"/>
    <n v="911100222544"/>
    <s v="s2m_test_21557@tests2m.com"/>
    <s v="16-04-2020 18:15:00"/>
    <s v="Absent"/>
    <s v="Absent"/>
    <s v="FAC_5014"/>
    <e v="#N/A"/>
    <n v="0"/>
    <s v="storm in my brain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Duplicate - Trial"/>
    <s v="Grade 1"/>
    <s v="N c s"/>
    <n v="911100222545"/>
    <s v="s2m_test_21557@tests2m.com"/>
    <s v="16-04-2020 18:15:00"/>
    <s v="Absent"/>
    <s v="Absent"/>
    <s v="FAC_5013"/>
    <e v="#N/A"/>
    <n v="0"/>
    <s v="Meet the magic 'e'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d v="2020-04-17T05:08:01"/>
    <s v="Duplicate - Trial"/>
    <s v="Grade 1"/>
    <s v="Delhi public school North Bangalore"/>
    <n v="911100221224"/>
    <s v="s2m_test_20226@tests2m.com"/>
    <s v="16-04-2020 18:15:00"/>
    <s v="Present"/>
    <s v="Present"/>
    <s v="FAC_5013"/>
    <e v="#N/A"/>
    <n v="0"/>
    <s v="Meet the magic 'e'"/>
    <s v="TEB2ASMS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3"/>
    <s v="Sri Sankara senior secondary school"/>
    <n v="911100222546"/>
    <s v="s2m_test_21558@tests2m.com"/>
    <s v="16-04-2020 18:15:00"/>
    <s v="Present"/>
    <s v="Present"/>
    <s v="FAC_5015"/>
    <n v="1999"/>
    <n v="1"/>
    <s v="In my head or real"/>
    <s v="Data Unavailable"/>
    <d v="2020-04-19T00:00:00"/>
    <n v="3"/>
    <x v="0"/>
  </r>
  <r>
    <s v="fREADom Trial "/>
    <s v="Grade 1,2"/>
    <s v="Trial II"/>
    <n v="5"/>
    <d v="1899-12-30T18:15:00"/>
    <s v="Thursday"/>
    <d v="2020-04-16T00:00:00"/>
    <e v="#N/A"/>
    <s v="Trial"/>
    <s v="Grade 2"/>
    <s v="Gt vidhya mandir"/>
    <n v="911100222547"/>
    <s v="s2m_test_21559@tests2m.com"/>
    <s v="16-04-2020 18:15:00"/>
    <s v="Cancelled"/>
    <s v="Cancelled"/>
    <s v="FAC_5013"/>
    <e v="#N/A"/>
    <n v="0"/>
    <s v="Meet the magic 'e'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4"/>
    <s v="Shreya Kandpal"/>
    <n v="911100222548"/>
    <s v="s2m_test_21560@tests2m.com"/>
    <s v="16-04-2020 18:15:00"/>
    <s v="Absent"/>
    <s v="Absent"/>
    <s v="FAC_5015"/>
    <e v="#N/A"/>
    <n v="0"/>
    <s v="In my head or real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Duplicate - Trial"/>
    <s v="Grade 2"/>
    <s v="Ingrahm Institute English medium school"/>
    <n v="911100222549"/>
    <s v="s2m_test_21561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2"/>
    <s v="School of India "/>
    <n v="911100222550"/>
    <s v="s2m_test_21562@tests2m.com"/>
    <s v="16-04-2020 18:15:00"/>
    <s v="Present"/>
    <s v="Present"/>
    <s v="FAC_5009"/>
    <e v="#N/A"/>
    <n v="0"/>
    <s v="Name it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d v="2020-04-16T10:38:17"/>
    <s v="Trial"/>
    <s v="Grade 3"/>
    <s v="Kamala niketan"/>
    <n v="911100221040"/>
    <s v="s2m_test_20041@tests2m.com"/>
    <s v="16-04-2020 18:15:00"/>
    <s v="Present"/>
    <s v="Present"/>
    <s v="FAC_5015"/>
    <e v="#N/A"/>
    <n v="0"/>
    <s v="In my head or real"/>
    <s v="TEB11SMS"/>
    <e v="#N/A"/>
    <s v="exclude"/>
    <x v="0"/>
  </r>
  <r>
    <s v="fREADom Trial "/>
    <s v="Grade 1,2"/>
    <s v="Trial III"/>
    <n v="5"/>
    <d v="1899-12-30T18:15:00"/>
    <s v="Thursday"/>
    <d v="2020-04-16T00:00:00"/>
    <e v="#N/A"/>
    <s v="Duplicate - Trial"/>
    <s v="Grade 2"/>
    <s v="fREADom"/>
    <n v="911100222489"/>
    <s v="s2m_test_21504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2"/>
    <s v="Saint Paul 's school"/>
    <n v="911100222551"/>
    <s v="s2m_test_21563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2"/>
    <s v="Dps"/>
    <n v="911100222552"/>
    <s v="s2m_test_21564@tests2m.com"/>
    <s v="16-04-2020 18:15:00"/>
    <s v="Present"/>
    <s v="Pre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1"/>
    <s v="Saint Paul"/>
    <n v="911100222553"/>
    <s v="s2m_test_21565@tests2m.com"/>
    <s v="16-04-2020 18:15:00"/>
    <s v="Present"/>
    <s v="Pre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1"/>
    <s v="Noida international publick school"/>
    <n v="911100222554"/>
    <s v="s2m_test_21566@tests2m.com"/>
    <s v="16-04-2020 18:15:00"/>
    <s v="Present"/>
    <s v="Present"/>
    <s v="FAC_5009"/>
    <e v="#N/A"/>
    <n v="0"/>
    <s v="Name it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2"/>
    <s v="St Paul's Rajkot"/>
    <n v="911100222555"/>
    <s v="s2m_test_21567@tests2m.com"/>
    <s v="16-04-2020 18:15:00"/>
    <s v="Absent"/>
    <s v="Absent"/>
    <s v="FAC_5015"/>
    <e v="#N/A"/>
    <n v="0"/>
    <s v="In my head or real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d v="2020-04-16T10:17:07"/>
    <s v="Duplicate - Trial"/>
    <s v="Grade 4"/>
    <s v="Kerela public school mango"/>
    <n v="911100221023"/>
    <s v="s2m_test_20024@tests2m.com"/>
    <s v="16-04-2020 18:15:00"/>
    <s v="Cancelled"/>
    <s v="Cancelled"/>
    <s v="FAC_5015"/>
    <e v="#N/A"/>
    <n v="0"/>
    <s v="In my head or real"/>
    <s v="lastchanc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2"/>
    <s v="Hamdard public school"/>
    <n v="911100222556"/>
    <s v="s2m_test_21568@tests2m.com"/>
    <s v="16-04-2020 18:15:00"/>
    <s v="Cancelled"/>
    <s v="Cancelled"/>
    <s v="FAC_5013"/>
    <e v="#N/A"/>
    <n v="0"/>
    <s v="Meet the magic 'e'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Duplicate - Trial"/>
    <s v="Grade 1"/>
    <s v="Kamala Niketan Montessori School  (CBSE)"/>
    <n v="911100222557"/>
    <s v="s2m_test_21569@tests2m.com"/>
    <s v="16-04-2020 18:15:00"/>
    <s v="Present"/>
    <s v="Present"/>
    <s v="FAC_5013"/>
    <n v="1999"/>
    <n v="1"/>
    <s v="Meet the magic 'e'"/>
    <s v="Data Unavailable"/>
    <d v="2020-04-20T00:00:00"/>
    <n v="4"/>
    <x v="0"/>
  </r>
  <r>
    <s v="fREADom Trial "/>
    <s v="Grade 3,4"/>
    <s v="Trial III"/>
    <n v="5"/>
    <d v="1899-12-30T18:15:00"/>
    <s v="Thursday"/>
    <d v="2020-04-16T00:00:00"/>
    <e v="#N/A"/>
    <s v="Trial"/>
    <s v="Grade 3"/>
    <s v="B.D.M. International"/>
    <n v="911100222558"/>
    <s v="s2m_test_21570@tests2m.com"/>
    <s v="16-04-2020 18:15:00"/>
    <s v="Present"/>
    <s v="Present"/>
    <s v="FAC_5002"/>
    <e v="#N/A"/>
    <n v="0"/>
    <s v="Sum it up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4"/>
    <s v="Don bosco"/>
    <n v="911100222559"/>
    <s v="s2m_test_21571@tests2m.com"/>
    <s v="16-04-2020 18:15:00"/>
    <s v="Present"/>
    <s v="Present"/>
    <s v="FAC_5015"/>
    <n v="199"/>
    <n v="0"/>
    <s v="In my head or real"/>
    <s v="Data Unavailable"/>
    <d v="2020-03-21T00:00:00"/>
    <s v="exclude"/>
    <x v="0"/>
  </r>
  <r>
    <s v="fREADom Trial "/>
    <s v="Grade 3,4"/>
    <s v="Trial III"/>
    <n v="5"/>
    <d v="1899-12-30T18:15:00"/>
    <s v="Thursday"/>
    <d v="2020-04-16T00:00:00"/>
    <e v="#N/A"/>
    <s v="Trial"/>
    <s v="Grade 3"/>
    <s v="KLE school rayapur"/>
    <n v="911100222560"/>
    <s v="s2m_test_21572@tests2m.com"/>
    <s v="16-04-2020 18:15:00"/>
    <s v="Absent"/>
    <s v="Absent"/>
    <s v="FAC_5002"/>
    <e v="#N/A"/>
    <n v="0"/>
    <s v="Sum it up"/>
    <s v="Data Unavailable"/>
    <e v="#N/A"/>
    <s v="exclude"/>
    <x v="0"/>
  </r>
  <r>
    <s v="fREADom Trial "/>
    <s v="Grade 3,4"/>
    <s v="Trial III"/>
    <n v="5"/>
    <d v="1899-12-30T18:15:00"/>
    <s v="Thursday"/>
    <d v="2020-04-16T00:00:00"/>
    <e v="#N/A"/>
    <s v="Trial"/>
    <s v="Grade 3"/>
    <s v="SSRVM Borivali East"/>
    <n v="911100222561"/>
    <s v="s2m_test_21573@tests2m.com"/>
    <s v="16-04-2020 18:15:00"/>
    <s v="Present"/>
    <s v="Present"/>
    <s v="FAC_5002"/>
    <e v="#N/A"/>
    <n v="0"/>
    <s v="Sum it up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d v="2020-04-16T14:11:54"/>
    <s v="Trial"/>
    <s v="Grade 3"/>
    <s v="Kle"/>
    <n v="911100221136"/>
    <s v="s2m_test_21574@tests2m.com"/>
    <s v="16-04-2020 18:15:00"/>
    <s v="Absent"/>
    <s v="Absent"/>
    <s v="FAC_5015"/>
    <e v="#N/A"/>
    <n v="0"/>
    <s v="In my head or real"/>
    <s v="ntfpush"/>
    <e v="#N/A"/>
    <s v="exclude"/>
    <x v="0"/>
  </r>
  <r>
    <s v="fREADom Trial "/>
    <s v="Grade 3,4"/>
    <s v="Trial III"/>
    <n v="5"/>
    <d v="1899-12-30T18:15:00"/>
    <s v="Thursday"/>
    <d v="2020-04-16T00:00:00"/>
    <e v="#N/A"/>
    <s v="Trial"/>
    <s v="Grade 3"/>
    <s v="P.S.Senior Secondary School"/>
    <n v="911100222562"/>
    <s v="s2m_test_21575@tests2m.com"/>
    <s v="16-04-2020 18:15:00"/>
    <s v="Present"/>
    <s v="Present"/>
    <s v="FAC_5002"/>
    <n v="1999"/>
    <n v="1"/>
    <s v="Sum it up"/>
    <s v="Data Unavailable"/>
    <d v="2020-04-17T00:00:00"/>
    <n v="1"/>
    <x v="0"/>
  </r>
  <r>
    <s v="fREADom Trial "/>
    <s v="Grade 3,4"/>
    <s v="Trial III"/>
    <n v="5"/>
    <d v="1899-12-30T18:15:00"/>
    <s v="Thursday"/>
    <d v="2020-04-16T00:00:00"/>
    <e v="#N/A"/>
    <s v="Trial"/>
    <s v="Grade 3"/>
    <s v="KLE Manjunath Nagar Hubballi"/>
    <n v="911100222563"/>
    <s v="s2m_test_21576@tests2m.com"/>
    <s v="16-04-2020 18:15:00"/>
    <s v="Present"/>
    <s v="Present"/>
    <s v="FAC_5002"/>
    <n v="1999"/>
    <n v="1"/>
    <s v="Sum it up"/>
    <s v="Data Unavailable"/>
    <d v="2020-04-17T00:00:00"/>
    <n v="1"/>
    <x v="0"/>
  </r>
  <r>
    <s v="fREADom Trial "/>
    <s v="Grade 3,4"/>
    <s v="Trial II"/>
    <n v="5"/>
    <d v="1899-12-30T18:15:00"/>
    <s v="Thursday"/>
    <d v="2020-04-16T00:00:00"/>
    <e v="#N/A"/>
    <s v="Trial"/>
    <s v="Grade 4"/>
    <s v="The Shriram Millennium School"/>
    <n v="911100222564"/>
    <s v="s2m_test_21577@tests2m.com"/>
    <s v="16-04-2020 18:15:00"/>
    <s v="Absent"/>
    <s v="Absent"/>
    <s v="FAC_5015"/>
    <e v="#N/A"/>
    <n v="0"/>
    <s v="In my head or real"/>
    <s v="Data Unavailable"/>
    <e v="#N/A"/>
    <s v="exclude"/>
    <x v="0"/>
  </r>
  <r>
    <s v="fREADom Trial "/>
    <s v="Grade 3,4"/>
    <s v="Trial III"/>
    <n v="5"/>
    <d v="1899-12-30T18:15:00"/>
    <s v="Thursday"/>
    <d v="2020-04-16T00:00:00"/>
    <e v="#N/A"/>
    <s v="Duplicate - Trial"/>
    <s v="Grade 4"/>
    <s v="KLE ENGLISH MEDIUM"/>
    <n v="911100222565"/>
    <s v="s2m_test_21578@tests2m.com"/>
    <s v="16-04-2020 18:15:00"/>
    <s v="Present"/>
    <s v="Present"/>
    <s v="FAC_5002"/>
    <e v="#N/A"/>
    <n v="0"/>
    <s v="Sum it up"/>
    <s v="Data Unavailable"/>
    <e v="#N/A"/>
    <s v="exclude"/>
    <x v="0"/>
  </r>
  <r>
    <s v="fREADom Trial "/>
    <s v="Grade 3,4"/>
    <s v="Trial III"/>
    <n v="5"/>
    <d v="1899-12-30T18:15:00"/>
    <s v="Thursday"/>
    <d v="2020-04-16T00:00:00"/>
    <e v="#N/A"/>
    <s v="Duplicate - Trial"/>
    <s v="Grade 4"/>
    <s v="K L E  school Nipani"/>
    <n v="911100222544"/>
    <s v="s2m_test_21557@tests2m.com"/>
    <s v="16-04-2020 18:15:00"/>
    <s v="Absent"/>
    <s v="Absent"/>
    <s v="FAC_5002"/>
    <e v="#N/A"/>
    <n v="0"/>
    <s v="Sum it up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Duplicate - Trial"/>
    <s v="Grade 2"/>
    <s v="Sri Sri Ravishankar Vidya Mandir"/>
    <n v="911100222566"/>
    <s v="s2m_test_21579@tests2m.com"/>
    <s v="16-04-2020 18:15:00"/>
    <s v="Cancelled"/>
    <s v="Cancelled"/>
    <s v="FAC_5009"/>
    <e v="#N/A"/>
    <n v="0"/>
    <s v="Name it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d v="2020-04-16T10:37:15"/>
    <s v="Trial"/>
    <s v="Grade 2"/>
    <s v="Kamala Niketan Montessori School"/>
    <n v="911100221032"/>
    <s v="s2m_test_20033@tests2m.com"/>
    <s v="16-04-2020 18:15:00"/>
    <s v="Present"/>
    <s v="Present"/>
    <s v="FAC_5013"/>
    <e v="#N/A"/>
    <n v="0"/>
    <s v="Meet the magic 'e'"/>
    <s v="TEB12SMS"/>
    <e v="#N/A"/>
    <s v="exclude"/>
    <x v="0"/>
  </r>
  <r>
    <s v="fREADom Trial "/>
    <s v="Grade 3,4"/>
    <s v="Trial III"/>
    <n v="5"/>
    <d v="1899-12-30T18:15:00"/>
    <s v="Thursday"/>
    <d v="2020-04-16T00:00:00"/>
    <d v="2020-04-16T08:47:55"/>
    <s v="Duplicate - Trial"/>
    <s v="Grade 4"/>
    <s v="K,L,E Haveri"/>
    <n v="911100221001"/>
    <s v="s2m_test_20002@tests2m.com"/>
    <s v="16-04-2020 18:15:00"/>
    <s v="Absent"/>
    <s v="Absent"/>
    <s v="FAC_5002"/>
    <e v="#N/A"/>
    <n v="0"/>
    <s v="Sum it up"/>
    <s v="lastchance"/>
    <e v="#N/A"/>
    <s v="exclude"/>
    <x v="0"/>
  </r>
  <r>
    <s v="fREADom Trial "/>
    <s v="Grade 3,4"/>
    <s v="Trial III"/>
    <n v="5"/>
    <d v="1899-12-30T18:15:00"/>
    <s v="Thursday"/>
    <d v="2020-04-16T00:00:00"/>
    <e v="#N/A"/>
    <s v="Trial"/>
    <s v="Grade 4"/>
    <s v="Army Public School Delhi Cantt"/>
    <n v="911100222567"/>
    <s v="s2m_test_21580@tests2m.com"/>
    <s v="16-04-2020 18:15:00"/>
    <s v="Absent"/>
    <s v="Absent"/>
    <s v="FAC_5002"/>
    <e v="#N/A"/>
    <n v="0"/>
    <s v="Sum it up"/>
    <s v="Data Unavailable"/>
    <e v="#N/A"/>
    <s v="exclude"/>
    <x v="0"/>
  </r>
  <r>
    <s v="fREADom Trial "/>
    <s v="Grade 3,4"/>
    <s v="Trial III"/>
    <n v="5"/>
    <d v="1899-12-30T18:15:00"/>
    <s v="Thursday"/>
    <d v="2020-04-16T00:00:00"/>
    <e v="#N/A"/>
    <s v="Trial"/>
    <s v="Grade 4"/>
    <s v="Sree Veda"/>
    <n v="911100222568"/>
    <s v="s2m_test_21581@tests2m.com"/>
    <s v="16-04-2020 18:15:00"/>
    <s v="Present"/>
    <s v="Present"/>
    <s v="FAC_5002"/>
    <e v="#N/A"/>
    <n v="0"/>
    <s v="Sum it up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1"/>
    <s v="The galaxy school Wadi"/>
    <n v="911100222569"/>
    <s v="s2m_test_21582@tests2m.com"/>
    <s v="16-04-2020 18:15:00"/>
    <s v="Present"/>
    <s v="Present"/>
    <s v="FAC_5013"/>
    <e v="#N/A"/>
    <n v="0"/>
    <s v="Meet the magic 'e'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Trial"/>
    <s v="Grade 1"/>
    <s v="Sri Sri Ravishankar Vidya Mandir, Mulund"/>
    <n v="911100222570"/>
    <s v="s2m_test_21583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Duplicate - Trial"/>
    <s v="Grade 2"/>
    <s v="Amrit vidyalaya"/>
    <n v="911100222571"/>
    <s v="s2m_test_21584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d v="2020-04-16T11:24:26"/>
    <s v="Trial"/>
    <s v="Grade 3"/>
    <s v="DPS MEGACITY"/>
    <n v="911100221083"/>
    <s v="s2m_test_20085@tests2m.com"/>
    <s v="16-04-2020 18:15:00"/>
    <s v="Present"/>
    <s v="Present"/>
    <s v="FAC_5015"/>
    <e v="#N/A"/>
    <n v="0"/>
    <s v="In my head or real"/>
    <s v="TEB12SMS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3"/>
    <s v="SBOA"/>
    <n v="911100222572"/>
    <s v="s2m_test_21585@tests2m.com"/>
    <s v="16-04-2020 18:15:00"/>
    <s v="Present"/>
    <s v="Present"/>
    <s v="FAC_5015"/>
    <e v="#N/A"/>
    <n v="0"/>
    <s v="In my head or real"/>
    <s v="Data Unavailable"/>
    <e v="#N/A"/>
    <s v="exclude"/>
    <x v="0"/>
  </r>
  <r>
    <s v="fREADom Trial "/>
    <s v="Grade 1,2"/>
    <s v="Trial III"/>
    <n v="5"/>
    <d v="1899-12-30T18:15:00"/>
    <s v="Thursday"/>
    <d v="2020-04-16T00:00:00"/>
    <e v="#N/A"/>
    <s v="Duplicate - Trial"/>
    <s v="Grade 2"/>
    <s v="Mamta Modern international school"/>
    <n v="911100222573"/>
    <s v="s2m_test_21586@tests2m.com"/>
    <s v="16-04-2020 18:15:00"/>
    <s v="Absent"/>
    <s v="Absent"/>
    <s v="FAC_5009"/>
    <e v="#N/A"/>
    <n v="0"/>
    <s v="Name it"/>
    <s v="Data Unavailable"/>
    <e v="#N/A"/>
    <s v="exclude"/>
    <x v="0"/>
  </r>
  <r>
    <s v="fREADom Trial "/>
    <s v="Grade 3,4"/>
    <s v="Trial II"/>
    <n v="5"/>
    <d v="1899-12-30T18:15:00"/>
    <s v="Thursday"/>
    <d v="2020-04-16T00:00:00"/>
    <e v="#N/A"/>
    <s v="Trial"/>
    <s v="Grade 3"/>
    <s v="Green Wood High school"/>
    <n v="911100222574"/>
    <s v="s2m_test_21587@tests2m.com"/>
    <s v="16-04-2020 18:15:00"/>
    <s v="Absent"/>
    <s v="Absent"/>
    <s v="FAC_5015"/>
    <e v="#N/A"/>
    <n v="0"/>
    <s v="In my head or real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Duplicate - Trial"/>
    <s v="Grade 2"/>
    <s v="fREADom"/>
    <n v="911100222489"/>
    <s v="s2m_test_21504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2"/>
    <s v="Sanskriti school"/>
    <n v="911100222575"/>
    <s v="s2m_test_21588@tests2m.com"/>
    <s v="17-04-2020 11:15:00"/>
    <s v="Cancelled"/>
    <s v="Cancelled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2"/>
    <s v="DPS"/>
    <n v="911100222576"/>
    <s v="s2m_test_21589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2"/>
    <s v="Vidya Vikas Academy"/>
    <n v="911100222577"/>
    <s v="s2m_test_21590@tests2m.com"/>
    <s v="16-04-2020 18:15:00"/>
    <s v="Present"/>
    <s v="Present"/>
    <s v="FAC_5013"/>
    <e v="#N/A"/>
    <n v="0"/>
    <s v="Meet the magic 'e'"/>
    <s v="Data Unavailable"/>
    <e v="#N/A"/>
    <s v="exclude"/>
    <x v="0"/>
  </r>
  <r>
    <s v="fREADom Trial "/>
    <s v="Grade 1,2"/>
    <s v="Trial II"/>
    <n v="5"/>
    <d v="1899-12-30T18:15:00"/>
    <s v="Thursday"/>
    <d v="2020-04-16T00:00:00"/>
    <e v="#N/A"/>
    <s v="Trial"/>
    <s v="Grade 2"/>
    <s v="IIS sitapura,jaipur"/>
    <n v="911100222578"/>
    <s v="s2m_test_21591@tests2m.com"/>
    <s v="16-04-2020 18:15:00"/>
    <s v="Present"/>
    <s v="Present"/>
    <s v="FAC_5013"/>
    <e v="#N/A"/>
    <n v="0"/>
    <s v="Meet the magic 'e'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2"/>
    <s v="Secunderabad public school"/>
    <n v="911100222579"/>
    <s v="s2m_test_21592@tests2m.com"/>
    <s v="17-04-2020 11:15:00"/>
    <s v="Present"/>
    <s v="Present"/>
    <s v="FAC_5016"/>
    <n v="1999"/>
    <n v="1"/>
    <s v="In my mind's eye"/>
    <s v="Data Unavailable"/>
    <d v="2020-04-20T00:00:00"/>
    <n v="3"/>
    <x v="0"/>
  </r>
  <r>
    <s v="fREADom Trial Class "/>
    <s v="Grade 1,2"/>
    <s v="Trial I"/>
    <n v="1"/>
    <d v="1899-12-30T11:15:00"/>
    <s v="Friday"/>
    <d v="2020-04-17T00:00:00"/>
    <e v="#N/A"/>
    <s v="Trial"/>
    <s v="Grade 1"/>
    <s v="Green wood hunter road"/>
    <n v="911100222580"/>
    <s v="s2m_test_21593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1"/>
    <s v="Amrit vidhyalaya"/>
    <n v="911100222581"/>
    <s v="s2m_test_21594@tests2m.com"/>
    <s v="17-04-2020 11:15:00"/>
    <s v="Present"/>
    <s v="Present"/>
    <s v="FAC_5016"/>
    <e v="#N/A"/>
    <n v="0"/>
    <s v="In my mind's eye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Duplicate - Trial"/>
    <s v="Grade 3"/>
    <s v="Sri Sankara senior secondary school"/>
    <n v="911100222546"/>
    <s v="s2m_test_21558@tests2m.com"/>
    <s v="17-04-2020 11:15:00"/>
    <s v="Present"/>
    <s v="Present"/>
    <s v="FAC_5006"/>
    <n v="1999"/>
    <n v="1"/>
    <s v="Name it"/>
    <s v="Data Unavailable"/>
    <d v="2020-04-19T00:00:00"/>
    <n v="2"/>
    <x v="0"/>
  </r>
  <r>
    <s v="fREADom Trial "/>
    <s v="Grade 3,4"/>
    <s v="Trial I"/>
    <n v="1"/>
    <d v="1899-12-30T11:15:00"/>
    <s v="Friday"/>
    <d v="2020-04-17T00:00:00"/>
    <e v="#N/A"/>
    <s v="Trial"/>
    <s v="Grade 4"/>
    <s v="Lakshydeep"/>
    <n v="911100222582"/>
    <s v="s2m_test_21595@tests2m.com"/>
    <s v="17-04-2020 11:15:00"/>
    <s v="Absent"/>
    <s v="Ab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4"/>
    <s v="St.Pauls English school"/>
    <n v="911100222583"/>
    <s v="s2m_test_21596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3"/>
    <s v="Delhi public school"/>
    <n v="911100222584"/>
    <s v="s2m_test_21597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Duplicate - Trial"/>
    <s v="Grade 4"/>
    <s v="Indraprastha Global School Noida"/>
    <n v="911100222585"/>
    <s v="s2m_test_21598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3"/>
    <s v="Indus valley world school_x0009_"/>
    <n v="911100222586"/>
    <s v="s2m_test_21599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Duplicate - Trial"/>
    <s v="Grade 3"/>
    <s v="Ncips"/>
    <n v="911100222587"/>
    <s v="s2m_test_21600@tests2m.com"/>
    <s v="17-04-2020 11:15:00"/>
    <s v="Absent"/>
    <s v="Ab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4"/>
    <s v="Calorx Public School"/>
    <n v="911100222588"/>
    <s v="s2m_test_21601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4"/>
    <s v="Shri Sathya Sai vidhyamandir "/>
    <n v="911100222589"/>
    <s v="s2m_test_21602@tests2m.com"/>
    <s v="17-04-2020 11:15:00"/>
    <s v="Present"/>
    <s v="Present"/>
    <s v="FAC_5006"/>
    <n v="1999"/>
    <n v="1"/>
    <s v="Name it"/>
    <s v="Data Unavailable"/>
    <d v="2020-04-24T00:00:00"/>
    <n v="7"/>
    <x v="0"/>
  </r>
  <r>
    <s v="fREADom Trial "/>
    <s v="Grade 3,4"/>
    <s v="Trial I"/>
    <n v="1"/>
    <d v="1899-12-30T11:15:00"/>
    <s v="Friday"/>
    <d v="2020-04-17T00:00:00"/>
    <e v="#N/A"/>
    <s v="Trial"/>
    <s v="Grade 3"/>
    <s v="DSE ATTAPUR"/>
    <n v="911100222590"/>
    <s v="s2m_test_21603@tests2m.com"/>
    <s v="17-04-2020 11:15:00"/>
    <s v="Absent"/>
    <s v="Absent"/>
    <s v="FAC_5006"/>
    <e v="#N/A"/>
    <n v="0"/>
    <s v="Name it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2"/>
    <s v="DPS Megacity"/>
    <n v="911100222591"/>
    <s v="s2m_test_21604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2"/>
    <s v="Ingraham institute"/>
    <n v="911100222592"/>
    <s v="s2m_test_21605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1"/>
    <s v="Pollocks international "/>
    <n v="911100222593"/>
    <s v="s2m_test_21606@tests2m.com"/>
    <s v="17-04-2020 11:15:00"/>
    <s v="Absent"/>
    <s v="Absent"/>
    <s v="FAC_5016"/>
    <e v="#N/A"/>
    <n v="0"/>
    <s v="In my mind's eye"/>
    <s v="Data Unavailable"/>
    <e v="#N/A"/>
    <s v="exclude"/>
    <x v="0"/>
  </r>
  <r>
    <s v="fREADom Trial Class "/>
    <s v="Grade 1,2"/>
    <s v="Trial I"/>
    <n v="1"/>
    <d v="1899-12-30T11:15:00"/>
    <s v="Friday"/>
    <d v="2020-04-17T00:00:00"/>
    <e v="#N/A"/>
    <s v="Trial"/>
    <s v="Grade 1"/>
    <s v="Kerala public school gamaria"/>
    <n v="911100222594"/>
    <s v="s2m_test_21607@tests2m.com"/>
    <s v="17-04-2020 11:15:00"/>
    <s v="Present"/>
    <s v="Present"/>
    <s v="FAC_5016"/>
    <e v="#N/A"/>
    <n v="0"/>
    <s v="In my mind's eye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e v="#N/A"/>
    <s v="Trial"/>
    <s v="Grade 1"/>
    <s v="Royale Concorde international school"/>
    <n v="911100222595"/>
    <s v="s2m_test_21608@tests2m.com"/>
    <s v="17-04-2020 11:15:00"/>
    <m/>
    <s v="Exclude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e v="#N/A"/>
    <s v="Trial"/>
    <s v="Grade 1"/>
    <s v="Kerala public school kadma"/>
    <n v="911100222596"/>
    <s v="s2m_test_21609@tests2m.com"/>
    <s v="17-04-2020 11:15:00"/>
    <m/>
    <s v="Exclude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e v="#N/A"/>
    <s v="Trial"/>
    <s v="Grade 2"/>
    <s v="New Cambridge International Public School"/>
    <n v="911100222597"/>
    <s v="s2m_test_21610@tests2m.com"/>
    <s v="17-04-2020 11:15:00"/>
    <m/>
    <s v="Exclude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e v="#N/A"/>
    <s v="Trial"/>
    <s v="Grade 1"/>
    <s v="Suraj "/>
    <n v="911100222598"/>
    <s v="s2m_test_21611@tests2m.com"/>
    <s v="17-04-2020 11:15:00"/>
    <m/>
    <s v="Exclude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d v="2020-04-16T16:26:42"/>
    <s v="Trial"/>
    <s v="Grade 1"/>
    <s v="N. S. N"/>
    <n v="911100221168"/>
    <s v="s2m_test_20169@tests2m.com"/>
    <s v="17-04-2020 11:15:00"/>
    <m/>
    <s v="Exclude"/>
    <s v="FAC_5017"/>
    <e v="#N/A"/>
    <n v="0"/>
    <s v="Word Whiz"/>
    <s v="TEB11SMS"/>
    <e v="#N/A"/>
    <s v="exclude"/>
    <x v="0"/>
  </r>
  <r>
    <s v="fREADom Trial "/>
    <s v="Grade 3,4"/>
    <s v="Trial I"/>
    <n v="1"/>
    <d v="1899-12-30T11:15:00"/>
    <s v="Friday"/>
    <d v="2020-04-17T00:00:00"/>
    <d v="2020-04-17T02:37:44"/>
    <s v="Trial"/>
    <s v="Grade 4"/>
    <s v="Guru Gobind Singh Public School"/>
    <n v="911100221183"/>
    <s v="s2m_test_20184@tests2m.com"/>
    <s v="17-04-2020 11:15:00"/>
    <s v="Absent"/>
    <s v="Absent"/>
    <s v="FAC_5006"/>
    <e v="#N/A"/>
    <n v="0"/>
    <s v="Name it"/>
    <s v="ntfuiuser"/>
    <e v="#N/A"/>
    <s v="exclude"/>
    <x v="0"/>
  </r>
  <r>
    <s v="fREADom Trial "/>
    <s v="Grade 3,4"/>
    <s v="Trial I"/>
    <n v="1"/>
    <d v="1899-12-30T11:15:00"/>
    <s v="Friday"/>
    <d v="2020-04-17T00:00:00"/>
    <e v="#N/A"/>
    <s v="Trial"/>
    <s v="Grade 3"/>
    <s v="Sri Aurobindo international school"/>
    <n v="911100222599"/>
    <s v="s2m_test_21612@tests2m.com"/>
    <s v="17-04-2020 11:15:00"/>
    <s v="Present"/>
    <s v="Present"/>
    <s v="FAC_5006"/>
    <e v="#N/A"/>
    <n v="0"/>
    <s v="Name it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e v="#N/A"/>
    <s v="Duplicate - Trial"/>
    <s v="Grade 2"/>
    <s v="St Paul's Rajkot"/>
    <n v="911100222555"/>
    <s v="s2m_test_21567@tests2m.com"/>
    <s v="17-04-2020 11:15:00"/>
    <s v="Present"/>
    <s v="Present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Friday"/>
    <d v="2020-04-17T00:00:00"/>
    <d v="2020-04-16T14:55:52"/>
    <s v="Trial"/>
    <s v="Grade 1"/>
    <s v="Army primary school"/>
    <n v="911100221154"/>
    <s v="s2m_test_20155@tests2m.com"/>
    <s v="17-04-2020 11:15:00"/>
    <s v="Present"/>
    <s v="Present"/>
    <s v="FAC_5017"/>
    <e v="#N/A"/>
    <n v="0"/>
    <s v="Word Whiz"/>
    <s v="ntfpush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2"/>
    <s v="Kumarans"/>
    <n v="911100222600"/>
    <s v="s2m_test_21613@tests2m.com"/>
    <s v="17-04-2020 16:00:00"/>
    <s v="Present"/>
    <s v="Pre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Duplicate - Trial"/>
    <s v="Grade 2"/>
    <s v="fREADom"/>
    <n v="911100222489"/>
    <s v="s2m_test_21504@tests2m.com"/>
    <s v="17-04-2020 16:00:00"/>
    <s v="Absent"/>
    <s v="Ab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2"/>
    <s v="Don Bosco School "/>
    <n v="911100222526"/>
    <s v="s2m_test_21614@tests2m.com"/>
    <s v="17-04-2020 16:00:00"/>
    <s v="Present"/>
    <s v="Present"/>
    <s v="FAC_5002"/>
    <n v="1999"/>
    <n v="1"/>
    <s v="Meet the magic 'e'"/>
    <s v="Data Unavailable"/>
    <d v="2020-04-18T00:00:00"/>
    <n v="1"/>
    <x v="0"/>
  </r>
  <r>
    <s v="fREADom Trial "/>
    <s v="Grade 1,2"/>
    <s v="Trial II"/>
    <n v="3"/>
    <d v="1899-12-30T16:00:00"/>
    <s v="Friday"/>
    <d v="2020-04-17T00:00:00"/>
    <e v="#N/A"/>
    <s v="Trial"/>
    <s v="Grade 2"/>
    <s v="Dpsh"/>
    <n v="911100222601"/>
    <s v="s2m_test_21615@tests2m.com"/>
    <s v="17-04-2020 16:00:00"/>
    <s v="Present"/>
    <s v="Pre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1"/>
    <s v="Adharshila play way convent school"/>
    <n v="911100222602"/>
    <s v="s2m_test_21616@tests2m.com"/>
    <s v="17-04-2020 16:00:00"/>
    <s v="Present"/>
    <s v="Pre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2"/>
    <s v="Airforce school avadi"/>
    <n v="911100222603"/>
    <s v="s2m_test_21617@tests2m.com"/>
    <s v="17-04-2020 16:00:00"/>
    <s v="Absent"/>
    <s v="Ab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1"/>
    <s v="Kerla public"/>
    <n v="911100222604"/>
    <s v="s2m_test_21618@tests2m.com"/>
    <s v="17-04-2020 16:00:00"/>
    <s v="Absent"/>
    <s v="Ab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1"/>
    <s v="Saint Paul School"/>
    <n v="911100222605"/>
    <s v="s2m_test_21619@tests2m.com"/>
    <s v="17-04-2020 16:00:00"/>
    <s v="Absent"/>
    <s v="Ab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Trial"/>
    <s v="Grade 2"/>
    <s v="KLE School"/>
    <n v="911100222606"/>
    <s v="s2m_test_21620@tests2m.com"/>
    <s v="17-04-2020 16:00:00"/>
    <s v="Present"/>
    <s v="Present"/>
    <s v="FAC_5002"/>
    <e v="#N/A"/>
    <n v="0"/>
    <s v="Meet the magic 'e'"/>
    <s v="Data Unavailable"/>
    <e v="#N/A"/>
    <s v="exclude"/>
    <x v="0"/>
  </r>
  <r>
    <s v="fREADom Trial "/>
    <s v="Grade 1,2"/>
    <s v="Trial II"/>
    <n v="3"/>
    <d v="1899-12-30T16:00:00"/>
    <s v="Friday"/>
    <d v="2020-04-17T00:00:00"/>
    <e v="#N/A"/>
    <s v="Duplicate - Trial"/>
    <s v="Grade 2"/>
    <s v="Ingraham institute"/>
    <n v="911100222592"/>
    <s v="s2m_test_21605@tests2m.com"/>
    <s v="17-04-2020 16:00:00"/>
    <s v="Cancelled"/>
    <s v="Cancelled"/>
    <s v="FAC_5002"/>
    <e v="#N/A"/>
    <n v="0"/>
    <s v="Meet the magic 'e'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3"/>
    <s v="School of India"/>
    <n v="911100222607"/>
    <s v="s2m_test_21621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Duplicate - Trial"/>
    <s v="Grade 3"/>
    <s v="fREADom"/>
    <n v="911100222489"/>
    <s v="s2m_test_21504@tests2m.com"/>
    <s v="17-04-2020 16:00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3"/>
    <s v="Delhi public school"/>
    <n v="911100222608"/>
    <s v="s2m_test_21622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Duplicate - Trial"/>
    <s v="Grade 4"/>
    <s v="Sri Sri Academy"/>
    <n v="911100222609"/>
    <s v="s2m_test_21623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4"/>
    <s v="Alpine public school"/>
    <n v="911100222610"/>
    <s v="s2m_test_21624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4"/>
    <s v="Kerala public school gamharia"/>
    <n v="911100222611"/>
    <s v="s2m_test_21625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4"/>
    <s v="Royal concorde"/>
    <n v="911100222612"/>
    <s v="s2m_test_21626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4"/>
    <s v="st paul's"/>
    <n v="911100222613"/>
    <s v="s2m_test_21627@tests2m.com"/>
    <s v="17-04-2020 16:00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"/>
    <n v="5"/>
    <d v="1899-12-30T18:15:00"/>
    <s v="Friday"/>
    <d v="2020-04-17T00:00:00"/>
    <d v="2020-04-16T08:52:06"/>
    <s v="Duplicate - Trial"/>
    <s v="Grade 4"/>
    <s v="Army Public School"/>
    <n v="911100221004"/>
    <s v="s2m_test_20005@tests2m.com"/>
    <s v="17-04-2020 18:15:00"/>
    <s v="Absent"/>
    <s v="Absent"/>
    <s v="FAC_5014"/>
    <e v="#N/A"/>
    <n v="0"/>
    <s v="In my head or real"/>
    <s v="lastchance"/>
    <e v="#N/A"/>
    <s v="exclude"/>
    <x v="0"/>
  </r>
  <r>
    <s v="fREADom Trial Class "/>
    <s v="Grade 1,2"/>
    <s v="Trial I"/>
    <n v="3"/>
    <d v="1899-12-30T16:00:00"/>
    <s v="Friday"/>
    <d v="2020-04-17T00:00:00"/>
    <e v="#N/A"/>
    <s v="Duplicate - Trial"/>
    <s v="Grade 2"/>
    <s v="St Paul's Rajkot"/>
    <n v="911100222555"/>
    <s v="s2m_test_21567@tests2m.com"/>
    <s v="17-04-2020 16:00:00"/>
    <s v="Present with video and audio off"/>
    <s v="Present"/>
    <s v="FAC_5019"/>
    <e v="#N/A"/>
    <n v="0"/>
    <s v="In my mind's eye"/>
    <s v="Data Unavailable"/>
    <e v="#N/A"/>
    <s v="exclude"/>
    <x v="0"/>
  </r>
  <r>
    <s v="fREADom Trial Class "/>
    <s v="Grade 1,2"/>
    <s v="Trial I"/>
    <n v="3"/>
    <d v="1899-12-30T16:00:00"/>
    <s v="Friday"/>
    <d v="2020-04-17T00:00:00"/>
    <d v="2020-04-16T08:52:12"/>
    <s v="Duplicate - Trial"/>
    <s v="Grade 1"/>
    <s v="Millennium"/>
    <n v="911100221005"/>
    <s v="s2m_test_20006@tests2m.com"/>
    <s v="17-04-2020 16:00:00"/>
    <s v="Absent"/>
    <s v="Absent"/>
    <s v="FAC_5019"/>
    <e v="#N/A"/>
    <n v="0"/>
    <s v="In my mind's eye"/>
    <s v="lastchance"/>
    <e v="#N/A"/>
    <s v="exclude"/>
    <x v="0"/>
  </r>
  <r>
    <s v="fREADom Trial Class "/>
    <s v="Grade 1,2"/>
    <s v="Trial I"/>
    <n v="5"/>
    <d v="1899-12-30T18:15:00"/>
    <s v="Friday"/>
    <d v="2020-04-17T00:00:00"/>
    <d v="2020-04-16T14:55:52"/>
    <s v="Duplicate - Trial"/>
    <s v="Grade 1"/>
    <s v="Army Public School"/>
    <n v="911100221154"/>
    <s v="s2m_test_20155@tests2m.com"/>
    <s v="17-04-2020 18:15:00"/>
    <s v="Absent"/>
    <s v="Absent"/>
    <s v="FAC_5020"/>
    <e v="#N/A"/>
    <n v="0"/>
    <s v="Category Spin"/>
    <s v="ntfpush"/>
    <e v="#N/A"/>
    <s v="exclude"/>
    <x v="0"/>
  </r>
  <r>
    <s v="fREADom Trial "/>
    <s v="Grade 3,4"/>
    <s v="Trial I"/>
    <n v="3"/>
    <d v="1899-12-30T16:00:00"/>
    <s v="Friday"/>
    <d v="2020-04-17T00:00:00"/>
    <d v="2020-04-17T07:55:43"/>
    <s v="Trial"/>
    <s v="Grade 4"/>
    <s v="Tashi Namgyal Academy"/>
    <n v="911100221307"/>
    <s v="s2m_test_20308@tests2m.com"/>
    <s v="17-04-2020 16:00:00"/>
    <s v="Absent"/>
    <s v="Absent"/>
    <s v="FAC_5015"/>
    <e v="#N/A"/>
    <n v="0"/>
    <s v="In my head or real"/>
    <s v="TEB2ASMS"/>
    <e v="#N/A"/>
    <s v="exclude"/>
    <x v="0"/>
  </r>
  <r>
    <s v="fREADom Trial Class "/>
    <s v="Grade 1,2"/>
    <s v="Trial I"/>
    <n v="5"/>
    <d v="1899-12-30T18:15:00"/>
    <s v="Friday"/>
    <d v="2020-04-17T00:00:00"/>
    <d v="2020-04-16T08:48:27"/>
    <s v="Trial"/>
    <s v="Grade 2"/>
    <s v="Bhartiya Vidya Bhavan"/>
    <n v="911100221003"/>
    <s v="s2m_test_21628@tests2m.com"/>
    <s v="17-04-2020 18:15:00"/>
    <s v="Present"/>
    <s v="Present"/>
    <s v="FAC_5020"/>
    <n v="1999"/>
    <n v="1"/>
    <s v="Category Spin"/>
    <s v="lastchance"/>
    <d v="2020-04-18T00:00:00"/>
    <n v="1"/>
    <x v="1"/>
  </r>
  <r>
    <s v="fREADom Trial Class "/>
    <s v="Grade 1,2"/>
    <s v="Trial I"/>
    <n v="3"/>
    <d v="1899-12-30T16:00:00"/>
    <s v="Friday"/>
    <d v="2020-04-17T00:00:00"/>
    <d v="2020-04-17T08:04:52"/>
    <s v="Trial"/>
    <s v="Grade 1"/>
    <s v="Dps"/>
    <n v="911100221308"/>
    <s v="s2m_test_20309@tests2m.com"/>
    <s v="17-04-2020 16:00:00"/>
    <s v="Absent"/>
    <s v="Absent"/>
    <s v="FAC_5019"/>
    <e v="#N/A"/>
    <n v="0"/>
    <s v="In my mind's eye"/>
    <s v="TEB2ASMS"/>
    <e v="#N/A"/>
    <s v="exclude"/>
    <x v="0"/>
  </r>
  <r>
    <s v="fREADom Trial "/>
    <s v="Grade 3,4"/>
    <s v="Trial I"/>
    <n v="3"/>
    <d v="1899-12-30T16:00:00"/>
    <s v="Friday"/>
    <d v="2020-04-17T00:00:00"/>
    <d v="2020-04-17T08:05:37"/>
    <s v="Trial"/>
    <s v="Grade 3"/>
    <s v="Delhi Public School South "/>
    <n v="911100221309"/>
    <s v="s2m_test_20310@tests2m.com"/>
    <s v="17-04-2020 16:00:00"/>
    <s v="Present"/>
    <s v="Present"/>
    <s v="FAC_5015"/>
    <e v="#N/A"/>
    <n v="0"/>
    <s v="In my head or real"/>
    <s v="ntfuiuser"/>
    <e v="#N/A"/>
    <s v="exclude"/>
    <x v="0"/>
  </r>
  <r>
    <s v="fREADom Trial "/>
    <s v="Grade 3,4"/>
    <s v="Trial I"/>
    <n v="3"/>
    <d v="1899-12-30T16:00:00"/>
    <s v="Friday"/>
    <d v="2020-04-17T00:00:00"/>
    <d v="2020-04-17T07:10:54"/>
    <s v="Trial"/>
    <s v="Grade 4"/>
    <s v="St Patrick's"/>
    <n v="911100221301"/>
    <s v="s2m_test_20307@tests2m.com"/>
    <s v="17-04-2020 16:00:00"/>
    <s v="Absent"/>
    <s v="Absent"/>
    <s v="FAC_5015"/>
    <e v="#N/A"/>
    <n v="0"/>
    <s v="In my head or real"/>
    <s v="ntfuiuser"/>
    <e v="#N/A"/>
    <s v="exclude"/>
    <x v="0"/>
  </r>
  <r>
    <s v="fREADom Trial Class "/>
    <s v="Grade 1,2"/>
    <s v="Trial I"/>
    <n v="3"/>
    <d v="1899-12-30T16:00:00"/>
    <s v="Friday"/>
    <d v="2020-04-17T00:00:00"/>
    <d v="2020-04-17T08:12:28"/>
    <s v="Trial"/>
    <s v="Grade 2"/>
    <s v="Cauvery glopal"/>
    <n v="911100221310"/>
    <s v="s2m_test_20311@tests2m.com"/>
    <s v="17-04-2020 16:00:00"/>
    <s v="Absent"/>
    <s v="Absent"/>
    <s v="FAC_5019"/>
    <e v="#N/A"/>
    <n v="0"/>
    <s v="In my mind's eye"/>
    <s v="TEB2ASMS"/>
    <e v="#N/A"/>
    <s v="exclude"/>
    <x v="0"/>
  </r>
  <r>
    <s v="fREADom Trial "/>
    <s v="Grade 3,4"/>
    <s v="Trial I"/>
    <n v="5"/>
    <d v="1899-12-30T18:15:00"/>
    <s v="Friday"/>
    <d v="2020-04-17T00:00:00"/>
    <d v="2020-04-16T08:55:41"/>
    <s v="Duplicate - Trial"/>
    <s v="Grade 4"/>
    <s v="Saint Paul's school"/>
    <n v="911100221008"/>
    <s v="s2m_test_20009@tests2m.com"/>
    <s v="17-04-2020 18:15:00"/>
    <s v="Present"/>
    <s v="Present"/>
    <s v="FAC_5014"/>
    <e v="#N/A"/>
    <n v="0"/>
    <s v="In my head or real"/>
    <s v="lastchance"/>
    <e v="#N/A"/>
    <s v="exclude"/>
    <x v="0"/>
  </r>
  <r>
    <s v="fREADom Trial "/>
    <s v="Grade 3,4"/>
    <s v="Trial I"/>
    <n v="3"/>
    <d v="1899-12-30T16:00:00"/>
    <s v="Friday"/>
    <d v="2020-04-17T00:00:00"/>
    <d v="2020-04-17T07:39:31"/>
    <s v="Trial"/>
    <s v="Grade 4"/>
    <s v="MSB EDUCATIONAL INSTITUTE"/>
    <n v="911100221306"/>
    <s v="s2m_test_20306@tests2m.com"/>
    <s v="17-04-2020 16:00:00"/>
    <s v="Absent"/>
    <s v="Absent"/>
    <s v="FAC_5015"/>
    <e v="#N/A"/>
    <n v="0"/>
    <s v="In my head or real"/>
    <s v="TEB2ASMS"/>
    <e v="#N/A"/>
    <s v="exclude"/>
    <x v="0"/>
  </r>
  <r>
    <s v="fREADom Trial "/>
    <s v="Grade 3,4"/>
    <s v="Trial I"/>
    <n v="3"/>
    <d v="1899-12-30T16:00:00"/>
    <s v="Friday"/>
    <d v="2020-04-17T00:00:00"/>
    <d v="2020-04-17T07:35:15"/>
    <s v="Trial"/>
    <s v="Grade 4"/>
    <s v="Medhansh vishal"/>
    <n v="911100221305"/>
    <s v="s2m_test_20305@tests2m.com"/>
    <s v="17-04-2020 16:00:00"/>
    <s v="Present"/>
    <s v="Present"/>
    <s v="FAC_5015"/>
    <e v="#N/A"/>
    <n v="0"/>
    <s v="In my head or real"/>
    <s v="ntfuiuser"/>
    <e v="#N/A"/>
    <s v="exclude"/>
    <x v="0"/>
  </r>
  <r>
    <s v="fREADom Trial Class "/>
    <s v="Grade 1,2"/>
    <s v="Trial I"/>
    <n v="3"/>
    <d v="1899-12-30T16:00:00"/>
    <s v="Friday"/>
    <d v="2020-04-17T00:00:00"/>
    <d v="2020-04-17T07:33:51"/>
    <s v="Trial"/>
    <s v="Grade 1"/>
    <s v="N. S. N. Mantri school"/>
    <n v="911100221304"/>
    <s v="s2m_test_20304@tests2m.com"/>
    <s v="17-04-2020 16:00:00"/>
    <s v="Present"/>
    <s v="Present"/>
    <s v="FAC_5019"/>
    <e v="#N/A"/>
    <n v="0"/>
    <s v="In my mind's eye"/>
    <s v="TEB2ASMS"/>
    <e v="#N/A"/>
    <s v="exclude"/>
    <x v="0"/>
  </r>
  <r>
    <s v="fREADom Trial "/>
    <s v="Grade 3,4"/>
    <s v="Trial I"/>
    <n v="5"/>
    <d v="1899-12-30T18:15:00"/>
    <s v="Friday"/>
    <d v="2020-04-17T00:00:00"/>
    <d v="2020-04-16T09:03:23"/>
    <s v="Duplicate - Trial"/>
    <s v="Grade 3"/>
    <s v="TGFS Kashipur"/>
    <n v="911100221013"/>
    <s v="s2m_test_20014@tests2m.com"/>
    <s v="17-04-2020 18:15:00"/>
    <s v="Present"/>
    <s v="Present"/>
    <s v="FAC_5014"/>
    <e v="#N/A"/>
    <n v="0"/>
    <s v="In my head or real"/>
    <s v="lastchance"/>
    <e v="#N/A"/>
    <s v="exclude"/>
    <x v="0"/>
  </r>
  <r>
    <s v="fREADom Trial "/>
    <s v="Grade 3,4"/>
    <s v="Trial I"/>
    <n v="3"/>
    <d v="1899-12-30T16:00:00"/>
    <s v="Friday"/>
    <d v="2020-04-17T00:00:00"/>
    <d v="2020-04-17T07:10:50"/>
    <s v="Trial"/>
    <s v="Grade 4"/>
    <s v="Pollocks intelli school"/>
    <n v="911100221303"/>
    <s v="s2m_test_20303@tests2m.com"/>
    <s v="17-04-2020 16:00:00"/>
    <s v="Absent"/>
    <s v="Absent"/>
    <s v="FAC_5015"/>
    <e v="#N/A"/>
    <n v="0"/>
    <s v="In my head or real"/>
    <s v="ntfuiuser"/>
    <e v="#N/A"/>
    <s v="exclude"/>
    <x v="0"/>
  </r>
  <r>
    <s v="fREADom Trial "/>
    <s v="Grade 3,4"/>
    <s v="Trial I"/>
    <n v="5"/>
    <d v="1899-12-30T18:15:00"/>
    <s v="Friday"/>
    <d v="2020-04-17T00:00:00"/>
    <d v="2020-04-16T10:34:33"/>
    <s v="Trial"/>
    <s v="Grade 4"/>
    <s v="BD Memorial"/>
    <n v="911100221025"/>
    <s v="s2m_test_20026@tests2m.com"/>
    <s v="17-04-2020 18:15:00"/>
    <s v="Absent"/>
    <s v="Absent"/>
    <s v="FAC_5014"/>
    <e v="#N/A"/>
    <n v="0"/>
    <s v="In my head or real"/>
    <s v="TEB11SMS"/>
    <e v="#N/A"/>
    <s v="exclude"/>
    <x v="0"/>
  </r>
  <r>
    <s v="fREADom Trial Class "/>
    <s v="Grade 1,2"/>
    <s v="Trial I"/>
    <n v="3"/>
    <d v="1899-12-30T16:00:00"/>
    <s v="Friday"/>
    <d v="2020-04-17T00:00:00"/>
    <d v="2020-04-17T06:52:21"/>
    <s v="Trial"/>
    <s v="Grade 2"/>
    <s v="Sri Aurobindo international school"/>
    <n v="911100221294"/>
    <s v="s2m_test_20294@tests2m.com"/>
    <s v="17-04-2020 16:00:00"/>
    <s v="Absent"/>
    <s v="Absent"/>
    <s v="FAC_5019"/>
    <e v="#N/A"/>
    <n v="0"/>
    <s v="In my mind's eye"/>
    <s v="TEB2ASMS"/>
    <e v="#N/A"/>
    <s v="exclude"/>
    <x v="0"/>
  </r>
  <r>
    <s v="fREADom Trial "/>
    <s v="Grade 3,4"/>
    <s v="Trial I"/>
    <n v="5"/>
    <d v="1899-12-30T18:15:00"/>
    <s v="Friday"/>
    <d v="2020-04-17T00:00:00"/>
    <d v="2020-04-16T10:37:39"/>
    <s v="Trial"/>
    <s v="Grade 4"/>
    <s v="Amrit Vidhayalaya"/>
    <n v="911100221036"/>
    <s v="s2m_test_20037@tests2m.com"/>
    <s v="17-04-2020 18:15:00"/>
    <s v="Absent"/>
    <s v="Absent"/>
    <s v="FAC_5014"/>
    <e v="#N/A"/>
    <n v="0"/>
    <s v="In my head or real"/>
    <s v="TEB11SMS"/>
    <e v="#N/A"/>
    <s v="exclude"/>
    <x v="0"/>
  </r>
  <r>
    <s v="fREADom Trial "/>
    <s v="Grade 3,4"/>
    <s v="Trial I"/>
    <n v="3"/>
    <d v="1899-12-30T16:00:00"/>
    <s v="Friday"/>
    <d v="2020-04-17T00:00:00"/>
    <d v="2020-04-17T06:37:28"/>
    <s v="Trial"/>
    <s v="Grade 4"/>
    <s v="Brain Tree International School"/>
    <n v="911100221291"/>
    <s v="s2m_test_20291@tests2m.com"/>
    <s v="17-04-2020 16:00:00"/>
    <s v="Present"/>
    <s v="Present"/>
    <s v="FAC_5015"/>
    <e v="#N/A"/>
    <n v="0"/>
    <s v="In my head or real"/>
    <s v="TEB2ASMS"/>
    <e v="#N/A"/>
    <s v="exclude"/>
    <x v="0"/>
  </r>
  <r>
    <s v="fREADom Trial "/>
    <s v="Grade 3,4"/>
    <s v="Trial I"/>
    <n v="3"/>
    <d v="1899-12-30T16:00:00"/>
    <s v="Friday"/>
    <d v="2020-04-17T00:00:00"/>
    <d v="2020-04-17T06:41:07"/>
    <s v="Trial"/>
    <s v="Grade 4"/>
    <s v="KNMS"/>
    <n v="911100221290"/>
    <s v="s2m_test_20290@tests2m.com"/>
    <s v="17-04-2020 16:00:00"/>
    <s v="Present"/>
    <s v="Present"/>
    <s v="FAC_5015"/>
    <e v="#N/A"/>
    <n v="0"/>
    <s v="In my head or real"/>
    <s v="TEB2ASMS"/>
    <e v="#N/A"/>
    <s v="exclude"/>
    <x v="0"/>
  </r>
  <r>
    <s v="fREADom Trial "/>
    <s v="Grade 3,4"/>
    <s v="Trial I"/>
    <n v="3"/>
    <d v="1899-12-30T16:00:00"/>
    <s v="Friday"/>
    <d v="2020-04-17T00:00:00"/>
    <d v="2020-04-17T06:34:41"/>
    <s v="Trial"/>
    <s v="Grade 4"/>
    <s v="S.s.mody VIDYA Vihar jhunjhunu"/>
    <n v="911100221288"/>
    <s v="s2m_test_20288@tests2m.com"/>
    <s v="17-04-2020 16:00:00"/>
    <s v="Absent"/>
    <s v="Absent"/>
    <s v="FAC_5015"/>
    <e v="#N/A"/>
    <n v="0"/>
    <s v="In my head or real"/>
    <s v="TEB2ASMS"/>
    <e v="#N/A"/>
    <s v="exclude"/>
    <x v="0"/>
  </r>
  <r>
    <s v="fREADom Trial Class "/>
    <s v="Grade 1,2"/>
    <s v="Trial I"/>
    <n v="3"/>
    <d v="1899-12-30T16:00:00"/>
    <s v="Friday"/>
    <d v="2020-04-17T00:00:00"/>
    <d v="2020-04-17T06:32:43"/>
    <s v="Trial"/>
    <s v="Grade 2"/>
    <s v="Sri Sri academy"/>
    <n v="911100221286"/>
    <s v="s2m_test_20286@tests2m.com"/>
    <s v="17-04-2020 16:00:00"/>
    <s v="Absent"/>
    <s v="Absent"/>
    <s v="FAC_5019"/>
    <e v="#N/A"/>
    <n v="0"/>
    <s v="In my mind's eye"/>
    <s v="ntfuiuser"/>
    <e v="#N/A"/>
    <s v="exclude"/>
    <x v="0"/>
  </r>
  <r>
    <s v="fREADom Trial "/>
    <s v="Grade 3,4"/>
    <s v="Trial I"/>
    <n v="5"/>
    <d v="1899-12-30T18:15:00"/>
    <s v="Friday"/>
    <d v="2020-04-17T00:00:00"/>
    <d v="2020-04-16T10:39:23"/>
    <s v="Trial"/>
    <s v="Grade 4"/>
    <s v="BDM International School"/>
    <n v="911100221047"/>
    <s v="s2m_test_20048@tests2m.com"/>
    <s v="17-04-2020 18:15:00"/>
    <s v="Present"/>
    <s v="Present"/>
    <s v="FAC_5014"/>
    <e v="#N/A"/>
    <n v="0"/>
    <s v="In my head or real"/>
    <s v="TEB11SMS"/>
    <e v="#N/A"/>
    <s v="exclude"/>
    <x v="0"/>
  </r>
  <r>
    <s v="fREADom Trial "/>
    <s v="Grade 3,4"/>
    <s v="Trial I"/>
    <n v="3"/>
    <d v="1899-12-30T16:00:00"/>
    <s v="Friday"/>
    <d v="2020-04-17T00:00:00"/>
    <d v="2020-04-17T06:10:07"/>
    <s v="Trial"/>
    <s v="Grade 4"/>
    <s v="Airforce school Avadi"/>
    <n v="911100221282"/>
    <s v="s2m_test_20282@tests2m.com"/>
    <s v="17-04-2020 16:00:00"/>
    <s v="Present"/>
    <s v="Present"/>
    <s v="FAC_5015"/>
    <e v="#N/A"/>
    <n v="0"/>
    <s v="In my head or real"/>
    <s v="ntfuiuser"/>
    <e v="#N/A"/>
    <s v="exclude"/>
    <x v="0"/>
  </r>
  <r>
    <s v="fREADom Trial "/>
    <s v="Grade 3,4"/>
    <s v="Trial I"/>
    <n v="5"/>
    <d v="1899-12-30T18:15:00"/>
    <s v="Friday"/>
    <d v="2020-04-17T00:00:00"/>
    <d v="2020-04-16T10:40:11"/>
    <s v="Trial"/>
    <s v="Grade 3"/>
    <s v="City Montessori school"/>
    <n v="911100221050"/>
    <s v="s2m_test_20051@tests2m.com"/>
    <s v="17-04-2020 18:15:00"/>
    <s v="Present"/>
    <s v="Present"/>
    <s v="FAC_5014"/>
    <e v="#N/A"/>
    <n v="0"/>
    <s v="In my head or real"/>
    <s v="TEB11SMS"/>
    <e v="#N/A"/>
    <s v="exclude"/>
    <x v="0"/>
  </r>
  <r>
    <s v="fREADom Trial "/>
    <s v="Grade 3,4"/>
    <s v="Trial I"/>
    <n v="3"/>
    <d v="1899-12-30T16:00:00"/>
    <s v="Friday"/>
    <d v="2020-04-17T00:00:00"/>
    <d v="2020-04-17T06:10:30"/>
    <s v="Trial"/>
    <s v="Grade 4"/>
    <s v="Anand Niketan Maninagar"/>
    <n v="911100221281"/>
    <s v="s2m_test_20281@tests2m.com"/>
    <s v="17-04-2020 16:00:00"/>
    <s v="Present"/>
    <s v="Present"/>
    <s v="FAC_5015"/>
    <n v="1999"/>
    <n v="1"/>
    <s v="In my head or real"/>
    <s v="TEB2ASMS"/>
    <d v="2020-04-27T00:00:00"/>
    <n v="10"/>
    <x v="2"/>
  </r>
  <r>
    <s v="fREADom Trial "/>
    <s v="Grade 3,4"/>
    <s v="Trial II"/>
    <n v="3"/>
    <d v="1899-12-30T16:00:00"/>
    <s v="Friday"/>
    <d v="2020-04-17T00:00:00"/>
    <e v="#N/A"/>
    <s v="Duplicate - Trial"/>
    <s v="Grade 3"/>
    <s v="GT Vidhya Manthir"/>
    <n v="911100222614"/>
    <s v="s2m_test_21629@tests2m.com"/>
    <s v="17-04-2020 16:00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"/>
    <n v="5"/>
    <d v="1899-12-30T18:15:00"/>
    <s v="Friday"/>
    <d v="2020-04-17T00:00:00"/>
    <d v="2020-04-16T10:41:50"/>
    <s v="Trial"/>
    <s v="Grade 3"/>
    <s v="SBOAJC"/>
    <n v="911100221055"/>
    <s v="s2m_test_20056@tests2m.com"/>
    <s v="17-04-2020 18:15:00"/>
    <s v="Present"/>
    <s v="Present"/>
    <s v="FAC_5014"/>
    <e v="#N/A"/>
    <n v="0"/>
    <s v="In my head or real"/>
    <s v="TEB12SMS"/>
    <e v="#N/A"/>
    <s v="exclude"/>
    <x v="0"/>
  </r>
  <r>
    <s v="fREADom Trial "/>
    <s v="Grade 3,4"/>
    <s v="Trial I"/>
    <n v="5"/>
    <d v="1899-12-30T18:15:00"/>
    <s v="Friday"/>
    <d v="2020-04-17T00:00:00"/>
    <d v="2020-04-16T10:45:17"/>
    <s v="Trial"/>
    <s v="Grade 3"/>
    <s v="Kamala Niketen"/>
    <n v="911100221061"/>
    <s v="s2m_test_20062@tests2m.com"/>
    <s v="17-04-2020 18:15:00"/>
    <s v="Present"/>
    <s v="Present"/>
    <s v="FAC_5014"/>
    <e v="#N/A"/>
    <n v="0"/>
    <s v="In my head or real"/>
    <s v="TEB12SMS"/>
    <e v="#N/A"/>
    <s v="exclude"/>
    <x v="0"/>
  </r>
  <r>
    <s v="fREADom Trial Class "/>
    <s v="Grade 1,2"/>
    <s v="Trial I"/>
    <n v="5"/>
    <d v="1899-12-30T18:15:00"/>
    <s v="Friday"/>
    <d v="2020-04-17T00:00:00"/>
    <e v="#N/A"/>
    <s v="Trial"/>
    <s v="Grade 2"/>
    <s v="Navrachana"/>
    <n v="911100222615"/>
    <s v="s2m_test_21630@tests2m.com"/>
    <s v="17-04-2020 18:15:00"/>
    <s v="Present"/>
    <s v="Present"/>
    <s v="FAC_5020"/>
    <e v="#N/A"/>
    <n v="0"/>
    <s v="Category Spin"/>
    <s v="Data Unavailable"/>
    <e v="#N/A"/>
    <s v="exclude"/>
    <x v="0"/>
  </r>
  <r>
    <s v="fREADom Trial Class "/>
    <s v="Grade 1,2"/>
    <s v="Trial I"/>
    <n v="3"/>
    <d v="1899-12-30T16:00:00"/>
    <s v="Friday"/>
    <d v="2020-04-17T00:00:00"/>
    <d v="2020-04-17T06:04:33"/>
    <s v="Trial"/>
    <s v="Grade 2"/>
    <s v="Jodhamal"/>
    <n v="911100221280"/>
    <s v="s2m_test_20280@tests2m.com"/>
    <s v="17-04-2020 16:00:00"/>
    <s v="Present"/>
    <s v="Present"/>
    <s v="FAC_5019"/>
    <e v="#N/A"/>
    <n v="0"/>
    <s v="In my mind's eye"/>
    <s v="ntfuiuser"/>
    <e v="#N/A"/>
    <s v="exclude"/>
    <x v="0"/>
  </r>
  <r>
    <s v="fREADom Trial "/>
    <s v="Grade 3,4"/>
    <s v="Trial I"/>
    <n v="5"/>
    <d v="1899-12-30T18:15:00"/>
    <s v="Friday"/>
    <d v="2020-04-17T00:00:00"/>
    <d v="2020-04-16T10:55:24"/>
    <s v="Trial"/>
    <s v="Grade 4"/>
    <s v="SSRVM J.P. Nagar"/>
    <n v="911100221069"/>
    <s v="s2m_test_20070@tests2m.com"/>
    <s v="17-04-2020 18:15:00"/>
    <s v="Present"/>
    <s v="Present"/>
    <s v="FAC_5014"/>
    <e v="#N/A"/>
    <n v="0"/>
    <s v="In my head or real"/>
    <s v="TEB11SMS"/>
    <e v="#N/A"/>
    <s v="exclude"/>
    <x v="0"/>
  </r>
  <r>
    <s v="fREADom Trial Class "/>
    <s v="Grade 1,2"/>
    <s v="Trial I"/>
    <n v="3"/>
    <d v="1899-12-30T16:00:00"/>
    <s v="Friday"/>
    <d v="2020-04-17T00:00:00"/>
    <d v="2020-04-17T06:00:00"/>
    <s v="Trial"/>
    <s v="Grade 2"/>
    <s v="Delhi Public School"/>
    <n v="911100221277"/>
    <s v="s2m_test_20277@tests2m.com"/>
    <s v="17-04-2020 16:00:00"/>
    <s v="Present"/>
    <s v="Present"/>
    <s v="FAC_5019"/>
    <e v="#N/A"/>
    <n v="0"/>
    <s v="In my mind's eye"/>
    <s v="TEB2ASMS"/>
    <e v="#N/A"/>
    <s v="exclude"/>
    <x v="0"/>
  </r>
  <r>
    <s v="fREADom Trial Class "/>
    <s v="Grade 1,2"/>
    <s v="Trial I"/>
    <n v="3"/>
    <d v="1899-12-30T16:00:00"/>
    <s v="Friday"/>
    <d v="2020-04-17T00:00:00"/>
    <d v="2020-04-17T05:55:36"/>
    <s v="Trial"/>
    <s v="Grade 1"/>
    <s v="Kamala Niketan Montessori school"/>
    <n v="911100221276"/>
    <s v="s2m_test_20276@tests2m.com"/>
    <s v="17-04-2020 16:00:00"/>
    <s v="Present"/>
    <s v="Present"/>
    <s v="FAC_5019"/>
    <e v="#N/A"/>
    <n v="0"/>
    <s v="In my mind's eye"/>
    <s v="TEB2ASMS"/>
    <e v="#N/A"/>
    <s v="exclude"/>
    <x v="0"/>
  </r>
  <r>
    <s v="fREADom Trial "/>
    <s v="Grade 3,4"/>
    <s v="Trial II"/>
    <n v="3"/>
    <d v="1899-12-30T16:00:00"/>
    <s v="Friday"/>
    <d v="2020-04-17T00:00:00"/>
    <e v="#N/A"/>
    <s v="Trial"/>
    <s v="Grade 3"/>
    <s v="KLE CBSE School Nippani"/>
    <n v="911100222616"/>
    <s v="s2m_test_21631@tests2m.com"/>
    <s v="17-04-2020 16:00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"/>
    <n v="5"/>
    <d v="1899-12-30T18:15:00"/>
    <s v="Friday"/>
    <d v="2020-04-17T00:00:00"/>
    <d v="2020-04-16T10:38:35"/>
    <s v="Trial"/>
    <s v="Grade 3"/>
    <s v="DPS Panvel"/>
    <n v="911100221043"/>
    <s v="s2m_test_20044@tests2m.com"/>
    <s v="17-04-2020 18:15:00"/>
    <s v="Present"/>
    <s v="Present"/>
    <s v="FAC_5014"/>
    <e v="#N/A"/>
    <n v="0"/>
    <s v="In my head or real"/>
    <s v="TEB12SMS"/>
    <e v="#N/A"/>
    <s v="exclude"/>
    <x v="0"/>
  </r>
  <r>
    <s v="fREADom Trial "/>
    <s v="Grade 3,4"/>
    <s v="Trial I"/>
    <n v="5"/>
    <d v="1899-12-30T18:15:00"/>
    <s v="Friday"/>
    <d v="2020-04-17T00:00:00"/>
    <d v="2020-04-16T10:39:07"/>
    <s v="Trial"/>
    <s v="Grade 4"/>
    <s v="Mahavir Institute of Education &amp; Research"/>
    <n v="911100221045"/>
    <s v="s2m_test_20046@tests2m.com"/>
    <s v="17-04-2020 18:15:00"/>
    <s v="Present"/>
    <s v="Present"/>
    <s v="FAC_5014"/>
    <e v="#N/A"/>
    <n v="0"/>
    <s v="In my head or real"/>
    <s v="TEB12SMS"/>
    <e v="#N/A"/>
    <s v="exclude"/>
    <x v="0"/>
  </r>
  <r>
    <s v="fREADom Trial "/>
    <s v="Grade 3,4"/>
    <s v="Trial II"/>
    <n v="5"/>
    <d v="1899-12-30T18:15:00"/>
    <s v="Friday"/>
    <d v="2020-04-17T00:00:00"/>
    <d v="2020-04-17T06:09:14"/>
    <s v="Trial"/>
    <s v="Grade 4"/>
    <s v="Delhi public school"/>
    <n v="911100221279"/>
    <s v="s2m_test_20279@tests2m.com"/>
    <s v="17-04-2020 18:15:00"/>
    <s v="Absent"/>
    <s v="Absent"/>
    <s v="FAC_5015"/>
    <e v="#N/A"/>
    <n v="0"/>
    <s v="In my head or real"/>
    <s v="TEB2ASMS"/>
    <e v="#N/A"/>
    <s v="exclude"/>
    <x v="0"/>
  </r>
  <r>
    <s v="fREADom Trial "/>
    <s v="Grade 3,4"/>
    <s v="Trial II"/>
    <n v="5"/>
    <d v="1899-12-30T18:15:00"/>
    <s v="Friday"/>
    <d v="2020-04-17T00:00:00"/>
    <d v="2020-04-16T12:25:52"/>
    <s v="Trial"/>
    <s v="Grade 4"/>
    <s v="B.D.M.I."/>
    <n v="911100221102"/>
    <s v="s2m_test_20319@tests2m.com"/>
    <s v="17-04-2020 18:15:00"/>
    <s v="Present"/>
    <s v="Present"/>
    <s v="FAC_5015"/>
    <e v="#N/A"/>
    <n v="0"/>
    <s v="In my head or real"/>
    <s v="TEB11SMS"/>
    <e v="#N/A"/>
    <s v="exclude"/>
    <x v="0"/>
  </r>
  <r>
    <s v="fREADom Trial Class "/>
    <s v="Grade 1,2"/>
    <s v="Trial I"/>
    <n v="5"/>
    <d v="1899-12-30T18:15:00"/>
    <s v="Friday"/>
    <d v="2020-04-17T00:00:00"/>
    <d v="2020-04-16T10:44:34"/>
    <s v="Trial"/>
    <s v="Grade 1"/>
    <s v="kulachi hansraj ashok vihar"/>
    <n v="911100221059"/>
    <s v="s2m_test_20060@tests2m.com"/>
    <s v="17-04-2020 18:15:00"/>
    <s v="Present"/>
    <s v="Present"/>
    <s v="FAC_5020"/>
    <e v="#N/A"/>
    <n v="0"/>
    <s v="Category Spin"/>
    <s v="TEB12SMS"/>
    <e v="#N/A"/>
    <s v="exclude"/>
    <x v="0"/>
  </r>
  <r>
    <s v="fREADom Trial "/>
    <s v="Grade 1,2"/>
    <s v="Trial II"/>
    <n v="5"/>
    <d v="1899-12-30T18:15:00"/>
    <s v="Friday"/>
    <d v="2020-04-17T00:00:00"/>
    <d v="2020-04-17T09:53:25"/>
    <s v="Trial"/>
    <s v="Grade 2"/>
    <s v="Delhi public school"/>
    <n v="911100221317"/>
    <s v="s2m_test_20318@tests2m.com"/>
    <s v="17-04-2020 18:15:00"/>
    <m/>
    <s v="Exclude"/>
    <s v="FAC_5012"/>
    <e v="#N/A"/>
    <n v="0"/>
    <s v="Name it"/>
    <s v="TEB2ASMS"/>
    <e v="#N/A"/>
    <s v="exclude"/>
    <x v="0"/>
  </r>
  <r>
    <s v="fREADom Trial "/>
    <s v="Grade 3,4"/>
    <s v="Trial II"/>
    <n v="5"/>
    <d v="1899-12-30T18:15:00"/>
    <s v="Friday"/>
    <d v="2020-04-17T00:00:00"/>
    <d v="2020-04-17T09:37:00"/>
    <s v="Trial"/>
    <s v="Grade 4"/>
    <s v="Braintree international school"/>
    <n v="911100221315"/>
    <s v="s2m_test_20316@tests2m.com"/>
    <s v="17-04-2020 18:15:00"/>
    <s v="Absent"/>
    <s v="Absent"/>
    <s v="FAC_5015"/>
    <e v="#N/A"/>
    <n v="0"/>
    <s v="In my head or real"/>
    <s v="TEB2ASMS"/>
    <e v="#N/A"/>
    <s v="exclude"/>
    <x v="0"/>
  </r>
  <r>
    <s v="fREADom Trial "/>
    <s v="Grade 3,4"/>
    <s v="Trial II"/>
    <n v="5"/>
    <d v="1899-12-30T18:15:00"/>
    <s v="Friday"/>
    <d v="2020-04-17T00:00:00"/>
    <d v="2020-04-16T12:02:41"/>
    <s v="Duplicate - Trial"/>
    <s v="Grade 4"/>
    <s v="Sachin anand"/>
    <n v="911100221095"/>
    <s v="s2m_test_20097@tests2m.com"/>
    <s v="17-04-2020 18:15:00"/>
    <s v="Present"/>
    <s v="Present"/>
    <s v="FAC_5015"/>
    <e v="#N/A"/>
    <n v="0"/>
    <s v="In my head or real"/>
    <s v="lastchance"/>
    <e v="#N/A"/>
    <s v="exclude"/>
    <x v="0"/>
  </r>
  <r>
    <s v="fREADom Trial "/>
    <s v="Grade 1,2"/>
    <s v="Trial II"/>
    <n v="5"/>
    <d v="1899-12-30T18:15:00"/>
    <s v="Friday"/>
    <d v="2020-04-17T00:00:00"/>
    <d v="2020-04-17T09:19:11"/>
    <s v="Trial"/>
    <s v="Grade 4"/>
    <s v="NSN matriculation higher secondary school"/>
    <n v="911100221313"/>
    <s v="s2m_test_20314@tests2m.com"/>
    <s v="17-04-2020 18:15:00"/>
    <m/>
    <s v="Exclude"/>
    <s v="FAC_5012"/>
    <e v="#N/A"/>
    <n v="0"/>
    <s v="Name it"/>
    <s v="TEB11SMS"/>
    <e v="#N/A"/>
    <s v="exclude"/>
    <x v="0"/>
  </r>
  <r>
    <s v="fREADom Trial "/>
    <s v="Grade 3,4"/>
    <s v="Trial II"/>
    <n v="5"/>
    <d v="1899-12-30T18:15:00"/>
    <s v="Friday"/>
    <d v="2020-04-17T00:00:00"/>
    <d v="2020-04-17T08:54:29"/>
    <s v="Trial"/>
    <s v="Grade 4"/>
    <s v="The schram academy"/>
    <n v="911100221311"/>
    <s v="s2m_test_20312@tests2m.com"/>
    <s v="17-04-2020 18:15:00"/>
    <s v="Absent"/>
    <s v="Absent"/>
    <s v="FAC_5015"/>
    <e v="#N/A"/>
    <n v="0"/>
    <s v="In my head or real"/>
    <s v="ntfuiuser"/>
    <e v="#N/A"/>
    <s v="exclude"/>
    <x v="0"/>
  </r>
  <r>
    <s v="fREADom Trial "/>
    <s v="Grade 3,4"/>
    <s v="Trial II"/>
    <n v="5"/>
    <d v="1899-12-30T18:15:00"/>
    <s v="Friday"/>
    <d v="2020-04-17T00:00:00"/>
    <d v="2020-04-17T06:50:08"/>
    <s v="Trial"/>
    <s v="Grade 3"/>
    <s v="Sri Aurbindo international school"/>
    <n v="911100221293"/>
    <s v="s2m_test_20293@tests2m.com"/>
    <s v="17-04-2020 18:15:00"/>
    <s v="Present"/>
    <s v="Present"/>
    <s v="FAC_5015"/>
    <e v="#N/A"/>
    <n v="0"/>
    <s v="In my head or real"/>
    <s v="TEB2ASMS"/>
    <e v="#N/A"/>
    <s v="exclude"/>
    <x v="0"/>
  </r>
  <r>
    <s v="fREADom Trial Class "/>
    <s v="Grade 1,2"/>
    <s v="Trial I"/>
    <n v="5"/>
    <d v="1899-12-30T18:15:00"/>
    <s v="Friday"/>
    <d v="2020-04-17T00:00:00"/>
    <e v="#N/A"/>
    <s v="Trial"/>
    <s v="Grade 1"/>
    <s v="Vidya Global School"/>
    <n v="911100222617"/>
    <s v="s2m_test_21632@tests2m.com"/>
    <s v="17-04-2020 18:15:00"/>
    <s v="Absent"/>
    <s v="Absent"/>
    <s v="FAC_5020"/>
    <e v="#N/A"/>
    <n v="0"/>
    <s v="Category Spin"/>
    <s v="Data Unavailable"/>
    <e v="#N/A"/>
    <s v="exclude"/>
    <x v="0"/>
  </r>
  <r>
    <s v="fREADom Trial "/>
    <s v="Grade 1,2"/>
    <s v="Trial II"/>
    <n v="5"/>
    <d v="1899-12-30T18:15:00"/>
    <s v="Friday"/>
    <d v="2020-04-17T00:00:00"/>
    <d v="2020-04-17T06:27:32"/>
    <s v="Trial"/>
    <s v="Grade 4"/>
    <s v="Kampala niketan"/>
    <n v="911100221285"/>
    <s v="s2m_test_20285@tests2m.com"/>
    <s v="17-04-2020 18:15:00"/>
    <s v="Present"/>
    <s v="Present"/>
    <s v="FAC_5012"/>
    <e v="#N/A"/>
    <n v="0"/>
    <s v="Name it"/>
    <s v="TEB2BSMS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4"/>
    <s v="dps"/>
    <n v="911100222618"/>
    <s v="s2m_test_21633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I"/>
    <n v="5"/>
    <d v="1899-12-30T18:15:00"/>
    <s v="Friday"/>
    <d v="2020-04-17T00:00:00"/>
    <d v="2020-04-16T14:22:08"/>
    <s v="Trial"/>
    <s v="Grade 4"/>
    <s v="Kle international school"/>
    <n v="911100221145"/>
    <s v="s2m_test_20146@tests2m.com"/>
    <s v="17-04-2020 18:15:00"/>
    <s v="Absent"/>
    <s v="Absent"/>
    <s v="FAC_5002"/>
    <e v="#N/A"/>
    <n v="0"/>
    <s v="storm in my brain"/>
    <s v="ntfpush"/>
    <e v="#N/A"/>
    <s v="exclude"/>
    <x v="0"/>
  </r>
  <r>
    <s v="fREADom Trial "/>
    <s v="Grade 3,4"/>
    <s v="Trial II"/>
    <n v="5"/>
    <d v="1899-12-30T18:15:00"/>
    <s v="Friday"/>
    <d v="2020-04-17T00:00:00"/>
    <d v="2020-04-17T06:19:54"/>
    <s v="Trial"/>
    <s v="Grade 4"/>
    <s v="S.S.MODY VIDYA VIHAR JHUNJHUNU"/>
    <n v="911100221283"/>
    <s v="s2m_test_20283@tests2m.com"/>
    <s v="17-04-2020 18:15:00"/>
    <s v="Absent"/>
    <s v="Absent"/>
    <s v="FAC_5015"/>
    <e v="#N/A"/>
    <n v="0"/>
    <s v="In my head or real"/>
    <s v="TEB2ASMS"/>
    <e v="#N/A"/>
    <s v="exclude"/>
    <x v="0"/>
  </r>
  <r>
    <s v="fREADom Trial Class "/>
    <s v="Grade 1,2"/>
    <s v="Trial I"/>
    <n v="5"/>
    <d v="1899-12-30T18:15:00"/>
    <s v="Friday"/>
    <d v="2020-04-17T00:00:00"/>
    <d v="2020-04-16T09:39:40"/>
    <s v="Duplicate - Trial"/>
    <s v="Grade 2"/>
    <s v="SSRVM, Agartala"/>
    <n v="911100221020"/>
    <s v="s2m_test_20021@tests2m.com"/>
    <s v="17-04-2020 18:15:00"/>
    <s v="Present"/>
    <s v="Present"/>
    <s v="FAC_5020"/>
    <e v="#N/A"/>
    <n v="0"/>
    <s v="Category Spin"/>
    <s v="lastchance"/>
    <e v="#N/A"/>
    <s v="exclude"/>
    <x v="0"/>
  </r>
  <r>
    <s v="fREADom Trial Class "/>
    <s v="Grade 1,2"/>
    <s v="Trial I"/>
    <n v="5"/>
    <d v="1899-12-30T18:15:00"/>
    <s v="Friday"/>
    <d v="2020-04-17T00:00:00"/>
    <d v="2020-04-16T10:36:28"/>
    <s v="Trial"/>
    <s v="Grade 2"/>
    <s v="SKPS"/>
    <n v="911100221028"/>
    <s v="s2m_test_20029@tests2m.com"/>
    <s v="17-04-2020 18:15:00"/>
    <s v="Present"/>
    <s v="Present"/>
    <s v="FAC_5020"/>
    <e v="#N/A"/>
    <n v="0"/>
    <s v="Category Spin"/>
    <s v="TEB12SMS"/>
    <e v="#N/A"/>
    <s v="exclude"/>
    <x v="0"/>
  </r>
  <r>
    <s v="fREADom Trial Class "/>
    <s v="Grade 1,2"/>
    <s v="Trial I"/>
    <n v="5"/>
    <d v="1899-12-30T18:15:00"/>
    <s v="Friday"/>
    <d v="2020-04-17T00:00:00"/>
    <d v="2020-04-16T10:39:24"/>
    <s v="Trial"/>
    <s v="Grade 2"/>
    <s v="DPS megacity"/>
    <n v="911100221048"/>
    <s v="s2m_test_20049@tests2m.com"/>
    <s v="17-04-2020 18:15:00"/>
    <s v="Present"/>
    <s v="Present"/>
    <s v="FAC_5020"/>
    <e v="#N/A"/>
    <n v="0"/>
    <s v="Category Spin"/>
    <s v="TEB12SMS"/>
    <e v="#N/A"/>
    <s v="exclude"/>
    <x v="0"/>
  </r>
  <r>
    <s v="fREADom Trial "/>
    <s v="Grade 3,4"/>
    <s v="Trial II"/>
    <n v="5"/>
    <d v="1899-12-30T18:15:00"/>
    <s v="Friday"/>
    <d v="2020-04-17T00:00:00"/>
    <d v="2020-04-17T05:45:31"/>
    <s v="Trial"/>
    <s v="Grade 3"/>
    <s v="SSRVM Bangalore south"/>
    <n v="911100221265"/>
    <s v="s2m_test_20265@tests2m.com"/>
    <s v="17-04-2020 18:15:00"/>
    <s v="Present"/>
    <s v="Present"/>
    <s v="FAC_5015"/>
    <n v="1999"/>
    <n v="1"/>
    <s v="In my head or real"/>
    <s v="ntfpush"/>
    <d v="2020-04-18T00:00:00"/>
    <n v="1"/>
    <x v="3"/>
  </r>
  <r>
    <s v="fREADom Trial "/>
    <s v="Grade 3,4"/>
    <s v="Trial III"/>
    <n v="5"/>
    <d v="1899-12-30T18:15:00"/>
    <s v="Friday"/>
    <d v="2020-04-17T00:00:00"/>
    <e v="#N/A"/>
    <s v="Trial"/>
    <s v="Grade 3"/>
    <s v="Krishnamal ramasubbaiyer school"/>
    <n v="911100222619"/>
    <s v="s2m_test_21634@tests2m.com"/>
    <s v="17-04-2020 18:15:00"/>
    <s v="Absent"/>
    <s v="Absent"/>
    <s v="FAC_5002"/>
    <e v="#N/A"/>
    <n v="0"/>
    <s v="storm in my brain"/>
    <s v="Data Unavailable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3"/>
    <s v="The Shriram Universal School"/>
    <n v="911100222620"/>
    <s v="s2m_test_21635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1,2"/>
    <s v="Trial II"/>
    <n v="5"/>
    <d v="1899-12-30T18:15:00"/>
    <s v="Friday"/>
    <d v="2020-04-17T00:00:00"/>
    <d v="2020-04-17T05:36:38"/>
    <s v="Trial"/>
    <s v="Grade 1"/>
    <s v="Edify"/>
    <n v="911100221259"/>
    <s v="s2m_test_20259@tests2m.com"/>
    <s v="17-04-2020 18:15:00"/>
    <s v="Present"/>
    <s v="Present"/>
    <s v="FAC_5012"/>
    <e v="#N/A"/>
    <n v="0"/>
    <s v="Name it"/>
    <s v="TEB2ASMS"/>
    <e v="#N/A"/>
    <s v="exclude"/>
    <x v="0"/>
  </r>
  <r>
    <s v="fREADom Trial Class "/>
    <s v="Grade 1,2"/>
    <s v="Trial I"/>
    <n v="5"/>
    <d v="1899-12-30T18:15:00"/>
    <s v="Friday"/>
    <d v="2020-04-17T00:00:00"/>
    <d v="2020-04-16T10:41:04"/>
    <s v="Trial"/>
    <s v="Grade 2"/>
    <s v="Dps"/>
    <n v="911100221052"/>
    <s v="s2m_test_20053@tests2m.com"/>
    <s v="17-04-2020 18:15:00"/>
    <s v="Present"/>
    <s v="Present"/>
    <s v="FAC_5020"/>
    <e v="#N/A"/>
    <n v="0"/>
    <s v="Category Spin"/>
    <s v="TEB11SMS"/>
    <e v="#N/A"/>
    <s v="exclude"/>
    <x v="0"/>
  </r>
  <r>
    <s v="fREADom Trial "/>
    <s v="Grade 1,2"/>
    <s v="Trial II"/>
    <n v="5"/>
    <d v="1899-12-30T18:15:00"/>
    <s v="Friday"/>
    <d v="2020-04-17T00:00:00"/>
    <d v="2020-04-17T05:47:04"/>
    <s v="Trial"/>
    <s v="Grade 2"/>
    <s v="K. L. Maruthamani"/>
    <n v="911100221268"/>
    <s v="s2m_test_20268@tests2m.com"/>
    <s v="17-04-2020 18:15:00"/>
    <s v="Present"/>
    <s v="Present"/>
    <s v="FAC_5012"/>
    <e v="#N/A"/>
    <n v="0"/>
    <s v="Name it"/>
    <s v="TEB2ASMS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3"/>
    <s v="Sri Venkateshwar International School"/>
    <n v="911100222621"/>
    <s v="s2m_test_21636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1,2"/>
    <s v="Trial II"/>
    <n v="5"/>
    <d v="1899-12-30T18:15:00"/>
    <s v="Friday"/>
    <d v="2020-04-17T00:00:00"/>
    <d v="2020-04-17T05:33:15"/>
    <s v="Trial"/>
    <s v="Grade 2"/>
    <s v="SRM public school"/>
    <n v="911100221257"/>
    <s v="s2m_test_20257@tests2m.com"/>
    <s v="17-04-2020 18:15:00"/>
    <s v="Present"/>
    <s v="Present"/>
    <s v="FAC_5012"/>
    <e v="#N/A"/>
    <n v="0"/>
    <s v="Name it"/>
    <s v="TEB2ASMS"/>
    <e v="#N/A"/>
    <s v="exclude"/>
    <x v="0"/>
  </r>
  <r>
    <s v="fREADom Trial "/>
    <s v="Grade 1,2"/>
    <s v="Trial II"/>
    <n v="5"/>
    <d v="1899-12-30T18:15:00"/>
    <s v="Friday"/>
    <d v="2020-04-17T00:00:00"/>
    <d v="2020-04-17T05:30:11"/>
    <s v="Trial"/>
    <s v="Grade 2"/>
    <s v="Manjushree public"/>
    <n v="911100221253"/>
    <s v="s2m_test_20254@tests2m.com"/>
    <s v="17-04-2020 18:15:00"/>
    <s v="Absent"/>
    <s v="Absent"/>
    <s v="FAC_5012"/>
    <e v="#N/A"/>
    <n v="0"/>
    <s v="Name it"/>
    <s v="TEB2ASMS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4"/>
    <s v="Khms"/>
    <n v="911100222622"/>
    <s v="s2m_test_21637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"/>
    <n v="5"/>
    <d v="1899-12-30T18:15:00"/>
    <s v="Friday"/>
    <d v="2020-04-17T00:00:00"/>
    <d v="2020-04-17T05:21:48"/>
    <s v="Trial"/>
    <s v="Grade 4"/>
    <s v="DPS"/>
    <n v="911100221244"/>
    <s v="s2m_test_20245@tests2m.com"/>
    <s v="17-04-2020 18:15:00"/>
    <s v="Present"/>
    <s v="Present"/>
    <s v="FAC_5015"/>
    <e v="#N/A"/>
    <n v="0"/>
    <s v="In my head or real"/>
    <s v="TEB2ASMS"/>
    <e v="#N/A"/>
    <s v="exclude"/>
    <x v="0"/>
  </r>
  <r>
    <s v="fREADom Trial "/>
    <s v="Grade 1,2"/>
    <s v="Trial II"/>
    <n v="5"/>
    <d v="1899-12-30T18:15:00"/>
    <s v="Friday"/>
    <d v="2020-04-17T00:00:00"/>
    <d v="2020-04-17T05:15:40"/>
    <s v="Trial"/>
    <s v="Grade 2"/>
    <s v="DPS PANVEL"/>
    <n v="911100221240"/>
    <s v="s2m_test_20241@tests2m.com"/>
    <s v="17-04-2020 18:15:00"/>
    <s v="Present"/>
    <s v="Present"/>
    <s v="FAC_5012"/>
    <e v="#N/A"/>
    <n v="0"/>
    <s v="Name it"/>
    <s v="TEB2ASMS"/>
    <e v="#N/A"/>
    <s v="exclude"/>
    <x v="0"/>
  </r>
  <r>
    <s v="fREADom Trial "/>
    <s v="Grade 1,2"/>
    <s v="Trial III"/>
    <n v="5"/>
    <d v="1899-12-30T18:15:00"/>
    <s v="Friday"/>
    <d v="2020-04-17T00:00:00"/>
    <d v="2020-04-16T17:34:00"/>
    <s v="Trial"/>
    <s v="Grade 2"/>
    <s v="Pollocks Intelli School"/>
    <n v="911100221176"/>
    <s v="s2m_test_20177@tests2m.com"/>
    <s v="17-04-2020 18:15:00"/>
    <s v="Present"/>
    <s v="Present"/>
    <s v="FAC_5009"/>
    <n v="999"/>
    <n v="1"/>
    <s v="Structure of a story"/>
    <s v="ntfpush"/>
    <d v="2020-04-18T00:00:00"/>
    <n v="1"/>
    <x v="3"/>
  </r>
  <r>
    <s v="fREADom Trial "/>
    <s v="Grade 1,2"/>
    <s v="Trial II"/>
    <n v="5"/>
    <d v="1899-12-30T18:15:00"/>
    <s v="Friday"/>
    <d v="2020-04-17T00:00:00"/>
    <d v="2020-04-17T05:15:18"/>
    <s v="Trial"/>
    <s v="Grade 1"/>
    <s v="Rcis"/>
    <n v="911100221239"/>
    <s v="s2m_test_20240@tests2m.com"/>
    <s v="17-04-2020 18:15:00"/>
    <s v="Present"/>
    <s v="Present"/>
    <s v="FAC_5012"/>
    <e v="#N/A"/>
    <n v="0"/>
    <s v="Name it"/>
    <s v="ntfuiuser"/>
    <e v="#N/A"/>
    <s v="exclude"/>
    <x v="0"/>
  </r>
  <r>
    <s v="fREADom Trial "/>
    <s v="Grade 1,2"/>
    <s v="Trial III"/>
    <n v="5"/>
    <d v="1899-12-30T18:15:00"/>
    <s v="Friday"/>
    <d v="2020-04-17T00:00:00"/>
    <d v="2020-04-17T05:13:20"/>
    <s v="Duplicate - Trial"/>
    <s v="Grade 1"/>
    <s v="Calorx"/>
    <n v="911100221233"/>
    <s v="s2m_test_20234@tests2m.com"/>
    <s v="17-04-2020 18:15:00"/>
    <s v="Present"/>
    <s v="Present"/>
    <s v="FAC_5009"/>
    <e v="#N/A"/>
    <n v="0"/>
    <s v="Structure of a story"/>
    <s v="ntfuiuser"/>
    <e v="#N/A"/>
    <s v="exclude"/>
    <x v="0"/>
  </r>
  <r>
    <s v="fREADom Trial "/>
    <s v="Grade 1,2"/>
    <s v="Trial III"/>
    <n v="5"/>
    <d v="1899-12-30T18:15:00"/>
    <s v="Friday"/>
    <d v="2020-04-17T00:00:00"/>
    <d v="2020-04-17T05:13:13"/>
    <s v="Trial"/>
    <s v="Grade 2"/>
    <s v="The maple tree"/>
    <n v="911100221232"/>
    <s v="s2m_test_20233@tests2m.com"/>
    <s v="17-04-2020 18:15:00"/>
    <s v="Absent"/>
    <s v="Absent"/>
    <s v="FAC_5009"/>
    <e v="#N/A"/>
    <n v="0"/>
    <s v="Structure of a story"/>
    <s v="TEB2ASMS"/>
    <e v="#N/A"/>
    <s v="exclude"/>
    <x v="0"/>
  </r>
  <r>
    <s v="fREADom Trial "/>
    <s v="Grade 1,2"/>
    <s v="Trial III"/>
    <n v="5"/>
    <d v="1899-12-30T18:15:00"/>
    <s v="Friday"/>
    <d v="2020-04-17T00:00:00"/>
    <e v="#N/A"/>
    <s v="Trial"/>
    <s v="Grade 1"/>
    <s v="Sri Sankara Senior Secondary School"/>
    <n v="911100222623"/>
    <s v="s2m_test_21638@tests2m.com"/>
    <s v="17-04-2020 18:15:00"/>
    <s v="Absent"/>
    <s v="Absent"/>
    <s v="FAC_5009"/>
    <n v="1999"/>
    <n v="1"/>
    <s v="Structure of a story"/>
    <s v="Data Unavailable"/>
    <d v="2020-04-19T00:00:00"/>
    <n v="2"/>
    <x v="0"/>
  </r>
  <r>
    <s v="fREADom Trial "/>
    <s v="Grade 1,2"/>
    <s v="Trial III"/>
    <n v="5"/>
    <d v="1899-12-30T18:15:00"/>
    <s v="Friday"/>
    <d v="2020-04-17T00:00:00"/>
    <e v="#N/A"/>
    <s v="Trial"/>
    <s v="Grade 2"/>
    <s v="KLE English Medium School"/>
    <n v="911100222624"/>
    <s v="s2m_test_21639@tests2m.com"/>
    <s v="17-04-2020 18:15:00"/>
    <s v="Present"/>
    <s v="Present"/>
    <s v="FAC_5009"/>
    <e v="#N/A"/>
    <n v="0"/>
    <s v="Structure of a story"/>
    <s v="Data Unavailable"/>
    <e v="#N/A"/>
    <s v="exclude"/>
    <x v="0"/>
  </r>
  <r>
    <s v="fREADom Trial "/>
    <s v="Grade 1,2"/>
    <s v="Trial III"/>
    <n v="5"/>
    <d v="1899-12-30T18:15:00"/>
    <s v="Friday"/>
    <d v="2020-04-17T00:00:00"/>
    <e v="#N/A"/>
    <s v="Trial"/>
    <s v="Grade 1"/>
    <s v="Dse"/>
    <n v="911100222625"/>
    <s v="s2m_test_21640@tests2m.com"/>
    <s v="17-04-2020 18:15:00"/>
    <s v="Absent"/>
    <s v="Absent"/>
    <s v="FAC_5009"/>
    <e v="#N/A"/>
    <n v="0"/>
    <s v="Structure of a story"/>
    <s v="Data Unavailable"/>
    <e v="#N/A"/>
    <s v="exclude"/>
    <x v="0"/>
  </r>
  <r>
    <s v="fREADom Trial "/>
    <s v="Grade 1,2"/>
    <s v="Trial III"/>
    <n v="5"/>
    <d v="1899-12-30T18:15:00"/>
    <s v="Friday"/>
    <d v="2020-04-17T00:00:00"/>
    <d v="2020-04-17T05:10:10"/>
    <s v="Trial"/>
    <s v="Grade 1"/>
    <s v="NSN memorial"/>
    <n v="911100221227"/>
    <s v="s2m_test_20228@tests2m.com"/>
    <s v="17-04-2020 18:15:00"/>
    <s v="Present"/>
    <s v="Present"/>
    <s v="FAC_5009"/>
    <e v="#N/A"/>
    <n v="0"/>
    <s v="Structure of a story"/>
    <s v="TEB2ASMS"/>
    <e v="#N/A"/>
    <s v="exclude"/>
    <x v="0"/>
  </r>
  <r>
    <s v="fREADom Trial "/>
    <s v="Grade 1,2"/>
    <s v="Trial III"/>
    <n v="5"/>
    <d v="1899-12-30T18:15:00"/>
    <s v="Friday"/>
    <d v="2020-04-17T00:00:00"/>
    <e v="#N/A"/>
    <s v="Trial"/>
    <s v="Grade 2"/>
    <s v="Army public school s p marg lucknow"/>
    <n v="911100222626"/>
    <s v="s2m_test_21641@tests2m.com"/>
    <s v="17-04-2020 18:15:00"/>
    <s v="Present"/>
    <s v="Present"/>
    <s v="FAC_5009"/>
    <e v="#N/A"/>
    <n v="0"/>
    <s v="Structure of a story"/>
    <s v="Data Unavailable"/>
    <e v="#N/A"/>
    <s v="exclude"/>
    <x v="0"/>
  </r>
  <r>
    <s v="fREADom Trial "/>
    <s v="Grade 1,2"/>
    <s v="Trial III"/>
    <n v="5"/>
    <d v="1899-12-30T18:15:00"/>
    <s v="Friday"/>
    <d v="2020-04-17T00:00:00"/>
    <e v="#N/A"/>
    <s v="Duplicate - Trial"/>
    <s v="Grade 1"/>
    <s v="GT VIDHYA MANDIR"/>
    <n v="911100222627"/>
    <s v="s2m_test_21642@tests2m.com"/>
    <s v="17-04-2020 18:15:00"/>
    <s v="Absent"/>
    <s v="Absent"/>
    <s v="FAC_5009"/>
    <e v="#N/A"/>
    <n v="0"/>
    <s v="Structure of a story"/>
    <s v="Data Unavailable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4"/>
    <s v="Foundation academy"/>
    <n v="911100222628"/>
    <s v="s2m_test_21643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I"/>
    <n v="5"/>
    <d v="1899-12-30T18:15:00"/>
    <s v="Friday"/>
    <d v="2020-04-17T00:00:00"/>
    <e v="#N/A"/>
    <s v="Trial"/>
    <s v="Grade 4"/>
    <s v="Sri sankara sr sec school"/>
    <n v="911100222629"/>
    <s v="s2m_test_21644@tests2m.com"/>
    <s v="17-04-2020 18:15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"/>
    <n v="1"/>
    <d v="1899-12-30T11:15:00"/>
    <s v="Saturday"/>
    <d v="2020-04-18T00:00:00"/>
    <d v="2020-04-17T12:03:15"/>
    <s v="Trial"/>
    <s v="Grade 3"/>
    <s v="DPS MEGACITY"/>
    <n v="911100221327"/>
    <s v="s2m_test_20329@tests2m.com"/>
    <s v="18-04-2020 11:15:00"/>
    <s v="Present"/>
    <s v="Present"/>
    <s v="FAC_5003"/>
    <n v="1999"/>
    <n v="1"/>
    <s v="Category Spin"/>
    <s v="T1KRMSMS"/>
    <d v="2020-04-18T00:00:00"/>
    <n v="0"/>
    <x v="4"/>
  </r>
  <r>
    <s v="fREADom Trial "/>
    <s v="Grade 1,2"/>
    <s v="Trial II"/>
    <n v="1"/>
    <d v="1899-12-30T11:15:00"/>
    <s v="Saturday"/>
    <d v="2020-04-18T00:00:00"/>
    <e v="#N/A"/>
    <s v="Duplicate - Trial"/>
    <s v="Grade 1"/>
    <s v="Sunaina"/>
    <n v="911100222623"/>
    <s v="s2m_test_21645@tests2m.com"/>
    <s v="18-04-2020 11:15:00"/>
    <s v="Present"/>
    <s v="Present"/>
    <s v="FAC_5017"/>
    <n v="1999"/>
    <n v="1"/>
    <s v="Word Whiz"/>
    <s v="Data Unavailable"/>
    <d v="2020-04-19T00:00:00"/>
    <n v="1"/>
    <x v="0"/>
  </r>
  <r>
    <s v="fREADom Trial "/>
    <s v="Grade 1,2"/>
    <s v="Trial II"/>
    <n v="1"/>
    <d v="1899-12-30T11:15:00"/>
    <s v="Saturday"/>
    <d v="2020-04-18T00:00:00"/>
    <d v="2020-04-17T12:06:47"/>
    <s v="Trial"/>
    <s v="Grade 2"/>
    <s v="EXPLORICA PREMIUM SCHOOL KARIMNAGAR"/>
    <n v="911100221331"/>
    <s v="s2m_test_20333@tests2m.com"/>
    <s v="18-04-2020 11:15:00"/>
    <s v="Present"/>
    <s v="Present"/>
    <s v="FAC_5017"/>
    <e v="#N/A"/>
    <n v="0"/>
    <s v="Word Whiz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08:28"/>
    <s v="Trial"/>
    <s v="Grade 3"/>
    <s v="Delhi public school megacity kolkata"/>
    <n v="911100221332"/>
    <s v="s2m_test_20334@tests2m.com"/>
    <s v="18-04-2020 11:15:00"/>
    <s v="Present"/>
    <s v="Present"/>
    <s v="FAC_5003"/>
    <e v="#N/A"/>
    <n v="0"/>
    <s v="Category Spin"/>
    <s v="T1KRMSMS"/>
    <e v="#N/A"/>
    <s v="exclude"/>
    <x v="0"/>
  </r>
  <r>
    <s v="fREADom Trial "/>
    <s v="Grade 1,2"/>
    <s v="Trial II"/>
    <n v="1"/>
    <d v="1899-12-30T11:15:00"/>
    <s v="Saturday"/>
    <d v="2020-04-18T00:00:00"/>
    <d v="2020-04-17T12:12:23"/>
    <s v="Trial"/>
    <s v="Grade 3"/>
    <s v="Delhi public school howrah"/>
    <n v="911100221333"/>
    <s v="s2m_test_20335@tests2m.com"/>
    <s v="18-04-2020 11:15:00"/>
    <s v="Present"/>
    <s v="Present"/>
    <s v="FAC_5017"/>
    <e v="#N/A"/>
    <n v="0"/>
    <s v="Word Whiz"/>
    <s v="T1KRMSMS"/>
    <e v="#N/A"/>
    <s v="exclude"/>
    <x v="0"/>
  </r>
  <r>
    <s v="fREADom Trial "/>
    <s v="Grade 1,2"/>
    <s v="Trial II"/>
    <n v="1"/>
    <d v="1899-12-30T11:15:00"/>
    <s v="Saturday"/>
    <d v="2020-04-18T00:00:00"/>
    <d v="2020-04-17T12:13:08"/>
    <s v="Trial"/>
    <s v="Grade 4"/>
    <s v="The Shriram Universal School"/>
    <n v="911100221334"/>
    <s v="s2m_test_20336@tests2m.com"/>
    <s v="18-04-2020 11:15:00"/>
    <s v="Present"/>
    <s v="Present"/>
    <s v="FAC_5017"/>
    <e v="#N/A"/>
    <n v="0"/>
    <s v="Word Whiz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18:16"/>
    <s v="Trial"/>
    <s v="Grade 3"/>
    <s v="SRM Public School"/>
    <n v="911100221337"/>
    <s v="s2m_test_20339@tests2m.com"/>
    <s v="18-04-2020 11:15:00"/>
    <s v="Absent"/>
    <s v="Absent"/>
    <s v="FAC_5003"/>
    <e v="#N/A"/>
    <n v="0"/>
    <s v="Category Spin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18:21"/>
    <s v="Trial"/>
    <s v="Grade 4"/>
    <s v="Kamala Niketan Montessori School"/>
    <n v="911100221338"/>
    <s v="s2m_test_20340@tests2m.com"/>
    <s v="18-04-2020 11:15:00"/>
    <s v="Absent"/>
    <s v="Absent"/>
    <s v="FAC_5003"/>
    <e v="#N/A"/>
    <n v="0"/>
    <s v="Category Spin"/>
    <s v="TEB2BSMS"/>
    <e v="#N/A"/>
    <s v="exclude"/>
    <x v="0"/>
  </r>
  <r>
    <s v="fREADom Trial "/>
    <s v="Grade 3,4"/>
    <s v="Trial II"/>
    <n v="1"/>
    <d v="1899-12-30T11:15:00"/>
    <s v="Saturday"/>
    <d v="2020-04-18T00:00:00"/>
    <d v="2020-04-17T12:19:40"/>
    <s v="Trial"/>
    <s v="Grade 2"/>
    <s v="Kamala niketan montesary school"/>
    <n v="911100221339"/>
    <s v="s2m_test_20341@tests2m.com"/>
    <s v="18-04-2020 11:15:00"/>
    <s v="Absent"/>
    <s v="Absent"/>
    <s v="FAC_5003"/>
    <e v="#N/A"/>
    <n v="0"/>
    <s v="Category Spin"/>
    <s v="TEB11SMS"/>
    <e v="#N/A"/>
    <s v="exclude"/>
    <x v="0"/>
  </r>
  <r>
    <s v="fREADom Trial "/>
    <s v="Grade 1,2"/>
    <s v="Trial II"/>
    <n v="1"/>
    <d v="1899-12-30T11:15:00"/>
    <s v="Saturday"/>
    <d v="2020-04-18T00:00:00"/>
    <d v="2020-04-17T12:21:25"/>
    <s v="Trial"/>
    <s v="Grade 2"/>
    <s v="Sri kumarans children home"/>
    <n v="911100221340"/>
    <s v="s2m_test_20342@tests2m.com"/>
    <s v="18-04-2020 11:15:00"/>
    <s v="Present"/>
    <s v="Present"/>
    <s v="FAC_5017"/>
    <e v="#N/A"/>
    <n v="0"/>
    <s v="Word Whiz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26:32"/>
    <s v="Trial"/>
    <s v="Grade 3"/>
    <s v="DPS Megacity kolkatta"/>
    <n v="911100221341"/>
    <s v="s2m_test_20343@tests2m.com"/>
    <s v="18-04-2020 11:15:00"/>
    <s v="Absent"/>
    <s v="Absent"/>
    <s v="FAC_5003"/>
    <e v="#N/A"/>
    <n v="0"/>
    <s v="Category Spin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32:26"/>
    <s v="Trial"/>
    <s v="Grade 3"/>
    <s v="Sri Chaitanya school"/>
    <n v="911100221345"/>
    <s v="s2m_test_20347@tests2m.com"/>
    <s v="18-04-2020 11:15:00"/>
    <s v="Absent"/>
    <s v="Absent"/>
    <s v="FAC_5003"/>
    <e v="#N/A"/>
    <n v="0"/>
    <s v="Category Spin"/>
    <s v="T1KRMSMS"/>
    <e v="#N/A"/>
    <s v="exclude"/>
    <x v="0"/>
  </r>
  <r>
    <s v="fREADom Trial "/>
    <s v="Grade 3,4"/>
    <s v="Trial II"/>
    <n v="1"/>
    <d v="1899-12-30T11:15:00"/>
    <s v="Saturday"/>
    <d v="2020-04-18T00:00:00"/>
    <d v="2020-04-17T12:32:57"/>
    <s v="Trial"/>
    <s v="Grade 4"/>
    <s v="Indus Valley World School"/>
    <n v="911100221346"/>
    <s v="s2m_test_20348@tests2m.com"/>
    <s v="18-04-2020 11:15:00"/>
    <s v="Present"/>
    <s v="Present"/>
    <s v="FAC_5003"/>
    <n v="1999"/>
    <n v="1"/>
    <s v="Category Spin"/>
    <s v="T1KRMSMS"/>
    <d v="2020-04-19T00:00:00"/>
    <n v="1"/>
    <x v="3"/>
  </r>
  <r>
    <s v="fREADom Trial "/>
    <s v="Grade 1,2"/>
    <s v="Trial II"/>
    <n v="1"/>
    <d v="1899-12-30T11:15:00"/>
    <s v="Saturday"/>
    <d v="2020-04-18T00:00:00"/>
    <d v="2020-04-17T12:48:31"/>
    <s v="Trial"/>
    <s v="Grade 1"/>
    <s v="Saint's Paul's School Rajkot"/>
    <n v="911100221348"/>
    <s v="s2m_test_20350@tests2m.com"/>
    <s v="18-04-2020 11:15:00"/>
    <s v="Present"/>
    <s v="Present"/>
    <s v="FAC_5017"/>
    <e v="#N/A"/>
    <n v="0"/>
    <s v="Word Whiz"/>
    <s v="ntfuiuser"/>
    <e v="#N/A"/>
    <s v="exclude"/>
    <x v="0"/>
  </r>
  <r>
    <s v="fREADom Trial Class "/>
    <s v="Grade 1,2"/>
    <s v="Trial I"/>
    <n v="1"/>
    <d v="1899-12-30T11:15:00"/>
    <s v="Saturday"/>
    <d v="2020-04-18T00:00:00"/>
    <d v="2020-04-16T10:34:24"/>
    <s v="Trial"/>
    <s v="Grade 1"/>
    <s v="SBOA school and junior college"/>
    <n v="911100221024"/>
    <s v="s2m_test_20025@tests2m.com"/>
    <s v="18-04-2020 11:15:00"/>
    <m/>
    <s v="Exclude"/>
    <s v="Data Unavailable"/>
    <e v="#N/A"/>
    <n v="0"/>
    <s v="Data Unavailable"/>
    <s v="TEB11SMS"/>
    <e v="#N/A"/>
    <s v="exclude"/>
    <x v="0"/>
  </r>
  <r>
    <s v="fREADom Trial "/>
    <s v="Grade 3,4"/>
    <s v="Trial I"/>
    <n v="1"/>
    <d v="1899-12-30T11:15:00"/>
    <s v="Saturday"/>
    <d v="2020-04-18T00:00:00"/>
    <d v="2020-04-16T10:35:49"/>
    <s v="Trial"/>
    <s v="Grade 3"/>
    <s v="S.B.O.A SCHOOL AND JUNIOR COLLEGE"/>
    <n v="911100221026"/>
    <s v="s2m_test_20027@tests2m.com"/>
    <s v="18-04-2020 11:15:00"/>
    <s v="Absent"/>
    <s v="Absent"/>
    <s v="FAC_5021"/>
    <e v="#N/A"/>
    <n v="0"/>
    <s v="storm in my brain"/>
    <s v="TEB11SMS"/>
    <e v="#N/A"/>
    <s v="exclude"/>
    <x v="0"/>
  </r>
  <r>
    <s v="fREADom Trial "/>
    <s v="Grade 1,2"/>
    <s v="Trial II"/>
    <n v="1"/>
    <d v="1899-12-30T11:15:00"/>
    <s v="Saturday"/>
    <d v="2020-04-18T00:00:00"/>
    <d v="2020-04-17T13:45:39"/>
    <s v="Trial"/>
    <s v="Grade 1"/>
    <s v="ST. Peter public school"/>
    <n v="911100221359"/>
    <s v="s2m_test_20362@tests2m.com"/>
    <s v="18-04-2020 11:15:00"/>
    <s v="Absent"/>
    <s v="Absent"/>
    <s v="FAC_5017"/>
    <e v="#N/A"/>
    <n v="0"/>
    <s v="Word Whiz"/>
    <s v="T1KRMSMS"/>
    <e v="#N/A"/>
    <s v="exclude"/>
    <x v="0"/>
  </r>
  <r>
    <s v="fREADom Trial Class "/>
    <s v="Grade 1,2"/>
    <s v="Trial I"/>
    <n v="1"/>
    <d v="1899-12-30T11:15:00"/>
    <s v="Saturday"/>
    <d v="2020-04-18T00:00:00"/>
    <d v="2020-04-16T10:36:01"/>
    <s v="Trial"/>
    <s v="Grade 2"/>
    <s v="Kampala niketan"/>
    <n v="911100221027"/>
    <s v="s2m_test_20028@tests2m.com"/>
    <s v="18-04-2020 11:15:00"/>
    <m/>
    <s v="Exclude"/>
    <s v="Data Unavailable"/>
    <e v="#N/A"/>
    <n v="0"/>
    <s v="Data Unavailable"/>
    <s v="TEB12SMS"/>
    <e v="#N/A"/>
    <s v="exclude"/>
    <x v="0"/>
  </r>
  <r>
    <s v="fREADom Trial "/>
    <s v="Grade 1,2"/>
    <s v="Trial II"/>
    <n v="1"/>
    <d v="1899-12-30T11:15:00"/>
    <s v="Saturday"/>
    <d v="2020-04-18T00:00:00"/>
    <d v="2020-04-17T13:47:10"/>
    <s v="Trial"/>
    <s v="Grade 1"/>
    <s v="The Samhita Academy"/>
    <n v="911100221360"/>
    <s v="s2m_test_20363@tests2m.com"/>
    <s v="18-04-2020 11:15:00"/>
    <s v="Present"/>
    <s v="Present"/>
    <s v="FAC_5017"/>
    <n v="1999"/>
    <n v="1"/>
    <s v="Word Whiz"/>
    <s v="rfmsms"/>
    <d v="2020-04-19T00:00:00"/>
    <n v="1"/>
    <x v="3"/>
  </r>
  <r>
    <s v="fREADom Trial Class "/>
    <s v="Grade 1,2"/>
    <s v="Trial I"/>
    <n v="1"/>
    <d v="1899-12-30T11:15:00"/>
    <s v="Saturday"/>
    <d v="2020-04-18T00:00:00"/>
    <d v="2020-04-16T10:36:44"/>
    <s v="Trial"/>
    <s v="Grade 2"/>
    <s v="Nsn memorial school"/>
    <n v="911100221030"/>
    <s v="s2m_test_20031@tests2m.com"/>
    <s v="18-04-2020 11:15:00"/>
    <m/>
    <s v="Exclude"/>
    <s v="Data Unavailable"/>
    <e v="#N/A"/>
    <n v="0"/>
    <s v="Data Unavailable"/>
    <s v="TEB11SMS"/>
    <e v="#N/A"/>
    <s v="exclude"/>
    <x v="0"/>
  </r>
  <r>
    <s v="fREADom Trial "/>
    <s v="Grade 1,2"/>
    <s v="Trial II"/>
    <n v="1"/>
    <d v="1899-12-30T11:15:00"/>
    <s v="Saturday"/>
    <d v="2020-04-18T00:00:00"/>
    <d v="2020-04-17T13:47:52"/>
    <s v="Trial"/>
    <s v="Grade 3"/>
    <s v="Shree ram universal"/>
    <n v="911100221362"/>
    <s v="s2m_test_20365@tests2m.com"/>
    <s v="18-04-2020 11:15:00"/>
    <s v="Cancelled"/>
    <s v="Cancelled"/>
    <s v="FAC_5017"/>
    <e v="#N/A"/>
    <n v="0"/>
    <s v="Word Whiz"/>
    <s v="rfmsms"/>
    <e v="#N/A"/>
    <s v="exclude"/>
    <x v="0"/>
  </r>
  <r>
    <s v="fREADom Trial "/>
    <s v="Grade 1,2"/>
    <s v="Trial II"/>
    <n v="1"/>
    <d v="1899-12-30T11:15:00"/>
    <s v="Saturday"/>
    <d v="2020-04-18T00:00:00"/>
    <d v="2020-04-17T13:48:03"/>
    <s v="Trial"/>
    <s v="Grade 2"/>
    <s v="Dr. C. L. Metha Sishya Omr school"/>
    <n v="911100221363"/>
    <s v="s2m_test_20366@tests2m.com"/>
    <s v="18-04-2020 11:15:00"/>
    <s v="Present"/>
    <s v="Present"/>
    <s v="FAC_5017"/>
    <e v="#N/A"/>
    <n v="0"/>
    <s v="Word Whiz"/>
    <s v="rfmsms"/>
    <e v="#N/A"/>
    <s v="exclude"/>
    <x v="0"/>
  </r>
  <r>
    <s v="fREADom Trial "/>
    <s v="Grade 3,4"/>
    <s v="Trial I"/>
    <n v="1"/>
    <d v="1899-12-30T11:15:00"/>
    <s v="Saturday"/>
    <d v="2020-04-18T00:00:00"/>
    <d v="2020-04-16T10:37:54"/>
    <s v="Trial"/>
    <s v="Grade 3"/>
    <s v="Kamala niketan Montessori school"/>
    <n v="911100221037"/>
    <s v="s2m_test_21646@tests2m.com"/>
    <s v="18-04-2020 11:15:00"/>
    <s v="Present"/>
    <s v="Present"/>
    <s v="FAC_5021"/>
    <e v="#N/A"/>
    <n v="0"/>
    <s v="storm in my brain"/>
    <s v="TEB12SMS"/>
    <e v="#N/A"/>
    <s v="exclude"/>
    <x v="0"/>
  </r>
  <r>
    <s v="fREADom Trial "/>
    <s v="Grade 3,4"/>
    <s v="Trial I"/>
    <n v="1"/>
    <d v="1899-12-30T11:15:00"/>
    <s v="Saturday"/>
    <d v="2020-04-18T00:00:00"/>
    <d v="2020-04-16T10:38:03"/>
    <s v="Trial"/>
    <s v="Grade 3"/>
    <s v="The cross word school"/>
    <n v="911100221039"/>
    <s v="s2m_test_20040@tests2m.com"/>
    <s v="18-04-2020 11:15:00"/>
    <s v="Absent"/>
    <s v="Absent"/>
    <s v="FAC_5021"/>
    <e v="#N/A"/>
    <n v="0"/>
    <s v="storm in my brain"/>
    <s v="TEB11SMS"/>
    <e v="#N/A"/>
    <s v="exclude"/>
    <x v="0"/>
  </r>
  <r>
    <s v="fREADom Trial Class "/>
    <s v="Grade 1,2"/>
    <s v="Trial I"/>
    <n v="1"/>
    <d v="1899-12-30T11:15:00"/>
    <s v="Saturday"/>
    <d v="2020-04-18T00:00:00"/>
    <d v="2020-04-16T10:39:15"/>
    <s v="Trial"/>
    <s v="Grade 2"/>
    <s v="DWPS Zirakpur"/>
    <n v="911100221046"/>
    <s v="s2m_test_20047@tests2m.com"/>
    <s v="18-04-2020 11:15:00"/>
    <m/>
    <s v="Exclude"/>
    <s v="Data Unavailable"/>
    <e v="#N/A"/>
    <n v="0"/>
    <s v="Data Unavailable"/>
    <s v="TEB11SMS"/>
    <e v="#N/A"/>
    <s v="exclude"/>
    <x v="0"/>
  </r>
  <r>
    <s v="fREADom Trial "/>
    <s v="Grade 3,4"/>
    <s v="Trial II"/>
    <n v="1"/>
    <d v="1899-12-30T11:15:00"/>
    <s v="Saturday"/>
    <d v="2020-04-18T00:00:00"/>
    <d v="2020-04-17T13:47:52"/>
    <s v="Duplicate - Trial"/>
    <s v="Grade 3"/>
    <s v="Shree ram universal"/>
    <n v="911100221362"/>
    <s v="s2m_test_20365@tests2m.com"/>
    <s v="18-04-2020 11:15:00"/>
    <s v="Present"/>
    <s v="Present"/>
    <s v="FAC_5003"/>
    <e v="#N/A"/>
    <n v="0"/>
    <s v="Category Spin"/>
    <s v="rfmsms"/>
    <e v="#N/A"/>
    <s v="exclude"/>
    <x v="0"/>
  </r>
  <r>
    <s v="fREADom Trial "/>
    <s v="Grade 3,4"/>
    <s v="Trial I"/>
    <n v="1"/>
    <d v="1899-12-30T11:15:00"/>
    <s v="Saturday"/>
    <d v="2020-04-18T00:00:00"/>
    <d v="2020-04-16T10:37:27"/>
    <s v="Trial"/>
    <s v="Grade 4"/>
    <s v="DSE"/>
    <n v="911100221034"/>
    <s v="s2m_test_20080@tests2m.com"/>
    <s v="18-04-2020 11:15:00"/>
    <s v="Present"/>
    <s v="Present"/>
    <s v="FAC_5021"/>
    <e v="#N/A"/>
    <n v="0"/>
    <s v="storm in my brain"/>
    <s v="TEB11SMS"/>
    <e v="#N/A"/>
    <s v="exclude"/>
    <x v="0"/>
  </r>
  <r>
    <s v="fREADom Trial "/>
    <s v="Grade 3,4"/>
    <s v="Trial I"/>
    <n v="1"/>
    <d v="1899-12-30T11:15:00"/>
    <s v="Saturday"/>
    <d v="2020-04-18T00:00:00"/>
    <d v="2020-04-16T11:09:56"/>
    <s v="Trial"/>
    <s v="Grade 3"/>
    <s v="P s senior secondary school"/>
    <n v="911100221079"/>
    <s v="s2m_test_20081@tests2m.com"/>
    <s v="18-04-2020 11:15:00"/>
    <s v="Present"/>
    <s v="Present"/>
    <s v="FAC_5021"/>
    <e v="#N/A"/>
    <n v="0"/>
    <s v="storm in my brain"/>
    <s v="TEB12SMS"/>
    <e v="#N/A"/>
    <s v="exclude"/>
    <x v="0"/>
  </r>
  <r>
    <s v="fREADom Trial "/>
    <s v="Grade 3,4"/>
    <s v="Trial I"/>
    <n v="1"/>
    <d v="1899-12-30T11:15:00"/>
    <s v="Saturday"/>
    <d v="2020-04-18T00:00:00"/>
    <d v="2020-04-16T11:05:29"/>
    <s v="Duplicate - Trial"/>
    <s v="Grade 4"/>
    <s v="Delhi public school (panvel)"/>
    <n v="911100221076"/>
    <s v="s2m_test_20077@tests2m.com"/>
    <s v="18-04-2020 11:15:00"/>
    <s v="Absent"/>
    <s v="Absent"/>
    <s v="FAC_5021"/>
    <e v="#N/A"/>
    <n v="0"/>
    <s v="storm in my brain"/>
    <s v="TEB11SMS"/>
    <e v="#N/A"/>
    <s v="exclude"/>
    <x v="0"/>
  </r>
  <r>
    <s v="fREADom Trial "/>
    <s v="Grade 3,4"/>
    <s v="Trial I"/>
    <n v="1"/>
    <d v="1899-12-30T11:15:00"/>
    <s v="Saturday"/>
    <d v="2020-04-18T00:00:00"/>
    <d v="2020-04-16T11:06:16"/>
    <s v="Trial"/>
    <s v="Grade 3"/>
    <s v="The cross word school"/>
    <n v="911100221078"/>
    <s v="s2m_test_20079@tests2m.com"/>
    <s v="18-04-2020 11:15:00"/>
    <s v="Absent"/>
    <s v="Absent"/>
    <s v="FAC_5021"/>
    <e v="#N/A"/>
    <n v="0"/>
    <s v="storm in my brain"/>
    <s v="TEB11SMS"/>
    <e v="#N/A"/>
    <s v="exclude"/>
    <x v="0"/>
  </r>
  <r>
    <s v="fREADom Trial "/>
    <s v="Grade 3,4"/>
    <s v="Trial I"/>
    <n v="1"/>
    <d v="1899-12-30T11:15:00"/>
    <s v="Saturday"/>
    <d v="2020-04-18T00:00:00"/>
    <d v="2020-04-16T11:24:26"/>
    <s v="Duplicate - Trial"/>
    <s v="Grade 3"/>
    <s v="DPS Megacity"/>
    <n v="911100221083"/>
    <s v="s2m_test_20085@tests2m.com"/>
    <s v="18-04-2020 11:15:00"/>
    <s v="Present"/>
    <s v="Present"/>
    <s v="FAC_5021"/>
    <e v="#N/A"/>
    <n v="0"/>
    <s v="storm in my brain"/>
    <s v="TEB12SMS"/>
    <e v="#N/A"/>
    <s v="exclude"/>
    <x v="0"/>
  </r>
  <r>
    <s v="fREADom Trial Class "/>
    <s v="Grade 1,2"/>
    <s v="Trial I"/>
    <n v="1"/>
    <d v="1899-12-30T11:15:00"/>
    <s v="Saturday"/>
    <d v="2020-04-18T00:00:00"/>
    <d v="2020-04-16T11:39:21"/>
    <s v="Trial"/>
    <s v="Grade 2"/>
    <s v="NSN"/>
    <n v="911100221089"/>
    <s v="s2m_test_20091@tests2m.com"/>
    <s v="18-04-2020 11:15:00"/>
    <m/>
    <s v="Exclude"/>
    <s v="Trainer Name Unavailable"/>
    <n v="1999"/>
    <n v="1"/>
    <s v="Word Whiz"/>
    <s v="TEB11SMS"/>
    <d v="2020-04-19T00:00:00"/>
    <n v="1"/>
    <x v="5"/>
  </r>
  <r>
    <s v="fREADom Trial "/>
    <s v="Grade 3,4"/>
    <s v="Trial I"/>
    <n v="1"/>
    <d v="1899-12-30T11:15:00"/>
    <s v="Saturday"/>
    <d v="2020-04-18T00:00:00"/>
    <d v="2020-04-16T12:02:13"/>
    <s v="Trial"/>
    <s v="Grade 3"/>
    <s v="Kamala nikedan montessori school"/>
    <n v="911100221094"/>
    <s v="s2m_test_20096@tests2m.com"/>
    <s v="18-04-2020 11:15:00"/>
    <s v="Present"/>
    <s v="Present"/>
    <s v="FAC_5021"/>
    <e v="#N/A"/>
    <n v="0"/>
    <s v="storm in my brain"/>
    <s v="TEB12SMS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1"/>
    <s v="The Cambridge International School"/>
    <n v="911100222630"/>
    <s v="s2m_test_21647@tests2m.com"/>
    <s v="18-04-2020 11:15:00"/>
    <s v="Present"/>
    <s v="Present"/>
    <s v="FAC_5004"/>
    <e v="#N/A"/>
    <n v="0"/>
    <s v="Name it"/>
    <s v="Data Unavailable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1"/>
    <s v="Mahatma cbse"/>
    <n v="911100222631"/>
    <s v="s2m_test_21648@tests2m.com"/>
    <s v="18-04-2020 11:15:00"/>
    <s v="Present"/>
    <s v="Present"/>
    <s v="FAC_5004"/>
    <e v="#N/A"/>
    <n v="0"/>
    <s v="Name it"/>
    <s v="Data Unavailable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2"/>
    <s v="The Shriram Universal School"/>
    <n v="911100222632"/>
    <s v="s2m_test_21649@tests2m.com"/>
    <s v="18-04-2020 11:15:00"/>
    <s v="Absent"/>
    <s v="Absent"/>
    <s v="FAC_5004"/>
    <e v="#N/A"/>
    <n v="0"/>
    <s v="Name it"/>
    <s v="Data Unavailable"/>
    <e v="#N/A"/>
    <s v="exclude"/>
    <x v="0"/>
  </r>
  <r>
    <s v="fREADom Trial "/>
    <s v="Grade 1,2"/>
    <s v="Trial III"/>
    <n v="1"/>
    <d v="1899-12-30T11:15:00"/>
    <s v="Saturday"/>
    <d v="2020-04-18T00:00:00"/>
    <d v="2020-04-17T05:49:25"/>
    <s v="Trial"/>
    <s v="Grade 1"/>
    <s v="Kamala niketan School"/>
    <n v="911100221271"/>
    <s v="s2m_test_20271@tests2m.com"/>
    <s v="18-04-2020 11:15:00"/>
    <s v="Absent"/>
    <s v="Absent"/>
    <s v="FAC_5004"/>
    <e v="#N/A"/>
    <n v="0"/>
    <s v="Name it"/>
    <s v="TEB12SMS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2"/>
    <s v="TGES Wadi Juniors"/>
    <n v="911100222633"/>
    <s v="s2m_test_21650@tests2m.com"/>
    <s v="18-04-2020 11:15:00"/>
    <s v="Present"/>
    <s v="Present"/>
    <s v="FAC_5004"/>
    <e v="#N/A"/>
    <n v="0"/>
    <s v="Name it"/>
    <s v="Data Unavailable"/>
    <e v="#N/A"/>
    <s v="exclude"/>
    <x v="0"/>
  </r>
  <r>
    <s v="fREADom Trial "/>
    <s v="Grade 1,2"/>
    <s v="Trial III"/>
    <n v="1"/>
    <d v="1899-12-30T11:15:00"/>
    <s v="Saturday"/>
    <d v="2020-04-18T00:00:00"/>
    <d v="2020-04-17T12:30:10"/>
    <s v="Trial"/>
    <s v="Grade 2"/>
    <s v="as suffa grammar school"/>
    <n v="911100221342"/>
    <s v="s2m_test_20344@tests2m.com"/>
    <s v="18-04-2020 11:15:00"/>
    <s v="Cancelled"/>
    <s v="Cancelled"/>
    <s v="FAC_5004"/>
    <e v="#N/A"/>
    <n v="0"/>
    <s v="Name it"/>
    <s v="T1KRMSMS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1"/>
    <s v="Kle english school nippani"/>
    <n v="911100222634"/>
    <s v="s2m_test_21651@tests2m.com"/>
    <s v="18-04-2020 11:15:00"/>
    <s v="Absent"/>
    <s v="Absent"/>
    <s v="FAC_5004"/>
    <e v="#N/A"/>
    <n v="0"/>
    <s v="Name it"/>
    <s v="Data Unavailable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1"/>
    <s v="secunderabad public school"/>
    <n v="911100222635"/>
    <s v="s2m_test_21652@tests2m.com"/>
    <s v="18-04-2020 11:15:00"/>
    <s v="Present"/>
    <s v="Present"/>
    <s v="FAC_5004"/>
    <e v="#N/A"/>
    <n v="0"/>
    <s v="Name it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Sri Ram"/>
    <n v="911100222636"/>
    <s v="s2m_test_21653@tests2m.com"/>
    <s v="18-04-2020 11:15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3"/>
    <s v="Vidya Vikas Academy"/>
    <n v="911100222637"/>
    <s v="s2m_test_21654@tests2m.com"/>
    <s v="18-04-2020 11:15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Chinmaya vidyalaya higer secondary school"/>
    <n v="911100222638"/>
    <s v="s2m_test_21655@tests2m.com"/>
    <s v="18-04-2020 11:15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DSE Manikonda"/>
    <n v="911100222639"/>
    <s v="s2m_test_21656@tests2m.com"/>
    <s v="18-04-2020 11:15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d v="2020-04-17T15:02:29"/>
    <s v="Trial"/>
    <s v="Grade 4"/>
    <s v="Jessie Moses"/>
    <n v="911100221433"/>
    <s v="s2m_test_20437@tests2m.com"/>
    <s v="18-04-2020 11:15:00"/>
    <s v="Absent"/>
    <s v="Absent"/>
    <s v="FAC_5008"/>
    <e v="#N/A"/>
    <n v="0"/>
    <s v="Sum it up"/>
    <s v="rfmsms"/>
    <e v="#N/A"/>
    <s v="exclude"/>
    <x v="0"/>
  </r>
  <r>
    <s v="fREADom Trial "/>
    <s v="Grade 3,4"/>
    <s v="Trial III"/>
    <n v="1"/>
    <d v="1899-12-30T11:15:00"/>
    <s v="Saturday"/>
    <d v="2020-04-18T00:00:00"/>
    <e v="#N/A"/>
    <s v="Duplicate - Trial"/>
    <s v="Grade 3"/>
    <s v="Delhi Public School South"/>
    <n v="911100222640"/>
    <s v="s2m_test_20310@tests2m.com"/>
    <s v="18-04-2020 11:15:00"/>
    <s v="Present"/>
    <s v="Pre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Mamta.modern.school"/>
    <n v="911100222641"/>
    <s v="s2m_test_21657@tests2m.com"/>
    <s v="18-04-2020 11:15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SHRIRAM UNIVERSAL SCHOOl"/>
    <n v="911100222642"/>
    <s v="s2m_test_21658@tests2m.com"/>
    <s v="18-04-2020 11:15:00"/>
    <s v="Absent"/>
    <s v="Absent"/>
    <s v="FAC_5008"/>
    <e v="#N/A"/>
    <n v="0"/>
    <s v="Sum it up"/>
    <s v="Data Unavailable"/>
    <e v="#N/A"/>
    <s v="exclude"/>
    <x v="0"/>
  </r>
  <r>
    <s v="fREADom Trial "/>
    <s v="Grade 3,4"/>
    <s v="Trial III"/>
    <n v="1"/>
    <d v="1899-12-30T11:15:00"/>
    <s v="Saturday"/>
    <d v="2020-04-18T00:00:00"/>
    <e v="#N/A"/>
    <s v="Trial"/>
    <s v="Grade 4"/>
    <s v="Sri Sri Academy"/>
    <n v="911100222643"/>
    <s v="s2m_test_21659@tests2m.com"/>
    <s v="18-04-2020 11:15:00"/>
    <s v="Absent"/>
    <s v="Absent"/>
    <s v="FAC_5008"/>
    <e v="#N/A"/>
    <n v="0"/>
    <s v="Sum it up"/>
    <s v="Data Unavailable"/>
    <e v="#N/A"/>
    <s v="exclude"/>
    <x v="0"/>
  </r>
  <r>
    <s v="fREADom Trial Class "/>
    <s v="Grade 1,2"/>
    <s v="Trial I"/>
    <n v="1"/>
    <d v="1899-12-30T11:15:00"/>
    <s v="Saturday"/>
    <d v="2020-04-18T00:00:00"/>
    <d v="2020-04-16T10:58:24"/>
    <s v="Trial"/>
    <s v="Grade 1"/>
    <s v="DAV MATRIC GILL NAGAR"/>
    <n v="911100221071"/>
    <s v="s2m_test_20072@tests2m.com"/>
    <s v="18-04-2020 11:15:00"/>
    <m/>
    <s v="Exclude"/>
    <s v="Data Unavailable"/>
    <e v="#N/A"/>
    <n v="0"/>
    <s v="Data Unavailable"/>
    <s v="TEB11SMS"/>
    <e v="#N/A"/>
    <s v="exclude"/>
    <x v="0"/>
  </r>
  <r>
    <s v="fREADom Trial "/>
    <s v="Grade 3,4"/>
    <s v="Trial I"/>
    <n v="1"/>
    <d v="1899-12-30T11:15:00"/>
    <s v="Saturday"/>
    <d v="2020-04-18T00:00:00"/>
    <d v="2020-04-16T10:41:37"/>
    <s v="Trial"/>
    <s v="Grade 4"/>
    <s v="B D Memorial"/>
    <n v="911100221054"/>
    <s v="s2m_test_20055@tests2m.com"/>
    <s v="18-04-2020 11:15:00"/>
    <s v="Present"/>
    <s v="Present"/>
    <s v="FAC_5021"/>
    <e v="#N/A"/>
    <n v="0"/>
    <s v="storm in my brain"/>
    <s v="TEB12SMS"/>
    <e v="#N/A"/>
    <s v="exclude"/>
    <x v="0"/>
  </r>
  <r>
    <s v="fREADom Trial Class "/>
    <s v="Grade 1,2"/>
    <s v="Trial I"/>
    <n v="1"/>
    <d v="1899-12-30T11:15:00"/>
    <s v="Saturday"/>
    <d v="2020-04-18T00:00:00"/>
    <d v="2020-04-16T10:50:14"/>
    <s v="Trial"/>
    <s v="Grade 2"/>
    <s v="The Samhita Academy"/>
    <n v="911100221068"/>
    <s v="s2m_test_20069@tests2m.com"/>
    <s v="18-04-2020 11:15:00"/>
    <m/>
    <s v="Exclude"/>
    <s v="Data Unavailable"/>
    <e v="#N/A"/>
    <n v="0"/>
    <s v="Data Unavailable"/>
    <s v="TEB12SMS"/>
    <e v="#N/A"/>
    <s v="exclude"/>
    <x v="0"/>
  </r>
  <r>
    <s v="fREADom Trial "/>
    <s v="Grade 3,4"/>
    <s v="Trial I"/>
    <n v="1"/>
    <d v="1899-12-30T11:15:00"/>
    <s v="Saturday"/>
    <d v="2020-04-18T00:00:00"/>
    <d v="2020-04-16T11:01:10"/>
    <s v="Trial"/>
    <s v="Grade 4"/>
    <s v="KAMALA NIKETAN MONTESSORI SCHOOL"/>
    <n v="911100221074"/>
    <s v="s2m_test_20075@tests2m.com"/>
    <s v="18-04-2020 11:15:00"/>
    <s v="Present"/>
    <s v="Present"/>
    <s v="FAC_5021"/>
    <e v="#N/A"/>
    <n v="0"/>
    <s v="storm in my brain"/>
    <s v="TEB11SMS"/>
    <e v="#N/A"/>
    <s v="exclude"/>
    <x v="0"/>
  </r>
  <r>
    <s v="fREADom Trial "/>
    <s v="Grade 1,2"/>
    <s v="Trial II"/>
    <n v="1"/>
    <d v="1899-12-30T11:15:00"/>
    <s v="Saturday"/>
    <d v="2020-04-18T00:00:00"/>
    <d v="2020-04-17T13:48:36"/>
    <s v="Trial"/>
    <s v="Grade 2"/>
    <s v="Greenwood High School"/>
    <n v="911100221365"/>
    <s v="s2m_test_20368@tests2m.com"/>
    <s v="18-04-2020 11:15:00"/>
    <s v="Cancelled"/>
    <s v="Cancelled"/>
    <s v="FAC_5017"/>
    <e v="#N/A"/>
    <n v="0"/>
    <s v="Word Whiz"/>
    <s v="rfmsms"/>
    <e v="#N/A"/>
    <s v="exclude"/>
    <x v="0"/>
  </r>
  <r>
    <s v="fREADom Trial "/>
    <s v="Grade 1,2"/>
    <s v="Trial III"/>
    <n v="1"/>
    <d v="1899-12-30T11:15:00"/>
    <s v="Saturday"/>
    <d v="2020-04-18T00:00:00"/>
    <e v="#N/A"/>
    <s v="Trial"/>
    <s v="Grade 1"/>
    <s v="Chinmaya vidyalaya"/>
    <n v="911100222644"/>
    <s v="s2m_test_21660@tests2m.com"/>
    <s v="18-04-2020 11:15:00"/>
    <s v="Absent"/>
    <s v="Absent"/>
    <s v="FAC_5004"/>
    <e v="#N/A"/>
    <n v="0"/>
    <s v="Name it"/>
    <s v="Data Unavailable"/>
    <e v="#N/A"/>
    <s v="exclude"/>
    <x v="0"/>
  </r>
  <r>
    <s v="fREADom Trial "/>
    <s v="Grade 3,4"/>
    <s v="Trial II"/>
    <n v="1"/>
    <d v="1899-12-30T11:15:00"/>
    <s v="Saturday"/>
    <d v="2020-04-18T00:00:00"/>
    <d v="2020-04-17T13:49:16"/>
    <s v="Trial"/>
    <s v="Grade 4"/>
    <s v="PS Senior Secondary School"/>
    <n v="911100221371"/>
    <s v="s2m_test_20374@tests2m.com"/>
    <s v="18-04-2020 11:15:00"/>
    <s v="Present"/>
    <s v="Present"/>
    <s v="FAC_5003"/>
    <e v="#N/A"/>
    <n v="0"/>
    <s v="Category Spin"/>
    <s v="rfmsms"/>
    <e v="#N/A"/>
    <s v="exclude"/>
    <x v="0"/>
  </r>
  <r>
    <s v="fREADom Trial "/>
    <s v="Grade 3,4"/>
    <s v="Trial I"/>
    <n v="1"/>
    <d v="1899-12-30T11:15:00"/>
    <s v="Saturday"/>
    <d v="2020-04-18T00:00:00"/>
    <d v="2020-04-16T11:05:29"/>
    <s v="Duplicate - Trial"/>
    <s v="Grade 3"/>
    <s v="Delhi public school (panvel)"/>
    <n v="911100221076"/>
    <s v="s2m_test_20077@tests2m.com"/>
    <s v="18-04-2020 11:15:00"/>
    <s v="Cancelled"/>
    <s v="Cancelled"/>
    <s v="FAC_5021"/>
    <e v="#N/A"/>
    <n v="0"/>
    <s v="storm in my brain"/>
    <s v="TEB11SMS"/>
    <e v="#N/A"/>
    <s v="exclude"/>
    <x v="0"/>
  </r>
  <r>
    <s v="fREADom Trial Class "/>
    <s v="Grade 1,2"/>
    <s v="Trial I"/>
    <n v="1"/>
    <d v="1899-12-30T11:15:00"/>
    <s v="Saturday"/>
    <d v="2020-04-18T00:00:00"/>
    <d v="2020-04-16T11:33:27"/>
    <s v="Trial"/>
    <s v="Grade 1"/>
    <s v="Amrit"/>
    <n v="911100221086"/>
    <s v="s2m_test_21661@tests2m.com"/>
    <s v="18-04-2020 11:15:00"/>
    <m/>
    <s v="Exclude"/>
    <s v="Data Unavailable"/>
    <e v="#N/A"/>
    <n v="0"/>
    <s v="Data Unavailable"/>
    <s v="TEB12SMS"/>
    <e v="#N/A"/>
    <s v="exclude"/>
    <x v="0"/>
  </r>
  <r>
    <s v="fREADom Trial "/>
    <s v="Grade 1,2"/>
    <s v="Trial II"/>
    <n v="1"/>
    <d v="1899-12-30T11:15:00"/>
    <s v="Saturday"/>
    <d v="2020-04-18T00:00:00"/>
    <d v="2020-04-17T13:48:41"/>
    <s v="Trial"/>
    <s v="Grade 2"/>
    <s v="The Shriram Universal School"/>
    <n v="911100221366"/>
    <s v="s2m_test_20369@tests2m.com"/>
    <s v="18-04-2020 11:15:00"/>
    <s v="Absent"/>
    <s v="Absent"/>
    <s v="FAC_5017"/>
    <e v="#N/A"/>
    <n v="0"/>
    <s v="Word Whiz"/>
    <s v="rfmsms"/>
    <e v="#N/A"/>
    <s v="exclude"/>
    <x v="0"/>
  </r>
  <r>
    <s v="fREADom Trial "/>
    <s v="Grade 1,2"/>
    <s v="Trial II"/>
    <n v="3"/>
    <d v="1899-12-30T16:00:00"/>
    <s v="Saturday"/>
    <d v="2020-04-18T00:00:00"/>
    <d v="2020-04-17T13:48:36"/>
    <s v="Duplicate - Trial"/>
    <s v="Grade 2"/>
    <s v="Greenwood High School"/>
    <n v="911100221365"/>
    <s v="s2m_test_20368@tests2m.com"/>
    <s v="18-04-2020 16:00:00"/>
    <s v="Attended"/>
    <s v="Present"/>
    <s v="FAC_5004"/>
    <e v="#N/A"/>
    <n v="0"/>
    <s v="Word Whiz"/>
    <s v="rfmsms"/>
    <e v="#N/A"/>
    <s v="exclude"/>
    <x v="0"/>
  </r>
  <r>
    <s v="fREADom Trial Class "/>
    <s v="Grade 1,2"/>
    <s v="Trial I"/>
    <n v="1"/>
    <d v="1899-12-30T11:15:00"/>
    <s v="Saturday"/>
    <d v="2020-04-18T00:00:00"/>
    <d v="2020-04-16T12:20:25"/>
    <s v="Trial"/>
    <s v="Grade 1"/>
    <s v="NA"/>
    <n v="911100221100"/>
    <s v="s2m_test_20102@tests2m.com"/>
    <s v="18-04-2020 11:15:00"/>
    <m/>
    <s v="Exclude"/>
    <s v="Data Unavailable"/>
    <e v="#N/A"/>
    <n v="0"/>
    <s v="Data Unavailable"/>
    <s v="TEB12SMS"/>
    <e v="#N/A"/>
    <s v="exclude"/>
    <x v="0"/>
  </r>
  <r>
    <s v="fREADom Trial "/>
    <s v="Grade 3,4"/>
    <s v="Trial III"/>
    <n v="1"/>
    <d v="1899-12-30T11:15:00"/>
    <s v="Saturday"/>
    <d v="2020-04-18T00:00:00"/>
    <d v="2020-04-17T12:30:10"/>
    <s v="Duplicate - Trial"/>
    <s v="Grade 4"/>
    <s v="as suffa grammar school"/>
    <n v="911100221342"/>
    <s v="s2m_test_20344@tests2m.com"/>
    <s v="18-04-2020 11:15:00"/>
    <s v="Present"/>
    <s v="Present"/>
    <s v="FAC_5008"/>
    <e v="#N/A"/>
    <n v="0"/>
    <s v="Sum it up"/>
    <s v="T1KRMSMS"/>
    <e v="#N/A"/>
    <s v="exclude"/>
    <x v="0"/>
  </r>
  <r>
    <s v="fREADom Trial "/>
    <s v="Grade 3,4"/>
    <s v="Trial I"/>
    <n v="3"/>
    <d v="1899-12-30T16:00:00"/>
    <s v="Saturday"/>
    <d v="2020-04-18T00:00:00"/>
    <d v="2020-04-16T11:47:58"/>
    <s v="Trial"/>
    <s v="Grade 4"/>
    <s v="NSN"/>
    <n v="911100221091"/>
    <s v="s2m_test_20093@tests2m.com"/>
    <s v="18-04-2020 16:00:00"/>
    <s v="Present"/>
    <s v="Present"/>
    <s v="FAC_5002"/>
    <e v="#N/A"/>
    <n v="0"/>
    <s v="Spelling Star"/>
    <s v="TEB11SMS"/>
    <e v="#N/A"/>
    <s v="exclude"/>
    <x v="0"/>
  </r>
  <r>
    <s v="fREADom Trial Class "/>
    <s v="Grade 1,2"/>
    <s v="Trial I"/>
    <n v="1"/>
    <d v="1899-12-30T11:15:00"/>
    <s v="Saturday"/>
    <d v="2020-04-18T00:00:00"/>
    <d v="2020-04-16T08:52:12"/>
    <s v="Duplicate - Trial"/>
    <s v="Grade 1"/>
    <s v="Millennium"/>
    <n v="911100221005"/>
    <s v="s2m_test_20006@tests2m.com"/>
    <s v="18-04-2020 11:15:00"/>
    <m/>
    <s v="Exclude"/>
    <s v="Data Unavailable"/>
    <e v="#N/A"/>
    <n v="0"/>
    <s v="Data Unavailable"/>
    <s v="lastchance"/>
    <e v="#N/A"/>
    <s v="exclude"/>
    <x v="0"/>
  </r>
  <r>
    <s v="fREADom Trial "/>
    <s v="Grade 1,2"/>
    <s v="Trial III"/>
    <n v="1"/>
    <d v="1899-12-30T11:15:00"/>
    <s v="Saturday"/>
    <d v="2020-04-18T00:00:00"/>
    <e v="#N/A"/>
    <s v="Duplicate - Trial"/>
    <s v="Grade 2"/>
    <s v="KLE English Medium School"/>
    <n v="911100222624"/>
    <s v="s2m_test_21639@tests2m.com"/>
    <s v="18-04-2020 11:15:00"/>
    <s v="Absent"/>
    <s v="Absent"/>
    <s v="FAC_5004"/>
    <e v="#N/A"/>
    <n v="0"/>
    <s v="Name it"/>
    <s v="Data Unavailable"/>
    <e v="#N/A"/>
    <s v="exclude"/>
    <x v="0"/>
  </r>
  <r>
    <s v="fREADom Trial "/>
    <s v="Grade 3,4"/>
    <s v="Trial I"/>
    <n v="3"/>
    <d v="1899-12-30T16:00:00"/>
    <s v="Saturday"/>
    <d v="2020-04-18T00:00:00"/>
    <d v="2020-04-16T11:06:16"/>
    <s v="Duplicate - Trial"/>
    <s v="Grade 3"/>
    <s v="The  cross  word  school"/>
    <n v="911100221078"/>
    <s v="s2m_test_20079@tests2m.com"/>
    <s v="18-04-2020 16:00:00"/>
    <s v="Absent"/>
    <s v="Absent"/>
    <s v="FAC_5002"/>
    <e v="#N/A"/>
    <n v="0"/>
    <s v="Spelling Star"/>
    <s v="TEB11SMS"/>
    <e v="#N/A"/>
    <s v="exclude"/>
    <x v="0"/>
  </r>
  <r>
    <s v="fREADom Trial "/>
    <s v="Grade 3,4"/>
    <s v="Trial I"/>
    <n v="3"/>
    <d v="1899-12-30T16:00:00"/>
    <s v="Saturday"/>
    <d v="2020-04-18T00:00:00"/>
    <d v="2020-04-17T12:52:15"/>
    <s v="Trial"/>
    <s v="Grade 4"/>
    <s v="B.D. Memorial"/>
    <n v="911100221350"/>
    <s v="s2m_test_20352@tests2m.com"/>
    <s v="18-04-2020 16:00:00"/>
    <s v="Absent"/>
    <s v="Absent"/>
    <s v="FAC_5002"/>
    <e v="#N/A"/>
    <n v="0"/>
    <s v="Spelling Star"/>
    <s v="TEB2ASMS"/>
    <e v="#N/A"/>
    <s v="exclude"/>
    <x v="0"/>
  </r>
  <r>
    <s v="fREADom Trial Class "/>
    <s v="Grade 1,2"/>
    <s v="Trial I"/>
    <n v="3"/>
    <d v="1899-12-30T16:00:00"/>
    <s v="Saturday"/>
    <d v="2020-04-18T00:00:00"/>
    <d v="2020-04-17T12:52:30"/>
    <s v="Trial"/>
    <s v="Grade 2"/>
    <s v="Edify"/>
    <n v="911100221351"/>
    <s v="s2m_test_20353@tests2m.com"/>
    <s v="18-04-2020 16:00:00"/>
    <s v="Present"/>
    <s v="Present"/>
    <s v="FAC_5015"/>
    <e v="#N/A"/>
    <n v="0"/>
    <s v="Structure of a story"/>
    <s v="T1KR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14:07"/>
    <s v="Trial"/>
    <s v="Grade 1"/>
    <s v="Vedanta Academy"/>
    <n v="911100221354"/>
    <s v="s2m_test_20356@tests2m.com"/>
    <s v="18-04-2020 16:00:00"/>
    <s v="Present"/>
    <s v="Present"/>
    <s v="FAC_5015"/>
    <e v="#N/A"/>
    <n v="0"/>
    <s v="Structure of a story"/>
    <s v="T1KR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48:43"/>
    <s v="Trial"/>
    <s v="Grade 2"/>
    <s v="Greenwood high school"/>
    <n v="911100221367"/>
    <s v="s2m_test_20370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49:01"/>
    <s v="Trial"/>
    <s v="Grade 1"/>
    <s v="Samhita Accademy"/>
    <n v="911100221368"/>
    <s v="s2m_test_20371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"/>
    <s v="Grade 3,4"/>
    <s v="Trial I"/>
    <n v="3"/>
    <d v="1899-12-30T16:00:00"/>
    <s v="Saturday"/>
    <d v="2020-04-18T00:00:00"/>
    <d v="2020-04-17T13:49:05"/>
    <s v="Trial"/>
    <s v="Grade 3"/>
    <s v="Delhi Public school Megacity"/>
    <n v="911100221369"/>
    <s v="s2m_test_20372@tests2m.com"/>
    <s v="18-04-2020 16:00:00"/>
    <s v="Absent"/>
    <s v="Absent"/>
    <s v="FAC_5002"/>
    <e v="#N/A"/>
    <n v="0"/>
    <s v="Spelling Star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49:13"/>
    <s v="Trial"/>
    <s v="Grade 2"/>
    <s v="The Shriram Universal School"/>
    <n v="911100221370"/>
    <s v="s2m_test_20373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49:41"/>
    <s v="Trial"/>
    <s v="Grade 1"/>
    <s v="Delhi public school"/>
    <n v="911100221372"/>
    <s v="s2m_test_20375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"/>
    <s v="Grade 3,4"/>
    <s v="Trial I"/>
    <n v="3"/>
    <d v="1899-12-30T16:00:00"/>
    <s v="Saturday"/>
    <d v="2020-04-18T00:00:00"/>
    <d v="2020-04-17T13:50:50"/>
    <s v="Trial"/>
    <s v="Grade 4"/>
    <s v="K.L.E school savadatti"/>
    <n v="911100221374"/>
    <s v="s2m_test_20377@tests2m.com"/>
    <s v="18-04-2020 16:00:00"/>
    <s v="Present"/>
    <s v="Present"/>
    <s v="FAC_5002"/>
    <e v="#N/A"/>
    <n v="0"/>
    <s v="Spelling Star"/>
    <s v="rfmsms"/>
    <e v="#N/A"/>
    <s v="exclude"/>
    <x v="0"/>
  </r>
  <r>
    <s v="fREADom Trial "/>
    <s v="Grade 3,4"/>
    <s v="Trial I"/>
    <n v="5"/>
    <d v="1899-12-30T18:15:00"/>
    <s v="Saturday"/>
    <d v="2020-04-18T00:00:00"/>
    <d v="2020-04-17T12:30:10"/>
    <s v="Duplicate - Trial"/>
    <s v="Grade 4"/>
    <s v="as suffa grammar school"/>
    <n v="911100221342"/>
    <s v="s2m_test_20344@tests2m.com"/>
    <s v="18-04-2020 18:15:00"/>
    <s v="Present"/>
    <s v="Present"/>
    <s v="FAC_5014"/>
    <e v="#N/A"/>
    <n v="0"/>
    <s v="storm in my brain"/>
    <s v="T1KRMSMS"/>
    <e v="#N/A"/>
    <s v="exclude"/>
    <x v="0"/>
  </r>
  <r>
    <s v="fREADom Trial "/>
    <s v="Grade 3,4"/>
    <s v="Trial I"/>
    <n v="3"/>
    <d v="1899-12-30T16:00:00"/>
    <s v="Saturday"/>
    <d v="2020-04-18T00:00:00"/>
    <d v="2020-04-17T13:51:01"/>
    <s v="Trial"/>
    <s v="Grade 4"/>
    <s v="PS senior secondary school"/>
    <n v="911100221375"/>
    <s v="s2m_test_20378@tests2m.com"/>
    <s v="18-04-2020 16:00:00"/>
    <s v="Present"/>
    <s v="Present"/>
    <s v="FAC_5002"/>
    <e v="#N/A"/>
    <n v="0"/>
    <s v="Spelling Star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51:40"/>
    <s v="Trial"/>
    <s v="Grade 1"/>
    <s v="Delhi Public School"/>
    <n v="911100221376"/>
    <s v="s2m_test_20379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4"/>
    <s v="Greenwood high school"/>
    <n v="911100222645"/>
    <s v="s2m_test_21662@tests2m.com"/>
    <s v="18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5"/>
    <d v="1899-12-30T18:15:00"/>
    <s v="Saturday"/>
    <d v="2020-04-18T00:00:00"/>
    <e v="#N/A"/>
    <s v="Duplicate - Trial"/>
    <s v="Grade 4"/>
    <s v="The Shriram Millennium School"/>
    <n v="911100222564"/>
    <s v="s2m_test_21577@tests2m.com"/>
    <s v="18-04-2020 18:15:00"/>
    <s v="Absent"/>
    <s v="Absent"/>
    <s v="FAC_5014"/>
    <e v="#N/A"/>
    <n v="0"/>
    <s v="storm in my brain"/>
    <s v="Data Unavailable"/>
    <e v="#N/A"/>
    <s v="exclude"/>
    <x v="0"/>
  </r>
  <r>
    <s v="fREADom Trial "/>
    <s v="Grade 3,4"/>
    <s v="Trial I"/>
    <n v="3"/>
    <d v="1899-12-30T16:00:00"/>
    <s v="Saturday"/>
    <d v="2020-04-18T00:00:00"/>
    <d v="2020-04-17T13:53:07"/>
    <s v="Trial"/>
    <s v="Grade 4"/>
    <s v="Sboa"/>
    <n v="911100221381"/>
    <s v="s2m_test_20384@tests2m.com"/>
    <s v="18-04-2020 16:00:00"/>
    <s v="Present"/>
    <s v="Present"/>
    <s v="FAC_5002"/>
    <n v="2000"/>
    <n v="1"/>
    <s v="Spelling Star"/>
    <s v="rfmsms"/>
    <d v="2020-04-20T00:00:00"/>
    <n v="2"/>
    <x v="1"/>
  </r>
  <r>
    <s v="fREADom Trial Class "/>
    <s v="Grade 1,2"/>
    <s v="Trial I"/>
    <n v="3"/>
    <d v="1899-12-30T16:00:00"/>
    <s v="Saturday"/>
    <d v="2020-04-18T00:00:00"/>
    <d v="2020-04-17T13:54:54"/>
    <s v="Trial"/>
    <s v="Grade 1"/>
    <s v="Samashti international school"/>
    <n v="911100221382"/>
    <s v="s2m_test_20385@tests2m.com"/>
    <s v="18-04-2020 16:00:00"/>
    <s v="Absent"/>
    <s v="Absent"/>
    <s v="FAC_5015"/>
    <e v="#N/A"/>
    <n v="0"/>
    <s v="Structure of a story"/>
    <s v="rfmsms"/>
    <e v="#N/A"/>
    <s v="exclude"/>
    <x v="0"/>
  </r>
  <r>
    <s v="fREADom Trial "/>
    <s v="Grade 3,4"/>
    <s v="Trial I"/>
    <n v="3"/>
    <d v="1899-12-30T16:00:00"/>
    <s v="Saturday"/>
    <d v="2020-04-18T00:00:00"/>
    <d v="2020-04-17T13:52:26"/>
    <s v="Trial"/>
    <s v="Grade 3"/>
    <s v="Greenwood High school"/>
    <n v="911100221378"/>
    <s v="s2m_test_20381@tests2m.com"/>
    <s v="18-04-2020 16:00:00"/>
    <s v="Absent"/>
    <s v="Absent"/>
    <s v="FAC_5002"/>
    <e v="#N/A"/>
    <n v="0"/>
    <s v="Spelling Star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55:02"/>
    <s v="Trial"/>
    <s v="Grade 2"/>
    <s v="DPS Howrah"/>
    <n v="911100221383"/>
    <s v="s2m_test_20386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"/>
    <s v="Grade 3,4"/>
    <s v="Trial I"/>
    <n v="5"/>
    <d v="1899-12-30T18:15:00"/>
    <s v="Saturday"/>
    <d v="2020-04-18T00:00:00"/>
    <d v="2020-04-16T14:08:07"/>
    <s v="Trial"/>
    <s v="Grade 4"/>
    <s v="sri sri ravisankar vidya mandir"/>
    <n v="911100221133"/>
    <s v="s2m_test_20134@tests2m.com"/>
    <s v="18-04-2020 18:15:00"/>
    <s v="Absent"/>
    <s v="Absent"/>
    <s v="FAC_5014"/>
    <e v="#N/A"/>
    <n v="0"/>
    <s v="storm in my brain"/>
    <s v="ntfpush"/>
    <e v="#N/A"/>
    <s v="exclude"/>
    <x v="0"/>
  </r>
  <r>
    <s v="fREADom Trial "/>
    <s v="Grade 3,4"/>
    <s v="Trial I"/>
    <n v="3"/>
    <d v="1899-12-30T16:00:00"/>
    <s v="Saturday"/>
    <d v="2020-04-18T00:00:00"/>
    <d v="2020-04-17T13:55:42"/>
    <s v="Trial"/>
    <s v="Grade 3"/>
    <s v="Maple Tree school"/>
    <n v="911100221385"/>
    <s v="s2m_test_20388@tests2m.com"/>
    <s v="18-04-2020 16:00:00"/>
    <s v="Present"/>
    <s v="Present"/>
    <s v="FAC_5002"/>
    <e v="#N/A"/>
    <n v="0"/>
    <s v="Spelling Star"/>
    <s v="TEB2A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4"/>
    <s v="Disha"/>
    <n v="911100222646"/>
    <s v="s2m_test_21663@tests2m.com"/>
    <s v="18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3"/>
    <d v="1899-12-30T16:00:00"/>
    <s v="Saturday"/>
    <d v="2020-04-18T00:00:00"/>
    <d v="2020-04-17T13:57:29"/>
    <s v="Trial"/>
    <s v="Grade 3"/>
    <s v="KLE"/>
    <n v="911100221388"/>
    <s v="s2m_test_20391@tests2m.com"/>
    <s v="18-04-2020 16:00:00"/>
    <s v="Absent"/>
    <s v="Absent"/>
    <s v="FAC_5002"/>
    <e v="#N/A"/>
    <n v="0"/>
    <s v="Spelling Star"/>
    <s v="rfmsms"/>
    <e v="#N/A"/>
    <s v="exclude"/>
    <x v="0"/>
  </r>
  <r>
    <s v="fREADom Trial Class "/>
    <s v="Grade 1,2"/>
    <s v="Trial I"/>
    <n v="3"/>
    <d v="1899-12-30T16:00:00"/>
    <s v="Saturday"/>
    <d v="2020-04-18T00:00:00"/>
    <d v="2020-04-17T13:52:57"/>
    <s v="Trial"/>
    <s v="Grade 1"/>
    <s v="Sri Vidya Kendra Smart School Bangalore"/>
    <n v="911100221380"/>
    <s v="s2m_test_20383@tests2m.com"/>
    <s v="18-04-2020 16:00:00"/>
    <s v="Present"/>
    <s v="Present"/>
    <s v="FAC_5015"/>
    <e v="#N/A"/>
    <n v="0"/>
    <s v="Structure of a story"/>
    <s v="rfm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4"/>
    <s v="Amrit vidhyalaya"/>
    <n v="911100222647"/>
    <s v="s2m_test_21054@tests2m.com"/>
    <s v="18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aturday"/>
    <d v="2020-04-18T00:00:00"/>
    <d v="2020-04-17T13:58:51"/>
    <s v="Trial"/>
    <s v="Grade 2"/>
    <s v="Kle international school belgaum"/>
    <n v="911100221389"/>
    <s v="s2m_test_20392@tests2m.com"/>
    <s v="18-04-2020 16:00:00"/>
    <s v="Absent"/>
    <s v="Absent"/>
    <s v="FAC_5004"/>
    <e v="#N/A"/>
    <n v="0"/>
    <s v="Word Whiz"/>
    <s v="rfmsms"/>
    <e v="#N/A"/>
    <s v="exclude"/>
    <x v="0"/>
  </r>
  <r>
    <s v="fREADom Trial "/>
    <s v="Grade 1,2"/>
    <s v="Trial II"/>
    <n v="3"/>
    <d v="1899-12-30T16:00:00"/>
    <s v="Saturday"/>
    <d v="2020-04-18T00:00:00"/>
    <d v="2020-04-17T14:01:27"/>
    <s v="Trial"/>
    <s v="Grade 1"/>
    <s v="St Peter's high school"/>
    <n v="911100221391"/>
    <s v="s2m_test_20394@tests2m.com"/>
    <s v="18-04-2020 16:00:00"/>
    <s v="Absent"/>
    <s v="Absent"/>
    <s v="FAC_5004"/>
    <e v="#N/A"/>
    <n v="0"/>
    <s v="Word Whiz"/>
    <s v="rfmsms"/>
    <e v="#N/A"/>
    <s v="exclude"/>
    <x v="0"/>
  </r>
  <r>
    <s v="fREADom Trial "/>
    <s v="Grade 3,4"/>
    <s v="Trial II"/>
    <n v="3"/>
    <d v="1899-12-30T16:00:00"/>
    <s v="Saturday"/>
    <d v="2020-04-18T00:00:00"/>
    <d v="2020-04-17T14:02:40"/>
    <s v="Trial"/>
    <s v="Grade 4"/>
    <s v="Bdmi"/>
    <n v="911100221393"/>
    <s v="s2m_test_20396@tests2m.com"/>
    <s v="18-04-2020 16:00:00"/>
    <s v="Present"/>
    <s v="Present"/>
    <s v="FAC_5022"/>
    <e v="#N/A"/>
    <n v="0"/>
    <s v="Play with Punctuation"/>
    <s v="rfmsms"/>
    <e v="#N/A"/>
    <s v="exclude"/>
    <x v="0"/>
  </r>
  <r>
    <s v="fREADom Trial "/>
    <s v="Grade 3,4"/>
    <s v="Trial II"/>
    <n v="3"/>
    <d v="1899-12-30T16:00:00"/>
    <s v="Saturday"/>
    <d v="2020-04-18T00:00:00"/>
    <d v="2020-04-17T13:49:42"/>
    <s v="Trial"/>
    <s v="Grade 3"/>
    <s v="DPS"/>
    <n v="911100221373"/>
    <s v="s2m_test_20376@tests2m.com"/>
    <s v="18-04-2020 16:00:00"/>
    <s v="Present"/>
    <s v="Present"/>
    <s v="FAC_5022"/>
    <n v="1999"/>
    <n v="1"/>
    <s v="Play with Punctuation"/>
    <s v="rfmsms"/>
    <d v="2020-04-20T00:00:00"/>
    <n v="2"/>
    <x v="1"/>
  </r>
  <r>
    <s v="fREADom Trial "/>
    <s v="Grade 3,4"/>
    <s v="Trial I"/>
    <n v="5"/>
    <d v="1899-12-30T18:15:00"/>
    <s v="Saturday"/>
    <d v="2020-04-18T00:00:00"/>
    <d v="2020-04-16T10:48:31"/>
    <s v="Duplicate - Trial"/>
    <s v="Grade 4"/>
    <s v="K.L.E school Athani"/>
    <n v="911100221066"/>
    <s v="s2m_test_21664@tests2m.com"/>
    <s v="18-04-2020 18:15:00"/>
    <s v="Absent"/>
    <s v="Absent"/>
    <s v="FAC_5014"/>
    <e v="#N/A"/>
    <n v="0"/>
    <s v="storm in my brain"/>
    <s v="lastchance"/>
    <e v="#N/A"/>
    <s v="exclude"/>
    <x v="0"/>
  </r>
  <r>
    <s v="fREADom Trial "/>
    <s v="Grade 1,2"/>
    <s v="Trial II"/>
    <n v="3"/>
    <d v="1899-12-30T16:00:00"/>
    <s v="Saturday"/>
    <d v="2020-04-18T00:00:00"/>
    <d v="2020-04-17T14:02:45"/>
    <s v="Trial"/>
    <s v="Grade 1"/>
    <s v="Joy school"/>
    <n v="911100221394"/>
    <s v="s2m_test_20397@tests2m.com"/>
    <s v="18-04-2020 16:00:00"/>
    <s v="Attended"/>
    <s v="Present"/>
    <s v="FAC_5004"/>
    <e v="#N/A"/>
    <n v="0"/>
    <s v="Word Whiz"/>
    <s v="rfm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3"/>
    <s v="KLE"/>
    <n v="911100222648"/>
    <s v="s2m_test_21665@tests2m.com"/>
    <s v="18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3,4"/>
    <s v="Trial I"/>
    <n v="3"/>
    <d v="1899-12-30T16:00:00"/>
    <s v="Saturday"/>
    <d v="2020-04-18T00:00:00"/>
    <d v="2020-04-17T14:04:30"/>
    <s v="Trial"/>
    <s v="Grade 4"/>
    <s v="Hyderabad public school"/>
    <n v="911100221397"/>
    <s v="s2m_test_20400@tests2m.com"/>
    <s v="18-04-2020 16:00:00"/>
    <s v="Present"/>
    <s v="Present"/>
    <s v="FAC_5002"/>
    <e v="#N/A"/>
    <n v="0"/>
    <s v="Spelling Star"/>
    <s v="rfm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3"/>
    <s v="SJR Public School"/>
    <n v="911100222649"/>
    <s v="s2m_test_21666@tests2m.com"/>
    <s v="18-04-2020 18:15:00"/>
    <s v="Present"/>
    <s v="Present"/>
    <s v="FAC_5014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aturday"/>
    <d v="2020-04-18T00:00:00"/>
    <d v="2020-04-17T14:04:30"/>
    <s v="Duplicate - Trial"/>
    <s v="Grade 1"/>
    <s v="Hyderabad public school"/>
    <n v="911100221397"/>
    <s v="s2m_test_20400@tests2m.com"/>
    <s v="18-04-2020 16:00:00"/>
    <s v="Attended"/>
    <s v="Present"/>
    <s v="FAC_5004"/>
    <e v="#N/A"/>
    <n v="0"/>
    <s v="Word Whiz"/>
    <s v="rfmsms"/>
    <e v="#N/A"/>
    <s v="exclude"/>
    <x v="0"/>
  </r>
  <r>
    <s v="fREADom Trial "/>
    <s v="Grade 1,2"/>
    <s v="Trial II"/>
    <n v="3"/>
    <d v="1899-12-30T16:00:00"/>
    <s v="Saturday"/>
    <d v="2020-04-18T00:00:00"/>
    <d v="2020-04-17T14:07:15"/>
    <s v="Trial"/>
    <s v="Grade 1"/>
    <s v="Navrachna gurukul school"/>
    <n v="911100221399"/>
    <s v="s2m_test_20402@tests2m.com"/>
    <s v="18-04-2020 16:00:00"/>
    <s v="Absent"/>
    <s v="Absent"/>
    <s v="FAC_5004"/>
    <e v="#N/A"/>
    <n v="0"/>
    <s v="Word Whiz"/>
    <s v="rfmsms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4"/>
    <s v="Saint Paul's school"/>
    <n v="911100222650"/>
    <s v="s2m_test_21667@tests2m.com"/>
    <s v="18-04-2020 18:15:00"/>
    <s v="Absent"/>
    <s v="Absent"/>
    <s v="FAC_5014"/>
    <n v="199"/>
    <n v="0"/>
    <s v="storm in my brain"/>
    <s v="Data Unavailable"/>
    <d v="2020-11-04T16:11:03"/>
    <n v="201"/>
    <x v="0"/>
  </r>
  <r>
    <s v="fREADom Trial Class "/>
    <s v="Grade 1,2"/>
    <s v="Trial I"/>
    <n v="5"/>
    <d v="1899-12-30T18:15:00"/>
    <s v="Saturday"/>
    <d v="2020-04-18T00:00:00"/>
    <e v="#N/A"/>
    <s v="Trial"/>
    <s v="Grade 2"/>
    <s v="School of India"/>
    <n v="911100222651"/>
    <s v="s2m_test_21668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1"/>
    <s v="Mahavir Institute of Education and Research"/>
    <n v="911100222652"/>
    <s v="s2m_test_21669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1"/>
    <s v="THE SHRI RAM UNIVERSAL SCHOOL LUDHIANA"/>
    <n v="911100222653"/>
    <s v="s2m_test_21670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"/>
    <s v="Grade 1,2"/>
    <s v="Trial II"/>
    <n v="3"/>
    <d v="1899-12-30T16:00:00"/>
    <s v="Saturday"/>
    <d v="2020-04-18T00:00:00"/>
    <d v="2020-04-17T14:10:56"/>
    <s v="Trial"/>
    <s v="Grade 1"/>
    <s v="Delhi public school"/>
    <n v="911100221403"/>
    <s v="s2m_test_20406@tests2m.com"/>
    <s v="18-04-2020 16:00:00"/>
    <s v="Attended "/>
    <s v="Present"/>
    <s v="FAC_5004"/>
    <e v="#N/A"/>
    <n v="0"/>
    <s v="Word Whiz"/>
    <s v="rfmsms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Duplicate - Trial"/>
    <s v="Grade 1"/>
    <s v="orchid montessory"/>
    <n v="911100222654"/>
    <s v="s2m_test_21671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"/>
    <s v="Grade 3,4"/>
    <s v="Trial II"/>
    <n v="3"/>
    <d v="1899-12-30T16:00:00"/>
    <s v="Saturday"/>
    <d v="2020-04-18T00:00:00"/>
    <d v="2020-04-17T14:12:19"/>
    <s v="Trial"/>
    <s v="Grade 4"/>
    <s v="Sri Sri Academy"/>
    <n v="911100221404"/>
    <s v="s2m_test_20407@tests2m.com"/>
    <s v="18-04-2020 16:00:00"/>
    <s v="Absent"/>
    <s v="Absent"/>
    <s v="FAC_5022"/>
    <e v="#N/A"/>
    <n v="0"/>
    <s v="Play with Punctuation"/>
    <s v="rfmsms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2"/>
    <s v="The Secunderabad Public school"/>
    <n v="911100222655"/>
    <s v="s2m_test_21672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"/>
    <s v="Grade 3,4"/>
    <s v="Trial II"/>
    <n v="3"/>
    <d v="1899-12-30T16:00:00"/>
    <s v="Saturday"/>
    <d v="2020-04-18T00:00:00"/>
    <d v="2020-04-17T14:18:06"/>
    <s v="Trial"/>
    <s v="Grade 3"/>
    <s v="MAHAVIR INSTITUTE OF EDUCATION &amp;RESEARCH"/>
    <n v="911100221407"/>
    <s v="s2m_test_20410@tests2m.com"/>
    <s v="18-04-2020 16:00:00"/>
    <s v="Absent"/>
    <s v="Absent"/>
    <s v="FAC_5022"/>
    <e v="#N/A"/>
    <n v="0"/>
    <s v="Play with Punctuation"/>
    <s v="ntfuiuser"/>
    <e v="#N/A"/>
    <s v="exclude"/>
    <x v="0"/>
  </r>
  <r>
    <s v="fREADom Trial "/>
    <s v="Grade 3,4"/>
    <s v="Trial III"/>
    <n v="3"/>
    <d v="1899-12-30T16:00:00"/>
    <s v="Saturday"/>
    <d v="2020-04-18T00:00:00"/>
    <e v="#N/A"/>
    <s v="Trial"/>
    <s v="Grade 4"/>
    <s v="DPS Megacity"/>
    <n v="911100222656"/>
    <s v="s2m_test_21673@tests2m.com"/>
    <s v="18-04-2020 16:00:00"/>
    <s v="Present "/>
    <s v="Present"/>
    <s v="FAC_5023"/>
    <e v="#N/A"/>
    <n v="0"/>
    <s v="Category Spin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e v="#N/A"/>
    <s v="Trial"/>
    <s v="Grade 4"/>
    <s v="C M S"/>
    <n v="911100222657"/>
    <s v="s2m_test_21674@tests2m.com"/>
    <s v="18-04-2020 16:00:00"/>
    <s v="Present "/>
    <s v="Present"/>
    <s v="FAC_5023"/>
    <e v="#N/A"/>
    <n v="0"/>
    <s v="Category Spin"/>
    <s v="Data Unavailable"/>
    <e v="#N/A"/>
    <s v="exclude"/>
    <x v="0"/>
  </r>
  <r>
    <s v="fREADom Trial "/>
    <s v="Grade 1,2"/>
    <s v="Trial III"/>
    <n v="3"/>
    <d v="1899-12-30T16:00:00"/>
    <s v="Saturday"/>
    <d v="2020-04-18T00:00:00"/>
    <e v="#N/A"/>
    <s v="Trial"/>
    <s v="Grade 2"/>
    <s v="Vidhya Sagar global school"/>
    <n v="911100222658"/>
    <s v="s2m_test_21675@tests2m.com"/>
    <s v="18-04-2020 16:00:00"/>
    <s v="Absent"/>
    <s v="Absent"/>
    <s v="FAC_5009"/>
    <e v="#N/A"/>
    <n v="0"/>
    <s v="Sum it up"/>
    <s v="Data Unavailable"/>
    <e v="#N/A"/>
    <s v="exclude"/>
    <x v="0"/>
  </r>
  <r>
    <s v="fREADom Trial "/>
    <s v="Grade 1,2"/>
    <s v="Trial II"/>
    <n v="3"/>
    <d v="1899-12-30T16:00:00"/>
    <s v="Saturday"/>
    <d v="2020-04-18T00:00:00"/>
    <d v="2020-04-17T14:20:02"/>
    <s v="Trial"/>
    <s v="Grade 2"/>
    <s v="Aarti dhawal"/>
    <n v="911100221410"/>
    <s v="s2m_test_20413@tests2m.com"/>
    <s v="18-04-2020 16:00:00"/>
    <s v="Attended"/>
    <s v="Present"/>
    <s v="FAC_5004"/>
    <e v="#N/A"/>
    <n v="0"/>
    <s v="Word Whiz"/>
    <s v="rfmsms"/>
    <e v="#N/A"/>
    <s v="exclude"/>
    <x v="0"/>
  </r>
  <r>
    <s v="fREADom Trial "/>
    <s v="Grade 3,4"/>
    <s v="Trial II"/>
    <n v="3"/>
    <d v="1899-12-30T16:00:00"/>
    <s v="Saturday"/>
    <d v="2020-04-18T00:00:00"/>
    <d v="2020-04-17T14:18:40"/>
    <s v="Trial"/>
    <s v="Grade 4"/>
    <s v="Dps Hyderabad"/>
    <n v="911100221408"/>
    <s v="s2m_test_20411@tests2m.com"/>
    <s v="18-04-2020 16:00:00"/>
    <s v="Present"/>
    <s v="Present"/>
    <s v="FAC_5022"/>
    <e v="#N/A"/>
    <n v="0"/>
    <s v="Play with Punctuation"/>
    <s v="rfmsms"/>
    <e v="#N/A"/>
    <s v="exclude"/>
    <x v="0"/>
  </r>
  <r>
    <s v="fREADom Trial "/>
    <s v="Grade 1,2"/>
    <s v="Trial III"/>
    <n v="3"/>
    <d v="1899-12-30T16:00:00"/>
    <s v="Saturday"/>
    <d v="2020-04-18T00:00:00"/>
    <e v="#N/A"/>
    <s v="Trial"/>
    <s v="Grade 1"/>
    <s v="Dps Jamnagar"/>
    <n v="911100222659"/>
    <s v="s2m_test_21676@tests2m.com"/>
    <s v="18-04-2020 16:00:00"/>
    <s v="Present"/>
    <s v="Present"/>
    <s v="FAC_5009"/>
    <e v="#N/A"/>
    <n v="0"/>
    <s v="Sum it up"/>
    <s v="Data Unavailable"/>
    <e v="#N/A"/>
    <s v="exclude"/>
    <x v="0"/>
  </r>
  <r>
    <s v="fREADom Trial "/>
    <s v="Grade 3,4"/>
    <s v="Trial II"/>
    <n v="3"/>
    <d v="1899-12-30T16:00:00"/>
    <s v="Saturday"/>
    <d v="2020-04-18T00:00:00"/>
    <d v="2020-04-17T14:21:32"/>
    <s v="Trial"/>
    <s v="Grade 4"/>
    <s v="DPS e City Bangalore"/>
    <n v="911100221411"/>
    <s v="s2m_test_20414@tests2m.com"/>
    <s v="18-04-2020 16:00:00"/>
    <s v="Present"/>
    <s v="Present"/>
    <s v="FAC_5022"/>
    <n v="1999"/>
    <n v="1"/>
    <s v="Play with Punctuation"/>
    <s v="rfmsms"/>
    <d v="2020-04-19T00:00:00"/>
    <n v="1"/>
    <x v="3"/>
  </r>
  <r>
    <s v="fREADom Trial "/>
    <s v="Grade 1,2"/>
    <s v="Trial III"/>
    <n v="3"/>
    <d v="1899-12-30T16:00:00"/>
    <s v="Saturday"/>
    <d v="2020-04-18T00:00:00"/>
    <e v="#N/A"/>
    <s v="Trial"/>
    <s v="Grade 2"/>
    <s v="Chinmaya vidyalaya senior secondary school"/>
    <n v="911100222660"/>
    <s v="s2m_test_21677@tests2m.com"/>
    <s v="18-04-2020 16:00:00"/>
    <s v="Present"/>
    <s v="Present"/>
    <s v="FAC_5009"/>
    <e v="#N/A"/>
    <n v="0"/>
    <s v="Sum it up"/>
    <s v="Data Unavailable"/>
    <e v="#N/A"/>
    <s v="exclude"/>
    <x v="0"/>
  </r>
  <r>
    <s v="fREADom Trial "/>
    <s v="Grade 1,2"/>
    <s v="Trial II"/>
    <n v="3"/>
    <d v="1899-12-30T16:00:00"/>
    <s v="Saturday"/>
    <d v="2020-04-18T00:00:00"/>
    <d v="2020-04-17T14:25:42"/>
    <s v="Trial"/>
    <s v="Grade 1"/>
    <s v="DPS north Bangalore"/>
    <n v="911100221412"/>
    <s v="s2m_test_20415@tests2m.com"/>
    <s v="18-04-2020 16:00:00"/>
    <s v="Attended"/>
    <s v="Present"/>
    <s v="FAC_5004"/>
    <e v="#N/A"/>
    <n v="0"/>
    <s v="Word Whiz"/>
    <s v="rfmsms"/>
    <e v="#N/A"/>
    <s v="exclude"/>
    <x v="0"/>
  </r>
  <r>
    <s v="fREADom Trial "/>
    <s v="Grade 1,2"/>
    <s v="Trial III"/>
    <n v="3"/>
    <d v="1899-12-30T16:00:00"/>
    <s v="Saturday"/>
    <d v="2020-04-18T00:00:00"/>
    <d v="2020-04-17T14:26:22"/>
    <s v="Trial"/>
    <s v="Grade 2"/>
    <s v="BVBARRS"/>
    <n v="911100221413"/>
    <s v="s2m_test_20416@tests2m.com"/>
    <s v="18-04-2020 16:00:00"/>
    <s v="Present"/>
    <s v="Present"/>
    <s v="FAC_5009"/>
    <n v="1999"/>
    <n v="1"/>
    <s v="Sum it up"/>
    <s v="rfmsms"/>
    <d v="2020-04-19T00:00:00"/>
    <n v="1"/>
    <x v="3"/>
  </r>
  <r>
    <s v="fREADom Trial "/>
    <s v="Grade 3,4"/>
    <s v="Trial II"/>
    <n v="3"/>
    <d v="1899-12-30T16:00:00"/>
    <s v="Saturday"/>
    <d v="2020-04-18T00:00:00"/>
    <d v="2020-04-17T14:26:47"/>
    <s v="Trial"/>
    <s v="Grade 4"/>
    <s v="Mayank"/>
    <n v="911100221415"/>
    <s v="s2m_test_20418@tests2m.com"/>
    <s v="18-04-2020 16:00:00"/>
    <s v="Absent"/>
    <s v="Absent"/>
    <s v="FAC_5022"/>
    <e v="#N/A"/>
    <n v="0"/>
    <s v="Play with Punctuation"/>
    <s v="rfmsms"/>
    <e v="#N/A"/>
    <s v="exclude"/>
    <x v="0"/>
  </r>
  <r>
    <s v="fREADom Trial "/>
    <s v="Grade 3,4"/>
    <s v="Trial III"/>
    <n v="3"/>
    <d v="1899-12-30T16:00:00"/>
    <s v="Saturday"/>
    <d v="2020-04-18T00:00:00"/>
    <e v="#N/A"/>
    <s v="Trial"/>
    <s v="Grade 4"/>
    <s v="The Samhita acamedy"/>
    <n v="911100222661"/>
    <s v="s2m_test_21678@tests2m.com"/>
    <s v="18-04-2020 16:00:00"/>
    <s v="Absent "/>
    <s v="Absent"/>
    <s v="FAC_5023"/>
    <e v="#N/A"/>
    <n v="0"/>
    <s v="Category Spin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e v="#N/A"/>
    <s v="Trial"/>
    <s v="Grade 3"/>
    <s v="Bawa lalwani public school kapurthala"/>
    <n v="911100222662"/>
    <s v="s2m_test_21679@tests2m.com"/>
    <s v="18-04-2020 16:00:00"/>
    <s v="Present "/>
    <s v="Present"/>
    <s v="FAC_5023"/>
    <e v="#N/A"/>
    <n v="0"/>
    <s v="Category Spin"/>
    <s v="Data Unavailable"/>
    <e v="#N/A"/>
    <s v="exclude"/>
    <x v="0"/>
  </r>
  <r>
    <s v="fREADom Trial "/>
    <s v="Grade 1,2"/>
    <s v="Trial III"/>
    <n v="3"/>
    <d v="1899-12-30T16:00:00"/>
    <s v="Saturday"/>
    <d v="2020-04-18T00:00:00"/>
    <e v="#N/A"/>
    <s v="Trial"/>
    <s v="Grade 2"/>
    <s v="The samhitha academy"/>
    <n v="911100222663"/>
    <s v="s2m_test_21680@tests2m.com"/>
    <s v="18-04-2020 16:00:00"/>
    <s v="Absent "/>
    <s v="Absent"/>
    <s v="FAC_5009"/>
    <e v="#N/A"/>
    <n v="0"/>
    <s v="Sum it up"/>
    <s v="Data Unavailable"/>
    <e v="#N/A"/>
    <s v="exclude"/>
    <x v="0"/>
  </r>
  <r>
    <s v="fREADom Trial "/>
    <s v="Grade 1,2"/>
    <s v="Trial III"/>
    <n v="3"/>
    <d v="1899-12-30T16:00:00"/>
    <s v="Saturday"/>
    <d v="2020-04-18T00:00:00"/>
    <d v="2020-04-17T14:28:09"/>
    <s v="Trial"/>
    <s v="Grade 1"/>
    <s v="Samashti International School"/>
    <n v="911100221418"/>
    <s v="s2m_test_20421@tests2m.com"/>
    <s v="18-04-2020 16:00:00"/>
    <s v="Present"/>
    <s v="Present"/>
    <s v="FAC_5009"/>
    <e v="#N/A"/>
    <n v="0"/>
    <s v="Sum it up"/>
    <s v="rfmsms"/>
    <e v="#N/A"/>
    <s v="exclude"/>
    <x v="0"/>
  </r>
  <r>
    <s v="fREADom Trial "/>
    <s v="Grade 3,4"/>
    <s v="Trial II"/>
    <n v="3"/>
    <d v="1899-12-30T16:00:00"/>
    <s v="Saturday"/>
    <d v="2020-04-18T00:00:00"/>
    <e v="#N/A"/>
    <s v="Duplicate - Trial"/>
    <s v="Grade 4"/>
    <s v="Sri Sri Academy"/>
    <n v="911100222643"/>
    <s v="s2m_test_21659@tests2m.com"/>
    <s v="18-04-2020 16:00:00"/>
    <s v="Present"/>
    <s v="Present"/>
    <s v="FAC_5022"/>
    <e v="#N/A"/>
    <n v="0"/>
    <s v="Play with Punctuation"/>
    <s v="Data Unavailable"/>
    <e v="#N/A"/>
    <s v="exclude"/>
    <x v="0"/>
  </r>
  <r>
    <s v="fREADom Trial "/>
    <s v="Grade 3,4"/>
    <s v="Trial II"/>
    <n v="3"/>
    <d v="1899-12-30T16:00:00"/>
    <s v="Saturday"/>
    <d v="2020-04-18T00:00:00"/>
    <d v="2020-04-18T07:48:21"/>
    <s v="Trial"/>
    <s v="Grade 3"/>
    <s v="Delhi public school"/>
    <n v="911100221606"/>
    <s v="s2m_test_20610@tests2m.com"/>
    <s v="18-04-2020 16:00:00"/>
    <s v="Absent"/>
    <s v="Absent"/>
    <s v="FAC_5022"/>
    <e v="#N/A"/>
    <n v="0"/>
    <s v="Play with Punctuation"/>
    <s v="TEB12SMS"/>
    <e v="#N/A"/>
    <s v="exclude"/>
    <x v="0"/>
  </r>
  <r>
    <s v="fREADom Trial "/>
    <s v="Grade 3,4"/>
    <s v="Trial II"/>
    <n v="3"/>
    <d v="1899-12-30T16:00:00"/>
    <s v="Saturday"/>
    <d v="2020-04-18T00:00:00"/>
    <d v="2020-04-18T06:51:19"/>
    <s v="Trial"/>
    <s v="Grade 3"/>
    <s v="Delhi World School"/>
    <n v="911100221593"/>
    <s v="s2m_test_20597@tests2m.com"/>
    <s v="18-04-2020 16:00:00"/>
    <s v="Absent"/>
    <s v="Absent"/>
    <s v="FAC_5022"/>
    <e v="#N/A"/>
    <n v="0"/>
    <s v="Play with Punctuation"/>
    <s v="TEB3SMS"/>
    <e v="#N/A"/>
    <s v="exclude"/>
    <x v="0"/>
  </r>
  <r>
    <s v="fREADom Trial "/>
    <s v="Grade 3,4"/>
    <s v="Trial I"/>
    <n v="3"/>
    <d v="1899-12-30T16:00:00"/>
    <s v="Saturday"/>
    <d v="2020-04-18T00:00:00"/>
    <d v="2020-04-18T06:47:55"/>
    <s v="Trial"/>
    <s v="Grade 4"/>
    <s v="Parvathy, s anugrahaa international school"/>
    <n v="911100221591"/>
    <s v="s2m_test_20595@tests2m.com"/>
    <s v="18-04-2020 16:00:00"/>
    <s v="Present"/>
    <s v="Present"/>
    <s v="FAC_5002"/>
    <e v="#N/A"/>
    <n v="0"/>
    <s v="Spelling Star"/>
    <s v="TEB3SMS"/>
    <e v="#N/A"/>
    <s v="exclude"/>
    <x v="0"/>
  </r>
  <r>
    <s v="fREADom Trial "/>
    <s v="Grade 3,4"/>
    <s v="Trial III"/>
    <n v="3"/>
    <d v="1899-12-30T16:00:00"/>
    <s v="Saturday"/>
    <d v="2020-04-18T00:00:00"/>
    <e v="#N/A"/>
    <s v="Trial"/>
    <s v="Grade 3"/>
    <s v="Aakash"/>
    <n v="911100222664"/>
    <s v="s2m_test_21681@tests2m.com"/>
    <s v="18-04-2020 16:00:00"/>
    <s v="Absent "/>
    <s v="Absent"/>
    <s v="FAC_5023"/>
    <e v="#N/A"/>
    <n v="0"/>
    <s v="Category Spin"/>
    <s v="Data Unavailable"/>
    <e v="#N/A"/>
    <s v="exclude"/>
    <x v="0"/>
  </r>
  <r>
    <s v="fREADom Trial "/>
    <s v="Grade 1,2"/>
    <s v="Trial III"/>
    <n v="3"/>
    <d v="1899-12-30T16:00:00"/>
    <s v="Saturday"/>
    <d v="2020-04-18T00:00:00"/>
    <e v="#N/A"/>
    <s v="Duplicate - Trial"/>
    <s v="Grade 1"/>
    <s v="SIES PRIMARY HIGH SCHOOL MATUNGA, Mumbai"/>
    <n v="911100222665"/>
    <s v="s2m_test_21682@tests2m.com"/>
    <s v="18-04-2020 16:00:00"/>
    <s v="Present"/>
    <s v="Present"/>
    <s v="FAC_5009"/>
    <n v="999"/>
    <n v="1"/>
    <s v="Sum it up"/>
    <s v="Data Unavailable"/>
    <d v="2020-11-04T16:56:01"/>
    <n v="201"/>
    <x v="0"/>
  </r>
  <r>
    <s v="fREADom Trial "/>
    <s v="Grade 3,4"/>
    <s v="Trial III"/>
    <n v="3"/>
    <d v="1899-12-30T16:00:00"/>
    <s v="Saturday"/>
    <d v="2020-04-18T00:00:00"/>
    <d v="2020-04-18T06:35:22"/>
    <s v="Trial"/>
    <s v="Grade 4"/>
    <s v="School of India"/>
    <n v="911100221589"/>
    <s v="s2m_test_20593@tests2m.com"/>
    <s v="18-04-2020 16:00:00"/>
    <s v="Present "/>
    <s v="Present"/>
    <s v="FAC_5023"/>
    <e v="#N/A"/>
    <n v="0"/>
    <s v="Category Spin"/>
    <s v="T1KRMSMS"/>
    <e v="#N/A"/>
    <s v="exclude"/>
    <x v="0"/>
  </r>
  <r>
    <s v="fREADom Trial "/>
    <s v="Grade 1,2"/>
    <s v="Trial III"/>
    <n v="3"/>
    <d v="1899-12-30T16:00:00"/>
    <s v="Saturday"/>
    <d v="2020-04-18T00:00:00"/>
    <e v="#N/A"/>
    <s v="Trial"/>
    <s v="Grade 2"/>
    <s v="samashti internatinal school"/>
    <n v="911100222666"/>
    <s v="s2m_test_21683@tests2m.com"/>
    <s v="18-04-2020 16:00:00"/>
    <s v="Present"/>
    <s v="Present"/>
    <s v="FAC_5009"/>
    <e v="#N/A"/>
    <n v="0"/>
    <s v="Sum it up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d v="2020-04-18T06:31:58"/>
    <s v="Trial"/>
    <s v="Grade 4"/>
    <s v="Rankers school"/>
    <n v="911100221587"/>
    <s v="s2m_test_20591@tests2m.com"/>
    <s v="18-04-2020 16:00:00"/>
    <s v="Present "/>
    <s v="Present"/>
    <s v="FAC_5023"/>
    <e v="#N/A"/>
    <n v="0"/>
    <s v="Category Spin"/>
    <s v="T1KRMSMS"/>
    <e v="#N/A"/>
    <s v="exclude"/>
    <x v="0"/>
  </r>
  <r>
    <s v="fREADom Trial "/>
    <s v="Grade 3,4"/>
    <s v="Trial III"/>
    <n v="3"/>
    <d v="1899-12-30T16:00:00"/>
    <s v="Saturday"/>
    <d v="2020-04-18T00:00:00"/>
    <d v="2020-04-17T14:55:45"/>
    <s v="Trial"/>
    <s v="Grade 4"/>
    <s v="Excel global school"/>
    <n v="911100221430"/>
    <s v="s2m_test_20583@tests2m.com"/>
    <s v="18-04-2020 16:00:00"/>
    <s v="Present "/>
    <s v="Present"/>
    <s v="FAC_5023"/>
    <e v="#N/A"/>
    <n v="0"/>
    <s v="Category Spin"/>
    <s v="rfmsms"/>
    <e v="#N/A"/>
    <s v="exclude"/>
    <x v="0"/>
  </r>
  <r>
    <s v="fREADom Trial "/>
    <s v="Grade 1,2"/>
    <s v="Trial III"/>
    <n v="3"/>
    <d v="1899-12-30T16:00:00"/>
    <s v="Saturday"/>
    <d v="2020-04-18T00:00:00"/>
    <e v="#N/A"/>
    <s v="Trial"/>
    <s v="Grade 2"/>
    <s v="As suffa Grammer school"/>
    <n v="911100222667"/>
    <s v="s2m_test_21684@tests2m.com"/>
    <s v="18-04-2020 16:00:00"/>
    <s v="Absent "/>
    <s v="Absent"/>
    <s v="FAC_5009"/>
    <e v="#N/A"/>
    <n v="0"/>
    <s v="Sum it up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d v="2020-04-18T05:10:58"/>
    <s v="Trial"/>
    <s v="Grade 3"/>
    <s v="Delhi public schools"/>
    <n v="911100221561"/>
    <s v="s2m_test_20565@tests2m.com"/>
    <s v="18-04-2020 16:00:00"/>
    <s v="Present "/>
    <s v="Present"/>
    <s v="FAC_5023"/>
    <e v="#N/A"/>
    <n v="0"/>
    <s v="Category Spin"/>
    <s v="TEB3SMS"/>
    <e v="#N/A"/>
    <s v="exclude"/>
    <x v="0"/>
  </r>
  <r>
    <s v="fREADom Trial "/>
    <s v="Grade 3,4"/>
    <s v="Trial III"/>
    <n v="3"/>
    <d v="1899-12-30T16:00:00"/>
    <s v="Saturday"/>
    <d v="2020-04-18T00:00:00"/>
    <d v="2020-04-18T04:50:16"/>
    <s v="Trial"/>
    <s v="Grade 4"/>
    <s v="Maple Tree School"/>
    <n v="911100221551"/>
    <s v="s2m_test_20555@tests2m.com"/>
    <s v="18-04-2020 16:00:00"/>
    <s v="Present "/>
    <s v="Present"/>
    <s v="FAC_5023"/>
    <e v="#N/A"/>
    <n v="0"/>
    <s v="Category Spin"/>
    <s v="TEB2ASMS"/>
    <e v="#N/A"/>
    <s v="exclude"/>
    <x v="0"/>
  </r>
  <r>
    <s v="fREADom Trial Class "/>
    <s v="Grade 1,2"/>
    <s v="Trial I"/>
    <n v="3"/>
    <d v="1899-12-30T16:00:00"/>
    <s v="Saturday"/>
    <d v="2020-04-18T00:00:00"/>
    <e v="#N/A"/>
    <s v="Trial"/>
    <s v="Grade 1"/>
    <s v="NA"/>
    <n v="911100222609"/>
    <s v="s2m_test_21685@tests2m.com"/>
    <s v="18-04-2020 16:00:00"/>
    <s v="Present "/>
    <s v="Present"/>
    <s v="FAC_5015"/>
    <e v="#N/A"/>
    <n v="0"/>
    <s v="Structure of a story"/>
    <s v="Data Unavailable"/>
    <e v="#N/A"/>
    <s v="exclude"/>
    <x v="0"/>
  </r>
  <r>
    <s v="fREADom Trial "/>
    <s v="Grade 3,4"/>
    <s v="Trial II"/>
    <n v="3"/>
    <d v="1899-12-30T16:00:00"/>
    <s v="Saturday"/>
    <d v="2020-04-18T00:00:00"/>
    <d v="2020-04-17T14:49:12"/>
    <s v="Trial"/>
    <s v="Grade 3"/>
    <s v="Suchitra Academy"/>
    <n v="911100221426"/>
    <s v="s2m_test_20430@tests2m.com"/>
    <s v="18-04-2020 16:00:00"/>
    <s v="Present"/>
    <s v="Present"/>
    <s v="FAC_5022"/>
    <n v="1999"/>
    <n v="1"/>
    <s v="Play with Punctuation"/>
    <s v="rfmsms"/>
    <d v="2020-04-19T00:00:00"/>
    <n v="1"/>
    <x v="3"/>
  </r>
  <r>
    <s v="fREADom Trial "/>
    <s v="Grade 3,4"/>
    <s v="Trial III"/>
    <n v="3"/>
    <d v="1899-12-30T16:00:00"/>
    <s v="Saturday"/>
    <d v="2020-04-18T00:00:00"/>
    <d v="2020-04-17T15:18:57"/>
    <s v="Trial"/>
    <s v="Grade 3"/>
    <s v="Sbioajc"/>
    <n v="911100221438"/>
    <s v="s2m_test_20442@tests2m.com"/>
    <s v="18-04-2020 16:00:00"/>
    <m/>
    <s v="Exclude"/>
    <s v="FAC_5023"/>
    <e v="#N/A"/>
    <n v="0"/>
    <s v="Category Spin"/>
    <s v="T1KRMSMS"/>
    <e v="#N/A"/>
    <s v="exclude"/>
    <x v="0"/>
  </r>
  <r>
    <s v="fREADom Trial "/>
    <s v="Grade 3,4"/>
    <s v="Trial II"/>
    <n v="3"/>
    <d v="1899-12-30T16:00:00"/>
    <s v="Saturday"/>
    <d v="2020-04-18T00:00:00"/>
    <d v="2020-04-17T14:55:45"/>
    <s v="Trial"/>
    <s v="Grade 4"/>
    <s v="Excel global school"/>
    <n v="911100221430"/>
    <s v="s2m_test_20434@tests2m.com"/>
    <s v="18-04-2020 16:00:00"/>
    <s v="Absent"/>
    <s v="Absent"/>
    <s v="FAC_5022"/>
    <e v="#N/A"/>
    <n v="0"/>
    <s v="Play with Punctuation"/>
    <s v="rfmsms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2"/>
    <s v="DPS south"/>
    <n v="911100222668"/>
    <s v="s2m_test_21686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d v="2020-04-16T15:15:20"/>
    <s v="Trial"/>
    <s v="Grade 4"/>
    <s v="Kamalaniketan Montessori school"/>
    <n v="911100221159"/>
    <s v="s2m_test_20160@tests2m.com"/>
    <s v="18-04-2020 16:00:00"/>
    <m/>
    <s v="Exclude"/>
    <s v="FAC_5023"/>
    <e v="#N/A"/>
    <n v="0"/>
    <s v="Category Spin"/>
    <s v="TEB12SMS"/>
    <e v="#N/A"/>
    <s v="exclude"/>
    <x v="0"/>
  </r>
  <r>
    <s v="fREADom Trial Class "/>
    <s v="Grade 1,2"/>
    <s v="Trial I"/>
    <n v="5"/>
    <d v="1899-12-30T18:15:00"/>
    <s v="Saturday"/>
    <d v="2020-04-18T00:00:00"/>
    <d v="2020-04-18T03:53:33"/>
    <s v="Trial"/>
    <s v="Grade 1"/>
    <s v="Krishnamal  ramasubbayier"/>
    <n v="911100221504"/>
    <s v="s2m_test_20508@tests2m.com"/>
    <s v="18-04-2020 18:15:00"/>
    <s v="Present"/>
    <s v="Present"/>
    <s v="FAC_5024"/>
    <e v="#N/A"/>
    <n v="0"/>
    <s v="Word Whiz"/>
    <s v="TEB3SMS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4"/>
    <s v="Royal Concorde international school"/>
    <n v="911100222669"/>
    <s v="s2m_test_21687@tests2m.com"/>
    <s v="18-04-2020 18:15:00"/>
    <s v="Present"/>
    <s v="Present"/>
    <s v="FAC_5002"/>
    <e v="#N/A"/>
    <n v="0"/>
    <s v="Elements of a story"/>
    <s v="Data Unavailable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1"/>
    <s v="Kps kadma"/>
    <n v="911100222670"/>
    <s v="s2m_test_21688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"/>
    <s v="Grade 3,4"/>
    <s v="Trial III"/>
    <n v="3"/>
    <d v="1899-12-30T16:00:00"/>
    <s v="Saturday"/>
    <d v="2020-04-18T00:00:00"/>
    <d v="2020-04-17T15:24:33"/>
    <s v="Trial"/>
    <s v="Grade 4"/>
    <s v="St.pauls school"/>
    <n v="911100221441"/>
    <s v="s2m_test_20445@tests2m.com"/>
    <s v="18-04-2020 16:00:00"/>
    <m/>
    <s v="Exclude"/>
    <s v="FAC_5023"/>
    <e v="#N/A"/>
    <n v="0"/>
    <s v="Category Spin"/>
    <s v="rfmsms"/>
    <e v="#N/A"/>
    <s v="exclude"/>
    <x v="0"/>
  </r>
  <r>
    <s v="fREADom Trial Class "/>
    <s v="Grade 1,2"/>
    <s v="Trial I"/>
    <n v="5"/>
    <d v="1899-12-30T18:15:00"/>
    <s v="Saturday"/>
    <d v="2020-04-18T00:00:00"/>
    <e v="#N/A"/>
    <s v="Trial"/>
    <s v="Grade 1"/>
    <s v="Harvest International School"/>
    <n v="911100222671"/>
    <s v="s2m_test_21689@tests2m.com"/>
    <s v="18-04-2020 18:15:00"/>
    <s v="Present"/>
    <s v="Present"/>
    <s v="FAC_5024"/>
    <e v="#N/A"/>
    <n v="0"/>
    <s v="Word Whiz"/>
    <s v="Data Unavailable"/>
    <e v="#N/A"/>
    <s v="exclude"/>
    <x v="0"/>
  </r>
  <r>
    <s v="fREADom Trial Class "/>
    <s v="Grade 1,2"/>
    <s v="Trial I"/>
    <n v="5"/>
    <d v="1899-12-30T18:15:00"/>
    <s v="Saturday"/>
    <d v="2020-04-18T00:00:00"/>
    <d v="2020-04-16T11:39:21"/>
    <s v="Duplicate - Trial"/>
    <s v="Grade 1"/>
    <s v="NSN"/>
    <n v="911100221089"/>
    <s v="s2m_test_20091@tests2m.com"/>
    <s v="18-04-2020 18:15:00"/>
    <s v="Present"/>
    <s v="Present"/>
    <s v="FAC_5024"/>
    <n v="1999"/>
    <n v="1"/>
    <s v="Word Whiz"/>
    <s v="TEB11SMS"/>
    <d v="2020-04-19T00:00:00"/>
    <n v="1"/>
    <x v="5"/>
  </r>
  <r>
    <s v="fREADom Trial "/>
    <s v="Grade 1,2"/>
    <s v="Trial III"/>
    <n v="5"/>
    <d v="1899-12-30T18:15:00"/>
    <s v="Saturday"/>
    <d v="2020-04-18T00:00:00"/>
    <d v="2020-04-17T14:43:55"/>
    <s v="Trial"/>
    <s v="Grade 2"/>
    <s v="Indus valley world school"/>
    <n v="911100221425"/>
    <s v="s2m_test_20429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3,4"/>
    <s v="Trial II"/>
    <n v="3"/>
    <d v="1899-12-30T16:00:00"/>
    <s v="Saturday"/>
    <d v="2020-04-18T00:00:00"/>
    <d v="2020-04-17T15:00:44"/>
    <s v="Trial"/>
    <s v="Grade 4"/>
    <s v="The Shri Ram Universal School"/>
    <n v="911100221432"/>
    <s v="s2m_test_20436@tests2m.com"/>
    <s v="18-04-2020 16:00:00"/>
    <s v="Present"/>
    <s v="Present"/>
    <s v="FAC_5022"/>
    <e v="#N/A"/>
    <n v="0"/>
    <s v="Play with Punctuation"/>
    <s v="rfmsms"/>
    <e v="#N/A"/>
    <s v="exclude"/>
    <x v="0"/>
  </r>
  <r>
    <s v="fREADom Trial "/>
    <s v="Grade 3,4"/>
    <s v="Trial II"/>
    <n v="5"/>
    <d v="1899-12-30T18:15:00"/>
    <s v="Saturday"/>
    <d v="2020-04-18T00:00:00"/>
    <d v="2020-04-18T10:41:32"/>
    <s v="Trial"/>
    <s v="Grade 3"/>
    <s v="KLE English   Medium  School"/>
    <n v="911100221633"/>
    <s v="s2m_test_20639@tests2m.com"/>
    <s v="18-04-2020 18:15:00"/>
    <s v="Present"/>
    <s v="Present"/>
    <s v="FAC_5002"/>
    <e v="#N/A"/>
    <n v="0"/>
    <s v="Elements of a story"/>
    <s v="TEB3SMS"/>
    <e v="#N/A"/>
    <s v="exclude"/>
    <x v="0"/>
  </r>
  <r>
    <s v="fREADom Trial "/>
    <s v="Grade 1,2"/>
    <s v="Trial III"/>
    <n v="5"/>
    <d v="1899-12-30T18:15:00"/>
    <s v="Saturday"/>
    <d v="2020-04-18T00:00:00"/>
    <d v="2020-04-17T16:41:45"/>
    <s v="Trial"/>
    <s v="Grade 2"/>
    <s v="Harvest International School"/>
    <n v="911100221462"/>
    <s v="s2m_test_20466@tests2m.com"/>
    <s v="18-04-2020 18:15:00"/>
    <s v="Absent"/>
    <s v="Absent"/>
    <s v="FAC_5009"/>
    <n v="1999"/>
    <n v="1"/>
    <s v="Rocking with rhymes"/>
    <s v="rfmsms"/>
    <d v="2020-04-26T00:00:00"/>
    <n v="8"/>
    <x v="6"/>
  </r>
  <r>
    <s v="fREADom Trial "/>
    <s v="Grade 3,4"/>
    <s v="Trial II"/>
    <n v="5"/>
    <d v="1899-12-30T18:15:00"/>
    <s v="Saturday"/>
    <d v="2020-04-18T00:00:00"/>
    <d v="2020-04-17T06:20:22"/>
    <s v="Trial"/>
    <s v="Grade 4"/>
    <s v="cms"/>
    <n v="911100221284"/>
    <s v="s2m_test_20284@tests2m.com"/>
    <s v="18-04-2020 18:15:00"/>
    <s v="Absent"/>
    <s v="Absent"/>
    <s v="FAC_5002"/>
    <e v="#N/A"/>
    <n v="0"/>
    <s v="Elements of a story"/>
    <s v="TEB2ASMS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4"/>
    <s v="DSE"/>
    <n v="911100222672"/>
    <s v="s2m_test_21690@tests2m.com"/>
    <s v="18-04-2020 18:15:00"/>
    <s v="Present"/>
    <s v="Present"/>
    <s v="FAC_5002"/>
    <e v="#N/A"/>
    <n v="0"/>
    <s v="Elements of a story"/>
    <s v="Data Unavailable"/>
    <e v="#N/A"/>
    <s v="exclude"/>
    <x v="0"/>
  </r>
  <r>
    <s v="fREADom Trial "/>
    <s v="Grade 3,4"/>
    <s v="Trial II"/>
    <n v="5"/>
    <d v="1899-12-30T18:15:00"/>
    <s v="Saturday"/>
    <d v="2020-04-18T00:00:00"/>
    <e v="#N/A"/>
    <s v="Duplicate - Trial"/>
    <s v="Grade 3"/>
    <s v="The Gurukul foundation school"/>
    <n v="911100222664"/>
    <s v="s2m_test_21681@tests2m.com"/>
    <s v="18-04-2020 18:15:00"/>
    <s v="Absent"/>
    <s v="Absent"/>
    <s v="FAC_5002"/>
    <e v="#N/A"/>
    <n v="0"/>
    <s v="Elements of a story"/>
    <s v="Data Unavailable"/>
    <e v="#N/A"/>
    <s v="exclude"/>
    <x v="0"/>
  </r>
  <r>
    <s v="fREADom Trial "/>
    <s v="Grade 3,4"/>
    <s v="Trial III"/>
    <n v="5"/>
    <d v="1899-12-30T18:15:00"/>
    <s v="Saturday"/>
    <d v="2020-04-18T00:00:00"/>
    <d v="2020-04-17T15:02:42"/>
    <s v="Trial"/>
    <s v="Grade 3"/>
    <s v="Mahatma school akkama building (CBSE)"/>
    <n v="911100221434"/>
    <s v="s2m_test_20438@tests2m.com"/>
    <s v="18-04-2020 18:15:00"/>
    <s v="Present"/>
    <s v="Present"/>
    <s v="FAC_5019"/>
    <n v="1999"/>
    <n v="1"/>
    <s v="Word Whiz"/>
    <s v="rfmsms"/>
    <d v="2020-04-19T00:00:00"/>
    <n v="1"/>
    <x v="3"/>
  </r>
  <r>
    <s v="fREADom Trial "/>
    <s v="Grade 3,4"/>
    <s v="Trial III"/>
    <n v="5"/>
    <d v="1899-12-30T18:15:00"/>
    <s v="Saturday"/>
    <d v="2020-04-18T00:00:00"/>
    <d v="2020-04-17T15:24:29"/>
    <s v="Trial"/>
    <s v="Grade 4"/>
    <s v="Royal Concorde international school"/>
    <n v="911100221440"/>
    <s v="s2m_test_20444@tests2m.com"/>
    <s v="18-04-2020 18:15:00"/>
    <s v="Present"/>
    <s v="Present"/>
    <s v="FAC_5019"/>
    <e v="#N/A"/>
    <n v="0"/>
    <s v="Word Whiz"/>
    <s v="rfmsms"/>
    <e v="#N/A"/>
    <s v="exclude"/>
    <x v="0"/>
  </r>
  <r>
    <s v="fREADom Trial "/>
    <s v="Grade 1,2"/>
    <s v="Trial III"/>
    <n v="5"/>
    <d v="1899-12-30T18:15:00"/>
    <s v="Saturday"/>
    <d v="2020-04-18T00:00:00"/>
    <d v="2020-04-17T15:03:31"/>
    <s v="Trial"/>
    <s v="Grade 2"/>
    <s v="SBOA junior college"/>
    <n v="911100221435"/>
    <s v="s2m_test_20439@tests2m.com"/>
    <s v="18-04-2020 18:15:00"/>
    <s v="Absent"/>
    <s v="Absent"/>
    <s v="FAC_5009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aturday"/>
    <d v="2020-04-18T00:00:00"/>
    <d v="2020-04-17T15:30:12"/>
    <s v="Trial"/>
    <s v="Grade 1"/>
    <s v="Akshar"/>
    <n v="911100221443"/>
    <s v="s2m_test_20447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aturday"/>
    <d v="2020-04-18T00:00:00"/>
    <d v="2020-04-17T16:16:58"/>
    <s v="Trial"/>
    <s v="Grade 1"/>
    <s v="Gitanjali Devshala"/>
    <n v="911100221456"/>
    <s v="s2m_test_20460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aturday"/>
    <d v="2020-04-18T00:00:00"/>
    <d v="2020-04-17T15:02:29"/>
    <s v="Duplicate - Trial"/>
    <s v="Grade 2"/>
    <s v="SBOA JC"/>
    <n v="911100221433"/>
    <s v="s2m_test_20437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4"/>
    <s v="SRM public school"/>
    <n v="911100222673"/>
    <s v="s2m_test_21691@tests2m.com"/>
    <s v="18-04-2020 18:15:00"/>
    <s v="Present"/>
    <s v="Present"/>
    <s v="FAC_5002"/>
    <e v="#N/A"/>
    <n v="0"/>
    <s v="Elements of a story"/>
    <s v="Data Unavailable"/>
    <e v="#N/A"/>
    <s v="exclude"/>
    <x v="0"/>
  </r>
  <r>
    <s v="fREADom Trial "/>
    <s v="Grade 3,4"/>
    <s v="Trial III"/>
    <n v="5"/>
    <d v="1899-12-30T18:15:00"/>
    <s v="Saturday"/>
    <d v="2020-04-18T00:00:00"/>
    <d v="2020-04-17T16:33:12"/>
    <s v="Trial"/>
    <s v="Grade 4"/>
    <s v="B. D. Memorial"/>
    <n v="911100221458"/>
    <s v="s2m_test_20462@tests2m.com"/>
    <s v="18-04-2020 18:15:00"/>
    <s v="Present"/>
    <s v="Present"/>
    <s v="FAC_5019"/>
    <e v="#N/A"/>
    <n v="0"/>
    <s v="Word Whiz"/>
    <s v="TEB11SMS"/>
    <e v="#N/A"/>
    <s v="exclude"/>
    <x v="0"/>
  </r>
  <r>
    <s v="fREADom Trial "/>
    <s v="Grade 1,2"/>
    <s v="Trial III"/>
    <n v="5"/>
    <d v="1899-12-30T18:15:00"/>
    <s v="Saturday"/>
    <d v="2020-04-18T00:00:00"/>
    <d v="2020-04-17T16:00:50"/>
    <s v="Trial"/>
    <s v="Grade 2"/>
    <s v="Delhi public school"/>
    <n v="911100221452"/>
    <s v="s2m_test_20456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4"/>
    <s v="Transcend school"/>
    <n v="911100222674"/>
    <s v="s2m_test_21692@tests2m.com"/>
    <s v="18-04-2020 18:15:00"/>
    <s v="Absent"/>
    <s v="Absent"/>
    <s v="FAC_5002"/>
    <e v="#N/A"/>
    <n v="0"/>
    <s v="Elements of a story"/>
    <s v="Data Unavailable"/>
    <e v="#N/A"/>
    <s v="exclude"/>
    <x v="0"/>
  </r>
  <r>
    <s v="fREADom Trial "/>
    <s v="Grade 3,4"/>
    <s v="Trial III"/>
    <n v="5"/>
    <d v="1899-12-30T18:15:00"/>
    <s v="Saturday"/>
    <d v="2020-04-18T00:00:00"/>
    <d v="2020-04-17T16:41:15"/>
    <s v="Trial"/>
    <s v="Grade 4"/>
    <s v="DPS Megacity Kolkata"/>
    <n v="911100221461"/>
    <s v="s2m_test_20465@tests2m.com"/>
    <s v="18-04-2020 18:15:00"/>
    <s v="Present"/>
    <s v="Present"/>
    <s v="FAC_5019"/>
    <e v="#N/A"/>
    <n v="0"/>
    <s v="Word Whiz"/>
    <s v="rfmsms"/>
    <e v="#N/A"/>
    <s v="exclude"/>
    <x v="0"/>
  </r>
  <r>
    <s v="fREADom Trial "/>
    <s v="Grade 3,4"/>
    <s v="Trial III"/>
    <n v="5"/>
    <d v="1899-12-30T18:15:00"/>
    <s v="Saturday"/>
    <d v="2020-04-18T00:00:00"/>
    <d v="2020-04-17T15:33:21"/>
    <s v="Trial"/>
    <s v="Grade 4"/>
    <s v="Saffron Public School"/>
    <n v="911100221444"/>
    <s v="s2m_test_20448@tests2m.com"/>
    <s v="18-04-2020 18:15:00"/>
    <s v="Present"/>
    <s v="Present"/>
    <s v="FAC_5019"/>
    <e v="#N/A"/>
    <n v="0"/>
    <s v="Word Whiz"/>
    <s v="Data Unavailable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3"/>
    <s v="Rankers school"/>
    <n v="911100222675"/>
    <s v="s2m_test_21693@tests2m.com"/>
    <s v="18-04-2020 18:15:00"/>
    <s v="Present"/>
    <s v="Present"/>
    <s v="FAC_5002"/>
    <e v="#N/A"/>
    <n v="0"/>
    <s v="Elements of a story"/>
    <s v="Data Unavailable"/>
    <e v="#N/A"/>
    <s v="exclude"/>
    <x v="0"/>
  </r>
  <r>
    <s v="fREADom Trial "/>
    <s v="Grade 1,2"/>
    <s v="Trial III"/>
    <n v="5"/>
    <d v="1899-12-30T18:15:00"/>
    <s v="Saturday"/>
    <d v="2020-04-18T00:00:00"/>
    <d v="2020-04-17T16:32:12"/>
    <s v="Trial"/>
    <s v="Grade 1"/>
    <s v="GTA Vidhya mandir"/>
    <n v="911100221457"/>
    <s v="s2m_test_20461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aturday"/>
    <d v="2020-04-18T00:00:00"/>
    <d v="2020-04-17T14:43:40"/>
    <s v="Trial"/>
    <s v="Grade 2"/>
    <s v="Delhi public school"/>
    <n v="911100221424"/>
    <s v="s2m_test_20428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3,4"/>
    <s v="Trial II"/>
    <n v="5"/>
    <d v="1899-12-30T18:15:00"/>
    <s v="Saturday"/>
    <d v="2020-04-18T00:00:00"/>
    <e v="#N/A"/>
    <s v="Trial"/>
    <s v="Grade 4"/>
    <s v="APS delhi cantt"/>
    <n v="911100222676"/>
    <s v="s2m_test_21694@tests2m.com"/>
    <s v="18-04-2020 18:15:00"/>
    <s v="Present"/>
    <s v="Present"/>
    <s v="FAC_5002"/>
    <e v="#N/A"/>
    <n v="0"/>
    <s v="Elements of a story"/>
    <s v="Data Unavailable"/>
    <e v="#N/A"/>
    <s v="exclude"/>
    <x v="0"/>
  </r>
  <r>
    <s v="fREADom Trial "/>
    <s v="Grade 1,2"/>
    <s v="Trial III"/>
    <n v="5"/>
    <d v="1899-12-30T18:15:00"/>
    <s v="Saturday"/>
    <d v="2020-04-18T00:00:00"/>
    <d v="2020-04-17T16:03:16"/>
    <s v="Trial"/>
    <s v="Grade 2"/>
    <s v="Greenwood high school"/>
    <n v="911100221453"/>
    <s v="s2m_test_20457@tests2m.com"/>
    <s v="18-04-2020 18:15:00"/>
    <s v="Present"/>
    <s v="Present"/>
    <s v="FAC_5009"/>
    <e v="#N/A"/>
    <n v="0"/>
    <s v="Rocking with rhymes"/>
    <s v="rfmsms"/>
    <e v="#N/A"/>
    <s v="exclude"/>
    <x v="0"/>
  </r>
  <r>
    <s v="fREADom Trial "/>
    <s v="Grade 3,4"/>
    <s v="Trial II"/>
    <n v="5"/>
    <d v="1899-12-30T18:15:00"/>
    <s v="Saturday"/>
    <d v="2020-04-18T00:00:00"/>
    <e v="#N/A"/>
    <s v="Duplicate - Trial"/>
    <s v="Grade 4"/>
    <s v="Mamta.modern.school"/>
    <n v="911100222641"/>
    <s v="s2m_test_21657@tests2m.com"/>
    <s v="18-04-2020 18:15:00"/>
    <s v="Absent"/>
    <s v="Absent"/>
    <s v="FAC_5002"/>
    <e v="#N/A"/>
    <n v="0"/>
    <s v="Elements of a story"/>
    <s v="Data Unavailable"/>
    <e v="#N/A"/>
    <s v="exclude"/>
    <x v="0"/>
  </r>
  <r>
    <s v="fREADom Trial "/>
    <s v="Grade 3,4"/>
    <s v="Trial III"/>
    <n v="5"/>
    <d v="1899-12-30T18:15:00"/>
    <s v="Saturday"/>
    <d v="2020-04-18T00:00:00"/>
    <d v="2020-04-17T17:28:48"/>
    <s v="Trial"/>
    <s v="Grade 4"/>
    <s v="Calorx public school"/>
    <n v="911100221468"/>
    <s v="s2m_test_20472@tests2m.com"/>
    <s v="18-04-2020 18:15:00"/>
    <s v="Present"/>
    <s v="Present"/>
    <s v="FAC_5019"/>
    <e v="#N/A"/>
    <n v="0"/>
    <s v="Word Whiz"/>
    <s v="ntfuiuser"/>
    <e v="#N/A"/>
    <s v="exclude"/>
    <x v="0"/>
  </r>
  <r>
    <s v="fREADom Trial "/>
    <s v="Grade 3,4"/>
    <s v="Trial III"/>
    <n v="5"/>
    <d v="1899-12-30T18:15:00"/>
    <s v="Saturday"/>
    <d v="2020-04-18T00:00:00"/>
    <d v="2020-04-17T17:37:54"/>
    <s v="Trial"/>
    <s v="Grade 4"/>
    <s v="SRV Public School"/>
    <n v="911100221470"/>
    <s v="s2m_test_20474@tests2m.com"/>
    <s v="18-04-2020 18:15:00"/>
    <s v="Absent"/>
    <s v="Absent"/>
    <s v="FAC_5019"/>
    <e v="#N/A"/>
    <n v="0"/>
    <s v="Word Whiz"/>
    <s v="TEB2BSMS"/>
    <e v="#N/A"/>
    <s v="exclude"/>
    <x v="0"/>
  </r>
  <r>
    <s v="fREADom Trial "/>
    <s v="Grade 3,4"/>
    <s v="Trial III"/>
    <n v="5"/>
    <d v="1899-12-30T18:15:00"/>
    <s v="Saturday"/>
    <d v="2020-04-18T00:00:00"/>
    <d v="2020-04-17T20:24:06"/>
    <s v="Trial"/>
    <s v="Grade 3"/>
    <s v="Tges wadi"/>
    <n v="911100221476"/>
    <s v="s2m_test_20480@tests2m.com"/>
    <s v="18-04-2020 18:15:00"/>
    <s v="Present"/>
    <s v="Present"/>
    <s v="FAC_5019"/>
    <e v="#N/A"/>
    <n v="0"/>
    <s v="Word Whiz"/>
    <s v="rfmsms"/>
    <e v="#N/A"/>
    <s v="exclude"/>
    <x v="0"/>
  </r>
  <r>
    <s v="fREADom Trial "/>
    <s v="Grade 1,2"/>
    <s v="Trial II"/>
    <n v="5"/>
    <d v="1899-12-30T18:15:00"/>
    <s v="Saturday"/>
    <d v="2020-04-18T00:00:00"/>
    <d v="2020-04-17T05:06:19"/>
    <s v="Trial"/>
    <s v="Grade 2"/>
    <s v="TNA"/>
    <n v="911100221220"/>
    <s v="s2m_test_20222@tests2m.com"/>
    <s v="18-04-2020 18:15:00"/>
    <s v="Absent"/>
    <s v="Absent"/>
    <s v="FAC_5012"/>
    <e v="#N/A"/>
    <n v="0"/>
    <s v="Name it"/>
    <s v="TEB2ASMS"/>
    <e v="#N/A"/>
    <s v="exclude"/>
    <x v="0"/>
  </r>
  <r>
    <s v="fREADom Trial "/>
    <s v="Grade 1,2"/>
    <s v="Trial II"/>
    <n v="5"/>
    <d v="1899-12-30T18:15:00"/>
    <s v="Saturday"/>
    <d v="2020-04-18T00:00:00"/>
    <d v="2020-04-17T04:40:47"/>
    <s v="Trial"/>
    <s v="Grade 2"/>
    <s v="Techno India"/>
    <n v="911100221204"/>
    <s v="s2m_test_20206@tests2m.com"/>
    <s v="18-04-2020 18:15:00"/>
    <s v="Present"/>
    <s v="Present"/>
    <s v="FAC_5012"/>
    <e v="#N/A"/>
    <n v="0"/>
    <s v="Name it"/>
    <s v="ntfpush"/>
    <e v="#N/A"/>
    <s v="exclude"/>
    <x v="0"/>
  </r>
  <r>
    <s v="fREADom Trial "/>
    <s v="Grade 3,4"/>
    <s v="Trial III"/>
    <n v="5"/>
    <d v="1899-12-30T18:15:00"/>
    <s v="Saturday"/>
    <d v="2020-04-18T00:00:00"/>
    <d v="2020-04-16T12:51:52"/>
    <s v="Trial"/>
    <s v="Grade 2"/>
    <s v="Kamala Niketan Montessori School(CBSE)"/>
    <n v="911100221110"/>
    <s v="s2m_test_20111@tests2m.com"/>
    <s v="18-04-2020 18:15:00"/>
    <s v="Present"/>
    <s v="Present"/>
    <s v="FAC_5019"/>
    <e v="#N/A"/>
    <n v="0"/>
    <s v="Word Whiz"/>
    <s v="TEB11SMS"/>
    <e v="#N/A"/>
    <s v="exclude"/>
    <x v="0"/>
  </r>
  <r>
    <s v="fREADom Trial "/>
    <s v="Grade 3,4"/>
    <s v="Trial I"/>
    <n v="5"/>
    <d v="1899-12-30T18:15:00"/>
    <s v="Saturday"/>
    <d v="2020-04-18T00:00:00"/>
    <d v="2020-04-18T11:21:57"/>
    <s v="Trial"/>
    <s v="Grade 3"/>
    <s v="Kle school saundatti"/>
    <n v="911100221640"/>
    <s v="s2m_test_20646@tests2m.com"/>
    <s v="18-04-2020 18:15:00"/>
    <s v="Absent"/>
    <s v="Absent"/>
    <s v="FAC_5014"/>
    <e v="#N/A"/>
    <n v="0"/>
    <s v="storm in my brain"/>
    <s v="ntfuiuser"/>
    <e v="#N/A"/>
    <s v="exclude"/>
    <x v="0"/>
  </r>
  <r>
    <s v="fREADom Trial "/>
    <s v="Grade 3,4"/>
    <s v="Trial III"/>
    <n v="5"/>
    <d v="1899-12-30T18:15:00"/>
    <s v="Saturday"/>
    <d v="2020-04-18T00:00:00"/>
    <d v="2020-04-18T03:33:40"/>
    <s v="Trial"/>
    <s v="Grade 4"/>
    <s v="Greenwood High school"/>
    <n v="911100221478"/>
    <s v="s2m_test_20482@tests2m.com"/>
    <s v="18-04-2020 18:15:00"/>
    <s v="Present"/>
    <s v="Present"/>
    <s v="FAC_5019"/>
    <n v="1999"/>
    <n v="1"/>
    <s v="Word Whiz"/>
    <s v="TEB3SMS"/>
    <d v="2020-04-19T00:00:00"/>
    <n v="1"/>
    <x v="3"/>
  </r>
  <r>
    <s v="fREADom Trial "/>
    <s v="Grade 1,2"/>
    <s v="Trial II"/>
    <n v="5"/>
    <d v="1899-12-30T18:15:00"/>
    <s v="Saturday"/>
    <d v="2020-04-18T00:00:00"/>
    <d v="2020-04-17T01:31:14"/>
    <s v="Trial"/>
    <s v="Grade 2"/>
    <s v="Harvest International school"/>
    <n v="911100221180"/>
    <s v="s2m_test_20181@tests2m.com"/>
    <s v="18-04-2020 18:15:00"/>
    <s v="Present"/>
    <s v="Present"/>
    <s v="FAC_5012"/>
    <n v="1999"/>
    <n v="1"/>
    <s v="Name it"/>
    <s v="ntfpush"/>
    <d v="2020-04-19T00:00:00"/>
    <n v="1"/>
    <x v="1"/>
  </r>
  <r>
    <s v="fREADom Trial "/>
    <s v="Grade 1,2"/>
    <s v="Trial II"/>
    <n v="5"/>
    <d v="1899-12-30T18:15:00"/>
    <s v="Saturday"/>
    <d v="2020-04-18T00:00:00"/>
    <d v="2020-04-17T03:35:09"/>
    <s v="Trial"/>
    <s v="Grade 2"/>
    <s v="clorex public school ghatlodiya"/>
    <n v="911100221195"/>
    <s v="s2m_test_20196@tests2m.com"/>
    <s v="18-04-2020 18:15:00"/>
    <s v="Present"/>
    <s v="Present"/>
    <s v="FAC_5012"/>
    <e v="#N/A"/>
    <n v="0"/>
    <s v="Name it"/>
    <s v="ntfuiuser"/>
    <e v="#N/A"/>
    <s v="exclude"/>
    <x v="0"/>
  </r>
  <r>
    <s v="fREADom Trial "/>
    <s v="Grade 3,4"/>
    <s v="Trial I"/>
    <n v="5"/>
    <d v="1899-12-30T18:15:00"/>
    <s v="Saturday"/>
    <d v="2020-04-18T00:00:00"/>
    <e v="#N/A"/>
    <s v="Trial"/>
    <s v="Grade 4"/>
    <s v="K. L.  E. English medium school"/>
    <n v="911100222677"/>
    <s v="s2m_test_21695@tests2m.com"/>
    <s v="18-04-2020 18:15:00"/>
    <s v=":Present"/>
    <s v="Present"/>
    <s v="FAC_5014"/>
    <e v="#N/A"/>
    <n v="0"/>
    <s v="storm in my brain"/>
    <s v="Data Unavailable"/>
    <e v="#N/A"/>
    <s v="exclude"/>
    <x v="0"/>
  </r>
  <r>
    <s v="fREADom Trial "/>
    <s v="Grade 1,2"/>
    <s v="Trial II"/>
    <n v="5"/>
    <d v="1899-12-30T18:15:00"/>
    <s v="Saturday"/>
    <d v="2020-04-18T00:00:00"/>
    <d v="2020-04-17T05:06:46"/>
    <s v="Trial"/>
    <s v="Grade 1"/>
    <s v="Kamala niketan Montessori school"/>
    <n v="911100221221"/>
    <s v="s2m_test_20223@tests2m.com"/>
    <s v="18-04-2020 18:15:00"/>
    <s v="Present"/>
    <s v="Present"/>
    <s v="FAC_5012"/>
    <e v="#N/A"/>
    <n v="0"/>
    <s v="Name it"/>
    <s v="TEB2BSMS"/>
    <e v="#N/A"/>
    <s v="exclude"/>
    <x v="0"/>
  </r>
  <r>
    <s v="fREADom Trial "/>
    <s v="Grade 1,2"/>
    <s v="Trial II"/>
    <n v="5"/>
    <d v="1899-12-30T18:15:00"/>
    <s v="Saturday"/>
    <d v="2020-04-18T00:00:00"/>
    <d v="2020-04-17T04:16:13"/>
    <s v="Trial"/>
    <s v="Grade 2"/>
    <s v="Calorx public school"/>
    <n v="911100221201"/>
    <s v="s2m_test_20203@tests2m.com"/>
    <s v="18-04-2020 18:15:00"/>
    <s v="Absent"/>
    <s v="Absent"/>
    <s v="FAC_5012"/>
    <e v="#N/A"/>
    <n v="0"/>
    <s v="Name it"/>
    <s v="ntfuiuser"/>
    <e v="#N/A"/>
    <s v="exclude"/>
    <x v="0"/>
  </r>
  <r>
    <s v="fREADom Trial "/>
    <s v="Grade 1,2"/>
    <s v="Trial II"/>
    <n v="5"/>
    <d v="1899-12-30T18:15:00"/>
    <s v="Saturday"/>
    <d v="2020-04-18T00:00:00"/>
    <d v="2020-04-17T05:04:03"/>
    <s v="Trial"/>
    <s v="Grade 2"/>
    <s v="CCA"/>
    <n v="911100221213"/>
    <s v="s2m_test_20215@tests2m.com"/>
    <s v="18-04-2020 18:15:00"/>
    <s v="Preset"/>
    <s v="Present"/>
    <s v="FAC_5012"/>
    <e v="#N/A"/>
    <n v="0"/>
    <s v="Name it"/>
    <s v="TEB2ASMS"/>
    <e v="#N/A"/>
    <s v="exclude"/>
    <x v="0"/>
  </r>
  <r>
    <s v="fREADom Trial "/>
    <s v="Grade 1,2"/>
    <s v="Trial III"/>
    <n v="1"/>
    <d v="1899-12-30T11:15:00"/>
    <s v="Sunday"/>
    <d v="2020-04-19T00:00:00"/>
    <d v="2020-04-16T12:51:23"/>
    <s v="Trial"/>
    <s v="Grade 2"/>
    <s v="RFSMM, Lodhivali"/>
    <n v="911100221109"/>
    <s v="s2m_test_20110@tests2m.com"/>
    <s v="19-04-2020 11:15:00"/>
    <s v="Present"/>
    <s v="Present"/>
    <s v="FAC_5004"/>
    <e v="#N/A"/>
    <n v="0"/>
    <s v="Meet the magic 'e'"/>
    <s v="TEB12SMS"/>
    <e v="#N/A"/>
    <s v="exclude"/>
    <x v="0"/>
  </r>
  <r>
    <s v="fREADom Trial "/>
    <s v="Grade 1,2"/>
    <s v="Trial III"/>
    <n v="1"/>
    <d v="1899-12-30T11:15:00"/>
    <s v="Sunday"/>
    <d v="2020-04-19T00:00:00"/>
    <d v="2020-04-16T13:20:21"/>
    <s v="Trial"/>
    <s v="Grade 2"/>
    <s v="D.A.V BHEL  SCHOOL  RANIPET"/>
    <n v="911100221115"/>
    <s v="s2m_test_20116@tests2m.com"/>
    <s v="19-04-2020 11:15:00"/>
    <s v="Present"/>
    <s v="Present"/>
    <s v="FAC_5004"/>
    <e v="#N/A"/>
    <n v="0"/>
    <s v="Meet the magic 'e'"/>
    <s v="TEB12SMS"/>
    <e v="#N/A"/>
    <s v="exclude"/>
    <x v="0"/>
  </r>
  <r>
    <s v="fREADom Trial "/>
    <s v="Grade 1,2"/>
    <s v="Trial III"/>
    <n v="1"/>
    <d v="1899-12-30T11:15:00"/>
    <s v="Sunday"/>
    <d v="2020-04-19T00:00:00"/>
    <d v="2020-04-16T13:25:09"/>
    <s v="Trial"/>
    <s v="Grade 1"/>
    <s v="SSRVM"/>
    <n v="911100221116"/>
    <s v="s2m_test_20117@tests2m.com"/>
    <s v="19-04-2020 11:15:00"/>
    <m/>
    <s v="Exclude"/>
    <s v="FAC_5004"/>
    <e v="#N/A"/>
    <n v="0"/>
    <s v="Meet the magic 'e'"/>
    <s v="TEB11SMS"/>
    <e v="#N/A"/>
    <s v="exclude"/>
    <x v="0"/>
  </r>
  <r>
    <s v="fREADom Trial "/>
    <s v="Grade 1,2"/>
    <s v="Trial III"/>
    <n v="1"/>
    <d v="1899-12-30T11:15:00"/>
    <s v="Sunday"/>
    <d v="2020-04-19T00:00:00"/>
    <d v="2020-04-16T13:41:02"/>
    <s v="Trial"/>
    <s v="Grade 1"/>
    <s v="Kumarans"/>
    <n v="911100221122"/>
    <s v="s2m_test_20123@tests2m.com"/>
    <s v="19-04-2020 11:15:00"/>
    <s v="Present"/>
    <s v="Present"/>
    <s v="FAC_5004"/>
    <e v="#N/A"/>
    <n v="0"/>
    <s v="Meet the magic 'e'"/>
    <s v="TEB11SMS"/>
    <e v="#N/A"/>
    <s v="exclude"/>
    <x v="0"/>
  </r>
  <r>
    <s v="fREADom Trial "/>
    <s v="Grade 1,2"/>
    <s v="Trial III"/>
    <n v="1"/>
    <d v="1899-12-30T11:15:00"/>
    <s v="Sunday"/>
    <d v="2020-04-19T00:00:00"/>
    <d v="2020-04-16T14:07:49"/>
    <s v="Duplicate - Trial"/>
    <s v="Grade 1"/>
    <s v="Kle english medium school solapur"/>
    <n v="911100221132"/>
    <s v="s2m_test_20133@tests2m.com"/>
    <s v="19-04-2020 11:15:00"/>
    <s v="Present"/>
    <s v="Present"/>
    <s v="FAC_5004"/>
    <e v="#N/A"/>
    <n v="0"/>
    <s v="Meet the magic 'e'"/>
    <s v="lastchance"/>
    <e v="#N/A"/>
    <s v="exclude"/>
    <x v="0"/>
  </r>
  <r>
    <s v="fREADom Trial "/>
    <s v="Grade 1,2"/>
    <s v="Trial III"/>
    <n v="1"/>
    <d v="1899-12-30T11:15:00"/>
    <s v="Sunday"/>
    <d v="2020-04-19T00:00:00"/>
    <d v="2020-04-16T14:18:26"/>
    <s v="Trial"/>
    <s v="Grade 1"/>
    <s v="gitanjali devshala"/>
    <n v="911100221139"/>
    <s v="s2m_test_20140@tests2m.com"/>
    <s v="19-04-2020 11:15:00"/>
    <s v="Present"/>
    <s v="Present"/>
    <s v="FAC_5004"/>
    <e v="#N/A"/>
    <n v="0"/>
    <s v="Meet the magic 'e'"/>
    <s v="ntfpush"/>
    <e v="#N/A"/>
    <s v="exclude"/>
    <x v="0"/>
  </r>
  <r>
    <s v="fREADom Trial "/>
    <s v="Grade 1,2"/>
    <s v="Trial III"/>
    <n v="1"/>
    <d v="1899-12-30T11:15:00"/>
    <s v="Sunday"/>
    <d v="2020-04-19T00:00:00"/>
    <d v="2020-04-16T14:33:01"/>
    <s v="Trial"/>
    <s v="Grade 1"/>
    <s v="NSN MATRICULATION  HIGHER SECONDARY SCHOOL CHROMEPET"/>
    <n v="911100221149"/>
    <s v="s2m_test_20150@tests2m.com"/>
    <s v="19-04-2020 11:15:00"/>
    <m/>
    <s v="Exclude"/>
    <s v="FAC_5004"/>
    <e v="#N/A"/>
    <n v="0"/>
    <s v="Meet the magic 'e'"/>
    <s v="TEB12SMS"/>
    <e v="#N/A"/>
    <s v="exclude"/>
    <x v="0"/>
  </r>
  <r>
    <s v="fREADom Trial "/>
    <s v="Grade 1,2"/>
    <s v="Trial III"/>
    <n v="1"/>
    <d v="1899-12-30T11:15:00"/>
    <s v="Sunday"/>
    <d v="2020-04-19T00:00:00"/>
    <d v="2020-04-16T14:46:19"/>
    <s v="Trial"/>
    <s v="Grade 1"/>
    <s v="NSN Matric Higher secondary school"/>
    <n v="911100221152"/>
    <s v="s2m_test_20153@tests2m.com"/>
    <s v="19-04-2020 11:15:00"/>
    <s v="Present"/>
    <s v="Present"/>
    <s v="FAC_5004"/>
    <e v="#N/A"/>
    <n v="0"/>
    <s v="Meet the magic 'e'"/>
    <s v="TEB11SMS"/>
    <e v="#N/A"/>
    <s v="exclude"/>
    <x v="0"/>
  </r>
  <r>
    <s v="fREADom Trial "/>
    <s v="Grade 1,2"/>
    <s v="Trial III"/>
    <n v="1"/>
    <d v="1899-12-30T11:15:00"/>
    <s v="Sunday"/>
    <d v="2020-04-19T00:00:00"/>
    <d v="2020-04-16T14:55:52"/>
    <s v="Duplicate - Trial"/>
    <s v="Grade 1"/>
    <s v="Army primary school"/>
    <n v="911100221154"/>
    <s v="s2m_test_20155@tests2m.com"/>
    <s v="19-04-2020 11:15:00"/>
    <s v="Present"/>
    <s v="Present"/>
    <s v="FAC_5004"/>
    <e v="#N/A"/>
    <n v="0"/>
    <s v="Meet the magic 'e'"/>
    <s v="ntfpush"/>
    <e v="#N/A"/>
    <s v="exclude"/>
    <x v="0"/>
  </r>
  <r>
    <s v="fREADom Trial "/>
    <s v="Grade 1,2"/>
    <s v="Trial III"/>
    <n v="1"/>
    <d v="1899-12-30T11:15:00"/>
    <s v="Sunday"/>
    <d v="2020-04-19T00:00:00"/>
    <d v="2020-04-16T16:09:49"/>
    <s v="Duplicate - Trial"/>
    <s v="Grade 2"/>
    <s v="Kerela public school gamharia"/>
    <n v="911100221164"/>
    <s v="s2m_test_20165@tests2m.com"/>
    <s v="19-04-2020 11:15:00"/>
    <s v="Present"/>
    <s v="Present"/>
    <s v="FAC_5004"/>
    <e v="#N/A"/>
    <n v="0"/>
    <s v="Meet the magic 'e'"/>
    <s v="ntfpush"/>
    <e v="#N/A"/>
    <s v="exclude"/>
    <x v="0"/>
  </r>
  <r>
    <s v="fREADom Trial Class "/>
    <s v="Grade 1,2"/>
    <s v="Trial I"/>
    <n v="1"/>
    <d v="1899-12-30T11:15:00"/>
    <s v="Sunday"/>
    <d v="2020-04-19T00:00:00"/>
    <d v="2020-04-16T22:37:12"/>
    <s v="Trial"/>
    <s v="Grade 1"/>
    <s v="Don Bosco"/>
    <n v="911100221179"/>
    <s v="s2m_test_20180@tests2m.com"/>
    <s v="19-04-2020 11:15:00"/>
    <s v="Present"/>
    <s v="Present"/>
    <s v="FAC_5011"/>
    <e v="#N/A"/>
    <n v="0"/>
    <s v="Name it"/>
    <s v="TEB12SMS"/>
    <e v="#N/A"/>
    <s v="exclude"/>
    <x v="0"/>
  </r>
  <r>
    <s v="fREADom Trial Class "/>
    <s v="Grade 1,2"/>
    <s v="Trial I"/>
    <n v="1"/>
    <d v="1899-12-30T11:15:00"/>
    <s v="Sunday"/>
    <d v="2020-04-19T00:00:00"/>
    <d v="2020-04-16T16:51:43"/>
    <s v="Trial"/>
    <s v="Grade 1"/>
    <s v="St. Paul's school Rajkot"/>
    <n v="911100221171"/>
    <s v="s2m_test_20172@tests2m.com"/>
    <s v="19-04-2020 11:15:00"/>
    <s v="Cancelled"/>
    <s v="Cancelled"/>
    <s v="FAC_5011"/>
    <e v="#N/A"/>
    <n v="0"/>
    <s v="Name it"/>
    <s v="ntfpush"/>
    <e v="#N/A"/>
    <s v="exclude"/>
    <x v="0"/>
  </r>
  <r>
    <s v="fREADom Trial Class "/>
    <s v="Grade 1,2"/>
    <s v="Trial I"/>
    <n v="1"/>
    <d v="1899-12-30T11:15:00"/>
    <s v="Sunday"/>
    <d v="2020-04-19T00:00:00"/>
    <d v="2020-04-16T17:07:59"/>
    <s v="Duplicate - Trial"/>
    <s v="Grade 2"/>
    <s v="DPS Megacity"/>
    <n v="911100221173"/>
    <s v="s2m_test_20174@tests2m.com"/>
    <s v="19-04-2020 11:15:00"/>
    <s v="Present"/>
    <s v="Present"/>
    <s v="FAC_5011"/>
    <e v="#N/A"/>
    <n v="0"/>
    <s v="Name it"/>
    <s v="lastchance"/>
    <e v="#N/A"/>
    <s v="exclude"/>
    <x v="0"/>
  </r>
  <r>
    <s v="fREADom Trial Class "/>
    <s v="Grade 1,2"/>
    <s v="Trial I"/>
    <n v="1"/>
    <d v="1899-12-30T11:15:00"/>
    <s v="Sunday"/>
    <d v="2020-04-19T00:00:00"/>
    <d v="2020-04-17T03:13:41"/>
    <s v="Trial"/>
    <s v="Grade 2"/>
    <s v="SSRVM"/>
    <n v="911100221187"/>
    <s v="s2m_test_20188@tests2m.com"/>
    <s v="19-04-2020 11:15:00"/>
    <s v="Present"/>
    <s v="Present"/>
    <s v="FAC_5011"/>
    <e v="#N/A"/>
    <n v="0"/>
    <s v="Name it"/>
    <s v="ntfuiuser"/>
    <e v="#N/A"/>
    <s v="exclude"/>
    <x v="0"/>
  </r>
  <r>
    <s v="fREADom Trial Class "/>
    <s v="Grade 1,2"/>
    <s v="Trial I"/>
    <n v="1"/>
    <d v="1899-12-30T11:15:00"/>
    <s v="Sunday"/>
    <d v="2020-04-19T00:00:00"/>
    <d v="2020-04-17T03:14:34"/>
    <s v="Trial"/>
    <s v="Grade 1"/>
    <s v="Uppal Rankers Techno School"/>
    <n v="911100221189"/>
    <s v="s2m_test_20190@tests2m.com"/>
    <s v="19-04-2020 11:15:00"/>
    <s v="Absent"/>
    <s v="Absent"/>
    <s v="FAC_5011"/>
    <e v="#N/A"/>
    <n v="0"/>
    <s v="Name it"/>
    <s v="ntfuiuser"/>
    <e v="#N/A"/>
    <s v="exclude"/>
    <x v="0"/>
  </r>
  <r>
    <s v="fREADom Trial Class "/>
    <s v="Grade 1,2"/>
    <s v="Trial I"/>
    <n v="1"/>
    <d v="1899-12-30T11:15:00"/>
    <s v="Sunday"/>
    <d v="2020-04-19T00:00:00"/>
    <d v="2020-04-17T03:15:21"/>
    <s v="Trial"/>
    <s v="Grade 1"/>
    <s v="Asian Christian high school"/>
    <n v="911100221190"/>
    <s v="s2m_test_20191@tests2m.com"/>
    <s v="19-04-2020 11:15:00"/>
    <s v="Present"/>
    <s v="Present"/>
    <s v="FAC_5011"/>
    <e v="#N/A"/>
    <n v="0"/>
    <s v="Name it"/>
    <s v="ntfuiuser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4"/>
    <s v="KNMS"/>
    <n v="911100222678"/>
    <s v="s2m_test_21696@tests2m.com"/>
    <s v="19-04-2020 11:15:00"/>
    <s v="Absent"/>
    <s v="Absent"/>
    <s v="FAC_5021"/>
    <e v="#N/A"/>
    <n v="0"/>
    <s v="storm in my brain"/>
    <s v="Data Unavailable"/>
    <e v="#N/A"/>
    <s v="exclude"/>
    <x v="0"/>
  </r>
  <r>
    <s v="fREADom Trial Class "/>
    <s v="Grade 1,2"/>
    <s v="Trial I"/>
    <n v="1"/>
    <d v="1899-12-30T11:15:00"/>
    <s v="Sunday"/>
    <d v="2020-04-19T00:00:00"/>
    <d v="2020-04-17T05:13:57"/>
    <s v="Trial"/>
    <s v="Grade 2"/>
    <s v="The mapple tree school"/>
    <n v="911100221235"/>
    <s v="s2m_test_20236@tests2m.com"/>
    <s v="19-04-2020 11:15:00"/>
    <s v="Present"/>
    <s v="Present"/>
    <s v="FAC_5011"/>
    <e v="#N/A"/>
    <n v="0"/>
    <s v="Name it"/>
    <s v="TEB2ASMS"/>
    <e v="#N/A"/>
    <s v="exclude"/>
    <x v="0"/>
  </r>
  <r>
    <s v="fREADom Trial Class "/>
    <s v="Grade 1,2"/>
    <s v="Trial I"/>
    <n v="1"/>
    <d v="1899-12-30T11:15:00"/>
    <s v="Sunday"/>
    <d v="2020-04-19T00:00:00"/>
    <d v="2020-04-17T05:23:34"/>
    <s v="Trial"/>
    <s v="Grade 1"/>
    <s v="Ssrvm"/>
    <n v="911100221247"/>
    <s v="s2m_test_20248@tests2m.com"/>
    <s v="19-04-2020 11:15:00"/>
    <s v="Present"/>
    <s v="Present"/>
    <s v="FAC_5011"/>
    <e v="#N/A"/>
    <n v="0"/>
    <s v="Name it"/>
    <s v="TEB2ASMS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3"/>
    <s v="Greenwood high school"/>
    <n v="911100222679"/>
    <s v="s2m_test_21697@tests2m.com"/>
    <s v="19-04-2020 11:15:00"/>
    <s v="Present"/>
    <s v="Present"/>
    <s v="FAC_5021"/>
    <e v="#N/A"/>
    <n v="0"/>
    <s v="storm in my brain"/>
    <s v="Data Unavailable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4"/>
    <s v="K.L.E society English medium school nipani"/>
    <n v="911100222680"/>
    <s v="s2m_test_21698@tests2m.com"/>
    <s v="19-04-2020 11:15:00"/>
    <s v="Present"/>
    <s v="Present"/>
    <s v="FAC_5021"/>
    <e v="#N/A"/>
    <n v="0"/>
    <s v="storm in my brain"/>
    <s v="Data Unavailable"/>
    <e v="#N/A"/>
    <s v="exclude"/>
    <x v="0"/>
  </r>
  <r>
    <s v="fREADom Trial Class "/>
    <s v="Grade 1,2"/>
    <s v="Trial I"/>
    <n v="1"/>
    <d v="1899-12-30T11:15:00"/>
    <s v="Sunday"/>
    <d v="2020-04-19T00:00:00"/>
    <d v="2020-04-17T16:41:45"/>
    <s v="Duplicate - Trial"/>
    <s v="Grade 2"/>
    <s v="Harvest International School"/>
    <n v="911100221462"/>
    <s v="s2m_test_20466@tests2m.com"/>
    <s v="19-04-2020 11:15:00"/>
    <s v="Present"/>
    <s v="Present"/>
    <s v="FAC_5011"/>
    <n v="1999"/>
    <n v="1"/>
    <s v="Name it"/>
    <s v="rfmsms"/>
    <d v="2020-04-26T00:00:00"/>
    <n v="7"/>
    <x v="6"/>
  </r>
  <r>
    <s v="fREADom Trial "/>
    <s v="Grade 3,4"/>
    <s v="Trial I"/>
    <n v="1"/>
    <d v="1899-12-30T11:15:00"/>
    <s v="Sunday"/>
    <d v="2020-04-19T00:00:00"/>
    <d v="2020-04-17T14:55:45"/>
    <s v="Duplicate - Trial"/>
    <s v="Grade 4"/>
    <s v="Excel global school"/>
    <n v="911100221430"/>
    <s v="s2m_test_20434@tests2m.com"/>
    <s v="19-04-2020 11:15:00"/>
    <s v="Absent"/>
    <s v="Absent"/>
    <s v="FAC_5021"/>
    <e v="#N/A"/>
    <n v="0"/>
    <s v="storm in my brain"/>
    <s v="rfmsms"/>
    <e v="#N/A"/>
    <s v="exclude"/>
    <x v="0"/>
  </r>
  <r>
    <s v="fREADom Trial "/>
    <s v="Grade 3,4"/>
    <s v="Trial I"/>
    <n v="1"/>
    <d v="1899-12-30T11:15:00"/>
    <s v="Sunday"/>
    <d v="2020-04-19T00:00:00"/>
    <d v="2020-04-18T06:35:22"/>
    <s v="Duplicate - Trial"/>
    <s v="Grade 4"/>
    <s v="School of india"/>
    <n v="911100221589"/>
    <s v="s2m_test_20593@tests2m.com"/>
    <s v="19-04-2020 11:15:00"/>
    <s v="Cancelled"/>
    <s v="Cancelled"/>
    <s v="FAC_5021"/>
    <e v="#N/A"/>
    <n v="0"/>
    <s v="storm in my brain"/>
    <s v="T1KRMSMS"/>
    <e v="#N/A"/>
    <s v="exclude"/>
    <x v="0"/>
  </r>
  <r>
    <s v="fREADom Trial "/>
    <s v="Grade 3,4"/>
    <s v="Trial I"/>
    <n v="1"/>
    <d v="1899-12-30T11:15:00"/>
    <s v="Sunday"/>
    <d v="2020-04-19T00:00:00"/>
    <d v="2020-04-18T11:21:57"/>
    <s v="Duplicate - Trial"/>
    <s v="Grade 3"/>
    <s v="Kle school saundatti"/>
    <n v="911100221640"/>
    <s v="s2m_test_20646@tests2m.com"/>
    <s v="19-04-2020 11:15:00"/>
    <s v="Absent"/>
    <s v="Absent"/>
    <s v="FAC_5021"/>
    <e v="#N/A"/>
    <n v="0"/>
    <s v="storm in my brain"/>
    <s v="ntfuiuser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3"/>
    <s v="P.S.Senior Secondary School"/>
    <n v="911100222681"/>
    <s v="s2m_test_21699@tests2m.com"/>
    <s v="19-04-2020 11:15:00"/>
    <s v="Present"/>
    <s v="Present"/>
    <s v="FAC_5021"/>
    <e v="#N/A"/>
    <n v="0"/>
    <s v="storm in my brain"/>
    <s v="Data Unavailable"/>
    <e v="#N/A"/>
    <s v="exclude"/>
    <x v="0"/>
  </r>
  <r>
    <s v="fREADom Trial "/>
    <s v="Grade 3,4"/>
    <s v="Trial I"/>
    <n v="1"/>
    <d v="1899-12-30T11:15:00"/>
    <s v="Sunday"/>
    <d v="2020-04-19T00:00:00"/>
    <d v="2020-04-18T03:33:40"/>
    <s v="Duplicate - Trial"/>
    <s v="Grade 4"/>
    <s v="Greenwood High school"/>
    <n v="911100221478"/>
    <s v="s2m_test_20482@tests2m.com"/>
    <s v="19-04-2020 11:15:00"/>
    <s v="Absent"/>
    <s v="Absent"/>
    <s v="FAC_5021"/>
    <n v="1999"/>
    <n v="1"/>
    <s v="storm in my brain"/>
    <s v="TEB3SMS"/>
    <d v="2020-04-19T00:00:00"/>
    <n v="0"/>
    <x v="3"/>
  </r>
  <r>
    <s v="fREADom Trial "/>
    <s v="Grade 3,4"/>
    <s v="Trial I"/>
    <n v="1"/>
    <d v="1899-12-30T11:15:00"/>
    <s v="Sunday"/>
    <d v="2020-04-19T00:00:00"/>
    <e v="#N/A"/>
    <s v="Trial"/>
    <s v="Grade 4"/>
    <s v="K L E English Medium School,  Manjunath Nagar,  Hubballi"/>
    <n v="911100222682"/>
    <s v="s2m_test_21700@tests2m.com"/>
    <s v="19-04-2020 11:15:00"/>
    <s v="Absent"/>
    <s v="Absent"/>
    <s v="FAC_5021"/>
    <e v="#N/A"/>
    <n v="0"/>
    <s v="storm in my brain"/>
    <s v="Data Unavailable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3"/>
    <s v="DPS"/>
    <n v="911100222683"/>
    <s v="s2m_test_21701@tests2m.com"/>
    <s v="19-04-2020 11:15:00"/>
    <s v="Present"/>
    <s v="Present"/>
    <s v="FAC_5021"/>
    <e v="#N/A"/>
    <n v="0"/>
    <s v="storm in my brain"/>
    <s v="Data Unavailable"/>
    <e v="#N/A"/>
    <s v="exclude"/>
    <x v="0"/>
  </r>
  <r>
    <s v="fREADom Trial "/>
    <s v="Grade 3,4"/>
    <s v="Trial I"/>
    <n v="1"/>
    <d v="1899-12-30T11:15:00"/>
    <s v="Sunday"/>
    <d v="2020-04-19T00:00:00"/>
    <e v="#N/A"/>
    <s v="Duplicate - Trial"/>
    <s v="Grade 3"/>
    <s v="DPS MEGACITY KOLKATA"/>
    <n v="911100222684"/>
    <s v="s2m_test_21702@tests2m.com"/>
    <s v="19-04-2020 11:15:00"/>
    <s v="Present"/>
    <s v="Present"/>
    <s v="FAC_5021"/>
    <e v="#N/A"/>
    <n v="0"/>
    <s v="storm in my brain"/>
    <s v="Data Unavailable"/>
    <e v="#N/A"/>
    <s v="exclude"/>
    <x v="0"/>
  </r>
  <r>
    <s v="fREADom Trial "/>
    <s v="Grade 3,4"/>
    <s v="Trial I"/>
    <n v="1"/>
    <d v="1899-12-30T11:15:00"/>
    <s v="Sunday"/>
    <d v="2020-04-19T00:00:00"/>
    <e v="#N/A"/>
    <s v="Trial"/>
    <s v="Grade 3"/>
    <s v="Chinmaya Vidyalaya"/>
    <n v="911100222685"/>
    <s v="s2m_test_21703@tests2m.com"/>
    <s v="19-04-2020 11:15:00"/>
    <s v="Absent"/>
    <s v="Absent"/>
    <s v="FAC_5021"/>
    <e v="#N/A"/>
    <n v="0"/>
    <s v="storm in my brain"/>
    <s v="Data Unavailable"/>
    <e v="#N/A"/>
    <s v="exclude"/>
    <x v="0"/>
  </r>
  <r>
    <s v="fREADom Trial "/>
    <s v="Grade 3,4"/>
    <s v="Trial II"/>
    <n v="1"/>
    <d v="1899-12-30T11:15:00"/>
    <s v="Sunday"/>
    <d v="2020-04-19T00:00:00"/>
    <d v="2020-04-18T15:52:36"/>
    <s v="Trial"/>
    <s v="Grade 3"/>
    <s v="Ravindra Bharati global school"/>
    <n v="911100221665"/>
    <s v="s2m_test_20674@tests2m.com"/>
    <s v="19-04-2020 11:15:00"/>
    <s v="Present"/>
    <s v="Present"/>
    <s v="FAC_5002"/>
    <e v="#N/A"/>
    <n v="0"/>
    <s v="In my head or real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8T15:11:07"/>
    <s v="Trial"/>
    <s v="Grade 3"/>
    <s v="Delhi Public School,Megacity"/>
    <n v="911100221663"/>
    <s v="s2m_test_20672@tests2m.com"/>
    <s v="19-04-2020 11:15:00"/>
    <s v="Cancelled"/>
    <s v="Cancelled"/>
    <s v="FAC_5002"/>
    <e v="#N/A"/>
    <n v="0"/>
    <s v="In my head or real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8T15:11:07"/>
    <s v="Duplicate - Trial"/>
    <s v="Grade 3"/>
    <s v="Delhi Public School,Megacity"/>
    <n v="911100221663"/>
    <s v="s2m_test_20672@tests2m.com"/>
    <s v="19-04-2020 11:15:00"/>
    <s v="Present"/>
    <s v="Present"/>
    <s v="FAC_5002"/>
    <e v="#N/A"/>
    <n v="0"/>
    <s v="In my head or real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8T14:03:10"/>
    <s v="Trial"/>
    <s v="Grade 3"/>
    <s v="Braintree International School"/>
    <n v="911100221657"/>
    <s v="s2m_test_20665@tests2m.com"/>
    <s v="19-04-2020 11:15:00"/>
    <s v="Absent"/>
    <s v="Absent"/>
    <s v="FAC_5002"/>
    <e v="#N/A"/>
    <n v="0"/>
    <s v="In my head or real"/>
    <s v="TEB11SMS"/>
    <e v="#N/A"/>
    <s v="exclude"/>
    <x v="0"/>
  </r>
  <r>
    <s v="fREADom Trial "/>
    <s v="Grade 3,4"/>
    <s v="Trial II"/>
    <n v="1"/>
    <d v="1899-12-30T11:15:00"/>
    <s v="Sunday"/>
    <d v="2020-04-19T00:00:00"/>
    <d v="2020-04-18T13:46:48"/>
    <s v="Trial"/>
    <s v="Grade 3"/>
    <s v="DPS MEGACITY"/>
    <n v="911100221656"/>
    <s v="s2m_test_20664@tests2m.com"/>
    <s v="19-04-2020 11:15:00"/>
    <s v="Present"/>
    <s v="Present"/>
    <s v="FAC_5002"/>
    <n v="1999"/>
    <n v="1"/>
    <s v="In my head or real"/>
    <s v="ntfuiuser"/>
    <d v="2020-04-19T00:00:00"/>
    <n v="0"/>
    <x v="4"/>
  </r>
  <r>
    <s v="fREADom Trial "/>
    <s v="Grade 3,4"/>
    <s v="Trial II"/>
    <n v="1"/>
    <d v="1899-12-30T11:15:00"/>
    <s v="Sunday"/>
    <d v="2020-04-19T00:00:00"/>
    <d v="2020-04-18T07:48:21"/>
    <s v="Duplicate - Trial"/>
    <s v="Grade 3"/>
    <s v="Delhi public school"/>
    <n v="911100221606"/>
    <s v="s2m_test_20610@tests2m.com"/>
    <s v="19-04-2020 11:15:00"/>
    <s v="Present"/>
    <s v="Present"/>
    <s v="FAC_5002"/>
    <e v="#N/A"/>
    <n v="0"/>
    <s v="In my head or real"/>
    <s v="TEB12SMS"/>
    <e v="#N/A"/>
    <s v="exclude"/>
    <x v="0"/>
  </r>
  <r>
    <s v="fREADom Trial "/>
    <s v="Grade 3,4"/>
    <s v="Trial II"/>
    <n v="1"/>
    <d v="1899-12-30T11:15:00"/>
    <s v="Sunday"/>
    <d v="2020-04-19T00:00:00"/>
    <d v="2020-04-18T04:07:25"/>
    <s v="Trial"/>
    <s v="Grade 4"/>
    <s v="Shree Ram Welfare Society High School"/>
    <n v="911100221525"/>
    <s v="s2m_test_20529@tests2m.com"/>
    <s v="19-04-2020 11:15:00"/>
    <s v="Absent"/>
    <s v="Absent"/>
    <s v="FAC_5002"/>
    <e v="#N/A"/>
    <n v="0"/>
    <s v="In my head or real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8T12:35:29"/>
    <s v="Trial"/>
    <s v="Grade 4"/>
    <s v="   manjusri public school"/>
    <n v="911100221648"/>
    <s v="s2m_test_20655@tests2m.com"/>
    <s v="19-04-2020 11:15:00"/>
    <s v="Present"/>
    <s v="Present"/>
    <s v="FAC_5002"/>
    <e v="#N/A"/>
    <n v="0"/>
    <s v="In my head or real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8T12:34:40"/>
    <s v="Trial"/>
    <s v="Grade 4"/>
    <s v="Saint Paul School"/>
    <n v="911100221647"/>
    <s v="s2m_test_20654@tests2m.com"/>
    <s v="19-04-2020 11:15:00"/>
    <s v="Absent"/>
    <s v="Absent"/>
    <s v="FAC_5002"/>
    <e v="#N/A"/>
    <n v="0"/>
    <s v="In my head or real"/>
    <s v="rfmsms"/>
    <e v="#N/A"/>
    <s v="exclude"/>
    <x v="0"/>
  </r>
  <r>
    <s v="fREADom Trial "/>
    <s v="Grade 3,4"/>
    <s v="Trial II"/>
    <n v="1"/>
    <d v="1899-12-30T11:15:00"/>
    <s v="Sunday"/>
    <d v="2020-04-19T00:00:00"/>
    <d v="2020-04-18T12:22:34"/>
    <s v="Trial"/>
    <s v="Grade 4"/>
    <s v="Jodhamal public school"/>
    <n v="911100221646"/>
    <s v="s2m_test_20653@tests2m.com"/>
    <s v="19-04-2020 11:15:00"/>
    <s v="Cancelled"/>
    <s v="Cancelled"/>
    <s v="FAC_5002"/>
    <e v="#N/A"/>
    <n v="0"/>
    <s v="In my head or real"/>
    <s v="rfmsms"/>
    <e v="#N/A"/>
    <s v="exclude"/>
    <x v="0"/>
  </r>
  <r>
    <s v="fREADom Trial "/>
    <s v="Grade 1,2"/>
    <s v="Trial II"/>
    <n v="1"/>
    <d v="1899-12-30T11:15:00"/>
    <s v="Sunday"/>
    <d v="2020-04-19T00:00:00"/>
    <d v="2020-04-18T16:48:31"/>
    <s v="Trial"/>
    <s v="Grade 1"/>
    <s v="St. Peter's high school"/>
    <n v="911100221667"/>
    <s v="s2m_test_20676@tests2m.com"/>
    <s v="19-04-2020 11:15:00"/>
    <s v="Absent"/>
    <s v="Absent"/>
    <s v="FAC_5017"/>
    <e v="#N/A"/>
    <n v="0"/>
    <s v="Word Whiz"/>
    <s v="TEB3SMS"/>
    <e v="#N/A"/>
    <s v="exclude"/>
    <x v="0"/>
  </r>
  <r>
    <s v="fREADom Trial "/>
    <s v="Grade 1,2"/>
    <s v="Trial II"/>
    <n v="1"/>
    <d v="1899-12-30T11:15:00"/>
    <s v="Sunday"/>
    <d v="2020-04-19T00:00:00"/>
    <d v="2020-04-18T16:19:58"/>
    <s v="Trial"/>
    <s v="Grade 2"/>
    <s v="Kamala Nikethan Montessori School"/>
    <n v="911100221666"/>
    <s v="s2m_test_20675@tests2m.com"/>
    <s v="19-04-2020 11:15:00"/>
    <s v="Absent"/>
    <s v="Absent"/>
    <s v="FAC_5017"/>
    <e v="#N/A"/>
    <n v="0"/>
    <s v="Word Whiz"/>
    <s v="rfmsms"/>
    <e v="#N/A"/>
    <s v="exclude"/>
    <x v="0"/>
  </r>
  <r>
    <s v="fREADom Trial "/>
    <s v="Grade 1,2"/>
    <s v="Trial II"/>
    <n v="1"/>
    <d v="1899-12-30T11:15:00"/>
    <s v="Sunday"/>
    <d v="2020-04-19T00:00:00"/>
    <d v="2020-04-18T15:05:40"/>
    <s v="Trial"/>
    <s v="Grade 1"/>
    <s v="vijay kids krishnagiri"/>
    <n v="911100221662"/>
    <s v="s2m_test_20671@tests2m.com"/>
    <s v="19-04-2020 11:15:00"/>
    <s v="Absent"/>
    <s v="Absent"/>
    <s v="FAC_5017"/>
    <e v="#N/A"/>
    <n v="0"/>
    <s v="Word Whiz"/>
    <s v="TEB3SMS"/>
    <e v="#N/A"/>
    <s v="exclude"/>
    <x v="0"/>
  </r>
  <r>
    <s v="fREADom Trial "/>
    <s v="Grade 1,2"/>
    <s v="Trial II"/>
    <n v="1"/>
    <d v="1899-12-30T11:15:00"/>
    <s v="Sunday"/>
    <d v="2020-04-19T00:00:00"/>
    <e v="#N/A"/>
    <s v="Trial"/>
    <s v="Grade 1"/>
    <s v="Kothari International School"/>
    <n v="911100222686"/>
    <s v="s2m_test_21704@tests2m.com"/>
    <s v="19-04-2020 11:15:00"/>
    <s v="Cancelled"/>
    <s v="Cancelled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Sunday"/>
    <d v="2020-04-19T00:00:00"/>
    <e v="#N/A"/>
    <s v="Trial"/>
    <s v="Grade 2"/>
    <s v="SSRVM Bangalore South"/>
    <n v="911100222687"/>
    <s v="s2m_test_21705@tests2m.com"/>
    <s v="19-04-2020 11:15:00"/>
    <s v="Present"/>
    <s v="Present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Sunday"/>
    <d v="2020-04-19T00:00:00"/>
    <e v="#N/A"/>
    <s v="Trial"/>
    <s v="Grade 1"/>
    <s v="The schram academy"/>
    <n v="911100222688"/>
    <s v="s2m_test_21706@tests2m.com"/>
    <s v="19-04-2020 11:15:00"/>
    <s v="Absent"/>
    <s v="Absent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Sunday"/>
    <d v="2020-04-19T00:00:00"/>
    <d v="2020-04-18T05:02:05"/>
    <s v="Trial"/>
    <s v="Grade 1"/>
    <s v="D P S megacity"/>
    <n v="911100221556"/>
    <s v="s2m_test_20667@tests2m.com"/>
    <s v="19-04-2020 11:15:00"/>
    <s v="Present"/>
    <s v="Present"/>
    <s v="FAC_5017"/>
    <e v="#N/A"/>
    <n v="0"/>
    <s v="Word Whiz"/>
    <s v="TEB3SMS"/>
    <e v="#N/A"/>
    <s v="exclude"/>
    <x v="0"/>
  </r>
  <r>
    <s v="fREADom Trial "/>
    <s v="Grade 1,2"/>
    <s v="Trial II"/>
    <n v="1"/>
    <d v="1899-12-30T11:15:00"/>
    <s v="Sunday"/>
    <d v="2020-04-19T00:00:00"/>
    <e v="#N/A"/>
    <s v="Duplicate - Trial"/>
    <s v="Grade 2"/>
    <s v="Jindal mount litera zee school"/>
    <n v="911100222689"/>
    <s v="s2m_test_21707@tests2m.com"/>
    <s v="19-04-2020 11:15:00"/>
    <s v="Present"/>
    <s v="Present"/>
    <s v="FAC_5017"/>
    <e v="#N/A"/>
    <n v="0"/>
    <s v="Word Whiz"/>
    <s v="Data Unavailable"/>
    <e v="#N/A"/>
    <s v="exclude"/>
    <x v="0"/>
  </r>
  <r>
    <s v="fREADom Trial "/>
    <s v="Grade 1,2"/>
    <s v="Trial II"/>
    <n v="1"/>
    <d v="1899-12-30T11:15:00"/>
    <s v="Sunday"/>
    <d v="2020-04-19T00:00:00"/>
    <d v="2020-04-17T05:21:15"/>
    <s v="Trial"/>
    <s v="Grade 1"/>
    <s v="Kamala niketan Montessori school's"/>
    <n v="911100221243"/>
    <s v="s2m_test_20651@tests2m.com"/>
    <s v="19-04-2020 11:15:00"/>
    <s v="Present"/>
    <s v="Present"/>
    <s v="FAC_5017"/>
    <e v="#N/A"/>
    <n v="0"/>
    <s v="Word Whiz"/>
    <s v="TEB2ASMS"/>
    <e v="#N/A"/>
    <s v="exclude"/>
    <x v="0"/>
  </r>
  <r>
    <s v="fREADom Trial Class "/>
    <s v="Grade 1,2"/>
    <s v="Trial I"/>
    <n v="1"/>
    <d v="1899-12-30T11:15:00"/>
    <s v="Sunday"/>
    <d v="2020-04-19T00:00:00"/>
    <d v="2020-04-17T12:21:25"/>
    <s v="Duplicate - Trial"/>
    <s v="Grade 1"/>
    <s v="Sri kumarans children home"/>
    <n v="911100221340"/>
    <s v="s2m_test_20342@tests2m.com"/>
    <s v="19-04-2020 11:15:00"/>
    <s v="Present"/>
    <s v="Present"/>
    <s v="FAC_5011"/>
    <e v="#N/A"/>
    <n v="0"/>
    <s v="Name it"/>
    <s v="T1KRMSMS"/>
    <e v="#N/A"/>
    <s v="exclude"/>
    <x v="0"/>
  </r>
  <r>
    <s v="fREADom Trial Class "/>
    <s v="Grade 1,2"/>
    <s v="Trial I"/>
    <n v="1"/>
    <d v="1899-12-30T11:15:00"/>
    <s v="Sunday"/>
    <d v="2020-04-19T00:00:00"/>
    <e v="#N/A"/>
    <s v="Duplicate - Trial"/>
    <s v="Grade 2"/>
    <s v="Secunderabad public school"/>
    <n v="911100222579"/>
    <s v="s2m_test_21592@tests2m.com"/>
    <s v="19-04-2020 11:15:00"/>
    <s v="Present"/>
    <s v="Present"/>
    <s v="FAC_5011"/>
    <n v="1999"/>
    <n v="1"/>
    <s v="Name it"/>
    <s v="Data Unavailable"/>
    <d v="2020-04-20T00:00:00"/>
    <n v="1"/>
    <x v="0"/>
  </r>
  <r>
    <s v="fREADom Trial "/>
    <s v="Grade 1,2"/>
    <s v="Trial II"/>
    <n v="1"/>
    <d v="1899-12-30T11:15:00"/>
    <s v="Sunday"/>
    <d v="2020-04-19T00:00:00"/>
    <d v="2020-04-16T10:36:44"/>
    <s v="Duplicate - Trial"/>
    <s v="Grade 2"/>
    <s v="Nsn memorial school"/>
    <n v="911100221030"/>
    <s v="s2m_test_20031@tests2m.com"/>
    <s v="19-04-2020 11:15:00"/>
    <s v="Absent"/>
    <s v="Absent"/>
    <s v="FAC_5017"/>
    <e v="#N/A"/>
    <n v="0"/>
    <s v="Word Whiz"/>
    <s v="TEB11SMS"/>
    <e v="#N/A"/>
    <s v="exclude"/>
    <x v="0"/>
  </r>
  <r>
    <s v="fREADom Trial "/>
    <s v="Grade 1,2"/>
    <s v="Trial II"/>
    <n v="1"/>
    <d v="1899-12-30T11:15:00"/>
    <s v="Sunday"/>
    <d v="2020-04-19T00:00:00"/>
    <d v="2020-04-16T10:39:15"/>
    <s v="Duplicate - Trial"/>
    <s v="Grade 2"/>
    <s v="DWPS Zirakpur"/>
    <n v="911100221046"/>
    <s v="s2m_test_20047@tests2m.com"/>
    <s v="19-04-2020 11:15:00"/>
    <s v="Present"/>
    <s v="Present"/>
    <s v="FAC_5017"/>
    <e v="#N/A"/>
    <n v="0"/>
    <s v="Word Whiz"/>
    <s v="TEB11SMS"/>
    <e v="#N/A"/>
    <s v="exclude"/>
    <x v="0"/>
  </r>
  <r>
    <s v="fREADom Trial "/>
    <s v="Grade 1,2"/>
    <s v="Trial II"/>
    <n v="1"/>
    <d v="1899-12-30T11:15:00"/>
    <s v="Sunday"/>
    <d v="2020-04-19T00:00:00"/>
    <d v="2020-04-16T11:39:21"/>
    <s v="Duplicate - Trial"/>
    <s v="Grade 2"/>
    <s v="NSN"/>
    <n v="911100221089"/>
    <s v="s2m_test_20091@tests2m.com"/>
    <s v="19-04-2020 11:15:00"/>
    <s v="Present"/>
    <s v="Present"/>
    <s v="FAC_5017"/>
    <n v="1999"/>
    <n v="1"/>
    <s v="Word Whiz"/>
    <s v="TEB11SMS"/>
    <d v="2020-04-19T00:00:00"/>
    <n v="0"/>
    <x v="5"/>
  </r>
  <r>
    <s v="fREADom Trial "/>
    <s v="Grade 1,2"/>
    <s v="Trial III"/>
    <n v="1"/>
    <d v="1899-12-30T11:15:00"/>
    <s v="Sunday"/>
    <d v="2020-04-19T00:00:00"/>
    <d v="2020-04-16T10:50:14"/>
    <s v="Duplicate - Trial"/>
    <s v="Grade 2"/>
    <s v="The Samhita Academy"/>
    <n v="911100221068"/>
    <s v="s2m_test_20069@tests2m.com"/>
    <s v="19-04-2020 11:15:00"/>
    <s v="Present"/>
    <s v="Present"/>
    <s v="FAC_5004"/>
    <e v="#N/A"/>
    <n v="0"/>
    <s v="Meet the magic 'e'"/>
    <s v="TEB12SMS"/>
    <e v="#N/A"/>
    <s v="exclude"/>
    <x v="0"/>
  </r>
  <r>
    <s v="fREADom Trial "/>
    <s v="Grade 3,4"/>
    <s v="Trial II"/>
    <n v="1"/>
    <d v="1899-12-30T11:15:00"/>
    <s v="Sunday"/>
    <d v="2020-04-19T00:00:00"/>
    <e v="#N/A"/>
    <s v="Trial"/>
    <s v="Grade 3"/>
    <s v="NA"/>
    <n v="911100222690"/>
    <s v="s2m_test_21708@tests2m.com"/>
    <s v="19-04-2020 11:15:00"/>
    <s v="Present"/>
    <s v="Present"/>
    <s v="FAC_5002"/>
    <e v="#N/A"/>
    <n v="0"/>
    <s v="In my head or real"/>
    <s v="Data Unavailable"/>
    <e v="#N/A"/>
    <s v="exclude"/>
    <x v="0"/>
  </r>
  <r>
    <s v="fREADom Trial "/>
    <s v="Grade 3,4"/>
    <s v="Trial I"/>
    <n v="1"/>
    <d v="1899-12-30T11:15:00"/>
    <s v="Sunday"/>
    <d v="2020-04-19T00:00:00"/>
    <d v="2020-04-19T03:54:14"/>
    <s v="Trial"/>
    <s v="Grade 3"/>
    <s v="N s n matric Hr sec school"/>
    <n v="911100221674"/>
    <s v="s2m_test_20683@tests2m.com"/>
    <s v="19-04-2020 11:15:00"/>
    <s v="Present"/>
    <s v="Present"/>
    <s v="FAC_5021"/>
    <e v="#N/A"/>
    <n v="0"/>
    <s v="storm in my brain"/>
    <s v="rfmsms"/>
    <e v="#N/A"/>
    <s v="exclude"/>
    <x v="0"/>
  </r>
  <r>
    <s v="fREADom Trial "/>
    <s v="Grade 1,2"/>
    <s v="Trial II"/>
    <n v="1"/>
    <d v="1899-12-30T11:15:00"/>
    <s v="Sunday"/>
    <d v="2020-04-19T00:00:00"/>
    <d v="2020-04-18T17:03:49"/>
    <s v="Trial"/>
    <s v="Grade 1"/>
    <s v="Delhi public school Electronic City"/>
    <n v="911100221669"/>
    <s v="s2m_test_20678@tests2m.com"/>
    <s v="19-04-2020 11:15:00"/>
    <s v="Absent"/>
    <s v="Absent"/>
    <s v="FAC_5017"/>
    <e v="#N/A"/>
    <n v="0"/>
    <s v="Word Whiz"/>
    <s v="TEB3SMS"/>
    <e v="#N/A"/>
    <s v="exclude"/>
    <x v="0"/>
  </r>
  <r>
    <s v="fREADom Trial "/>
    <s v="Grade 3,4"/>
    <s v="Trial II"/>
    <n v="1"/>
    <d v="1899-12-30T11:15:00"/>
    <s v="Sunday"/>
    <d v="2020-04-19T00:00:00"/>
    <d v="2020-04-19T01:26:00"/>
    <s v="Trial"/>
    <s v="Grade 3"/>
    <s v="Kamala niketan school"/>
    <n v="911100221671"/>
    <s v="s2m_test_20680@tests2m.com"/>
    <s v="19-04-2020 11:15:00"/>
    <s v="Absent"/>
    <s v="Absent"/>
    <s v="FAC_5002"/>
    <e v="#N/A"/>
    <n v="0"/>
    <s v="In my head or real"/>
    <s v="TEB2BSMS"/>
    <e v="#N/A"/>
    <s v="exclude"/>
    <x v="0"/>
  </r>
  <r>
    <s v="fREADom Trial "/>
    <s v="Grade 3,4"/>
    <s v="Trial III"/>
    <n v="1"/>
    <d v="1899-12-30T11:15:00"/>
    <s v="Sunday"/>
    <d v="2020-04-19T00:00:00"/>
    <d v="2020-04-16T12:52:12"/>
    <s v="Trial"/>
    <s v="Grade 3"/>
    <s v="Sri Aurabindo International School"/>
    <n v="911100221111"/>
    <s v="s2m_test_20112@tests2m.com"/>
    <s v="19-04-2020 11:15:00"/>
    <s v="Present"/>
    <s v="Present"/>
    <s v="FAC_5008"/>
    <n v="1999"/>
    <n v="1"/>
    <s v="Making connections"/>
    <s v="TEB12SMS"/>
    <d v="2020-04-19T00:00:00"/>
    <n v="0"/>
    <x v="1"/>
  </r>
  <r>
    <s v="fREADom Trial "/>
    <s v="Grade 3,4"/>
    <s v="Trial III"/>
    <n v="1"/>
    <d v="1899-12-30T11:15:00"/>
    <s v="Sunday"/>
    <d v="2020-04-19T00:00:00"/>
    <d v="2020-04-16T13:35:27"/>
    <s v="Trial"/>
    <s v="Grade 4"/>
    <s v="Braintree international school"/>
    <n v="911100221121"/>
    <s v="s2m_test_20122@tests2m.com"/>
    <s v="19-04-2020 11:15:00"/>
    <s v="Present"/>
    <s v="Present"/>
    <s v="FAC_5008"/>
    <e v="#N/A"/>
    <n v="0"/>
    <s v="Making connections"/>
    <s v="TEB11SMS"/>
    <e v="#N/A"/>
    <s v="exclude"/>
    <x v="0"/>
  </r>
  <r>
    <s v="fREADom Trial "/>
    <s v="Grade 3,4"/>
    <s v="Trial III"/>
    <n v="1"/>
    <d v="1899-12-30T11:15:00"/>
    <s v="Sunday"/>
    <d v="2020-04-19T00:00:00"/>
    <d v="2020-04-16T14:04:11"/>
    <s v="Trial"/>
    <s v="Grade 4"/>
    <s v="B D Memorial"/>
    <n v="911100221128"/>
    <s v="s2m_test_20129@tests2m.com"/>
    <s v="19-04-2020 11:15:00"/>
    <s v="Present"/>
    <s v="Present"/>
    <s v="FAC_5008"/>
    <e v="#N/A"/>
    <n v="0"/>
    <s v="Making connections"/>
    <s v="TEB11SMS"/>
    <e v="#N/A"/>
    <s v="exclude"/>
    <x v="0"/>
  </r>
  <r>
    <s v="fREADom Trial "/>
    <s v="Grade 3,4"/>
    <s v="Trial III"/>
    <n v="1"/>
    <d v="1899-12-30T11:15:00"/>
    <s v="Sunday"/>
    <d v="2020-04-19T00:00:00"/>
    <d v="2020-04-16T14:04:54"/>
    <s v="Trial"/>
    <s v="Grade 3"/>
    <s v="Al BUROOJ INTERNATIONAL SCHOOL"/>
    <n v="911100221129"/>
    <s v="s2m_test_20130@tests2m.com"/>
    <s v="19-04-2020 11:15:00"/>
    <s v="Present"/>
    <s v="Present"/>
    <s v="FAC_5008"/>
    <e v="#N/A"/>
    <n v="0"/>
    <s v="Making connections"/>
    <s v="ntfpush"/>
    <e v="#N/A"/>
    <s v="exclude"/>
    <x v="0"/>
  </r>
  <r>
    <s v="fREADom Trial "/>
    <s v="Grade 3,4"/>
    <s v="Trial III"/>
    <n v="1"/>
    <d v="1899-12-30T11:15:00"/>
    <s v="Sunday"/>
    <d v="2020-04-19T00:00:00"/>
    <d v="2020-04-16T08:52:06"/>
    <s v="Duplicate - Trial"/>
    <s v="Grade 4"/>
    <s v="Army Public School Delhi Cantt"/>
    <n v="911100221004"/>
    <s v="s2m_test_20005@tests2m.com"/>
    <s v="19-04-2020 11:15:00"/>
    <s v="Present"/>
    <s v="Present"/>
    <s v="FAC_5008"/>
    <e v="#N/A"/>
    <n v="0"/>
    <s v="Making connections"/>
    <s v="lastchance"/>
    <e v="#N/A"/>
    <s v="exclude"/>
    <x v="0"/>
  </r>
  <r>
    <s v="fREADom Trial "/>
    <s v="Grade 3,4"/>
    <s v="Trial III"/>
    <n v="1"/>
    <d v="1899-12-30T11:15:00"/>
    <s v="Sunday"/>
    <d v="2020-04-19T00:00:00"/>
    <d v="2020-04-16T14:15:29"/>
    <s v="Trial"/>
    <s v="Grade 3"/>
    <s v="N S N Memorial School"/>
    <n v="911100221138"/>
    <s v="s2m_test_20139@tests2m.com"/>
    <s v="19-04-2020 11:15:00"/>
    <s v="Present"/>
    <s v="Present"/>
    <s v="FAC_5008"/>
    <e v="#N/A"/>
    <n v="0"/>
    <s v="Making connections"/>
    <s v="ntfpush"/>
    <e v="#N/A"/>
    <s v="exclude"/>
    <x v="0"/>
  </r>
  <r>
    <s v="fREADom Trial "/>
    <s v="Grade 3,4"/>
    <s v="Trial III"/>
    <n v="1"/>
    <d v="1899-12-30T11:15:00"/>
    <s v="Sunday"/>
    <d v="2020-04-19T00:00:00"/>
    <d v="2020-04-16T14:20:15"/>
    <s v="Trial"/>
    <s v="Grade 4"/>
    <s v="Kamala Niketan Montessori School"/>
    <n v="911100221141"/>
    <s v="s2m_test_20142@tests2m.com"/>
    <s v="19-04-2020 11:15:00"/>
    <s v="Present"/>
    <s v="Present"/>
    <s v="FAC_5008"/>
    <n v="1999"/>
    <n v="1"/>
    <s v="Making connections"/>
    <s v="TEB11SMS"/>
    <d v="2020-04-19T00:00:00"/>
    <n v="0"/>
    <x v="1"/>
  </r>
  <r>
    <s v="fREADom Trial "/>
    <s v="Grade 3,4"/>
    <s v="Trial III"/>
    <n v="1"/>
    <d v="1899-12-30T11:15:00"/>
    <s v="Sunday"/>
    <d v="2020-04-19T00:00:00"/>
    <d v="2020-04-16T14:20:58"/>
    <s v="Trial"/>
    <s v="Grade 3"/>
    <s v="Sanskriti The School"/>
    <n v="911100221143"/>
    <s v="s2m_test_20144@tests2m.com"/>
    <s v="19-04-2020 11:15:00"/>
    <s v="Present"/>
    <s v="Present"/>
    <s v="FAC_5008"/>
    <e v="#N/A"/>
    <n v="0"/>
    <s v="Making connections"/>
    <s v="ntfpush"/>
    <e v="#N/A"/>
    <s v="exclude"/>
    <x v="0"/>
  </r>
  <r>
    <s v="fREADom Trial "/>
    <s v="Grade 3,4"/>
    <s v="Trial III"/>
    <n v="1"/>
    <d v="1899-12-30T11:15:00"/>
    <s v="Sunday"/>
    <d v="2020-04-19T00:00:00"/>
    <d v="2020-04-16T14:20:59"/>
    <s v="Trial"/>
    <s v="Grade 4"/>
    <s v="Chinmaya Vidyalaya Virugambakkam"/>
    <n v="911100221144"/>
    <s v="s2m_test_20145@tests2m.com"/>
    <s v="19-04-2020 11:15:00"/>
    <s v="Present"/>
    <s v="Present"/>
    <s v="FAC_5008"/>
    <n v="1999"/>
    <n v="1"/>
    <s v="Making connections"/>
    <s v="ntfpush"/>
    <d v="2020-04-20T00:00:00"/>
    <n v="1"/>
    <x v="5"/>
  </r>
  <r>
    <s v="fREADom Trial "/>
    <s v="Grade 3,4"/>
    <s v="Trial III"/>
    <n v="1"/>
    <d v="1899-12-30T11:15:00"/>
    <s v="Sunday"/>
    <d v="2020-04-19T00:00:00"/>
    <d v="2020-04-18T03:39:42"/>
    <s v="Trial"/>
    <s v="Grade 3"/>
    <s v="APS Delhi Cantt"/>
    <n v="911100221489"/>
    <s v="s2m_test_20493@tests2m.com"/>
    <s v="19-04-2020 11:15:00"/>
    <s v="Absent"/>
    <s v="Absent"/>
    <s v="FAC_5008"/>
    <e v="#N/A"/>
    <n v="0"/>
    <s v="Making connections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6T16:51:43"/>
    <s v="Duplicate - Trial"/>
    <s v="Grade 1"/>
    <s v="St. Paul's school Rajkot"/>
    <n v="911100221171"/>
    <s v="s2m_test_20172@tests2m.com"/>
    <s v="19-04-2020 18:15:00"/>
    <s v="Absent "/>
    <s v="Absent"/>
    <s v="FAC_5024"/>
    <e v="#N/A"/>
    <n v="0"/>
    <s v="Word Whiz"/>
    <s v="ntfpush"/>
    <e v="#N/A"/>
    <s v="exclude"/>
    <x v="0"/>
  </r>
  <r>
    <s v="fREADom Trial Class "/>
    <s v="Grade 1,2"/>
    <s v="Trial I"/>
    <n v="3"/>
    <d v="1899-12-30T16:00:00"/>
    <s v="Sunday"/>
    <d v="2020-04-19T00:00:00"/>
    <d v="2020-04-16T12:09:47"/>
    <s v="Trial"/>
    <s v="Grade 2"/>
    <s v="Sri Kumarans children's home"/>
    <n v="911100221097"/>
    <s v="s2m_test_20099@tests2m.com"/>
    <s v="19-04-2020 16:00:00"/>
    <s v="Present"/>
    <s v="Present"/>
    <s v="FAC_5015"/>
    <e v="#N/A"/>
    <n v="0"/>
    <s v="Name it"/>
    <s v="TEB11SMS"/>
    <e v="#N/A"/>
    <s v="exclude"/>
    <x v="0"/>
  </r>
  <r>
    <s v="fREADom Trial Class "/>
    <s v="Grade 1,2"/>
    <s v="Trial I"/>
    <n v="3"/>
    <d v="1899-12-30T16:00:00"/>
    <s v="Sunday"/>
    <d v="2020-04-19T00:00:00"/>
    <d v="2020-04-16T12:48:44"/>
    <s v="Trial"/>
    <s v="Grade 2"/>
    <s v="SBIOA School Trichy"/>
    <n v="911100221108"/>
    <s v="s2m_test_20108@tests2m.com"/>
    <s v="19-04-2020 16:00:00"/>
    <s v="Present"/>
    <s v="Present"/>
    <s v="FAC_5015"/>
    <e v="#N/A"/>
    <n v="0"/>
    <s v="Name it"/>
    <s v="TEB11SMS"/>
    <e v="#N/A"/>
    <s v="exclude"/>
    <x v="0"/>
  </r>
  <r>
    <s v="fREADom Trial Class "/>
    <s v="Grade 1,2"/>
    <s v="Trial I"/>
    <n v="3"/>
    <d v="1899-12-30T16:00:00"/>
    <s v="Sunday"/>
    <d v="2020-04-19T00:00:00"/>
    <d v="2020-04-16T13:25:39"/>
    <s v="Trial"/>
    <s v="Grade 2"/>
    <s v="NSN MEMORIAL SCHOOL"/>
    <n v="911100221117"/>
    <s v="s2m_test_20118@tests2m.com"/>
    <s v="19-04-2020 16:00:00"/>
    <s v="Present"/>
    <s v="Present"/>
    <s v="FAC_5015"/>
    <e v="#N/A"/>
    <n v="0"/>
    <s v="Name it"/>
    <s v="TEB12SMS"/>
    <e v="#N/A"/>
    <s v="exclude"/>
    <x v="0"/>
  </r>
  <r>
    <s v="fREADom Trial Class "/>
    <s v="Grade 1,2"/>
    <s v="Trial I"/>
    <n v="3"/>
    <d v="1899-12-30T16:00:00"/>
    <s v="Sunday"/>
    <d v="2020-04-19T00:00:00"/>
    <d v="2020-04-16T12:51:52"/>
    <s v="Duplicate - Trial"/>
    <s v="Grade 2"/>
    <s v="Kamala Niketan Montessori School"/>
    <n v="911100221110"/>
    <s v="s2m_test_20111@tests2m.com"/>
    <s v="19-04-2020 16:00:00"/>
    <s v="Absent"/>
    <s v="Absent"/>
    <s v="FAC_5015"/>
    <e v="#N/A"/>
    <n v="0"/>
    <s v="Name it"/>
    <s v="TEB11SMS"/>
    <e v="#N/A"/>
    <s v="exclude"/>
    <x v="0"/>
  </r>
  <r>
    <s v="fREADom Trial Class "/>
    <s v="Grade 1,2"/>
    <s v="Trial I"/>
    <n v="3"/>
    <d v="1899-12-30T16:00:00"/>
    <s v="Sunday"/>
    <d v="2020-04-19T00:00:00"/>
    <d v="2020-04-16T14:02:29"/>
    <s v="Trial"/>
    <s v="Grade 1"/>
    <s v="Angel Global school"/>
    <n v="911100221127"/>
    <s v="s2m_test_20128@tests2m.com"/>
    <s v="19-04-2020 16:00:00"/>
    <s v="Present"/>
    <s v="Present"/>
    <s v="FAC_5015"/>
    <n v="1999"/>
    <n v="1"/>
    <s v="Name it"/>
    <s v="ntfpush"/>
    <d v="2020-04-26T00:00:00"/>
    <n v="7"/>
    <x v="7"/>
  </r>
  <r>
    <s v="fREADom Trial Class "/>
    <s v="Grade 1,2"/>
    <s v="Trial I"/>
    <n v="3"/>
    <d v="1899-12-30T16:00:00"/>
    <s v="Sunday"/>
    <d v="2020-04-19T00:00:00"/>
    <d v="2020-04-16T14:13:12"/>
    <s v="Trial"/>
    <s v="Grade 2"/>
    <s v="Bharatiya Vidya Bhavan's Atmakuri Rama Rao School"/>
    <n v="911100221137"/>
    <s v="s2m_test_20138@tests2m.com"/>
    <s v="19-04-2020 16:00:00"/>
    <s v="Present"/>
    <s v="Present"/>
    <s v="FAC_5015"/>
    <e v="#N/A"/>
    <n v="0"/>
    <s v="Name it"/>
    <s v="ntfpush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4"/>
    <s v="INGRAHAM INSTITUTE ENGLISH school"/>
    <n v="911100222691"/>
    <s v="s2m_test_21709@tests2m.com"/>
    <s v="19-04-2020 16:00:00"/>
    <s v="Absent"/>
    <s v="Absent"/>
    <s v="FAC_5002"/>
    <e v="#N/A"/>
    <n v="0"/>
    <s v="storm in my brain"/>
    <s v="Data Unavailable"/>
    <e v="#N/A"/>
    <s v="exclude"/>
    <x v="0"/>
  </r>
  <r>
    <s v="fREADom Trial Class "/>
    <s v="Grade 1,2"/>
    <s v="Trial I"/>
    <n v="3"/>
    <d v="1899-12-30T16:00:00"/>
    <s v="Sunday"/>
    <d v="2020-04-19T00:00:00"/>
    <d v="2020-04-16T14:20:00"/>
    <s v="Trial"/>
    <s v="Grade 1"/>
    <s v="SSRVM"/>
    <n v="911100221140"/>
    <s v="s2m_test_20141@tests2m.com"/>
    <s v="19-04-2020 16:00:00"/>
    <s v="Present"/>
    <s v="Present"/>
    <s v="FAC_5015"/>
    <e v="#N/A"/>
    <n v="0"/>
    <s v="Name it"/>
    <s v="ntfpush"/>
    <e v="#N/A"/>
    <s v="exclude"/>
    <x v="0"/>
  </r>
  <r>
    <s v="fREADom Trial Class "/>
    <s v="Grade 1,2"/>
    <s v="Trial I"/>
    <n v="3"/>
    <d v="1899-12-30T16:00:00"/>
    <s v="Sunday"/>
    <d v="2020-04-19T00:00:00"/>
    <d v="2020-04-16T10:48:18"/>
    <s v="Trial"/>
    <s v="Grade 2"/>
    <s v="MAHATMA  CBSE"/>
    <n v="911100221065"/>
    <s v="s2m_test_20066@tests2m.com"/>
    <s v="19-04-2020 16:00:00"/>
    <s v="Absent"/>
    <s v="Absent"/>
    <s v="FAC_5015"/>
    <e v="#N/A"/>
    <n v="0"/>
    <s v="Name it"/>
    <s v="TEB11SMS"/>
    <e v="#N/A"/>
    <s v="exclude"/>
    <x v="0"/>
  </r>
  <r>
    <s v="fREADom Trial Class "/>
    <s v="Grade 1,2"/>
    <s v="Trial I"/>
    <n v="3"/>
    <d v="1899-12-30T16:00:00"/>
    <s v="Sunday"/>
    <d v="2020-04-19T00:00:00"/>
    <d v="2020-04-16T14:25:33"/>
    <s v="Duplicate - Trial"/>
    <s v="Grade 1"/>
    <s v="St pauls school, rajkot"/>
    <n v="911100221146"/>
    <s v="s2m_test_20147@tests2m.com"/>
    <s v="19-04-2020 16:00:00"/>
    <s v="Present"/>
    <s v="Present"/>
    <s v="FAC_5015"/>
    <e v="#N/A"/>
    <n v="0"/>
    <s v="Name it"/>
    <s v="ntfpush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4"/>
    <s v="Ingraham institute English school"/>
    <n v="911100222692"/>
    <s v="s2m_test_21710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Class "/>
    <s v="Grade 1,2"/>
    <s v="Trial I"/>
    <n v="3"/>
    <d v="1899-12-30T16:00:00"/>
    <s v="Sunday"/>
    <d v="2020-04-19T00:00:00"/>
    <d v="2020-04-16T17:34:00"/>
    <s v="Duplicate - Trial"/>
    <s v="Grade 2"/>
    <s v="Pollocks Intelli School"/>
    <n v="911100221176"/>
    <s v="s2m_test_20177@tests2m.com"/>
    <s v="19-04-2020 16:00:00"/>
    <s v="Present"/>
    <s v="Present"/>
    <s v="FAC_5015"/>
    <n v="999"/>
    <n v="1"/>
    <s v="Name it"/>
    <s v="ntfpush"/>
    <d v="2020-04-18T00:00:00"/>
    <s v="exclude"/>
    <x v="3"/>
  </r>
  <r>
    <s v="fREADom Trial "/>
    <s v="Grade 3,4"/>
    <s v="Trial I"/>
    <n v="3"/>
    <d v="1899-12-30T16:00:00"/>
    <s v="Sunday"/>
    <d v="2020-04-19T00:00:00"/>
    <e v="#N/A"/>
    <s v="Trial"/>
    <s v="Grade 3"/>
    <s v="Kamala Niketan Montessori school"/>
    <n v="911100222693"/>
    <s v="s2m_test_21711@tests2m.com"/>
    <s v="19-04-2020 16:00:00"/>
    <s v="Absent"/>
    <s v="Absent"/>
    <s v="FAC_5002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unday"/>
    <d v="2020-04-19T00:00:00"/>
    <d v="2020-04-17T03:36:13"/>
    <s v="Trial"/>
    <s v="Grade 1"/>
    <s v="Kerla Public School"/>
    <n v="911100221196"/>
    <s v="s2m_test_20197@tests2m.com"/>
    <s v="19-04-2020 16:00:00"/>
    <s v="Present"/>
    <s v="Present"/>
    <s v="FAC_5004"/>
    <e v="#N/A"/>
    <n v="0"/>
    <s v="Word Whiz"/>
    <s v="ntfuiuser"/>
    <e v="#N/A"/>
    <s v="exclude"/>
    <x v="0"/>
  </r>
  <r>
    <s v="fREADom Trial "/>
    <s v="Grade 1,2"/>
    <s v="Trial II"/>
    <n v="3"/>
    <d v="1899-12-30T16:00:00"/>
    <s v="Sunday"/>
    <d v="2020-04-19T00:00:00"/>
    <d v="2020-04-17T05:45:34"/>
    <s v="Trial"/>
    <s v="Grade 2"/>
    <s v="Sri Aurobindo international School"/>
    <n v="911100221266"/>
    <s v="s2m_test_20266@tests2m.com"/>
    <s v="19-04-2020 16:00:00"/>
    <s v="Present"/>
    <s v="Present"/>
    <s v="FAC_5004"/>
    <e v="#N/A"/>
    <n v="0"/>
    <s v="Word Whiz"/>
    <s v="TEB2ASMS"/>
    <e v="#N/A"/>
    <s v="exclude"/>
    <x v="0"/>
  </r>
  <r>
    <s v="fREADom Trial "/>
    <s v="Grade 1,2"/>
    <s v="Trial II"/>
    <n v="3"/>
    <d v="1899-12-30T16:00:00"/>
    <s v="Sunday"/>
    <d v="2020-04-19T00:00:00"/>
    <d v="2020-04-17T09:26:07"/>
    <s v="Trial"/>
    <s v="Grade 1"/>
    <s v="NSN memorial senior secondary"/>
    <n v="911100221314"/>
    <s v="s2m_test_20315@tests2m.com"/>
    <s v="19-04-2020 16:00:00"/>
    <s v="Present"/>
    <s v="Present"/>
    <s v="FAC_5004"/>
    <e v="#N/A"/>
    <n v="0"/>
    <s v="Word Whiz"/>
    <s v="TEB2BSMS"/>
    <e v="#N/A"/>
    <s v="exclude"/>
    <x v="0"/>
  </r>
  <r>
    <s v="fREADom Trial "/>
    <s v="Grade 1,2"/>
    <s v="Trial II"/>
    <n v="3"/>
    <d v="1899-12-30T16:00:00"/>
    <s v="Sunday"/>
    <d v="2020-04-19T00:00:00"/>
    <d v="2020-04-17T11:18:49"/>
    <s v="Trial"/>
    <s v="Grade 2"/>
    <s v="Kidzee"/>
    <n v="911100221325"/>
    <s v="s2m_test_20327@tests2m.com"/>
    <s v="19-04-2020 16:00:00"/>
    <s v="Present"/>
    <s v="Present"/>
    <s v="FAC_5004"/>
    <e v="#N/A"/>
    <n v="0"/>
    <s v="Word Whiz"/>
    <s v="ntfpush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Amrit vidyalaya"/>
    <n v="911100222694"/>
    <s v="s2m_test_21712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Amrit vidhyalay"/>
    <n v="911100222695"/>
    <s v="s2m_test_21713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unday"/>
    <d v="2020-04-19T00:00:00"/>
    <d v="2020-04-17T13:57:07"/>
    <s v="Trial"/>
    <s v="Grade 2"/>
    <s v="DPS south"/>
    <n v="911100221387"/>
    <s v="s2m_test_20390@tests2m.com"/>
    <s v="19-04-2020 16:00:00"/>
    <s v="Present"/>
    <s v="Present"/>
    <s v="FAC_5004"/>
    <e v="#N/A"/>
    <n v="0"/>
    <s v="Word Whiz"/>
    <s v="T1KRMSMS"/>
    <e v="#N/A"/>
    <s v="exclude"/>
    <x v="0"/>
  </r>
  <r>
    <s v="fREADom Trial "/>
    <s v="Grade 1,2"/>
    <s v="Trial II"/>
    <n v="3"/>
    <d v="1899-12-30T16:00:00"/>
    <s v="Sunday"/>
    <d v="2020-04-19T00:00:00"/>
    <d v="2020-04-17T14:07:15"/>
    <s v="Trial"/>
    <s v="Grade 2"/>
    <s v="Alpha CBSE"/>
    <n v="911100221398"/>
    <s v="s2m_test_20401@tests2m.com"/>
    <s v="19-04-2020 16:00:00"/>
    <s v="Present"/>
    <s v="Present"/>
    <s v="FAC_5004"/>
    <e v="#N/A"/>
    <n v="0"/>
    <s v="Word Whiz"/>
    <s v="rfm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Delhi public school"/>
    <n v="911100222696"/>
    <s v="s2m_test_21714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unday"/>
    <d v="2020-04-19T00:00:00"/>
    <d v="2020-04-17T14:19:30"/>
    <s v="Trial"/>
    <s v="Grade 2"/>
    <s v="Kamalaniketan montossari school"/>
    <n v="911100221409"/>
    <s v="s2m_test_20412@tests2m.com"/>
    <s v="19-04-2020 16:00:00"/>
    <s v="Absent"/>
    <s v="Absent"/>
    <s v="FAC_5004"/>
    <e v="#N/A"/>
    <n v="0"/>
    <s v="Word Whiz"/>
    <s v="rfmsms"/>
    <e v="#N/A"/>
    <s v="exclude"/>
    <x v="0"/>
  </r>
  <r>
    <s v="fREADom Trial "/>
    <s v="Grade 1,2"/>
    <s v="Trial II"/>
    <n v="3"/>
    <d v="1899-12-30T16:00:00"/>
    <s v="Sunday"/>
    <d v="2020-04-19T00:00:00"/>
    <d v="2020-04-17T14:07:15"/>
    <s v="Duplicate - Trial"/>
    <s v="Grade 2"/>
    <s v="Alpha CBSE"/>
    <n v="911100221398"/>
    <s v="s2m_test_20401@tests2m.com"/>
    <s v="19-04-2020 16:00:00"/>
    <s v="Absent"/>
    <s v="Absent"/>
    <s v="FAC_5004"/>
    <e v="#N/A"/>
    <n v="0"/>
    <s v="Word Whiz"/>
    <s v="rfm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B.D.M.International"/>
    <n v="911100222697"/>
    <s v="s2m_test_21715@tests2m.com"/>
    <s v="19-04-2020 16:00:00"/>
    <s v="Absent"/>
    <s v="Absent"/>
    <s v="FAC_5002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unday"/>
    <d v="2020-04-19T00:00:00"/>
    <d v="2020-04-17T15:06:22"/>
    <s v="Trial"/>
    <s v="Grade 2"/>
    <s v="The shriram universal  school palava"/>
    <n v="911100221436"/>
    <s v="s2m_test_20440@tests2m.com"/>
    <s v="19-04-2020 16:00:00"/>
    <s v="Absent"/>
    <s v="Absent"/>
    <s v="FAC_5004"/>
    <e v="#N/A"/>
    <n v="0"/>
    <s v="Word Whiz"/>
    <s v="rfmsms"/>
    <e v="#N/A"/>
    <s v="exclude"/>
    <x v="0"/>
  </r>
  <r>
    <s v="fREADom Trial "/>
    <s v="Grade 1,2"/>
    <s v="Trial II"/>
    <n v="3"/>
    <d v="1899-12-30T16:00:00"/>
    <s v="Sunday"/>
    <d v="2020-04-19T00:00:00"/>
    <d v="2020-04-17T15:34:08"/>
    <s v="Trial"/>
    <s v="Grade 1"/>
    <s v="Amrit Vidyalaya"/>
    <n v="911100221445"/>
    <s v="s2m_test_20449@tests2m.com"/>
    <s v="19-04-2020 16:00:00"/>
    <s v="Present"/>
    <s v="Present"/>
    <s v="FAC_5004"/>
    <e v="#N/A"/>
    <n v="0"/>
    <s v="Word Whiz"/>
    <s v="rfm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Delhi Public School, Hyderabad"/>
    <n v="911100222698"/>
    <s v="s2m_test_21716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1,2"/>
    <s v="Trial II"/>
    <n v="3"/>
    <d v="1899-12-30T16:00:00"/>
    <s v="Sunday"/>
    <d v="2020-04-19T00:00:00"/>
    <d v="2020-04-17T15:44:08"/>
    <s v="Trial"/>
    <s v="Grade 2"/>
    <s v="Amrit Vidyalay"/>
    <n v="911100221446"/>
    <s v="s2m_test_20450@tests2m.com"/>
    <s v="19-04-2020 16:00:00"/>
    <s v="Absent"/>
    <s v="Absent"/>
    <s v="FAC_5004"/>
    <e v="#N/A"/>
    <n v="0"/>
    <s v="Word Whiz"/>
    <s v="T1KRM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Sri Sankara"/>
    <n v="911100222699"/>
    <s v="s2m_test_21717@tests2m.com"/>
    <s v="19-04-2020 16:00:00"/>
    <s v="Cancelled"/>
    <s v="Cancelled"/>
    <s v="FAC_5002"/>
    <e v="#N/A"/>
    <n v="0"/>
    <s v="storm in my brain"/>
    <s v="Data Unavailable"/>
    <e v="#N/A"/>
    <s v="exclude"/>
    <x v="0"/>
  </r>
  <r>
    <s v="fREADom Trial "/>
    <s v="Grade 1,2"/>
    <s v="Trial III"/>
    <n v="3"/>
    <d v="1899-12-30T16:00:00"/>
    <s v="Sunday"/>
    <d v="2020-04-19T00:00:00"/>
    <d v="2020-04-17T15:45:23"/>
    <s v="Trial"/>
    <s v="Grade 1"/>
    <s v="DPS North Bengaluru"/>
    <n v="911100221447"/>
    <s v="s2m_test_20451@tests2m.com"/>
    <s v="19-04-2020 16:00:00"/>
    <s v="Present"/>
    <s v="Present"/>
    <s v="FAC_5006"/>
    <e v="#N/A"/>
    <n v="0"/>
    <s v="Name it"/>
    <s v="rfmsms"/>
    <e v="#N/A"/>
    <s v="exclude"/>
    <x v="0"/>
  </r>
  <r>
    <s v="fREADom Trial "/>
    <s v="Grade 3,4"/>
    <s v="Trial III"/>
    <n v="3"/>
    <d v="1899-12-30T16:00:00"/>
    <s v="Sunday"/>
    <d v="2020-04-19T00:00:00"/>
    <d v="2020-04-17T16:00:23"/>
    <s v="Trial"/>
    <s v="Grade 3"/>
    <s v="SBOA School &amp; Junior College"/>
    <n v="911100221451"/>
    <s v="s2m_test_20455@tests2m.com"/>
    <s v="19-04-2020 16:00:00"/>
    <s v="Present"/>
    <s v="Present"/>
    <s v="FAC_5022"/>
    <n v="1999"/>
    <n v="1"/>
    <s v="In my mind's eye"/>
    <s v="T1KRMSMS"/>
    <d v="2020-04-26T00:00:00"/>
    <n v="7"/>
    <x v="6"/>
  </r>
  <r>
    <s v="fREADom Trial "/>
    <s v="Grade 3,4"/>
    <s v="Trial I"/>
    <n v="3"/>
    <d v="1899-12-30T16:00:00"/>
    <s v="Sunday"/>
    <d v="2020-04-19T00:00:00"/>
    <e v="#N/A"/>
    <s v="Trial"/>
    <s v="Grade 4"/>
    <s v="Delhi public school Megacity  kolkata"/>
    <n v="911100222700"/>
    <s v="s2m_test_21718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I"/>
    <n v="3"/>
    <d v="1899-12-30T16:00:00"/>
    <s v="Sunday"/>
    <d v="2020-04-19T00:00:00"/>
    <d v="2020-04-17T16:45:29"/>
    <s v="Trial"/>
    <s v="Grade 4"/>
    <s v="B.D.MEMORIAL"/>
    <n v="911100221464"/>
    <s v="s2m_test_20468@tests2m.com"/>
    <s v="19-04-2020 16:00:00"/>
    <s v="Absent"/>
    <s v="Absent"/>
    <s v="FAC_5022"/>
    <e v="#N/A"/>
    <n v="0"/>
    <s v="In my mind's eye"/>
    <s v="TEB12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4"/>
    <s v="Samhita Academy"/>
    <n v="911100222701"/>
    <s v="s2m_test_21719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I"/>
    <n v="3"/>
    <d v="1899-12-30T16:00:00"/>
    <s v="Sunday"/>
    <d v="2020-04-19T00:00:00"/>
    <d v="2020-04-17T16:47:16"/>
    <s v="Trial"/>
    <s v="Grade 4"/>
    <s v="Royale concord international school"/>
    <n v="911100221465"/>
    <s v="s2m_test_20469@tests2m.com"/>
    <s v="19-04-2020 16:00:00"/>
    <s v="Absent"/>
    <s v="Absent"/>
    <s v="FAC_5022"/>
    <e v="#N/A"/>
    <n v="0"/>
    <s v="In my mind's eye"/>
    <s v="rfmsms"/>
    <e v="#N/A"/>
    <s v="exclude"/>
    <x v="0"/>
  </r>
  <r>
    <s v="fREADom Trial "/>
    <s v="Grade 3,4"/>
    <s v="Trial III"/>
    <n v="3"/>
    <d v="1899-12-30T16:00:00"/>
    <s v="Sunday"/>
    <d v="2020-04-19T00:00:00"/>
    <d v="2020-04-18T03:41:26"/>
    <s v="Trial"/>
    <s v="Grade 4"/>
    <s v="ACHS"/>
    <n v="911100221493"/>
    <s v="s2m_test_20497@tests2m.com"/>
    <s v="19-04-2020 16:00:00"/>
    <s v="Present"/>
    <s v="Present"/>
    <s v="FAC_5022"/>
    <e v="#N/A"/>
    <n v="0"/>
    <s v="In my mind's eye"/>
    <s v="TEB3SMS"/>
    <e v="#N/A"/>
    <s v="exclude"/>
    <x v="0"/>
  </r>
  <r>
    <s v="fREADom Trial "/>
    <s v="Grade 3,4"/>
    <s v="Trial I"/>
    <n v="3"/>
    <d v="1899-12-30T16:00:00"/>
    <s v="Sunday"/>
    <d v="2020-04-19T00:00:00"/>
    <e v="#N/A"/>
    <s v="Trial"/>
    <s v="Grade 3"/>
    <s v="Sanskriti the school"/>
    <n v="911100222702"/>
    <s v="s2m_test_21720@tests2m.com"/>
    <s v="19-04-2020 16:00:00"/>
    <s v="Present"/>
    <s v="Present"/>
    <s v="FAC_5002"/>
    <e v="#N/A"/>
    <n v="0"/>
    <s v="storm in my brain"/>
    <s v="Data Unavailable"/>
    <e v="#N/A"/>
    <s v="exclude"/>
    <x v="0"/>
  </r>
  <r>
    <s v="fREADom Trial "/>
    <s v="Grade 3,4"/>
    <s v="Trial II"/>
    <n v="3"/>
    <d v="1899-12-30T16:00:00"/>
    <s v="Sunday"/>
    <d v="2020-04-19T00:00:00"/>
    <d v="2020-04-18T14:04:52"/>
    <s v="Trial"/>
    <s v="Grade 4"/>
    <s v="Kamala niketan Montessori school"/>
    <n v="911100221658"/>
    <s v="s2m_test_20666@tests2m.com"/>
    <s v="19-04-2020 16:00:00"/>
    <s v="Present"/>
    <s v="Present"/>
    <s v="FAC_5024"/>
    <e v="#N/A"/>
    <n v="0"/>
    <s v="Play with Punctuation"/>
    <s v="TEB3SMS"/>
    <e v="#N/A"/>
    <s v="exclude"/>
    <x v="0"/>
  </r>
  <r>
    <s v="fREADom Trial "/>
    <s v="Grade 3,4"/>
    <s v="Trial III"/>
    <n v="3"/>
    <d v="1899-12-30T16:00:00"/>
    <s v="Sunday"/>
    <d v="2020-04-19T00:00:00"/>
    <d v="2020-04-18T03:43:20"/>
    <s v="Trial"/>
    <s v="Grade 4"/>
    <s v="BDMI"/>
    <n v="911100221497"/>
    <s v="s2m_test_20501@tests2m.com"/>
    <s v="19-04-2020 16:00:00"/>
    <s v="Present"/>
    <s v="Present"/>
    <s v="FAC_5022"/>
    <e v="#N/A"/>
    <n v="0"/>
    <s v="In my mind's eye"/>
    <s v="TEB3SMS"/>
    <e v="#N/A"/>
    <s v="exclude"/>
    <x v="0"/>
  </r>
  <r>
    <s v="fREADom Trial "/>
    <s v="Grade 3,4"/>
    <s v="Trial II"/>
    <n v="3"/>
    <d v="1899-12-30T16:00:00"/>
    <s v="Sunday"/>
    <d v="2020-04-19T00:00:00"/>
    <e v="#N/A"/>
    <s v="Trial"/>
    <s v="Grade 4"/>
    <s v="dps"/>
    <n v="911100222703"/>
    <s v="s2m_test_21721@tests2m.com"/>
    <s v="19-04-2020 16:00:00"/>
    <s v="Present"/>
    <s v="Present"/>
    <s v="FAC_5024"/>
    <e v="#N/A"/>
    <n v="0"/>
    <s v="Play with Punctuation"/>
    <s v="Data Unavailable"/>
    <e v="#N/A"/>
    <s v="exclude"/>
    <x v="0"/>
  </r>
  <r>
    <s v="fREADom Trial "/>
    <s v="Grade 3,4"/>
    <s v="Trial II"/>
    <n v="3"/>
    <d v="1899-12-30T16:00:00"/>
    <s v="Sunday"/>
    <d v="2020-04-19T00:00:00"/>
    <d v="2020-04-18T06:19:16"/>
    <s v="Trial"/>
    <s v="Grade 4"/>
    <s v="kamala niketan Montessori school"/>
    <n v="911100221584"/>
    <s v="s2m_test_20588@tests2m.com"/>
    <s v="19-04-2020 16:00:00"/>
    <s v="Absent"/>
    <s v="Absent"/>
    <s v="FAC_5024"/>
    <e v="#N/A"/>
    <n v="0"/>
    <s v="Play with Punctuation"/>
    <s v="TEB11SMS"/>
    <e v="#N/A"/>
    <s v="exclude"/>
    <x v="0"/>
  </r>
  <r>
    <s v="fREADom Trial "/>
    <s v="Grade 3,4"/>
    <s v="Trial II"/>
    <n v="3"/>
    <d v="1899-12-30T16:00:00"/>
    <s v="Sunday"/>
    <d v="2020-04-19T00:00:00"/>
    <d v="2020-04-19T06:54:38"/>
    <s v="Trial"/>
    <s v="Grade 4"/>
    <s v="KLE"/>
    <n v="911100221678"/>
    <s v="s2m_test_20688@tests2m.com"/>
    <s v="19-04-2020 16:00:00"/>
    <s v="Present"/>
    <s v="Present"/>
    <s v="FAC_5024"/>
    <e v="#N/A"/>
    <n v="0"/>
    <s v="Play with Punctuation"/>
    <s v="ntfuiuser"/>
    <e v="#N/A"/>
    <s v="exclude"/>
    <x v="0"/>
  </r>
  <r>
    <s v="fREADom Trial "/>
    <s v="Grade 3,4"/>
    <s v="Trial III"/>
    <n v="3"/>
    <d v="1899-12-30T16:00:00"/>
    <s v="Sunday"/>
    <d v="2020-04-19T00:00:00"/>
    <d v="2020-04-17T15:24:33"/>
    <s v="Duplicate - Trial"/>
    <s v="Grade 4"/>
    <s v="St Paul's School"/>
    <n v="911100221441"/>
    <s v="s2m_test_20445@tests2m.com"/>
    <s v="19-04-2020 16:00:00"/>
    <s v="Present"/>
    <s v="Present"/>
    <s v="FAC_5022"/>
    <e v="#N/A"/>
    <n v="0"/>
    <s v="In my mind's eye"/>
    <s v="rfmsms"/>
    <e v="#N/A"/>
    <s v="exclude"/>
    <x v="0"/>
  </r>
  <r>
    <s v="fREADom Trial "/>
    <s v="Grade 3,4"/>
    <s v="Trial II"/>
    <n v="3"/>
    <d v="1899-12-30T16:00:00"/>
    <s v="Sunday"/>
    <d v="2020-04-19T00:00:00"/>
    <d v="2020-04-16T14:41:57"/>
    <s v="Trial"/>
    <s v="Grade 4"/>
    <s v="K.L.E School ankali"/>
    <n v="911100221151"/>
    <s v="s2m_test_20687@tests2m.com"/>
    <s v="19-04-2020 16:00:00"/>
    <s v="Present"/>
    <s v="Present"/>
    <s v="FAC_5024"/>
    <e v="#N/A"/>
    <n v="0"/>
    <s v="Play with Punctuation"/>
    <s v="ntfpush"/>
    <e v="#N/A"/>
    <s v="exclude"/>
    <x v="0"/>
  </r>
  <r>
    <s v="fREADom Trial "/>
    <s v="Grade 3,4"/>
    <s v="Trial II"/>
    <n v="3"/>
    <d v="1899-12-30T16:00:00"/>
    <s v="Sunday"/>
    <d v="2020-04-19T00:00:00"/>
    <d v="2020-04-19T04:51:56"/>
    <s v="Trial"/>
    <s v="Grade 4"/>
    <s v="Kamala Niketan Montessori school"/>
    <n v="911100221676"/>
    <s v="s2m_test_20685@tests2m.com"/>
    <s v="19-04-2020 16:00:00"/>
    <s v="Present"/>
    <s v="Present"/>
    <s v="FAC_5024"/>
    <e v="#N/A"/>
    <n v="0"/>
    <s v="Play with Punctuation"/>
    <s v="TEB11SMS"/>
    <e v="#N/A"/>
    <s v="exclude"/>
    <x v="0"/>
  </r>
  <r>
    <s v="fREADom Trial "/>
    <s v="Grade 3,4"/>
    <s v="Trial III"/>
    <n v="3"/>
    <d v="1899-12-30T16:00:00"/>
    <s v="Sunday"/>
    <d v="2020-04-19T00:00:00"/>
    <d v="2020-04-16T14:41:57"/>
    <s v="Duplicate - Trial"/>
    <s v="Grade 4"/>
    <s v="KLE Society's School ankali"/>
    <n v="911100221151"/>
    <s v="s2m_test_20687@tests2m.com"/>
    <s v="19-04-2020 16:00:00"/>
    <s v="Absent"/>
    <s v="Absent"/>
    <s v="FAC_5022"/>
    <e v="#N/A"/>
    <n v="0"/>
    <s v="In my mind's eye"/>
    <s v="ntfpush"/>
    <e v="#N/A"/>
    <s v="exclude"/>
    <x v="0"/>
  </r>
  <r>
    <s v="fREADom Trial "/>
    <s v="Grade 3,4"/>
    <s v="Trial III"/>
    <n v="3"/>
    <d v="1899-12-30T16:00:00"/>
    <s v="Sunday"/>
    <d v="2020-04-19T00:00:00"/>
    <d v="2020-04-16T12:14:40"/>
    <s v="Trial"/>
    <s v="Grade 4"/>
    <s v="KLE society. School. Saundatti"/>
    <n v="911100221099"/>
    <s v="s2m_test_21722@tests2m.com"/>
    <s v="19-04-2020 16:00:00"/>
    <s v="Absent"/>
    <s v="Absent"/>
    <s v="FAC_5022"/>
    <e v="#N/A"/>
    <n v="0"/>
    <s v="In my mind's eye"/>
    <s v="TEB12SMS"/>
    <e v="#N/A"/>
    <s v="exclude"/>
    <x v="0"/>
  </r>
  <r>
    <s v="fREADom Trial "/>
    <s v="Grade 3,4"/>
    <s v="Trial III"/>
    <n v="3"/>
    <d v="1899-12-30T16:00:00"/>
    <s v="Sunday"/>
    <d v="2020-04-19T00:00:00"/>
    <d v="2020-04-16T12:00:48"/>
    <s v="Trial"/>
    <s v="Grade 4"/>
    <s v="Heritage"/>
    <n v="911100221093"/>
    <s v="s2m_test_20095@tests2m.com"/>
    <s v="19-04-2020 16:00:00"/>
    <s v="Present"/>
    <s v="Present"/>
    <s v="FAC_5022"/>
    <e v="#N/A"/>
    <n v="0"/>
    <s v="In my mind's eye"/>
    <s v="TEB11SMS"/>
    <e v="#N/A"/>
    <s v="exclude"/>
    <x v="0"/>
  </r>
  <r>
    <s v="fREADom Trial "/>
    <s v="Grade 3,4"/>
    <s v="Trial III"/>
    <n v="3"/>
    <d v="1899-12-30T16:00:00"/>
    <s v="Sunday"/>
    <d v="2020-04-19T00:00:00"/>
    <d v="2020-04-16T11:56:14"/>
    <s v="Trial"/>
    <s v="Grade 3"/>
    <s v="Kamala Niketan Montessori"/>
    <n v="911100221092"/>
    <s v="s2m_test_20094@tests2m.com"/>
    <s v="19-04-2020 16:00:00"/>
    <s v="Present"/>
    <s v="Present"/>
    <s v="FAC_5022"/>
    <e v="#N/A"/>
    <n v="0"/>
    <s v="In my mind's eye"/>
    <s v="TEB12SMS"/>
    <e v="#N/A"/>
    <s v="exclude"/>
    <x v="0"/>
  </r>
  <r>
    <s v="fREADom Trial "/>
    <s v="Grade 3,4"/>
    <s v="Trial II"/>
    <n v="3"/>
    <d v="1899-12-30T16:00:00"/>
    <s v="Sunday"/>
    <d v="2020-04-19T00:00:00"/>
    <d v="2020-04-18T09:14:28"/>
    <s v="Trial"/>
    <s v="Grade 3"/>
    <s v="Braintree International School"/>
    <n v="911100221623"/>
    <s v="s2m_test_20626@tests2m.com"/>
    <s v="19-04-2020 16:00:00"/>
    <s v="Absent"/>
    <s v="Absent"/>
    <s v="FAC_5024"/>
    <e v="#N/A"/>
    <n v="0"/>
    <s v="Play with Punctuation"/>
    <s v="TEB2ASMS"/>
    <e v="#N/A"/>
    <s v="exclude"/>
    <x v="0"/>
  </r>
  <r>
    <s v="fREADom Trial "/>
    <s v="Grade 3,4"/>
    <s v="Trial II"/>
    <n v="3"/>
    <d v="1899-12-30T16:00:00"/>
    <s v="Sunday"/>
    <d v="2020-04-19T00:00:00"/>
    <d v="2020-04-18T13:20:24"/>
    <s v="Trial"/>
    <s v="Grade 4"/>
    <s v="Mahavir institute of education and research"/>
    <n v="911100221655"/>
    <s v="s2m_test_20663@tests2m.com"/>
    <s v="19-04-2020 16:00:00"/>
    <s v="Present"/>
    <s v="Present"/>
    <s v="FAC_5024"/>
    <e v="#N/A"/>
    <n v="0"/>
    <s v="Play with Punctuation"/>
    <s v="TEB3SMS"/>
    <e v="#N/A"/>
    <s v="exclude"/>
    <x v="0"/>
  </r>
  <r>
    <s v="fREADom Trial "/>
    <s v="Grade 3,4"/>
    <s v="Trial II"/>
    <n v="3"/>
    <d v="1899-12-30T16:00:00"/>
    <s v="Sunday"/>
    <d v="2020-04-19T00:00:00"/>
    <d v="2020-04-18T12:53:03"/>
    <s v="Trial"/>
    <s v="Grade 4"/>
    <s v="DPS MEGACITY"/>
    <n v="911100221651"/>
    <s v="s2m_test_20658@tests2m.com"/>
    <s v="19-04-2020 16:00:00"/>
    <s v="Present"/>
    <s v="Present"/>
    <s v="FAC_5024"/>
    <n v="1999"/>
    <n v="1"/>
    <s v="Play with Punctuation"/>
    <s v="T1KRMSMS"/>
    <d v="2020-04-21T00:00:00"/>
    <n v="2"/>
    <x v="1"/>
  </r>
  <r>
    <s v="fREADom Trial "/>
    <s v="Grade 3,4"/>
    <s v="Trial II"/>
    <n v="3"/>
    <d v="1899-12-30T16:00:00"/>
    <s v="Sunday"/>
    <d v="2020-04-19T00:00:00"/>
    <d v="2020-04-18T03:48:41"/>
    <s v="Trial"/>
    <s v="Grade 3"/>
    <s v="dps"/>
    <n v="911100221501"/>
    <s v="s2m_test_20648@tests2m.com"/>
    <s v="19-04-2020 16:00:00"/>
    <s v="Present"/>
    <s v="Present"/>
    <s v="FAC_5024"/>
    <e v="#N/A"/>
    <n v="0"/>
    <s v="Play with Punctuation"/>
    <s v="TEB3SMS"/>
    <e v="#N/A"/>
    <s v="exclude"/>
    <x v="0"/>
  </r>
  <r>
    <s v="fREADom Trial "/>
    <s v="Grade 1,2"/>
    <s v="Trial III"/>
    <n v="3"/>
    <d v="1899-12-30T16:00:00"/>
    <s v="Sunday"/>
    <d v="2020-04-19T00:00:00"/>
    <e v="#N/A"/>
    <s v="Trial"/>
    <s v="Grade 1"/>
    <s v="Sowdambika"/>
    <n v="911100222704"/>
    <s v="s2m_test_21723@tests2m.com"/>
    <s v="19-04-2020 16:00:00"/>
    <s v="Absent"/>
    <s v="Absent"/>
    <s v="FAC_5006"/>
    <e v="#N/A"/>
    <n v="0"/>
    <s v="Name it"/>
    <s v="Data Unavailable"/>
    <e v="#N/A"/>
    <s v="exclude"/>
    <x v="0"/>
  </r>
  <r>
    <s v="fREADom Trial "/>
    <s v="Grade 1,2"/>
    <s v="Trial III"/>
    <n v="3"/>
    <d v="1899-12-30T16:00:00"/>
    <s v="Sunday"/>
    <d v="2020-04-19T00:00:00"/>
    <e v="#N/A"/>
    <s v="Trial"/>
    <s v="Grade 1"/>
    <s v="Shri Ram Foundation"/>
    <n v="911100222705"/>
    <s v="s2m_test_21724@tests2m.com"/>
    <s v="19-04-2020 16:00:00"/>
    <s v="Present"/>
    <s v="Present"/>
    <s v="FAC_5006"/>
    <e v="#N/A"/>
    <n v="0"/>
    <s v="Name it"/>
    <s v="Data Unavailable"/>
    <e v="#N/A"/>
    <s v="exclude"/>
    <x v="0"/>
  </r>
  <r>
    <s v="fREADom Trial "/>
    <s v="Grade 1,2"/>
    <s v="Trial III"/>
    <n v="3"/>
    <d v="1899-12-30T16:00:00"/>
    <s v="Sunday"/>
    <d v="2020-04-19T00:00:00"/>
    <e v="#N/A"/>
    <s v="Trial"/>
    <s v="Grade 1"/>
    <s v="NSN MATRICULATION SCHOOL, CHITLAPAKKAM"/>
    <n v="911100222706"/>
    <s v="s2m_test_21725@tests2m.com"/>
    <s v="19-04-2020 16:00:00"/>
    <s v="Present"/>
    <s v="Present"/>
    <s v="FAC_5006"/>
    <e v="#N/A"/>
    <n v="0"/>
    <s v="Name it"/>
    <s v="Data Unavailable"/>
    <e v="#N/A"/>
    <s v="exclude"/>
    <x v="0"/>
  </r>
  <r>
    <s v="fREADom Trial "/>
    <s v="Grade 1,2"/>
    <s v="Trial III"/>
    <n v="3"/>
    <d v="1899-12-30T16:00:00"/>
    <s v="Sunday"/>
    <d v="2020-04-19T00:00:00"/>
    <d v="2020-04-19T08:29:04"/>
    <s v="Trial"/>
    <s v="Grade 1"/>
    <s v="KLE School GADAG"/>
    <n v="911100221679"/>
    <s v="s2m_test_20689@tests2m.com"/>
    <s v="19-04-2020 16:00:00"/>
    <s v="Absent"/>
    <s v="Absent"/>
    <s v="FAC_5006"/>
    <e v="#N/A"/>
    <n v="0"/>
    <s v="Name it"/>
    <s v="TEB3SMS"/>
    <e v="#N/A"/>
    <s v="exclude"/>
    <x v="0"/>
  </r>
  <r>
    <s v="fREADom Trial "/>
    <s v="Grade 1,2"/>
    <s v="Trial III"/>
    <n v="3"/>
    <d v="1899-12-30T16:00:00"/>
    <s v="Sunday"/>
    <d v="2020-04-19T00:00:00"/>
    <d v="2020-04-17T05:28:56"/>
    <s v="Trial"/>
    <s v="Grade 1"/>
    <s v="Kerala Public School"/>
    <n v="911100221251"/>
    <s v="s2m_test_20252@tests2m.com"/>
    <s v="19-04-2020 16:00:00"/>
    <s v="Present"/>
    <s v="Present"/>
    <s v="FAC_5006"/>
    <e v="#N/A"/>
    <n v="0"/>
    <s v="Name it"/>
    <s v="ntfuiuser"/>
    <e v="#N/A"/>
    <s v="exclude"/>
    <x v="0"/>
  </r>
  <r>
    <s v="fREADom Trial "/>
    <s v="Grade 1,2"/>
    <s v="Trial III"/>
    <n v="3"/>
    <d v="1899-12-30T16:00:00"/>
    <s v="Sunday"/>
    <d v="2020-04-19T00:00:00"/>
    <d v="2020-04-17T17:18:20"/>
    <s v="Trial"/>
    <s v="Grade 2"/>
    <s v="GTA VIDYA MANDIR"/>
    <n v="911100221467"/>
    <s v="s2m_test_20471@tests2m.com"/>
    <s v="19-04-2020 16:00:00"/>
    <s v="Present"/>
    <s v="Present"/>
    <s v="FAC_5006"/>
    <e v="#N/A"/>
    <n v="0"/>
    <s v="Name it"/>
    <s v="rfmsms"/>
    <e v="#N/A"/>
    <s v="exclude"/>
    <x v="0"/>
  </r>
  <r>
    <s v="fREADom Trial "/>
    <s v="Grade 1,2"/>
    <s v="Trial III"/>
    <n v="3"/>
    <d v="1899-12-30T16:00:00"/>
    <s v="Sunday"/>
    <d v="2020-04-19T00:00:00"/>
    <d v="2020-04-18T03:33:47"/>
    <s v="Trial"/>
    <s v="Grade 1"/>
    <s v="Shri ram global school Delhi west"/>
    <n v="911100221479"/>
    <s v="s2m_test_20483@tests2m.com"/>
    <s v="19-04-2020 16:00:00"/>
    <s v="Absent"/>
    <s v="Absent"/>
    <s v="FAC_5006"/>
    <e v="#N/A"/>
    <n v="0"/>
    <s v="Name it"/>
    <s v="TEB3SMS"/>
    <e v="#N/A"/>
    <s v="exclude"/>
    <x v="0"/>
  </r>
  <r>
    <s v="fREADom Trial "/>
    <s v="Grade 1,2"/>
    <s v="Trial III"/>
    <n v="3"/>
    <d v="1899-12-30T16:00:00"/>
    <s v="Sunday"/>
    <d v="2020-04-19T00:00:00"/>
    <d v="2020-04-18T03:38:13"/>
    <s v="Trial"/>
    <s v="Grade 1"/>
    <s v="Techno India Group Public School"/>
    <n v="911100221488"/>
    <s v="s2m_test_20492@tests2m.com"/>
    <s v="19-04-2020 16:00:00"/>
    <s v="Present"/>
    <s v="Present"/>
    <s v="FAC_5006"/>
    <e v="#N/A"/>
    <n v="0"/>
    <s v="Name it"/>
    <s v="TEB3SMS"/>
    <e v="#N/A"/>
    <s v="exclude"/>
    <x v="0"/>
  </r>
  <r>
    <s v="fREADom Trial "/>
    <s v="Grade 1,2"/>
    <s v="Trial III"/>
    <n v="3"/>
    <d v="1899-12-30T16:00:00"/>
    <s v="Sunday"/>
    <d v="2020-04-19T00:00:00"/>
    <d v="2020-04-18T03:52:18"/>
    <s v="Trial"/>
    <s v="Grade 1"/>
    <s v="Little Angel"/>
    <n v="911100221502"/>
    <s v="s2m_test_20506@tests2m.com"/>
    <s v="19-04-2020 16:00:00"/>
    <s v="Present"/>
    <s v="Present"/>
    <s v="FAC_5006"/>
    <e v="#N/A"/>
    <n v="0"/>
    <s v="Name it"/>
    <s v="TEB3SMS"/>
    <e v="#N/A"/>
    <s v="exclude"/>
    <x v="0"/>
  </r>
  <r>
    <s v="fREADom Trial "/>
    <s v="Grade 3,4"/>
    <s v="Trial I"/>
    <n v="5"/>
    <d v="1899-12-30T18:15:00"/>
    <s v="Sunday"/>
    <d v="2020-04-19T00:00:00"/>
    <e v="#N/A"/>
    <s v="Duplicate - Trial"/>
    <s v="Grade 3"/>
    <s v="Sri Sankara"/>
    <n v="911100222699"/>
    <s v="s2m_test_21717@tests2m.com"/>
    <s v="19-04-2020 18:15:00"/>
    <m/>
    <s v="Exclude"/>
    <s v="FAC_5009"/>
    <e v="#N/A"/>
    <n v="0"/>
    <s v="Sum it up"/>
    <s v="Data Unavailable"/>
    <e v="#N/A"/>
    <s v="exclude"/>
    <x v="0"/>
  </r>
  <r>
    <s v="fREADom Trial "/>
    <s v="Grade 3,4"/>
    <s v="Trial I"/>
    <n v="5"/>
    <d v="1899-12-30T18:15:00"/>
    <s v="Sunday"/>
    <d v="2020-04-19T00:00:00"/>
    <e v="#N/A"/>
    <s v="Trial"/>
    <s v="Grade 3"/>
    <s v="KLE's"/>
    <n v="911100222707"/>
    <s v="s2m_test_21726@tests2m.com"/>
    <s v="19-04-2020 18:15:00"/>
    <m/>
    <s v="Exclude"/>
    <s v="FAC_5009"/>
    <e v="#N/A"/>
    <n v="0"/>
    <s v="Sum it up"/>
    <s v="Data Unavailable"/>
    <e v="#N/A"/>
    <s v="exclude"/>
    <x v="0"/>
  </r>
  <r>
    <s v="fREADom Trial "/>
    <s v="Grade 3,4"/>
    <s v="Trial I"/>
    <n v="5"/>
    <d v="1899-12-30T18:15:00"/>
    <s v="Sunday"/>
    <d v="2020-04-19T00:00:00"/>
    <e v="#N/A"/>
    <s v="Trial"/>
    <s v="Grade 3"/>
    <s v="Birla vidya niketan"/>
    <n v="911100222708"/>
    <s v="s2m_test_21727@tests2m.com"/>
    <s v="19-04-2020 18:15:00"/>
    <s v="Present"/>
    <s v="Present"/>
    <s v="FAC_5009"/>
    <e v="#N/A"/>
    <n v="0"/>
    <s v="Sum it up"/>
    <s v="Data Unavailable"/>
    <e v="#N/A"/>
    <s v="exclude"/>
    <x v="0"/>
  </r>
  <r>
    <s v="fREADom Trial "/>
    <s v="Grade 1,2"/>
    <s v="Trial III"/>
    <n v="5"/>
    <d v="1899-12-30T18:15:00"/>
    <s v="Sunday"/>
    <d v="2020-04-19T00:00:00"/>
    <d v="2020-04-16T17:23:27"/>
    <s v="Trial"/>
    <s v="Grade 2"/>
    <s v="Kamala Niketan"/>
    <n v="911100221175"/>
    <s v="s2m_test_20176@tests2m.com"/>
    <s v="19-04-2020 18:15:00"/>
    <s v="Present"/>
    <s v="Present"/>
    <s v="FAC_5016"/>
    <e v="#N/A"/>
    <n v="0"/>
    <s v="Rocking with rhymes"/>
    <s v="lastchance"/>
    <e v="#N/A"/>
    <s v="exclude"/>
    <x v="0"/>
  </r>
  <r>
    <s v="fREADom Trial "/>
    <s v="Grade 3,4"/>
    <s v="Trial I"/>
    <n v="5"/>
    <d v="1899-12-30T18:15:00"/>
    <s v="Sunday"/>
    <d v="2020-04-19T00:00:00"/>
    <e v="#N/A"/>
    <s v="Trial"/>
    <s v="Grade 3"/>
    <s v="Kothari international school"/>
    <n v="911100222709"/>
    <s v="s2m_test_21728@tests2m.com"/>
    <s v="19-04-2020 18:15:00"/>
    <s v="Absent"/>
    <s v="Absent"/>
    <s v="FAC_5009"/>
    <e v="#N/A"/>
    <n v="0"/>
    <s v="Sum it up"/>
    <s v="Data Unavailable"/>
    <e v="#N/A"/>
    <s v="exclude"/>
    <x v="0"/>
  </r>
  <r>
    <s v="fREADom Trial "/>
    <s v="Grade 1,2"/>
    <s v="Trial III"/>
    <n v="5"/>
    <d v="1899-12-30T18:15:00"/>
    <s v="Sunday"/>
    <d v="2020-04-19T00:00:00"/>
    <d v="2020-04-17T04:44:05"/>
    <s v="Trial"/>
    <s v="Grade 1"/>
    <s v="Suchitra Academy"/>
    <n v="911100221207"/>
    <s v="s2m_test_20209@tests2m.com"/>
    <s v="19-04-2020 18:15:00"/>
    <s v="Present"/>
    <s v="Present"/>
    <s v="FAC_5016"/>
    <e v="#N/A"/>
    <n v="0"/>
    <s v="Rocking with rhymes"/>
    <s v="TEB12SMS"/>
    <e v="#N/A"/>
    <s v="exclude"/>
    <x v="0"/>
  </r>
  <r>
    <s v="fREADom Trial "/>
    <s v="Grade 3,4"/>
    <s v="Trial I"/>
    <n v="5"/>
    <d v="1899-12-30T18:15:00"/>
    <s v="Sunday"/>
    <d v="2020-04-19T00:00:00"/>
    <d v="2020-04-17T12:03:40"/>
    <s v="Trial"/>
    <s v="Grade 4"/>
    <s v="Amrit vidyalaya"/>
    <n v="911100221330"/>
    <s v="s2m_test_21729@tests2m.com"/>
    <s v="19-04-2020 18:15:00"/>
    <s v="Present"/>
    <s v="Present"/>
    <s v="FAC_5009"/>
    <e v="#N/A"/>
    <n v="0"/>
    <s v="Sum it up"/>
    <s v="T1KRMSMS"/>
    <e v="#N/A"/>
    <s v="exclude"/>
    <x v="0"/>
  </r>
  <r>
    <s v="fREADom Trial "/>
    <s v="Grade 1,2"/>
    <s v="Trial III"/>
    <n v="5"/>
    <d v="1899-12-30T18:15:00"/>
    <s v="Sunday"/>
    <d v="2020-04-19T00:00:00"/>
    <d v="2020-04-17T12:57:15"/>
    <s v="Trial"/>
    <s v="Grade 1"/>
    <s v="Nsn matriculation higher secondary school"/>
    <n v="911100221352"/>
    <s v="s2m_test_20354@tests2m.com"/>
    <s v="19-04-2020 18:15:00"/>
    <s v="Absent"/>
    <s v="Absent"/>
    <s v="FAC_5016"/>
    <e v="#N/A"/>
    <n v="0"/>
    <s v="Rocking with rhymes"/>
    <s v="TEB2BSMS"/>
    <e v="#N/A"/>
    <s v="exclude"/>
    <x v="0"/>
  </r>
  <r>
    <s v="fREADom Trial "/>
    <s v="Grade 1,2"/>
    <s v="Trial III"/>
    <n v="5"/>
    <d v="1899-12-30T18:15:00"/>
    <s v="Sunday"/>
    <d v="2020-04-19T00:00:00"/>
    <d v="2020-04-17T14:03:54"/>
    <s v="Duplicate - Trial"/>
    <s v="Grade 2"/>
    <s v="The crossword school"/>
    <n v="911100221396"/>
    <s v="s2m_test_20399@tests2m.com"/>
    <s v="19-04-2020 18:15:00"/>
    <s v="Present"/>
    <s v="Present"/>
    <s v="FAC_5016"/>
    <n v="199"/>
    <n v="0"/>
    <s v="Rocking with rhymes"/>
    <s v="rfmsms"/>
    <d v="2020-03-30T00:00:00"/>
    <s v="exclude"/>
    <x v="0"/>
  </r>
  <r>
    <s v="fREADom Trial "/>
    <s v="Grade 3,4"/>
    <s v="Trial I"/>
    <n v="5"/>
    <d v="1899-12-30T18:15:00"/>
    <s v="Sunday"/>
    <d v="2020-04-19T00:00:00"/>
    <d v="2020-04-19T08:42:19"/>
    <s v="Trial"/>
    <s v="Grade 3"/>
    <s v="Nunglen Yangzi"/>
    <n v="911100221680"/>
    <s v="s2m_test_20690@tests2m.com"/>
    <s v="19-04-2020 18:15:00"/>
    <s v="Absent"/>
    <s v="Absent"/>
    <s v="FAC_5009"/>
    <e v="#N/A"/>
    <n v="0"/>
    <s v="Sum it up"/>
    <s v="TEB3SMS"/>
    <e v="#N/A"/>
    <s v="exclude"/>
    <x v="0"/>
  </r>
  <r>
    <s v="fREADom Trial "/>
    <s v="Grade 3,4"/>
    <s v="Trial I"/>
    <n v="5"/>
    <d v="1899-12-30T18:15:00"/>
    <s v="Sunday"/>
    <d v="2020-04-19T00:00:00"/>
    <d v="2020-04-18T17:06:58"/>
    <s v="Trial"/>
    <s v="Grade 4"/>
    <s v="BD Memorial"/>
    <n v="911100221670"/>
    <s v="s2m_test_20679@tests2m.com"/>
    <s v="19-04-2020 18:15:00"/>
    <s v="Present"/>
    <s v="Present"/>
    <s v="FAC_5009"/>
    <e v="#N/A"/>
    <n v="0"/>
    <s v="Sum it up"/>
    <s v="TEB3SMS"/>
    <e v="#N/A"/>
    <s v="exclude"/>
    <x v="0"/>
  </r>
  <r>
    <s v="fREADom Trial "/>
    <s v="Grade 3,4"/>
    <s v="Trial I"/>
    <n v="5"/>
    <d v="1899-12-30T18:15:00"/>
    <s v="Sunday"/>
    <d v="2020-04-19T00:00:00"/>
    <d v="2020-04-18T12:20:16"/>
    <s v="Trial"/>
    <s v="Grade 3"/>
    <s v="Akara world school"/>
    <n v="911100221645"/>
    <s v="s2m_test_20652@tests2m.com"/>
    <s v="19-04-2020 18:15:00"/>
    <s v="Absent"/>
    <s v="Absent"/>
    <s v="FAC_5009"/>
    <e v="#N/A"/>
    <n v="0"/>
    <s v="Sum it up"/>
    <s v="T1KRMSMS"/>
    <e v="#N/A"/>
    <s v="exclude"/>
    <x v="0"/>
  </r>
  <r>
    <s v="fREADom Trial "/>
    <s v="Grade 3,4"/>
    <s v="Trial I"/>
    <n v="5"/>
    <d v="1899-12-30T18:15:00"/>
    <s v="Sunday"/>
    <d v="2020-04-19T00:00:00"/>
    <d v="2020-04-18T11:56:00"/>
    <s v="Trial"/>
    <s v="Grade 3"/>
    <s v="DPS "/>
    <n v="911100221642"/>
    <s v="s2m_test_20509@tests2m.com"/>
    <s v="19-04-2020 18:15:00"/>
    <s v="Present"/>
    <s v="Present"/>
    <s v="FAC_5009"/>
    <e v="#N/A"/>
    <n v="0"/>
    <s v="Sum it up"/>
    <s v="TEB3SMS"/>
    <e v="#N/A"/>
    <s v="exclude"/>
    <x v="0"/>
  </r>
  <r>
    <s v="fREADom Trial "/>
    <s v="Grade 3,4"/>
    <s v="Trial I"/>
    <n v="5"/>
    <d v="1899-12-30T18:15:00"/>
    <s v="Sunday"/>
    <d v="2020-04-19T00:00:00"/>
    <d v="2020-04-18T10:43:58"/>
    <s v="Trial"/>
    <s v="Grade 3"/>
    <s v="The shriram universal school"/>
    <n v="911100221634"/>
    <s v="s2m_test_20640@tests2m.com"/>
    <s v="19-04-2020 18:15:00"/>
    <s v="Present"/>
    <s v="Present"/>
    <s v="FAC_5009"/>
    <e v="#N/A"/>
    <n v="0"/>
    <s v="Sum it up"/>
    <s v="rfmsms"/>
    <e v="#N/A"/>
    <s v="exclude"/>
    <x v="0"/>
  </r>
  <r>
    <s v="fREADom Trial "/>
    <s v="Grade 1,2"/>
    <s v="Trial III"/>
    <n v="5"/>
    <d v="1899-12-30T18:15:00"/>
    <s v="Sunday"/>
    <d v="2020-04-19T00:00:00"/>
    <d v="2020-04-17T06:37:49"/>
    <s v="Trial"/>
    <s v="Grade 1"/>
    <s v="DWPS ZIRAKPUR"/>
    <n v="911100221289"/>
    <s v="s2m_test_20289@tests2m.com"/>
    <s v="19-04-2020 18:15:00"/>
    <s v="Absent"/>
    <s v="Absent"/>
    <s v="FAC_5016"/>
    <e v="#N/A"/>
    <n v="0"/>
    <s v="Rocking with rhymes"/>
    <s v="TEB2ASMS"/>
    <e v="#N/A"/>
    <s v="exclude"/>
    <x v="0"/>
  </r>
  <r>
    <s v="fREADom Trial "/>
    <s v="Grade 1,2"/>
    <s v="Trial III"/>
    <n v="5"/>
    <d v="1899-12-30T18:15:00"/>
    <s v="Sunday"/>
    <d v="2020-04-19T00:00:00"/>
    <d v="2020-04-17T14:10:29"/>
    <s v="Trial"/>
    <s v="Grade 1"/>
    <s v="Greenwood high school"/>
    <n v="911100221402"/>
    <s v="s2m_test_20405@tests2m.com"/>
    <s v="19-04-2020 18:15:00"/>
    <s v="Present"/>
    <s v="Present"/>
    <s v="FAC_5016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unday"/>
    <d v="2020-04-19T00:00:00"/>
    <d v="2020-04-17T13:55:51"/>
    <s v="Trial"/>
    <s v="Grade 2"/>
    <s v="Delhi Public School Hyderabad, India"/>
    <n v="911100221386"/>
    <s v="s2m_test_20389@tests2m.com"/>
    <s v="19-04-2020 18:15:00"/>
    <s v="Present"/>
    <s v="Present"/>
    <s v="FAC_5016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unday"/>
    <d v="2020-04-19T00:00:00"/>
    <d v="2020-04-17T14:16:00"/>
    <s v="Trial"/>
    <s v="Grade 1"/>
    <s v="Hello kids"/>
    <n v="911100221406"/>
    <s v="s2m_test_20409@tests2m.com"/>
    <s v="19-04-2020 18:15:00"/>
    <s v="Absent"/>
    <s v="Absent"/>
    <s v="FAC_5016"/>
    <e v="#N/A"/>
    <n v="0"/>
    <s v="Rocking with rhymes"/>
    <s v="rfmsms"/>
    <e v="#N/A"/>
    <s v="exclude"/>
    <x v="0"/>
  </r>
  <r>
    <s v="fREADom Trial "/>
    <s v="Grade 1,2"/>
    <s v="Trial III"/>
    <n v="5"/>
    <d v="1899-12-30T18:15:00"/>
    <s v="Sunday"/>
    <d v="2020-04-19T00:00:00"/>
    <d v="2020-04-17T14:26:46"/>
    <s v="Trial"/>
    <s v="Grade 1"/>
    <s v="Kamalaniketan"/>
    <n v="911100221414"/>
    <s v="s2m_test_20417@tests2m.com"/>
    <s v="19-04-2020 18:15:00"/>
    <s v="Absent"/>
    <s v="Absent"/>
    <s v="FAC_5016"/>
    <e v="#N/A"/>
    <n v="0"/>
    <s v="Rocking with rhymes"/>
    <s v="TEB2BSMS"/>
    <e v="#N/A"/>
    <s v="exclude"/>
    <x v="0"/>
  </r>
  <r>
    <s v="fREADom Trial "/>
    <s v="Grade 3,4"/>
    <s v="Trial I"/>
    <n v="5"/>
    <d v="1899-12-30T18:15:00"/>
    <s v="Sunday"/>
    <d v="2020-04-19T00:00:00"/>
    <d v="2020-04-18T11:43:52"/>
    <s v="Trial"/>
    <s v="Grade 4"/>
    <s v="WOI"/>
    <n v="911100221641"/>
    <s v="s2m_test_20647@tests2m.com"/>
    <s v="19-04-2020 18:15:00"/>
    <s v="Present"/>
    <s v="Present"/>
    <s v="FAC_5009"/>
    <n v="1999"/>
    <n v="1"/>
    <s v="Sum it up"/>
    <s v="rfmsms"/>
    <d v="2020-04-21T00:00:00"/>
    <n v="2"/>
    <x v="5"/>
  </r>
  <r>
    <s v="fREADom Trial "/>
    <s v="Grade 1,2"/>
    <s v="Trial III"/>
    <n v="5"/>
    <d v="1899-12-30T18:15:00"/>
    <s v="Sunday"/>
    <d v="2020-04-19T00:00:00"/>
    <d v="2020-04-17T14:34:46"/>
    <s v="Trial"/>
    <s v="Grade 1"/>
    <s v="DPS Bangalore North"/>
    <n v="911100221420"/>
    <s v="s2m_test_20424@tests2m.com"/>
    <s v="19-04-2020 18:15:00"/>
    <s v="Present"/>
    <s v="Present"/>
    <s v="FAC_5016"/>
    <e v="#N/A"/>
    <n v="0"/>
    <s v="Rocking with rhymes"/>
    <s v="rfmsms"/>
    <e v="#N/A"/>
    <s v="exclude"/>
    <x v="0"/>
  </r>
  <r>
    <s v="fREADom Trial "/>
    <s v="Grade 3,4"/>
    <s v="Trial I"/>
    <n v="5"/>
    <d v="1899-12-30T18:15:00"/>
    <s v="Sunday"/>
    <d v="2020-04-19T00:00:00"/>
    <d v="2020-04-18T11:08:43"/>
    <s v="Trial"/>
    <s v="Grade 4"/>
    <s v="Aakruthi school"/>
    <n v="911100221637"/>
    <s v="s2m_test_20643@tests2m.com"/>
    <s v="19-04-2020 18:15:00"/>
    <s v="Present"/>
    <s v="Present"/>
    <s v="FAC_5009"/>
    <e v="#N/A"/>
    <n v="0"/>
    <s v="Sum it up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3:48:41"/>
    <s v="Trial"/>
    <s v="Grade 1"/>
    <s v="Dps"/>
    <n v="911100221501"/>
    <s v="s2m_test_20505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3:53:31"/>
    <s v="Trial"/>
    <s v="Grade 1"/>
    <s v="delhi public school"/>
    <n v="911100221503"/>
    <s v="s2m_test_20507@tests2m.com"/>
    <s v="19-04-2020 18:15:00"/>
    <s v="Present"/>
    <s v="Present"/>
    <s v="FAC_5024"/>
    <n v="1999"/>
    <n v="1"/>
    <s v="Word Whiz"/>
    <s v="TEB3SMS"/>
    <d v="2020-04-26T00:00:00"/>
    <n v="7"/>
    <x v="6"/>
  </r>
  <r>
    <s v="fREADom Trial "/>
    <s v="Grade 3,4"/>
    <s v="Trial II"/>
    <n v="5"/>
    <d v="1899-12-30T18:15:00"/>
    <s v="Sunday"/>
    <d v="2020-04-19T00:00:00"/>
    <d v="2020-04-18T10:54:10"/>
    <s v="Trial"/>
    <s v="Grade 3"/>
    <s v="K LE school"/>
    <n v="911100221636"/>
    <s v="s2m_test_20642@tests2m.com"/>
    <s v="19-04-2020 18:15:00"/>
    <s v="Absent"/>
    <s v="Absent"/>
    <s v="FAC_5010"/>
    <e v="#N/A"/>
    <n v="0"/>
    <s v="storm in my brain"/>
    <s v="rfmsms"/>
    <e v="#N/A"/>
    <s v="exclude"/>
    <x v="0"/>
  </r>
  <r>
    <s v="fREADom Trial Class "/>
    <s v="Grade 1,2"/>
    <s v="Trial I"/>
    <n v="5"/>
    <d v="1899-12-30T18:15:00"/>
    <s v="Sunday"/>
    <d v="2020-04-19T00:00:00"/>
    <d v="2020-04-18T04:32:44"/>
    <s v="Trial"/>
    <s v="Grade 1"/>
    <s v="Asian Christian high school"/>
    <n v="911100221536"/>
    <s v="s2m_test_20540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4:36:41"/>
    <s v="Trial"/>
    <s v="Grade 2"/>
    <s v="Samashti International School"/>
    <n v="911100221540"/>
    <s v="s2m_test_20544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4:45:41"/>
    <s v="Trial"/>
    <s v="Grade 2"/>
    <s v="Sri Aurobindo International School"/>
    <n v="911100221547"/>
    <s v="s2m_test_20551@tests2m.com"/>
    <s v="19-04-2020 18:15:00"/>
    <s v="Present"/>
    <s v="Present"/>
    <s v="FAC_5024"/>
    <e v="#N/A"/>
    <n v="0"/>
    <s v="Word Whiz"/>
    <s v="T1KRMSMS"/>
    <e v="#N/A"/>
    <s v="exclude"/>
    <x v="0"/>
  </r>
  <r>
    <s v="fREADom Trial Class "/>
    <s v="Grade 1,2"/>
    <s v="Trial I"/>
    <n v="5"/>
    <d v="1899-12-30T18:15:00"/>
    <s v="Sunday"/>
    <d v="2020-04-19T00:00:00"/>
    <d v="2020-04-18T04:59:14"/>
    <s v="Trial"/>
    <s v="Grade 1"/>
    <s v="AKR"/>
    <n v="911100221555"/>
    <s v="s2m_test_20559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9T13:08:08"/>
    <s v="Trial"/>
    <s v="Grade 4"/>
    <s v="Aakruthi school"/>
    <n v="911100221688"/>
    <s v="s2m_test_21730@tests2m.com"/>
    <s v="19-04-2020 18:15:00"/>
    <s v="Absent"/>
    <s v="Absent"/>
    <s v="FAC_5010"/>
    <e v="#N/A"/>
    <n v="0"/>
    <s v="storm in my brain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5:31:43"/>
    <s v="Trial"/>
    <s v="Grade 1"/>
    <s v="BDMI"/>
    <n v="911100221571"/>
    <s v="s2m_test_20574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5:35:35"/>
    <s v="Trial"/>
    <s v="Grade 1"/>
    <s v="KLE"/>
    <n v="911100221572"/>
    <s v="s2m_test_20575@tests2m.com"/>
    <s v="19-04-2020 18:15:00"/>
    <s v="Absent "/>
    <s v="Absent"/>
    <s v="FAC_5024"/>
    <e v="#N/A"/>
    <n v="0"/>
    <s v="Word Whiz"/>
    <s v="TEB3SMS"/>
    <e v="#N/A"/>
    <s v="exclude"/>
    <x v="0"/>
  </r>
  <r>
    <s v="fREADom Trial Class "/>
    <s v="Grade 1,2"/>
    <s v="Trial I"/>
    <n v="5"/>
    <d v="1899-12-30T18:15:00"/>
    <s v="Sunday"/>
    <d v="2020-04-19T00:00:00"/>
    <d v="2020-04-18T05:47:26"/>
    <s v="Trial"/>
    <s v="Grade 1"/>
    <s v="Delhi public school South"/>
    <n v="911100221575"/>
    <s v="s2m_test_20578@tests2m.com"/>
    <s v="19-04-2020 18:15:00"/>
    <s v="Present"/>
    <s v="Present"/>
    <s v="FAC_5024"/>
    <e v="#N/A"/>
    <n v="0"/>
    <s v="Word Whiz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10:51:55"/>
    <s v="Trial"/>
    <s v="Grade 4"/>
    <s v="Sri Kumaranâ€™s children home"/>
    <n v="911100221635"/>
    <s v="s2m_test_20641@tests2m.com"/>
    <s v="19-04-2020 18:15:00"/>
    <s v="Present"/>
    <s v="Present"/>
    <s v="FAC_5010"/>
    <e v="#N/A"/>
    <n v="0"/>
    <s v="storm in my brain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10:43:58"/>
    <s v="Trial"/>
    <s v="Grade 4"/>
    <s v="The shriram universal school"/>
    <n v="911100221634"/>
    <s v="s2m_test_21731@tests2m.com"/>
    <s v="19-04-2020 18:15:00"/>
    <s v="Present"/>
    <s v="Present"/>
    <s v="FAC_5010"/>
    <e v="#N/A"/>
    <n v="0"/>
    <s v="storm in my brain"/>
    <s v="rfmsms"/>
    <e v="#N/A"/>
    <s v="exclude"/>
    <x v="0"/>
  </r>
  <r>
    <s v="fREADom Trial "/>
    <s v="Grade 3,4"/>
    <s v="Trial II"/>
    <n v="5"/>
    <d v="1899-12-30T18:15:00"/>
    <s v="Sunday"/>
    <d v="2020-04-19T00:00:00"/>
    <d v="2020-04-18T10:24:37"/>
    <s v="Trial"/>
    <s v="Grade 3"/>
    <s v="N.S.N. Memorial"/>
    <n v="911100221630"/>
    <s v="s2m_test_20635@tests2m.com"/>
    <s v="19-04-2020 18:15:00"/>
    <s v="Present"/>
    <s v="Present"/>
    <s v="FAC_5010"/>
    <e v="#N/A"/>
    <n v="0"/>
    <s v="storm in my brain"/>
    <s v="TEB11SMS"/>
    <e v="#N/A"/>
    <s v="exclude"/>
    <x v="0"/>
  </r>
  <r>
    <s v="fREADom Trial "/>
    <s v="Grade 3,4"/>
    <s v="Trial II"/>
    <n v="5"/>
    <d v="1899-12-30T18:15:00"/>
    <s v="Sunday"/>
    <d v="2020-04-19T00:00:00"/>
    <d v="2020-04-18T10:12:03"/>
    <s v="Trial"/>
    <s v="Grade 4"/>
    <s v="St. Joseph's Anglo Indian Girls HR Sec School"/>
    <n v="911100221627"/>
    <s v="s2m_test_20632@tests2m.com"/>
    <s v="19-04-2020 18:15:00"/>
    <s v="Present"/>
    <s v="Present"/>
    <s v="FAC_5010"/>
    <e v="#N/A"/>
    <n v="0"/>
    <s v="storm in my brain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04:46:12"/>
    <s v="Trial"/>
    <s v="Grade 4"/>
    <s v="SBOAJC"/>
    <n v="911100221548"/>
    <s v="s2m_test_20629@tests2m.com"/>
    <s v="19-04-2020 18:15:00"/>
    <s v="Present"/>
    <s v="Present"/>
    <s v="FAC_5010"/>
    <e v="#N/A"/>
    <n v="0"/>
    <s v="storm in my brain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09:25:49"/>
    <s v="Trial"/>
    <s v="Grade 4"/>
    <s v="Brian tree international school, Bongaigaon"/>
    <n v="911100221624"/>
    <s v="s2m_test_20627@tests2m.com"/>
    <s v="19-04-2020 18:15:00"/>
    <s v="Present"/>
    <s v="Present"/>
    <s v="FAC_5010"/>
    <e v="#N/A"/>
    <n v="0"/>
    <s v="storm in my brain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08:19:23"/>
    <s v="Trial"/>
    <s v="Grade 4"/>
    <s v="New techno school"/>
    <n v="911100221613"/>
    <s v="s2m_test_20617@tests2m.com"/>
    <s v="19-04-2020 18:15:00"/>
    <s v="Absent"/>
    <s v="Absent"/>
    <s v="FAC_5010"/>
    <e v="#N/A"/>
    <n v="0"/>
    <s v="storm in my brain"/>
    <s v="TEB3SMS"/>
    <e v="#N/A"/>
    <s v="exclude"/>
    <x v="0"/>
  </r>
  <r>
    <s v="fREADom Trial "/>
    <s v="Grade 3,4"/>
    <s v="Trial II"/>
    <n v="5"/>
    <d v="1899-12-30T18:15:00"/>
    <s v="Sunday"/>
    <d v="2020-04-19T00:00:00"/>
    <d v="2020-04-18T08:06:36"/>
    <s v="Trial"/>
    <s v="Grade 3"/>
    <s v="SRM public school"/>
    <n v="911100221611"/>
    <s v="s2m_test_20615@tests2m.com"/>
    <s v="19-04-2020 18:15:00"/>
    <s v="Present"/>
    <s v="Present"/>
    <s v="FAC_5010"/>
    <e v="#N/A"/>
    <n v="0"/>
    <s v="storm in my brain"/>
    <s v="T1KRMSMS"/>
    <e v="#N/A"/>
    <s v="exclude"/>
    <x v="0"/>
  </r>
  <r>
    <s v="fREADom Trial "/>
    <s v="Grade 1,2"/>
    <s v="Trial III"/>
    <n v="5"/>
    <d v="1899-12-30T18:15:00"/>
    <s v="Sunday"/>
    <d v="2020-04-19T00:00:00"/>
    <d v="2020-04-17T15:46:54"/>
    <s v="Trial"/>
    <s v="Grade 1"/>
    <s v="Delhi public school"/>
    <n v="911100221448"/>
    <s v="s2m_test_20452@tests2m.com"/>
    <s v="19-04-2020 18:15:00"/>
    <s v="Present"/>
    <s v="Present"/>
    <s v="FAC_5016"/>
    <e v="#N/A"/>
    <n v="0"/>
    <s v="Rocking with rhymes"/>
    <s v="TEB12SMS"/>
    <e v="#N/A"/>
    <s v="exclude"/>
    <x v="0"/>
  </r>
  <r>
    <s v="fREADom Trial "/>
    <s v="Grade 3,4"/>
    <s v="Trial III"/>
    <n v="5"/>
    <d v="1899-12-30T18:15:00"/>
    <s v="Sunday"/>
    <d v="2020-04-19T00:00:00"/>
    <d v="2020-04-18T04:33:31"/>
    <s v="Trial"/>
    <s v="Grade 4"/>
    <s v="Bharathiya vidya bhavans atmakuriramarao school"/>
    <n v="911100221537"/>
    <s v="s2m_test_20541@tests2m.com"/>
    <s v="19-04-2020 18:15:00"/>
    <s v="Present"/>
    <s v="Present"/>
    <s v="FAC_5019"/>
    <e v="#N/A"/>
    <n v="0"/>
    <s v="In my mind's eye"/>
    <s v="rfmsms"/>
    <e v="#N/A"/>
    <s v="exclude"/>
    <x v="0"/>
  </r>
  <r>
    <s v="fREADom Trial "/>
    <s v="Grade 1,2"/>
    <s v="Trial III"/>
    <n v="5"/>
    <d v="1899-12-30T18:15:00"/>
    <s v="Sunday"/>
    <d v="2020-04-19T00:00:00"/>
    <d v="2020-04-18T04:03:26"/>
    <s v="Trial"/>
    <s v="Grade 2"/>
    <s v="TCIS"/>
    <n v="911100221515"/>
    <s v="s2m_test_20519@tests2m.com"/>
    <s v="19-04-2020 18:15:00"/>
    <s v="Absent"/>
    <s v="Absent"/>
    <s v="FAC_5016"/>
    <e v="#N/A"/>
    <n v="0"/>
    <s v="Rocking with rhymes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35:43"/>
    <s v="Trial"/>
    <s v="Grade 3"/>
    <s v="NSN memorial"/>
    <n v="911100221539"/>
    <s v="s2m_test_20543@tests2m.com"/>
    <s v="19-04-2020 18:15:00"/>
    <s v="Present"/>
    <s v="Present"/>
    <s v="FAC_5019"/>
    <e v="#N/A"/>
    <n v="0"/>
    <s v="In my mind's eye"/>
    <s v="TEB3SMS"/>
    <e v="#N/A"/>
    <s v="exclude"/>
    <x v="0"/>
  </r>
  <r>
    <s v="fREADom Trial "/>
    <s v="Grade 1,2"/>
    <s v="Trial III"/>
    <n v="5"/>
    <d v="1899-12-30T18:15:00"/>
    <s v="Sunday"/>
    <d v="2020-04-19T00:00:00"/>
    <d v="2020-04-18T05:47:41"/>
    <s v="Trial"/>
    <s v="Grade 1"/>
    <s v="B.D.M. INTERNATIONAL"/>
    <n v="911100221576"/>
    <s v="s2m_test_20579@tests2m.com"/>
    <s v="19-04-2020 18:15:00"/>
    <s v="Present"/>
    <s v="Present"/>
    <s v="FAC_5016"/>
    <e v="#N/A"/>
    <n v="0"/>
    <s v="Rocking with rhymes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31:28"/>
    <s v="Trial"/>
    <s v="Grade 4"/>
    <s v="NSN Matriculation. Hr.sec.school"/>
    <n v="911100221535"/>
    <s v="s2m_test_20539@tests2m.com"/>
    <s v="19-04-2020 18:15:00"/>
    <s v="Absent"/>
    <s v="Absent"/>
    <s v="FAC_5019"/>
    <e v="#N/A"/>
    <n v="0"/>
    <s v="In my mind's eye"/>
    <s v="TEB3SMS"/>
    <e v="#N/A"/>
    <s v="exclude"/>
    <x v="0"/>
  </r>
  <r>
    <s v="fREADom Trial "/>
    <s v="Grade 1,2"/>
    <s v="Trial III"/>
    <n v="5"/>
    <d v="1899-12-30T18:15:00"/>
    <s v="Sunday"/>
    <d v="2020-04-19T00:00:00"/>
    <d v="2020-04-18T05:56:45"/>
    <s v="Trial"/>
    <s v="Grade 2"/>
    <s v="Bharatiya Vidya Bhavans Atmakuri Rama Rao School"/>
    <n v="911100221579"/>
    <s v="s2m_test_20582@tests2m.com"/>
    <s v="19-04-2020 18:15:00"/>
    <s v="Present"/>
    <s v="Present"/>
    <s v="FAC_5016"/>
    <n v="1999"/>
    <n v="1"/>
    <s v="Rocking with rhymes"/>
    <s v="ntfuiuser"/>
    <d v="2020-04-19T00:00:00"/>
    <n v="0"/>
    <x v="3"/>
  </r>
  <r>
    <s v="fREADom Trial "/>
    <s v="Grade 3,4"/>
    <s v="Trial III"/>
    <n v="5"/>
    <d v="1899-12-30T18:15:00"/>
    <s v="Sunday"/>
    <d v="2020-04-19T00:00:00"/>
    <d v="2020-04-18T04:41:50"/>
    <s v="Trial"/>
    <s v="Grade 4"/>
    <s v="The Millennium School, Amritsar"/>
    <n v="911100221543"/>
    <s v="s2m_test_20547@tests2m.com"/>
    <s v="19-04-2020 18:15:00"/>
    <s v="Present"/>
    <s v="Present"/>
    <s v="FAC_5019"/>
    <e v="#N/A"/>
    <n v="0"/>
    <s v="In my mind's eye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42:43"/>
    <s v="Trial"/>
    <s v="Grade 4"/>
    <s v="Little star school"/>
    <n v="911100221544"/>
    <s v="s2m_test_20548@tests2m.com"/>
    <s v="19-04-2020 18:15:00"/>
    <s v="Absent"/>
    <s v="Absent"/>
    <s v="FAC_5019"/>
    <e v="#N/A"/>
    <n v="0"/>
    <s v="In my mind's eye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43:48"/>
    <s v="Trial"/>
    <s v="Grade 4"/>
    <s v="Nsn"/>
    <n v="911100221546"/>
    <s v="s2m_test_20550@tests2m.com"/>
    <s v="19-04-2020 18:15:00"/>
    <s v="Absent"/>
    <s v="Absent"/>
    <s v="FAC_5019"/>
    <e v="#N/A"/>
    <n v="0"/>
    <s v="In my mind's eye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05:41"/>
    <s v="Trial"/>
    <s v="Grade 4"/>
    <s v="dps"/>
    <n v="911100221523"/>
    <s v="s2m_test_20527@tests2m.com"/>
    <s v="19-04-2020 18:15:00"/>
    <s v="Present"/>
    <s v="Present"/>
    <s v="FAC_5019"/>
    <e v="#N/A"/>
    <n v="0"/>
    <s v="In my mind's eye"/>
    <s v="TEB3SMS"/>
    <e v="#N/A"/>
    <s v="exclude"/>
    <x v="0"/>
  </r>
  <r>
    <s v="fREADom Trial "/>
    <s v="Grade 3,4"/>
    <s v="Trial III"/>
    <n v="5"/>
    <d v="1899-12-30T18:15:00"/>
    <s v="Sunday"/>
    <d v="2020-04-19T00:00:00"/>
    <d v="2020-04-18T04:22:05"/>
    <s v="Trial"/>
    <s v="Grade 3"/>
    <s v="DPS MEGACITY KOLKATA"/>
    <n v="911100221532"/>
    <s v="s2m_test_20536@tests2m.com"/>
    <s v="19-04-2020 18:15:00"/>
    <s v="Present"/>
    <s v="Present"/>
    <s v="FAC_5019"/>
    <e v="#N/A"/>
    <n v="0"/>
    <s v="In my mind's eye"/>
    <s v="TEB3SMS"/>
    <e v="#N/A"/>
    <s v="exclude"/>
    <x v="0"/>
  </r>
  <r>
    <s v="fREADom Trial Class "/>
    <s v="Grade 1,2"/>
    <s v="Trial I"/>
    <n v="2"/>
    <d v="1899-12-30T11:45:00"/>
    <s v="Monday"/>
    <d v="2020-04-20T00:00:00"/>
    <e v="#N/A"/>
    <s v="Duplicate - Trial"/>
    <s v="Junior KG"/>
    <s v="Stones2Milestones"/>
    <n v="911100222710"/>
    <s v="s2m_test_21732@tests2m.com"/>
    <s v="20-04-2020 11:45:00"/>
    <s v="Absent"/>
    <s v="Absent"/>
    <s v="FAC_5015"/>
    <e v="#N/A"/>
    <n v="0"/>
    <s v="In my mind's eye"/>
    <s v="Data Unavailable"/>
    <e v="#N/A"/>
    <s v="exclude"/>
    <x v="0"/>
  </r>
  <r>
    <s v="fREADom Trial Class "/>
    <s v="Grade 1,2"/>
    <s v="Trial I"/>
    <n v="4"/>
    <d v="1899-12-30T18:00:00"/>
    <s v="Monday"/>
    <d v="2020-04-20T00:00:00"/>
    <e v="#N/A"/>
    <s v="Duplicate - Trial"/>
    <s v="Junior KG"/>
    <s v="Stones2Milestones"/>
    <n v="911100222710"/>
    <s v="s2m_test_21732@tests2m.com"/>
    <s v="20-04-2020 18:00:00"/>
    <s v="Absent"/>
    <s v="Absent"/>
    <s v="FAC_5029"/>
    <e v="#N/A"/>
    <n v="0"/>
    <s v="In my head or real"/>
    <s v="Data Unavailable"/>
    <e v="#N/A"/>
    <s v="exclude"/>
    <x v="0"/>
  </r>
  <r>
    <s v="fREADom Trial "/>
    <s v="Grade 3,4"/>
    <s v="Trial I"/>
    <n v="2"/>
    <d v="1899-12-30T11:45:00"/>
    <s v="Monday"/>
    <d v="2020-04-20T00:00:00"/>
    <e v="#N/A"/>
    <s v="Duplicate - Trial"/>
    <s v="Grade 5"/>
    <s v="Stones2Milestones"/>
    <n v="911100222710"/>
    <s v="s2m_test_21732@tests2m.com"/>
    <s v="20-04-2020 11:45:00"/>
    <s v="Absent"/>
    <s v="Absent"/>
    <s v="FAC_5011"/>
    <e v="#N/A"/>
    <n v="0"/>
    <s v="Rocking with rhymes"/>
    <s v="Data Unavailable"/>
    <e v="#N/A"/>
    <s v="exclude"/>
    <x v="0"/>
  </r>
  <r>
    <s v="fREADom Trial "/>
    <s v="Grade 3,4"/>
    <s v="Trial I"/>
    <n v="4"/>
    <d v="1899-12-30T18:00:00"/>
    <s v="Monday"/>
    <d v="2020-04-20T00:00:00"/>
    <e v="#N/A"/>
    <s v="Duplicate - Trial"/>
    <s v="Grade 5"/>
    <s v="Stones2Milestones"/>
    <n v="911100222710"/>
    <s v="s2m_test_21732@tests2m.com"/>
    <s v="20-04-2020 18:00:00"/>
    <s v="Absent"/>
    <s v="Absent"/>
    <s v="FAC_5008"/>
    <e v="#N/A"/>
    <n v="0"/>
    <s v="Category Spin"/>
    <s v="Data Unavailable"/>
    <e v="#N/A"/>
    <s v="exclude"/>
    <x v="0"/>
  </r>
  <r>
    <s v="fREADom Trial "/>
    <s v="Grade 1,2"/>
    <s v="Trial II"/>
    <n v="2"/>
    <d v="1899-12-30T11:45:00"/>
    <s v="Monday"/>
    <d v="2020-04-20T00:00:00"/>
    <e v="#N/A"/>
    <s v="Duplicate - Trial"/>
    <s v="Junior KG"/>
    <s v="Stones2Milestones"/>
    <n v="911100222710"/>
    <s v="s2m_test_21732@tests2m.com"/>
    <s v="20-04-2020 11:45:00"/>
    <s v="Absent"/>
    <s v="Absent"/>
    <s v="FAC_5025"/>
    <e v="#N/A"/>
    <n v="0"/>
    <s v="Name it"/>
    <s v="Data Unavailable"/>
    <e v="#N/A"/>
    <s v="exclude"/>
    <x v="0"/>
  </r>
  <r>
    <s v="fREADom Trial "/>
    <s v="Grade 1,2"/>
    <s v="Trial II"/>
    <n v="4"/>
    <d v="1899-12-30T18:00:00"/>
    <s v="Monday"/>
    <d v="2020-04-20T00:00:00"/>
    <e v="#N/A"/>
    <s v="Duplicate - Trial"/>
    <s v="Junior KG"/>
    <s v="Stones2Milestones"/>
    <n v="911100222710"/>
    <s v="s2m_test_21732@tests2m.com"/>
    <s v="20-04-2020 18:00:00"/>
    <s v="Absent"/>
    <s v="Absent"/>
    <s v="FAC_5009"/>
    <e v="#N/A"/>
    <n v="0"/>
    <s v="In my head or real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Duplicate - Trial"/>
    <s v="Junior KG"/>
    <s v="Stones2Milestones"/>
    <n v="911100222710"/>
    <s v="s2m_test_21732@tests2m.com"/>
    <s v="20-04-2020 11:45:00"/>
    <s v="Absent"/>
    <s v="Absent"/>
    <s v="FAC_5027"/>
    <e v="#N/A"/>
    <n v="0"/>
    <s v="Word Whiz"/>
    <s v="Data Unavailable"/>
    <e v="#N/A"/>
    <s v="exclude"/>
    <x v="0"/>
  </r>
  <r>
    <s v="fREADom Trial "/>
    <s v="Grade 1,2"/>
    <s v="Trial III"/>
    <n v="4"/>
    <d v="1899-12-30T18:00:00"/>
    <s v="Monday"/>
    <d v="2020-04-20T00:00:00"/>
    <e v="#N/A"/>
    <s v="Duplicate - Trial"/>
    <s v="Junior KG"/>
    <s v="Stones2Milestones"/>
    <n v="911100222710"/>
    <s v="s2m_test_21732@tests2m.com"/>
    <s v="20-04-2020 18:00:00"/>
    <m/>
    <s v="Exclude"/>
    <s v="FAC_5031"/>
    <e v="#N/A"/>
    <n v="0"/>
    <s v="Word Whiz"/>
    <s v="Data Unavailable"/>
    <e v="#N/A"/>
    <s v="exclude"/>
    <x v="0"/>
  </r>
  <r>
    <s v="fREADom Trial "/>
    <s v="Grade 3,4"/>
    <s v="Trial II"/>
    <n v="2"/>
    <d v="1899-12-30T11:45:00"/>
    <s v="Monday"/>
    <d v="2020-04-20T00:00:00"/>
    <e v="#N/A"/>
    <s v="Duplicate - Trial"/>
    <s v="Grade 5"/>
    <s v="Stones2Milestones"/>
    <n v="911100222710"/>
    <s v="s2m_test_21732@tests2m.com"/>
    <s v="20-04-2020 11:45:00"/>
    <s v="Absent"/>
    <s v="Absent"/>
    <s v="FAC_5026"/>
    <e v="#N/A"/>
    <n v="0"/>
    <s v="Category Spin"/>
    <s v="Data Unavailable"/>
    <e v="#N/A"/>
    <s v="exclude"/>
    <x v="0"/>
  </r>
  <r>
    <s v="fREADom Trial "/>
    <s v="Grade 3,4"/>
    <s v="Trial II"/>
    <n v="4"/>
    <d v="1899-12-30T18:00:00"/>
    <s v="Monday"/>
    <d v="2020-04-20T00:00:00"/>
    <e v="#N/A"/>
    <s v="Duplicate - Trial"/>
    <s v="Grade 5"/>
    <s v="Stones2Milestones"/>
    <n v="911100222710"/>
    <s v="s2m_test_21732@tests2m.com"/>
    <s v="20-04-2020 18:00:00"/>
    <s v="Absent"/>
    <s v="Absent"/>
    <s v="FAC_5026"/>
    <e v="#N/A"/>
    <n v="0"/>
    <s v="Name it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Duplicate - Trial"/>
    <s v="Grade 5"/>
    <s v="Stones2Milestones"/>
    <n v="911100222710"/>
    <s v="s2m_test_21732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3,4"/>
    <s v="Trial III"/>
    <n v="4"/>
    <d v="1899-12-30T18:00:00"/>
    <s v="Monday"/>
    <d v="2020-04-20T00:00:00"/>
    <e v="#N/A"/>
    <s v="Duplicate - Trial"/>
    <s v="Grade 5"/>
    <s v="Stones2Milestones"/>
    <n v="911100222710"/>
    <s v="s2m_test_21732@tests2m.com"/>
    <s v="20-04-2020 18:00:00"/>
    <s v="Absent"/>
    <s v="Absent"/>
    <s v="FAC_5030"/>
    <e v="#N/A"/>
    <n v="0"/>
    <s v="Meet the magic 'e'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4"/>
    <s v="Bhartiya vidhya bhavans atmakuri rama rao"/>
    <n v="911100222711"/>
    <s v="s2m_test_21733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3"/>
    <s v="St. Paul's School Rajkot"/>
    <n v="911100222712"/>
    <s v="s2m_test_21734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3"/>
    <s v="Dps"/>
    <n v="911100222713"/>
    <s v="s2m_test_21735@tests2m.com"/>
    <s v="20-04-2020 11:45:00"/>
    <s v="Present"/>
    <s v="Present"/>
    <s v="FAC_5009"/>
    <n v="1999"/>
    <n v="1"/>
    <s v="Category Spin"/>
    <s v="Data Unavailable"/>
    <d v="2020-04-20T00:00:00"/>
    <n v="0"/>
    <x v="0"/>
  </r>
  <r>
    <s v="fREADom Trial "/>
    <s v="Grade 3,4"/>
    <s v="Trial III"/>
    <n v="2"/>
    <d v="1899-12-30T11:45:00"/>
    <s v="Monday"/>
    <d v="2020-04-20T00:00:00"/>
    <e v="#N/A"/>
    <s v="Trial"/>
    <s v="Grade 3"/>
    <s v="VMSSS krishanagiri"/>
    <n v="911100222714"/>
    <s v="s2m_test_21736@tests2m.com"/>
    <s v="20-04-2020 11:45:00"/>
    <s v="Present"/>
    <s v="Present"/>
    <s v="FAC_5009"/>
    <e v="#N/A"/>
    <n v="0"/>
    <s v="Category Spin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3"/>
    <s v="Amrit vidyalaya"/>
    <n v="911100222715"/>
    <s v="s2m_test_21737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d v="2020-04-16T12:14:40"/>
    <s v="Trial"/>
    <s v="Grade 3"/>
    <s v="KLE society. School. Saundatti"/>
    <n v="911100221099"/>
    <s v="s2m_test_20101@tests2m.com"/>
    <s v="20-04-2020 11:45:00"/>
    <s v="Absent"/>
    <s v="Absent"/>
    <s v="FAC_5009"/>
    <e v="#N/A"/>
    <n v="0"/>
    <s v="Category Spin"/>
    <s v="TEB12SMS"/>
    <e v="#N/A"/>
    <s v="exclude"/>
    <x v="0"/>
  </r>
  <r>
    <s v="fREADom Trial "/>
    <s v="Grade 3,4"/>
    <s v="Trial III"/>
    <n v="2"/>
    <d v="1899-12-30T11:45:00"/>
    <s v="Monday"/>
    <d v="2020-04-20T00:00:00"/>
    <e v="#N/A"/>
    <s v="Duplicate - Trial"/>
    <s v="Grade 3"/>
    <s v="Kamala Niketan Montessori school"/>
    <n v="911100222693"/>
    <s v="s2m_test_21711@tests2m.com"/>
    <s v="20-04-2020 11:45:00"/>
    <s v="Present"/>
    <s v="Present"/>
    <s v="FAC_5009"/>
    <e v="#N/A"/>
    <n v="0"/>
    <s v="Category Spin"/>
    <s v="Data Unavailable"/>
    <e v="#N/A"/>
    <s v="exclude"/>
    <x v="0"/>
  </r>
  <r>
    <s v="fREADom Trial "/>
    <s v="Grade 3,4"/>
    <s v="Trial II"/>
    <n v="2"/>
    <d v="1899-12-30T11:45:00"/>
    <s v="Monday"/>
    <d v="2020-04-20T00:00:00"/>
    <d v="2020-04-19T15:02:37"/>
    <s v="Trial"/>
    <s v="Grade 4"/>
    <s v="N.S.N Memorial"/>
    <n v="911100221694"/>
    <s v="s2m_test_20704@tests2m.com"/>
    <s v="20-04-2020 11:45:00"/>
    <s v="Absent"/>
    <s v="Absent"/>
    <s v="FAC_5026"/>
    <e v="#N/A"/>
    <n v="0"/>
    <s v="Category Spin"/>
    <s v="TEB11SMS"/>
    <e v="#N/A"/>
    <s v="exclude"/>
    <x v="0"/>
  </r>
  <r>
    <s v="fREADom Trial "/>
    <s v="Grade 3,4"/>
    <s v="Trial II"/>
    <n v="2"/>
    <d v="1899-12-30T11:45:00"/>
    <s v="Monday"/>
    <d v="2020-04-20T00:00:00"/>
    <d v="2020-04-19T14:41:25"/>
    <s v="Trial"/>
    <s v="Grade 4"/>
    <s v="Alburooj international school"/>
    <n v="911100221693"/>
    <s v="s2m_test_20703@tests2m.com"/>
    <s v="20-04-2020 11:45:00"/>
    <s v="Absent"/>
    <s v="Absent"/>
    <s v="FAC_5026"/>
    <e v="#N/A"/>
    <n v="0"/>
    <s v="Category Spin"/>
    <s v="TEB2ASMS"/>
    <e v="#N/A"/>
    <s v="exclude"/>
    <x v="0"/>
  </r>
  <r>
    <s v="fREADom Trial "/>
    <s v="Grade 3,4"/>
    <s v="Trial II"/>
    <n v="2"/>
    <d v="1899-12-30T11:45:00"/>
    <s v="Monday"/>
    <d v="2020-04-20T00:00:00"/>
    <d v="2020-04-16T10:36:45"/>
    <s v="Trial"/>
    <s v="Grade 4"/>
    <s v="DPS Megacity"/>
    <n v="911100221031"/>
    <s v="s2m_test_20032@tests2m.com"/>
    <s v="20-04-2020 11:45:00"/>
    <s v="Present"/>
    <s v="Present"/>
    <s v="FAC_5026"/>
    <e v="#N/A"/>
    <n v="0"/>
    <s v="Category Spin"/>
    <s v="TEB11SMS"/>
    <e v="#N/A"/>
    <s v="exclude"/>
    <x v="0"/>
  </r>
  <r>
    <s v="fREADom Trial "/>
    <s v="Grade 3,4"/>
    <s v="Trial II"/>
    <n v="2"/>
    <d v="1899-12-30T11:45:00"/>
    <s v="Monday"/>
    <d v="2020-04-20T00:00:00"/>
    <d v="2020-04-16T10:37:23"/>
    <s v="Trial"/>
    <s v="Grade 3"/>
    <s v="Kamala niketan Montessori school"/>
    <n v="911100221033"/>
    <s v="s2m_test_20034@tests2m.com"/>
    <s v="20-04-2020 11:45:00"/>
    <s v="Absent"/>
    <s v="Absent"/>
    <s v="FAC_5026"/>
    <e v="#N/A"/>
    <n v="0"/>
    <s v="Category Spin"/>
    <s v="TEB12SMS"/>
    <e v="#N/A"/>
    <s v="exclude"/>
    <x v="0"/>
  </r>
  <r>
    <s v="fREADom Trial "/>
    <s v="Grade 3,4"/>
    <s v="Trial II"/>
    <n v="2"/>
    <d v="1899-12-30T11:45:00"/>
    <s v="Monday"/>
    <d v="2020-04-20T00:00:00"/>
    <d v="2020-04-16T10:43:52"/>
    <s v="Trial"/>
    <s v="Grade 4"/>
    <s v="The Orchid School"/>
    <n v="911100221057"/>
    <s v="s2m_test_20058@tests2m.com"/>
    <s v="20-04-2020 11:45:00"/>
    <s v="Present"/>
    <s v="Present"/>
    <s v="FAC_5026"/>
    <e v="#N/A"/>
    <n v="0"/>
    <s v="Category Spin"/>
    <s v="TEB12SMS"/>
    <e v="#N/A"/>
    <s v="exclude"/>
    <x v="0"/>
  </r>
  <r>
    <s v="fREADom Trial "/>
    <s v="Grade 3,4"/>
    <s v="Trial II"/>
    <n v="2"/>
    <d v="1899-12-30T11:45:00"/>
    <s v="Monday"/>
    <d v="2020-04-20T00:00:00"/>
    <d v="2020-04-16T10:44:34"/>
    <s v="Trial"/>
    <s v="Grade 4"/>
    <s v="Kamala niketan Montessori school"/>
    <n v="911100221060"/>
    <s v="s2m_test_20061@tests2m.com"/>
    <s v="20-04-2020 11:45:00"/>
    <s v="Absent"/>
    <s v="Absent"/>
    <s v="FAC_5026"/>
    <e v="#N/A"/>
    <n v="0"/>
    <s v="Category Spin"/>
    <s v="TEB12SMS"/>
    <e v="#N/A"/>
    <s v="exclude"/>
    <x v="0"/>
  </r>
  <r>
    <s v="fREADom Trial "/>
    <s v="Grade 3,4"/>
    <s v="Trial II"/>
    <n v="2"/>
    <d v="1899-12-30T11:45:00"/>
    <s v="Monday"/>
    <d v="2020-04-20T00:00:00"/>
    <d v="2020-04-16T12:30:30"/>
    <s v="Trial"/>
    <s v="Grade 4"/>
    <s v="Kamala Niketan Montessori School"/>
    <n v="911100221103"/>
    <s v="s2m_test_20105@tests2m.com"/>
    <s v="20-04-2020 11:45:00"/>
    <s v="Absent"/>
    <s v="Absent"/>
    <s v="FAC_5026"/>
    <e v="#N/A"/>
    <n v="0"/>
    <s v="Category Spin"/>
    <s v="TEB12SMS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1"/>
    <s v="The Banyan"/>
    <n v="911100222716"/>
    <s v="s2m_test_21738@tests2m.com"/>
    <s v="20-04-2020 11:45:00"/>
    <s v="Cancelled"/>
    <s v="Cancelled"/>
    <s v="FAC_5027"/>
    <e v="#N/A"/>
    <n v="0"/>
    <s v="Word Whiz"/>
    <s v="Data Unavailable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3"/>
    <s v="Sanskriti the schooll"/>
    <n v="911100222717"/>
    <s v="s2m_test_21739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2"/>
    <s v="Gitanjali Devashala"/>
    <n v="911100222718"/>
    <s v="s2m_test_21740@tests2m.com"/>
    <s v="20-04-2020 11:45:00"/>
    <s v="Present"/>
    <s v="Present"/>
    <s v="FAC_5027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1"/>
    <s v="Nsn"/>
    <n v="911100222719"/>
    <s v="s2m_test_21741@tests2m.com"/>
    <s v="20-04-2020 11:45:00"/>
    <s v="Absent"/>
    <s v="Absent"/>
    <s v="FAC_5027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1"/>
    <s v="KNMS"/>
    <n v="911100222720"/>
    <s v="s2m_test_21742@tests2m.com"/>
    <s v="20-04-2020 11:45:00"/>
    <s v="Present"/>
    <s v="Present"/>
    <s v="FAC_5027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1"/>
    <s v="Ps senior secondary school"/>
    <n v="911100222721"/>
    <s v="s2m_test_21743@tests2m.com"/>
    <s v="20-04-2020 11:45:00"/>
    <s v="Present"/>
    <s v="Present"/>
    <s v="FAC_5027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e v="#N/A"/>
    <s v="Trial"/>
    <s v="Grade 1"/>
    <s v="GT vidhya mandir"/>
    <n v="911100222722"/>
    <s v="s2m_test_21744@tests2m.com"/>
    <s v="20-04-2020 11:45:00"/>
    <s v="Present"/>
    <s v="Present"/>
    <s v="FAC_5027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Monday"/>
    <d v="2020-04-20T00:00:00"/>
    <d v="2020-04-19T16:32:59"/>
    <s v="Trial"/>
    <s v="Grade 2"/>
    <s v="Sri kumaran's  children 's  home"/>
    <n v="911100221697"/>
    <s v="s2m_test_20707@tests2m.com"/>
    <s v="20-04-2020 11:45:00"/>
    <s v="Absent"/>
    <s v="Absent"/>
    <s v="FAC_5027"/>
    <e v="#N/A"/>
    <n v="0"/>
    <s v="Word Whiz"/>
    <s v="TEB2ASMS"/>
    <e v="#N/A"/>
    <s v="exclude"/>
    <x v="0"/>
  </r>
  <r>
    <s v="fREADom Trial "/>
    <s v="Grade 1,2"/>
    <s v="Trial III"/>
    <n v="2"/>
    <d v="1899-12-30T11:45:00"/>
    <s v="Monday"/>
    <d v="2020-04-20T00:00:00"/>
    <d v="2020-04-19T14:37:59"/>
    <s v="Trial"/>
    <s v="Grade 2"/>
    <s v="Al Brooj International School"/>
    <n v="911100221692"/>
    <s v="s2m_test_20702@tests2m.com"/>
    <s v="20-04-2020 11:45:00"/>
    <s v="Present"/>
    <s v="Present"/>
    <s v="FAC_5027"/>
    <e v="#N/A"/>
    <n v="0"/>
    <s v="Word Whiz"/>
    <s v="rfmsms"/>
    <e v="#N/A"/>
    <s v="exclude"/>
    <x v="0"/>
  </r>
  <r>
    <s v="fREADom Trial "/>
    <s v="Grade 3,4"/>
    <s v="Trial II"/>
    <n v="2"/>
    <d v="1899-12-30T11:45:00"/>
    <s v="Monday"/>
    <d v="2020-04-20T00:00:00"/>
    <d v="2020-04-18T05:20:18"/>
    <s v="Trial"/>
    <s v="Grade 3"/>
    <s v="NSN Memorial"/>
    <n v="911100221564"/>
    <s v="s2m_test_20568@tests2m.com"/>
    <s v="20-04-2020 11:45:00"/>
    <s v="Present"/>
    <s v="Present"/>
    <s v="FAC_5026"/>
    <n v="1999"/>
    <n v="1"/>
    <s v="Category Spin"/>
    <s v="TEB3SMS"/>
    <d v="2020-04-21T00:00:00"/>
    <n v="1"/>
    <x v="5"/>
  </r>
  <r>
    <s v="fREADom Trial "/>
    <s v="Grade 3,4"/>
    <s v="Trial I"/>
    <n v="2"/>
    <d v="1899-12-30T11:45:00"/>
    <s v="Monday"/>
    <d v="2020-04-20T00:00:00"/>
    <d v="2020-04-18T05:20:50"/>
    <s v="Trial"/>
    <s v="Grade 3"/>
    <s v="SBOA SCHOOL &amp; JR COLLEGE"/>
    <n v="911100221566"/>
    <s v="s2m_test_20570@tests2m.com"/>
    <s v="20-04-2020 11:45:00"/>
    <s v="Present"/>
    <s v="Present"/>
    <s v="FAC_5011"/>
    <n v="1999"/>
    <n v="1"/>
    <s v="Rocking with rhymes"/>
    <s v="T1KRMSMS"/>
    <d v="2020-04-23T00:00:00"/>
    <n v="3"/>
    <x v="8"/>
  </r>
  <r>
    <s v="fREADom Trial Class "/>
    <s v="Grade 1,2"/>
    <s v="Trial I"/>
    <n v="2"/>
    <d v="1899-12-30T11:45:00"/>
    <s v="Monday"/>
    <d v="2020-04-20T00:00:00"/>
    <d v="2020-04-18T05:27:37"/>
    <s v="Trial"/>
    <s v="Grade 1"/>
    <s v="Nsn matriculation chromepet"/>
    <n v="911100221568"/>
    <s v="s2m_test_20572@tests2m.com"/>
    <s v="20-04-2020 11:45:00"/>
    <s v="Present"/>
    <s v="Present"/>
    <s v="FAC_5015"/>
    <e v="#N/A"/>
    <n v="0"/>
    <s v="In my mind's eye"/>
    <s v="TEB3SMS"/>
    <e v="#N/A"/>
    <s v="exclude"/>
    <x v="0"/>
  </r>
  <r>
    <s v="fREADom Trial "/>
    <s v="Grade 3,4"/>
    <s v="Trial I"/>
    <n v="2"/>
    <d v="1899-12-30T11:45:00"/>
    <s v="Monday"/>
    <d v="2020-04-20T00:00:00"/>
    <d v="2020-04-18T05:25:26"/>
    <s v="Trial"/>
    <s v="Grade 4"/>
    <s v="Mahadevi Birla World Academy"/>
    <n v="911100221567"/>
    <s v="s2m_test_20571@tests2m.com"/>
    <s v="20-04-2020 11:45:00"/>
    <s v="Present"/>
    <s v="Present"/>
    <s v="FAC_5011"/>
    <e v="#N/A"/>
    <n v="0"/>
    <s v="Rocking with rhymes"/>
    <s v="TEB3SMS"/>
    <e v="#N/A"/>
    <s v="exclude"/>
    <x v="0"/>
  </r>
  <r>
    <s v="fREADom Trial Class "/>
    <s v="Grade 1,2"/>
    <s v="Trial I"/>
    <n v="2"/>
    <d v="1899-12-30T11:45:00"/>
    <s v="Monday"/>
    <d v="2020-04-20T00:00:00"/>
    <d v="2020-04-19T05:12:03"/>
    <s v="Trial"/>
    <s v="Grade 1"/>
    <s v="Al Burooj International School"/>
    <n v="911100221677"/>
    <s v="s2m_test_20686@tests2m.com"/>
    <s v="20-04-2020 11:45:00"/>
    <s v="Present"/>
    <s v="Present"/>
    <s v="FAC_5015"/>
    <e v="#N/A"/>
    <n v="0"/>
    <s v="In my mind's eye"/>
    <s v="TEB2BSMS"/>
    <e v="#N/A"/>
    <s v="exclude"/>
    <x v="0"/>
  </r>
  <r>
    <s v="fREADom Trial Class "/>
    <s v="Grade 1,2"/>
    <s v="Trial I"/>
    <n v="2"/>
    <d v="1899-12-30T11:45:00"/>
    <s v="Monday"/>
    <d v="2020-04-20T00:00:00"/>
    <d v="2020-04-18T17:03:49"/>
    <s v="Duplicate - Trial"/>
    <s v="Grade 1"/>
    <s v="Delhi public school Electronic City"/>
    <n v="911100221669"/>
    <s v="s2m_test_20678@tests2m.com"/>
    <s v="20-04-2020 11:45:00"/>
    <s v="Absent"/>
    <s v="Absent"/>
    <s v="FAC_5015"/>
    <e v="#N/A"/>
    <n v="0"/>
    <s v="In my mind's eye"/>
    <s v="TEB3SMS"/>
    <e v="#N/A"/>
    <s v="exclude"/>
    <x v="0"/>
  </r>
  <r>
    <s v="fREADom Trial "/>
    <s v="Grade 3,4"/>
    <s v="Trial I"/>
    <n v="2"/>
    <d v="1899-12-30T11:45:00"/>
    <s v="Monday"/>
    <d v="2020-04-20T00:00:00"/>
    <d v="2020-04-19T01:26:00"/>
    <s v="Duplicate - Trial"/>
    <s v="Grade 3"/>
    <s v="Kamala niketan school"/>
    <n v="911100221671"/>
    <s v="s2m_test_20680@tests2m.com"/>
    <s v="20-04-2020 11:45:00"/>
    <s v="Absent"/>
    <s v="Absent"/>
    <s v="FAC_5011"/>
    <e v="#N/A"/>
    <n v="0"/>
    <s v="Rocking with rhymes"/>
    <s v="TEB2BSMS"/>
    <e v="#N/A"/>
    <s v="exclude"/>
    <x v="0"/>
  </r>
  <r>
    <s v="fREADom Trial Class "/>
    <s v="Grade 1,2"/>
    <s v="Trial I"/>
    <n v="2"/>
    <d v="1899-12-30T11:45:00"/>
    <s v="Monday"/>
    <d v="2020-04-20T00:00:00"/>
    <d v="2020-04-18T03:52:18"/>
    <s v="Duplicate - Trial"/>
    <s v="Grade 1"/>
    <s v="Lettal angel"/>
    <n v="911100221502"/>
    <s v="s2m_test_20506@tests2m.com"/>
    <s v="20-04-2020 11:45:00"/>
    <s v="Present"/>
    <s v="Present"/>
    <s v="FAC_5015"/>
    <e v="#N/A"/>
    <n v="0"/>
    <s v="In my mind's eye"/>
    <s v="TEB3SMS"/>
    <e v="#N/A"/>
    <s v="exclude"/>
    <x v="0"/>
  </r>
  <r>
    <s v="fREADom Trial "/>
    <s v="Grade 3,4"/>
    <s v="Trial I"/>
    <n v="2"/>
    <d v="1899-12-30T11:45:00"/>
    <s v="Monday"/>
    <d v="2020-04-20T00:00:00"/>
    <d v="2020-04-19T14:09:21"/>
    <s v="Trial"/>
    <s v="Grade 3"/>
    <s v="Vandana soni"/>
    <n v="911100221690"/>
    <s v="s2m_test_20700@tests2m.com"/>
    <s v="20-04-2020 11:45:00"/>
    <s v="Present"/>
    <s v="Present"/>
    <s v="FAC_5011"/>
    <e v="#N/A"/>
    <n v="0"/>
    <s v="Rocking with rhymes"/>
    <s v="TEB11SMS"/>
    <e v="#N/A"/>
    <s v="exclude"/>
    <x v="0"/>
  </r>
  <r>
    <s v="fREADom Trial Class "/>
    <s v="Grade 1,2"/>
    <s v="Trial I"/>
    <n v="2"/>
    <d v="1899-12-30T11:45:00"/>
    <s v="Monday"/>
    <d v="2020-04-20T00:00:00"/>
    <d v="2020-04-19T13:47:13"/>
    <s v="Trial"/>
    <s v="Grade 2"/>
    <s v="Edify"/>
    <n v="911100221689"/>
    <s v="s2m_test_20699@tests2m.com"/>
    <s v="20-04-2020 11:45:00"/>
    <s v="Absent"/>
    <s v="Absent"/>
    <s v="FAC_5015"/>
    <e v="#N/A"/>
    <n v="0"/>
    <s v="In my mind's eye"/>
    <s v="TEB3SMS"/>
    <e v="#N/A"/>
    <s v="exclude"/>
    <x v="0"/>
  </r>
  <r>
    <s v="fREADom Trial Class "/>
    <s v="Grade 1,2"/>
    <s v="Trial I"/>
    <n v="2"/>
    <d v="1899-12-30T11:45:00"/>
    <s v="Monday"/>
    <d v="2020-04-20T00:00:00"/>
    <d v="2020-04-17T17:37:54"/>
    <s v="Duplicate - Trial"/>
    <s v="Grade 2"/>
    <s v="SRV Public School, Trichy"/>
    <n v="911100221470"/>
    <s v="s2m_test_20474@tests2m.com"/>
    <s v="20-04-2020 11:45:00"/>
    <s v="Present"/>
    <s v="Present"/>
    <s v="FAC_5015"/>
    <e v="#N/A"/>
    <n v="0"/>
    <s v="In my mind's eye"/>
    <s v="TEB2BSMS"/>
    <e v="#N/A"/>
    <s v="exclude"/>
    <x v="0"/>
  </r>
  <r>
    <s v="fREADom Trial "/>
    <s v="Grade 3,4"/>
    <s v="Trial I"/>
    <n v="2"/>
    <d v="1899-12-30T11:45:00"/>
    <s v="Monday"/>
    <d v="2020-04-20T00:00:00"/>
    <d v="2020-04-18T14:03:10"/>
    <s v="Duplicate - Trial"/>
    <s v="Grade 3"/>
    <s v="Braintree International School"/>
    <n v="911100221657"/>
    <s v="s2m_test_20665@tests2m.com"/>
    <s v="20-04-2020 11:45:00"/>
    <s v="Present"/>
    <s v="Present"/>
    <s v="FAC_5011"/>
    <e v="#N/A"/>
    <n v="0"/>
    <s v="Rocking with rhymes"/>
    <s v="TEB11SMS"/>
    <e v="#N/A"/>
    <s v="exclude"/>
    <x v="0"/>
  </r>
  <r>
    <s v="fREADom Trial "/>
    <s v="Grade 3,4"/>
    <s v="Trial I"/>
    <n v="2"/>
    <d v="1899-12-30T11:45:00"/>
    <s v="Monday"/>
    <d v="2020-04-20T00:00:00"/>
    <d v="2020-04-19T19:49:08"/>
    <s v="Trial"/>
    <s v="Grade 4"/>
    <s v="DPS Megacity, kolkata"/>
    <n v="911100221701"/>
    <s v="s2m_test_20711@tests2m.com"/>
    <s v="20-04-2020 11:45:00"/>
    <s v="Absent"/>
    <s v="Absent"/>
    <s v="FAC_5011"/>
    <e v="#N/A"/>
    <n v="0"/>
    <s v="Rocking with rhymes"/>
    <s v="TEB3SMS"/>
    <e v="#N/A"/>
    <s v="exclude"/>
    <x v="0"/>
  </r>
  <r>
    <s v="fREADom Trial "/>
    <s v="Grade 3,4"/>
    <s v="Trial I"/>
    <n v="2"/>
    <d v="1899-12-30T11:45:00"/>
    <s v="Monday"/>
    <d v="2020-04-20T00:00:00"/>
    <d v="2020-04-19T18:15:06"/>
    <s v="Trial"/>
    <s v="Grade 4"/>
    <s v="DPS megacity"/>
    <n v="911100221700"/>
    <s v="s2m_test_20710@tests2m.com"/>
    <s v="20-04-2020 11:45:00"/>
    <s v="Present"/>
    <s v="Present"/>
    <s v="FAC_5011"/>
    <e v="#N/A"/>
    <n v="0"/>
    <s v="Rocking with rhymes"/>
    <s v="rfmsms"/>
    <e v="#N/A"/>
    <s v="exclude"/>
    <x v="0"/>
  </r>
  <r>
    <s v="fREADom Trial Class "/>
    <s v="Grade 1,2"/>
    <s v="Trial I"/>
    <n v="2"/>
    <d v="1899-12-30T11:45:00"/>
    <s v="Monday"/>
    <d v="2020-04-20T00:00:00"/>
    <d v="2020-04-19T17:46:40"/>
    <s v="Trial"/>
    <s v="Grade 1"/>
    <s v="NSN"/>
    <n v="911100221698"/>
    <s v="s2m_test_20708@tests2m.com"/>
    <s v="20-04-2020 11:45:00"/>
    <s v="Absent"/>
    <s v="Absent"/>
    <s v="FAC_5015"/>
    <e v="#N/A"/>
    <n v="0"/>
    <s v="In my mind's eye"/>
    <s v="TEB2BSMS"/>
    <e v="#N/A"/>
    <s v="exclude"/>
    <x v="0"/>
  </r>
  <r>
    <s v="fREADom Trial Class "/>
    <s v="Grade 1,2"/>
    <s v="Trial I"/>
    <n v="2"/>
    <d v="1899-12-30T11:45:00"/>
    <s v="Monday"/>
    <d v="2020-04-20T00:00:00"/>
    <d v="2020-04-19T16:32:59"/>
    <s v="Duplicate - Trial"/>
    <s v="Grade 2"/>
    <s v="Sri kumaran's  children 's  home"/>
    <n v="911100221697"/>
    <s v="s2m_test_20707@tests2m.com"/>
    <s v="20-04-2020 11:45:00"/>
    <s v="Absent"/>
    <s v="Absent"/>
    <s v="FAC_5015"/>
    <e v="#N/A"/>
    <n v="0"/>
    <s v="In my mind's eye"/>
    <s v="TEB2ASMS"/>
    <e v="#N/A"/>
    <s v="exclude"/>
    <x v="0"/>
  </r>
  <r>
    <s v="fREADom Trial "/>
    <s v="Grade 1,2"/>
    <s v="Trial IV"/>
    <n v="2"/>
    <d v="1899-12-30T11:45:00"/>
    <s v="Monday"/>
    <d v="2020-04-20T00:00:00"/>
    <e v="#N/A"/>
    <s v="Duplicate - Trial"/>
    <s v="Junior KG"/>
    <s v="Stones2Milestones"/>
    <n v="911100222710"/>
    <s v="s2m_test_21732@tests2m.com"/>
    <s v="20-04-2020 11:45:00"/>
    <s v="Cancelled"/>
    <s v="Cancelled"/>
    <s v="Cancelled"/>
    <e v="#N/A"/>
    <n v="0"/>
    <s v="Cancelled"/>
    <s v="Data Unavailable"/>
    <e v="#N/A"/>
    <s v="exclude"/>
    <x v="0"/>
  </r>
  <r>
    <s v="fREADom Trial "/>
    <s v="Grade 1,2"/>
    <s v="Trial IV"/>
    <n v="4"/>
    <d v="1899-12-30T18:00:00"/>
    <s v="Monday"/>
    <d v="2020-04-20T00:00:00"/>
    <e v="#N/A"/>
    <s v="Duplicate - Trial"/>
    <s v="Senior KG"/>
    <s v="Stones2Milestones"/>
    <n v="911100222710"/>
    <s v="s2m_test_21732@tests2m.com"/>
    <s v="20-04-2020 18:00:00"/>
    <s v="Cancelled"/>
    <s v="Cancelled"/>
    <s v="Cancelled"/>
    <e v="#N/A"/>
    <n v="0"/>
    <s v="Cancelled"/>
    <s v="Data Unavailable"/>
    <e v="#N/A"/>
    <s v="exclude"/>
    <x v="0"/>
  </r>
  <r>
    <s v="fREADom Trial "/>
    <s v="Grade 3,4"/>
    <s v="Trial IV"/>
    <n v="2"/>
    <d v="1899-12-30T11:45:00"/>
    <s v="Monday"/>
    <d v="2020-04-20T00:00:00"/>
    <e v="#N/A"/>
    <s v="Duplicate - Trial"/>
    <s v="Grade 5"/>
    <s v="Stones2Milestones"/>
    <n v="911100222723"/>
    <s v="s2m_test_21645@tests2m.com"/>
    <s v="20-04-2020 11:45:00"/>
    <s v="Absent"/>
    <s v="Absent"/>
    <s v="FAC_5028"/>
    <e v="#N/A"/>
    <n v="0"/>
    <s v="Name it"/>
    <s v="Data Unavailable"/>
    <e v="#N/A"/>
    <s v="exclude"/>
    <x v="0"/>
  </r>
  <r>
    <s v="fREADom Trial "/>
    <s v="Grade 3,4"/>
    <s v="Trial IV"/>
    <n v="4"/>
    <d v="1899-12-30T18:00:00"/>
    <s v="Monday"/>
    <d v="2020-04-20T00:00:00"/>
    <e v="#N/A"/>
    <s v="Duplicate - Trial"/>
    <s v="Grade 5"/>
    <s v="Stones2Milestones"/>
    <n v="911100222723"/>
    <s v="s2m_test_21645@tests2m.com"/>
    <s v="20-04-2020 18:00:00"/>
    <s v="Absent"/>
    <s v="Absent"/>
    <s v="FAC_5020"/>
    <e v="#N/A"/>
    <n v="0"/>
    <s v="Play with Punctuation"/>
    <s v="Data Unavailable"/>
    <e v="#N/A"/>
    <s v="exclude"/>
    <x v="0"/>
  </r>
  <r>
    <s v="fREADom Trial "/>
    <s v="Grade 3,4"/>
    <s v="Trial I"/>
    <n v="2"/>
    <d v="1899-12-30T11:45:00"/>
    <s v="Monday"/>
    <d v="2020-04-20T00:00:00"/>
    <d v="2020-04-19T19:49:08"/>
    <s v="Duplicate - Trial"/>
    <s v="Grade 4"/>
    <s v="DPS Megacity, kolkata"/>
    <n v="911100221701"/>
    <s v="s2m_test_20711@tests2m.com"/>
    <s v="20-04-2020 11:45:00"/>
    <s v="Cancelled"/>
    <s v="Cancelled"/>
    <s v="FAC_5011"/>
    <e v="#N/A"/>
    <n v="0"/>
    <s v="Rocking with rhymes"/>
    <s v="TEB3SMS"/>
    <e v="#N/A"/>
    <s v="exclude"/>
    <x v="0"/>
  </r>
  <r>
    <s v="fREADom Trial "/>
    <s v="Grade 3,4"/>
    <s v="Trial IV"/>
    <n v="4"/>
    <d v="1899-12-30T18:00:00"/>
    <s v="Monday"/>
    <d v="2020-04-20T00:00:00"/>
    <d v="2020-04-16T11:14:52"/>
    <s v="Trial"/>
    <s v="Grade 3"/>
    <s v="NSN GROUP OF  SCHOOL S"/>
    <n v="911100221082"/>
    <s v="s2m_test_20084@tests2m.com"/>
    <s v="20-04-2020 18:00:00"/>
    <s v="Present"/>
    <s v="Present"/>
    <s v="FAC_5020"/>
    <e v="#N/A"/>
    <n v="0"/>
    <s v="Play with Punctuation"/>
    <s v="TEB12SMS"/>
    <e v="#N/A"/>
    <s v="exclude"/>
    <x v="0"/>
  </r>
  <r>
    <s v="fREADom Trial "/>
    <s v="Grade 3,4"/>
    <s v="Trial IV"/>
    <n v="4"/>
    <d v="1899-12-30T18:00:00"/>
    <s v="Monday"/>
    <d v="2020-04-20T00:00:00"/>
    <d v="2020-04-16T11:40:00"/>
    <s v="Trial"/>
    <s v="Grade 3"/>
    <s v="NSN memorial school"/>
    <n v="911100221090"/>
    <s v="s2m_test_20092@tests2m.com"/>
    <s v="20-04-2020 18:00:00"/>
    <s v="Present"/>
    <s v="Present"/>
    <s v="FAC_5020"/>
    <e v="#N/A"/>
    <n v="0"/>
    <s v="Play with Punctuation"/>
    <s v="TEB11SMS"/>
    <e v="#N/A"/>
    <s v="exclude"/>
    <x v="0"/>
  </r>
  <r>
    <s v="fREADom Trial "/>
    <s v="Grade 3,4"/>
    <s v="Trial IV"/>
    <n v="2"/>
    <d v="1899-12-30T11:45:00"/>
    <s v="Monday"/>
    <d v="2020-04-20T00:00:00"/>
    <d v="2020-04-16T12:14:07"/>
    <s v="Trial"/>
    <s v="Grade 4"/>
    <s v="Kle society school"/>
    <n v="911100221098"/>
    <s v="s2m_test_20100@tests2m.com"/>
    <s v="20-04-2020 11:45:00"/>
    <s v="Absent"/>
    <s v="Absent"/>
    <s v="FAC_5028"/>
    <e v="#N/A"/>
    <n v="0"/>
    <s v="Name it"/>
    <s v="TEB12SMS"/>
    <e v="#N/A"/>
    <s v="exclude"/>
    <x v="0"/>
  </r>
  <r>
    <s v="fREADom Trial "/>
    <s v="Grade 3,4"/>
    <s v="Trial II"/>
    <n v="2"/>
    <d v="1899-12-30T11:45:00"/>
    <s v="Monday"/>
    <d v="2020-04-20T00:00:00"/>
    <e v="#N/A"/>
    <s v="Trial"/>
    <s v="Grade 4"/>
    <s v="BDM International"/>
    <n v="911100222724"/>
    <s v="s2m_test_21745@tests2m.com"/>
    <s v="20-04-2020 11:45:00"/>
    <s v="Present"/>
    <s v="Present"/>
    <s v="FAC_5026"/>
    <e v="#N/A"/>
    <n v="0"/>
    <s v="Category Spin"/>
    <s v="Data Unavailable"/>
    <e v="#N/A"/>
    <s v="exclude"/>
    <x v="0"/>
  </r>
  <r>
    <s v="fREADom Trial Class "/>
    <s v="Grade 1,2"/>
    <s v="Trial I"/>
    <n v="2"/>
    <d v="1899-12-30T11:45:00"/>
    <s v="Monday"/>
    <d v="2020-04-20T00:00:00"/>
    <d v="2020-04-20T03:13:25"/>
    <s v="Trial"/>
    <s v="Grade 1"/>
    <s v="Cms"/>
    <n v="911100221702"/>
    <s v="s2m_test_20712@tests2m.com"/>
    <s v="20-04-2020 11:45:00"/>
    <s v="Absent"/>
    <s v="Absent"/>
    <s v="FAC_5015"/>
    <e v="#N/A"/>
    <n v="0"/>
    <s v="In my mind's eye"/>
    <s v="TEB2ASMS"/>
    <e v="#N/A"/>
    <s v="exclude"/>
    <x v="0"/>
  </r>
  <r>
    <s v="fREADom Trial "/>
    <s v="Grade 3,4"/>
    <s v="Trial IV"/>
    <n v="2"/>
    <d v="1899-12-30T11:45:00"/>
    <s v="Monday"/>
    <d v="2020-04-20T00:00:00"/>
    <d v="2020-04-16T12:30:30"/>
    <s v="Duplicate - Trial"/>
    <s v="Grade 4"/>
    <s v="Kamala Niketan Montessori School"/>
    <n v="911100221103"/>
    <s v="s2m_test_20105@tests2m.com"/>
    <s v="20-04-2020 11:45:00"/>
    <s v="Present"/>
    <s v="Present"/>
    <s v="FAC_5028"/>
    <e v="#N/A"/>
    <n v="0"/>
    <s v="Name it"/>
    <s v="TEB12SMS"/>
    <e v="#N/A"/>
    <s v="exclude"/>
    <x v="0"/>
  </r>
  <r>
    <s v="fREADom Trial "/>
    <s v="Grade 3,4"/>
    <s v="Trial IV"/>
    <n v="2"/>
    <d v="1899-12-30T11:45:00"/>
    <s v="Monday"/>
    <d v="2020-04-20T00:00:00"/>
    <d v="2020-04-16T12:30:52"/>
    <s v="Trial"/>
    <s v="Grade 4"/>
    <s v="Delhi Public School Bangalore South"/>
    <n v="911100221104"/>
    <s v="s2m_test_20106@tests2m.com"/>
    <s v="20-04-2020 11:45:00"/>
    <s v="Present"/>
    <s v="Present"/>
    <s v="FAC_5028"/>
    <e v="#N/A"/>
    <n v="0"/>
    <s v="Name it"/>
    <s v="TEB11SMS"/>
    <e v="#N/A"/>
    <s v="exclude"/>
    <x v="0"/>
  </r>
  <r>
    <s v="fREADom Trial Class "/>
    <s v="Grade 1,2"/>
    <s v="Trial I"/>
    <n v="2"/>
    <d v="1899-12-30T11:45:00"/>
    <s v="Monday"/>
    <d v="2020-04-20T00:00:00"/>
    <d v="2020-04-20T04:03:53"/>
    <s v="Trial"/>
    <s v="Grade 2"/>
    <s v="K L E International school"/>
    <n v="911100221704"/>
    <s v="s2m_test_20714@tests2m.com"/>
    <s v="20-04-2020 11:45:00"/>
    <s v="Absent"/>
    <s v="Absent"/>
    <s v="FAC_5015"/>
    <e v="#N/A"/>
    <n v="0"/>
    <s v="In my mind's eye"/>
    <s v="TEB4SMS"/>
    <e v="#N/A"/>
    <s v="exclude"/>
    <x v="0"/>
  </r>
  <r>
    <s v="fREADom Trial "/>
    <s v="Grade 3,4"/>
    <s v="Trial II"/>
    <n v="2"/>
    <d v="1899-12-30T11:45:00"/>
    <s v="Monday"/>
    <d v="2020-04-20T00:00:00"/>
    <e v="#N/A"/>
    <s v="Trial"/>
    <s v="Grade 3"/>
    <s v="Chinmaya Vidyalaya"/>
    <n v="911100222725"/>
    <s v="s2m_test_21746@tests2m.com"/>
    <s v="20-04-2020 11:45:00"/>
    <s v="Present"/>
    <s v="Present"/>
    <s v="FAC_5026"/>
    <e v="#N/A"/>
    <n v="0"/>
    <s v="Category Spin"/>
    <s v="Data Unavailable"/>
    <e v="#N/A"/>
    <s v="exclude"/>
    <x v="0"/>
  </r>
  <r>
    <s v="fREADom Trial "/>
    <s v="Grade 3,4"/>
    <s v="Trial IV"/>
    <n v="4"/>
    <d v="1899-12-30T18:00:00"/>
    <s v="Monday"/>
    <d v="2020-04-20T00:00:00"/>
    <d v="2020-04-16T12:45:36"/>
    <s v="Duplicate - Trial"/>
    <s v="Grade 3"/>
    <s v="SBIOA School Trichy"/>
    <n v="911100221106"/>
    <s v="s2m_test_20108@tests2m.com"/>
    <s v="20-04-2020 18:00:00"/>
    <s v="Absent"/>
    <s v="Absent"/>
    <s v="FAC_5020"/>
    <e v="#N/A"/>
    <n v="0"/>
    <s v="Play with Punctuation"/>
    <s v="TEB11SMS"/>
    <e v="#N/A"/>
    <s v="exclude"/>
    <x v="0"/>
  </r>
  <r>
    <s v="fREADom Trial "/>
    <s v="Grade 3,4"/>
    <s v="Trial I"/>
    <n v="2"/>
    <d v="1899-12-30T11:45:00"/>
    <s v="Monday"/>
    <d v="2020-04-20T00:00:00"/>
    <d v="2020-04-20T04:04:36"/>
    <s v="Trial"/>
    <s v="Grade 4"/>
    <s v="Manjusri Public School"/>
    <n v="911100221705"/>
    <s v="s2m_test_20715@tests2m.com"/>
    <s v="20-04-2020 11:45:00"/>
    <s v="Present"/>
    <s v="Present"/>
    <s v="FAC_5011"/>
    <e v="#N/A"/>
    <n v="0"/>
    <s v="Rocking with rhymes"/>
    <s v="TEB4SMS"/>
    <e v="#N/A"/>
    <s v="exclude"/>
    <x v="0"/>
  </r>
  <r>
    <s v="fREADom Trial "/>
    <s v="Grade 3,4"/>
    <s v="Trial IV"/>
    <n v="4"/>
    <d v="1899-12-30T18:00:00"/>
    <s v="Monday"/>
    <d v="2020-04-20T00:00:00"/>
    <d v="2020-04-16T13:02:19"/>
    <s v="Trial"/>
    <s v="Grade 4"/>
    <s v="DPS Warangal"/>
    <n v="911100221112"/>
    <s v="s2m_test_20113@tests2m.com"/>
    <s v="20-04-2020 18:00:00"/>
    <s v="Absent"/>
    <s v="Absent"/>
    <s v="FAC_5020"/>
    <e v="#N/A"/>
    <n v="0"/>
    <s v="Play with Punctuation"/>
    <s v="TEB12SMS"/>
    <e v="#N/A"/>
    <s v="exclude"/>
    <x v="0"/>
  </r>
  <r>
    <s v="fREADom Trial "/>
    <s v="Grade 3,4"/>
    <s v="Trial I"/>
    <n v="2"/>
    <d v="1899-12-30T11:45:00"/>
    <s v="Monday"/>
    <d v="2020-04-20T00:00:00"/>
    <d v="2020-04-20T04:05:23"/>
    <s v="Trial"/>
    <s v="Grade 3"/>
    <s v="Mahatma"/>
    <n v="911100221707"/>
    <s v="s2m_test_20717@tests2m.com"/>
    <s v="20-04-2020 11:45:00"/>
    <s v="Absent"/>
    <s v="Absent"/>
    <s v="FAC_5011"/>
    <e v="#N/A"/>
    <n v="0"/>
    <s v="Rocking with rhymes"/>
    <s v="TEB4SMS"/>
    <e v="#N/A"/>
    <s v="exclude"/>
    <x v="0"/>
  </r>
  <r>
    <s v="fREADom Trial "/>
    <s v="Grade 3,4"/>
    <s v="Trial IV"/>
    <n v="4"/>
    <d v="1899-12-30T18:00:00"/>
    <s v="Monday"/>
    <d v="2020-04-20T00:00:00"/>
    <d v="2020-04-16T13:26:59"/>
    <s v="Trial"/>
    <s v="Grade 4"/>
    <s v="City Montessori school"/>
    <n v="911100221118"/>
    <s v="s2m_test_20119@tests2m.com"/>
    <s v="20-04-2020 18:00:00"/>
    <s v="Present"/>
    <s v="Present"/>
    <s v="FAC_5020"/>
    <e v="#N/A"/>
    <n v="0"/>
    <s v="Play with Punctuation"/>
    <s v="TEB11SMS"/>
    <e v="#N/A"/>
    <s v="exclude"/>
    <x v="0"/>
  </r>
  <r>
    <s v="fREADom Trial "/>
    <s v="Grade 3,4"/>
    <s v="Trial IV"/>
    <n v="4"/>
    <d v="1899-12-30T18:00:00"/>
    <s v="Monday"/>
    <d v="2020-04-20T00:00:00"/>
    <d v="2020-04-16T14:40:43"/>
    <s v="Trial"/>
    <s v="Grade 3"/>
    <s v="KLE Society (school)Saundatti"/>
    <n v="911100221150"/>
    <s v="s2m_test_20151@tests2m.com"/>
    <s v="20-04-2020 18:00:00"/>
    <s v="Present"/>
    <s v="Present"/>
    <s v="FAC_5020"/>
    <e v="#N/A"/>
    <n v="0"/>
    <s v="Play with Punctuation"/>
    <s v="TEB12SMS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3"/>
    <s v="S.B. O. A"/>
    <n v="911100222726"/>
    <s v="s2m_test_21747@tests2m.com"/>
    <s v="20-04-2020 11:45:00"/>
    <s v="Present"/>
    <s v="Present"/>
    <s v="FAC_5009"/>
    <e v="#N/A"/>
    <n v="0"/>
    <s v="Category Spin"/>
    <s v="Data Unavailable"/>
    <e v="#N/A"/>
    <s v="exclude"/>
    <x v="0"/>
  </r>
  <r>
    <s v="fREADom Trial "/>
    <s v="Grade 3,4"/>
    <s v="Trial IV"/>
    <n v="2"/>
    <d v="1899-12-30T11:45:00"/>
    <s v="Monday"/>
    <d v="2020-04-20T00:00:00"/>
    <d v="2020-04-16T15:29:58"/>
    <s v="Trial"/>
    <s v="Grade 3"/>
    <s v="Delhi Public School"/>
    <n v="911100221162"/>
    <s v="s2m_test_20163@tests2m.com"/>
    <s v="20-04-2020 11:45:00"/>
    <s v="Present"/>
    <s v="Present"/>
    <s v="FAC_5028"/>
    <e v="#N/A"/>
    <n v="0"/>
    <s v="Name it"/>
    <s v="ntfpush"/>
    <e v="#N/A"/>
    <s v="exclude"/>
    <x v="0"/>
  </r>
  <r>
    <s v="fREADom Trial "/>
    <s v="Grade 3,4"/>
    <s v="Trial IV"/>
    <n v="2"/>
    <d v="1899-12-30T11:45:00"/>
    <s v="Monday"/>
    <d v="2020-04-20T00:00:00"/>
    <d v="2020-04-16T16:11:48"/>
    <s v="Trial"/>
    <s v="Grade 4"/>
    <s v="DPS"/>
    <n v="911100221165"/>
    <s v="s2m_test_20166@tests2m.com"/>
    <s v="20-04-2020 11:45:00"/>
    <s v="Present"/>
    <s v="Present"/>
    <s v="FAC_5028"/>
    <e v="#N/A"/>
    <n v="0"/>
    <s v="Name it"/>
    <s v="ntfpush"/>
    <e v="#N/A"/>
    <s v="exclude"/>
    <x v="0"/>
  </r>
  <r>
    <s v="fREADom Trial "/>
    <s v="Grade 3,4"/>
    <s v="Trial IV"/>
    <n v="4"/>
    <d v="1899-12-30T18:00:00"/>
    <s v="Monday"/>
    <d v="2020-04-20T00:00:00"/>
    <d v="2020-04-17T02:33:38"/>
    <s v="Trial"/>
    <s v="Grade 4"/>
    <s v="St Columbus"/>
    <n v="911100221182"/>
    <s v="s2m_test_20183@tests2m.com"/>
    <s v="20-04-2020 18:00:00"/>
    <s v="Present"/>
    <s v="Present"/>
    <s v="FAC_5020"/>
    <e v="#N/A"/>
    <n v="0"/>
    <s v="Play with Punctuation"/>
    <s v="ntfuiuser"/>
    <e v="#N/A"/>
    <s v="exclude"/>
    <x v="0"/>
  </r>
  <r>
    <s v="fREADom Trial "/>
    <s v="Grade 3,4"/>
    <s v="Trial IV"/>
    <n v="2"/>
    <d v="1899-12-30T11:45:00"/>
    <s v="Monday"/>
    <d v="2020-04-20T00:00:00"/>
    <d v="2020-04-17T02:40:43"/>
    <s v="Trial"/>
    <s v="Grade 3"/>
    <s v="Chinmaya Vidyalaya"/>
    <n v="911100221185"/>
    <s v="s2m_test_20186@tests2m.com"/>
    <s v="20-04-2020 11:45:00"/>
    <s v="Present"/>
    <s v="Present"/>
    <s v="FAC_5028"/>
    <e v="#N/A"/>
    <n v="0"/>
    <s v="Name it"/>
    <s v="ntfuiuser"/>
    <e v="#N/A"/>
    <s v="exclude"/>
    <x v="0"/>
  </r>
  <r>
    <s v="fREADom Trial "/>
    <s v="Grade 3,4"/>
    <s v="Trial III"/>
    <n v="2"/>
    <d v="1899-12-30T11:45:00"/>
    <s v="Monday"/>
    <d v="2020-04-20T00:00:00"/>
    <e v="#N/A"/>
    <s v="Trial"/>
    <s v="Grade 4"/>
    <s v="NSN Memorial School"/>
    <n v="911100222727"/>
    <s v="s2m_test_21748@tests2m.com"/>
    <s v="20-04-2020 11:45:00"/>
    <s v="Absent"/>
    <s v="Absent"/>
    <s v="FAC_5009"/>
    <e v="#N/A"/>
    <n v="0"/>
    <s v="Category Spin"/>
    <s v="Data Unavailable"/>
    <e v="#N/A"/>
    <s v="exclude"/>
    <x v="0"/>
  </r>
  <r>
    <s v="fREADom Trial "/>
    <s v="Grade 1,2"/>
    <s v="Trial II"/>
    <n v="2"/>
    <d v="1899-12-30T11:45:00"/>
    <s v="Monday"/>
    <d v="2020-04-20T00:00:00"/>
    <d v="2020-04-18T04:21:33"/>
    <s v="Trial"/>
    <s v="Grade 1"/>
    <s v="Edify school Bengaluru Kanakapura main road"/>
    <n v="911100221531"/>
    <s v="s2m_test_20535@tests2m.com"/>
    <s v="20-04-2020 11:45:00"/>
    <s v="Present"/>
    <s v="Present"/>
    <s v="FAC_5025"/>
    <e v="#N/A"/>
    <n v="0"/>
    <s v="Name it"/>
    <s v="rfmsms"/>
    <e v="#N/A"/>
    <s v="exclude"/>
    <x v="0"/>
  </r>
  <r>
    <s v="fREADom Trial "/>
    <s v="Grade 1,2"/>
    <s v="Trial III"/>
    <n v="2"/>
    <d v="1899-12-30T11:45:00"/>
    <s v="Monday"/>
    <d v="2020-04-20T00:00:00"/>
    <d v="2020-04-20T05:02:47"/>
    <s v="Trial"/>
    <s v="Grade 1"/>
    <s v="St.Paul's School"/>
    <n v="911100221746"/>
    <s v="s2m_test_20756@tests2m.com"/>
    <s v="20-04-2020 11:45:00"/>
    <s v="Present"/>
    <s v="Present"/>
    <s v="FAC_5027"/>
    <e v="#N/A"/>
    <n v="0"/>
    <s v="Word Whiz"/>
    <s v="nlusms"/>
    <e v="#N/A"/>
    <s v="exclude"/>
    <x v="0"/>
  </r>
  <r>
    <s v="fREADom Trial "/>
    <s v="Grade 1,2"/>
    <s v="Trial II"/>
    <n v="2"/>
    <d v="1899-12-30T11:45:00"/>
    <s v="Monday"/>
    <d v="2020-04-20T00:00:00"/>
    <d v="2020-04-20T04:14:19"/>
    <s v="Trial"/>
    <s v="Grade 2"/>
    <s v="HOLY ANGEL SCHOOL"/>
    <n v="911100221716"/>
    <s v="s2m_test_20726@tests2m.com"/>
    <s v="20-04-2020 11:45:00"/>
    <s v="Absent"/>
    <s v="Absent"/>
    <s v="FAC_5025"/>
    <e v="#N/A"/>
    <n v="0"/>
    <s v="Name it"/>
    <s v="TEB4SMS"/>
    <e v="#N/A"/>
    <s v="exclude"/>
    <x v="0"/>
  </r>
  <r>
    <s v="fREADom Trial "/>
    <s v="Grade 1,2"/>
    <s v="Trial III"/>
    <n v="2"/>
    <d v="1899-12-30T11:45:00"/>
    <s v="Monday"/>
    <d v="2020-04-20T00:00:00"/>
    <d v="2020-04-20T05:05:43"/>
    <s v="Trial"/>
    <s v="Grade 2"/>
    <s v="Samishti"/>
    <n v="911100221748"/>
    <s v="s2m_test_20758@tests2m.com"/>
    <s v="20-04-2020 11:45:00"/>
    <s v="Present"/>
    <s v="Present"/>
    <s v="FAC_5027"/>
    <e v="#N/A"/>
    <n v="0"/>
    <s v="Word Whiz"/>
    <s v="TEB4SMS"/>
    <e v="#N/A"/>
    <s v="exclude"/>
    <x v="0"/>
  </r>
  <r>
    <s v="fREADom Trial "/>
    <s v="Grade 3,4"/>
    <s v="Trial I"/>
    <n v="2"/>
    <d v="1899-12-30T11:45:00"/>
    <s v="Monday"/>
    <d v="2020-04-20T00:00:00"/>
    <e v="#N/A"/>
    <s v="Duplicate - Trial"/>
    <s v="Grade 4"/>
    <s v="HOLY ANGEL SCHOOL"/>
    <n v="911100222728"/>
    <s v="s2m_test_20726@tests2m.com"/>
    <s v="20-04-2020 11:45:00"/>
    <s v="Present"/>
    <s v="Present"/>
    <s v="FAC_5011"/>
    <e v="#N/A"/>
    <n v="0"/>
    <s v="Rocking with rhymes"/>
    <s v="Data Unavailable"/>
    <e v="#N/A"/>
    <s v="exclude"/>
    <x v="0"/>
  </r>
  <r>
    <s v="fREADom Trial "/>
    <s v="Grade 1,2"/>
    <s v="Trial II"/>
    <n v="2"/>
    <d v="1899-12-30T11:45:00"/>
    <s v="Monday"/>
    <d v="2020-04-20T00:00:00"/>
    <d v="2020-04-20T04:21:21"/>
    <s v="Trial"/>
    <s v="Grade 1"/>
    <s v="Edify school"/>
    <n v="911100221720"/>
    <s v="s2m_test_20730@tests2m.com"/>
    <s v="20-04-2020 11:45:00"/>
    <s v="Present"/>
    <s v="Present"/>
    <s v="FAC_5025"/>
    <e v="#N/A"/>
    <n v="0"/>
    <s v="Name it"/>
    <s v="TEB4SMS"/>
    <e v="#N/A"/>
    <s v="exclude"/>
    <x v="0"/>
  </r>
  <r>
    <s v="fREADom Trial "/>
    <s v="Grade 1,2"/>
    <s v="Trial III"/>
    <n v="2"/>
    <d v="1899-12-30T11:45:00"/>
    <s v="Monday"/>
    <d v="2020-04-20T00:00:00"/>
    <d v="2020-04-20T05:07:23"/>
    <s v="Trial"/>
    <s v="Grade 1"/>
    <s v="sri sri ravishankar vidhya mandir, surat"/>
    <n v="911100221749"/>
    <s v="s2m_test_20759@tests2m.com"/>
    <s v="20-04-2020 11:45:00"/>
    <s v="Present"/>
    <s v="Present"/>
    <s v="FAC_5027"/>
    <e v="#N/A"/>
    <n v="0"/>
    <s v="Word Whiz"/>
    <s v="TEB12SMS"/>
    <e v="#N/A"/>
    <s v="exclude"/>
    <x v="0"/>
  </r>
  <r>
    <s v="fREADom Trial "/>
    <s v="Grade 3,4"/>
    <s v="Trial IV"/>
    <n v="4"/>
    <d v="1899-12-30T18:00:00"/>
    <s v="Monday"/>
    <d v="2020-04-20T00:00:00"/>
    <d v="2020-04-18T06:32:41"/>
    <s v="Trial"/>
    <s v="Grade 3"/>
    <s v="Kohinoor International School"/>
    <n v="911100221588"/>
    <s v="s2m_test_20592@tests2m.com"/>
    <s v="20-04-2020 18:00:00"/>
    <s v="Present"/>
    <s v="Present"/>
    <s v="FAC_5020"/>
    <e v="#N/A"/>
    <n v="0"/>
    <s v="Play with Punctuation"/>
    <s v="TEB3SMS"/>
    <e v="#N/A"/>
    <s v="exclude"/>
    <x v="0"/>
  </r>
  <r>
    <s v="fREADom Trial "/>
    <s v="Grade 1,2"/>
    <s v="Trial II"/>
    <n v="2"/>
    <d v="1899-12-30T11:45:00"/>
    <s v="Monday"/>
    <d v="2020-04-20T00:00:00"/>
    <d v="2020-04-18T04:05:54"/>
    <s v="Trial"/>
    <s v="Grade 2"/>
    <s v="Gowtham Model School"/>
    <n v="911100221524"/>
    <s v="s2m_test_20528@tests2m.com"/>
    <s v="20-04-2020 11:45:00"/>
    <s v="Absent"/>
    <s v="Absent"/>
    <s v="FAC_5025"/>
    <n v="999"/>
    <n v="1"/>
    <s v="Name it"/>
    <s v="TEB3SMS"/>
    <d v="2020-04-24T00:00:00"/>
    <n v="4"/>
    <x v="9"/>
  </r>
  <r>
    <s v="fREADom Trial "/>
    <s v="Grade 3,4"/>
    <s v="Trial IV"/>
    <n v="2"/>
    <d v="1899-12-30T11:45:00"/>
    <s v="Monday"/>
    <d v="2020-04-20T00:00:00"/>
    <d v="2020-04-18T06:51:37"/>
    <s v="Trial"/>
    <s v="Grade 3"/>
    <s v="Narayana"/>
    <n v="911100221594"/>
    <s v="s2m_test_20598@tests2m.com"/>
    <s v="20-04-2020 11:45:00"/>
    <s v="Present"/>
    <s v="Present"/>
    <s v="FAC_5028"/>
    <e v="#N/A"/>
    <n v="0"/>
    <s v="Name it"/>
    <s v="ntfuiuser"/>
    <e v="#N/A"/>
    <s v="exclude"/>
    <x v="0"/>
  </r>
  <r>
    <s v="fREADom Trial "/>
    <s v="Grade 1,2"/>
    <s v="Trial II"/>
    <n v="2"/>
    <d v="1899-12-30T11:45:00"/>
    <s v="Monday"/>
    <d v="2020-04-20T00:00:00"/>
    <d v="2020-04-20T04:31:16"/>
    <s v="Trial"/>
    <s v="Grade 2"/>
    <s v="Dav girls senior secondary school"/>
    <n v="911100221727"/>
    <s v="s2m_test_20737@tests2m.com"/>
    <s v="20-04-2020 11:45:00"/>
    <s v="Present"/>
    <s v="Present"/>
    <s v="FAC_5025"/>
    <n v="1999"/>
    <n v="1"/>
    <s v="Name it"/>
    <s v="TEB4SMS"/>
    <d v="2020-04-20T00:00:00"/>
    <n v="0"/>
    <x v="4"/>
  </r>
  <r>
    <s v="fREADom Trial "/>
    <s v="Grade 3,4"/>
    <s v="Trial IV"/>
    <n v="4"/>
    <d v="1899-12-30T18:00:00"/>
    <s v="Monday"/>
    <d v="2020-04-20T00:00:00"/>
    <d v="2020-04-18T05:36:19"/>
    <s v="Trial"/>
    <s v="Grade 4"/>
    <s v="S.B.O.A  SCHOOL &amp; JUNIOR COLLEGE"/>
    <n v="911100221573"/>
    <s v="s2m_test_20576@tests2m.com"/>
    <s v="20-04-2020 18:00:00"/>
    <s v="Absent"/>
    <s v="Absent"/>
    <s v="FAC_5020"/>
    <e v="#N/A"/>
    <n v="0"/>
    <s v="Play with Punctuation"/>
    <s v="TEB3SMS"/>
    <e v="#N/A"/>
    <s v="exclude"/>
    <x v="0"/>
  </r>
  <r>
    <s v="fREADom Trial "/>
    <s v="Grade 3,4"/>
    <s v="Trial IV"/>
    <n v="4"/>
    <d v="1899-12-30T18:00:00"/>
    <s v="Monday"/>
    <d v="2020-04-20T00:00:00"/>
    <d v="2020-04-18T05:09:15"/>
    <s v="Trial"/>
    <s v="Grade 4"/>
    <s v="Asian Christian High school"/>
    <n v="911100221559"/>
    <s v="s2m_test_20563@tests2m.com"/>
    <s v="20-04-2020 18:00:00"/>
    <s v="Absent"/>
    <s v="Absent"/>
    <s v="FAC_5020"/>
    <e v="#N/A"/>
    <n v="0"/>
    <s v="Play with Punctuation"/>
    <s v="TEB3SMS"/>
    <e v="#N/A"/>
    <s v="exclude"/>
    <x v="0"/>
  </r>
  <r>
    <s v="fREADom Trial "/>
    <s v="Grade 3,4"/>
    <s v="Trial IV"/>
    <n v="2"/>
    <d v="1899-12-30T11:45:00"/>
    <s v="Monday"/>
    <d v="2020-04-20T00:00:00"/>
    <d v="2020-04-18T04:04:14"/>
    <s v="Trial"/>
    <s v="Grade 3"/>
    <s v="DPS South Bengaluru"/>
    <n v="911100221518"/>
    <s v="s2m_test_20522@tests2m.com"/>
    <s v="20-04-2020 11:45:00"/>
    <s v="Present"/>
    <s v="Present"/>
    <s v="FAC_5028"/>
    <e v="#N/A"/>
    <n v="0"/>
    <s v="Name it"/>
    <s v="TEB3SMS"/>
    <e v="#N/A"/>
    <s v="exclude"/>
    <x v="0"/>
  </r>
  <r>
    <s v="fREADom Trial "/>
    <s v="Grade 1,2"/>
    <s v="Trial II"/>
    <n v="2"/>
    <d v="1899-12-30T11:45:00"/>
    <s v="Monday"/>
    <d v="2020-04-20T00:00:00"/>
    <d v="2020-04-20T04:37:36"/>
    <s v="Trial"/>
    <s v="Grade 1"/>
    <s v="Maple tree school"/>
    <n v="911100221734"/>
    <s v="s2m_test_20744@tests2m.com"/>
    <s v="20-04-2020 11:45:00"/>
    <s v="Absent"/>
    <s v="Absent"/>
    <s v="FAC_5025"/>
    <e v="#N/A"/>
    <n v="0"/>
    <s v="Name it"/>
    <s v="TEB4SMS"/>
    <e v="#N/A"/>
    <s v="exclude"/>
    <x v="0"/>
  </r>
  <r>
    <s v="fREADom Trial "/>
    <s v="Grade 1,2"/>
    <s v="Trial II"/>
    <n v="2"/>
    <d v="1899-12-30T11:45:00"/>
    <s v="Monday"/>
    <d v="2020-04-20T00:00:00"/>
    <d v="2020-04-20T04:37:45"/>
    <s v="Trial"/>
    <s v="Grade 2"/>
    <s v="DAV Boys Senior Secondary School"/>
    <n v="911100221735"/>
    <s v="s2m_test_20745@tests2m.com"/>
    <s v="20-04-2020 11:45:00"/>
    <s v="Cancelled"/>
    <s v="Cancelled"/>
    <s v="FAC_5025"/>
    <e v="#N/A"/>
    <n v="0"/>
    <s v="Name it"/>
    <s v="TEB4SMS"/>
    <e v="#N/A"/>
    <s v="exclude"/>
    <x v="0"/>
  </r>
  <r>
    <s v="fREADom Trial "/>
    <s v="Grade 1,2"/>
    <s v="Trial II"/>
    <n v="2"/>
    <d v="1899-12-30T11:45:00"/>
    <s v="Monday"/>
    <d v="2020-04-20T00:00:00"/>
    <d v="2020-04-20T04:47:54"/>
    <s v="Trial"/>
    <s v="Grade 2"/>
    <s v="The Gurukul"/>
    <n v="911100221738"/>
    <s v="s2m_test_20748@tests2m.com"/>
    <s v="20-04-2020 11:45:00"/>
    <s v="Absent"/>
    <s v="Absent"/>
    <s v="FAC_5025"/>
    <e v="#N/A"/>
    <n v="0"/>
    <s v="Name it"/>
    <s v="TEB4SMS"/>
    <e v="#N/A"/>
    <s v="exclude"/>
    <x v="0"/>
  </r>
  <r>
    <s v="fREADom Trial "/>
    <s v="Grade 1,2"/>
    <s v="Trial II"/>
    <n v="2"/>
    <d v="1899-12-30T11:45:00"/>
    <s v="Monday"/>
    <d v="2020-04-20T00:00:00"/>
    <d v="2020-04-20T05:14:22"/>
    <s v="Trial"/>
    <s v="Grade 2"/>
    <s v="Sri Kumarans"/>
    <n v="911100221753"/>
    <s v="s2m_test_20764@tests2m.com"/>
    <s v="20-04-2020 11:45:00"/>
    <s v="Absent"/>
    <s v="Absent"/>
    <s v="FAC_5025"/>
    <e v="#N/A"/>
    <n v="0"/>
    <s v="Name it"/>
    <s v="TEB4SMS"/>
    <e v="#N/A"/>
    <s v="exclude"/>
    <x v="0"/>
  </r>
  <r>
    <s v="fREADom Trial "/>
    <s v="Grade 1,2"/>
    <s v="Trial II"/>
    <n v="2"/>
    <d v="1899-12-30T11:45:00"/>
    <s v="Monday"/>
    <d v="2020-04-20T00:00:00"/>
    <d v="2020-04-18T04:01:39"/>
    <s v="Trial"/>
    <s v="Grade 1"/>
    <s v="CMS"/>
    <n v="911100221513"/>
    <s v="s2m_test_20517@tests2m.com"/>
    <s v="20-04-2020 11:45:00"/>
    <s v="Absent"/>
    <s v="Absent"/>
    <s v="FAC_5025"/>
    <e v="#N/A"/>
    <n v="0"/>
    <s v="Name it"/>
    <s v="TEB3SMS"/>
    <e v="#N/A"/>
    <s v="exclude"/>
    <x v="0"/>
  </r>
  <r>
    <s v="fREADom Trial "/>
    <s v="Grade 1,2"/>
    <s v="Trial III"/>
    <n v="4"/>
    <d v="1899-12-30T18:00:00"/>
    <s v="Monday"/>
    <d v="2020-04-20T00:00:00"/>
    <d v="2020-04-20T04:27:12"/>
    <s v="Trial"/>
    <s v="Grade 2"/>
    <s v="KLE school"/>
    <n v="911100221725"/>
    <s v="s2m_test_20735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3,4"/>
    <s v="Trial I"/>
    <n v="2"/>
    <d v="1899-12-30T11:45:00"/>
    <s v="Tuesday"/>
    <d v="2020-04-21T00:00:00"/>
    <e v="#N/A"/>
    <s v="Duplicate - Trial"/>
    <s v="Grade 5"/>
    <s v="Stones2Milestones"/>
    <n v="911100222710"/>
    <s v="s2m_test_21732@tests2m.com"/>
    <s v="21-04-2020 11:45:00"/>
    <s v="Absent"/>
    <s v="Absent"/>
    <s v="FAC_5015"/>
    <e v="#N/A"/>
    <n v="0"/>
    <s v="storm in my brain"/>
    <s v="Data Unavailable"/>
    <e v="#N/A"/>
    <s v="exclude"/>
    <x v="0"/>
  </r>
  <r>
    <s v="fREADom Trial "/>
    <s v="Grade 3,4"/>
    <s v="Trial I"/>
    <n v="4"/>
    <d v="1899-12-30T18:00:00"/>
    <s v="Tuesday"/>
    <d v="2020-04-21T00:00:00"/>
    <e v="#N/A"/>
    <s v="Duplicate - Trial"/>
    <s v="Grade 5"/>
    <s v="Stones2Milestones"/>
    <n v="911100222710"/>
    <s v="s2m_test_21732@tests2m.com"/>
    <s v="21-04-2020 18:00:00"/>
    <s v="Absent"/>
    <s v="Absent"/>
    <s v="FAC_5034"/>
    <e v="#N/A"/>
    <n v="0"/>
    <s v="Play with Punctuation"/>
    <s v="Data Unavailable"/>
    <e v="#N/A"/>
    <s v="exclude"/>
    <x v="0"/>
  </r>
  <r>
    <s v="fREADom Trial "/>
    <s v="Grade 1,2"/>
    <s v="Trial III"/>
    <n v="4"/>
    <d v="1899-12-30T18:00:00"/>
    <s v="Monday"/>
    <d v="2020-04-20T00:00:00"/>
    <d v="2020-04-18T03:36:53"/>
    <s v="Trial"/>
    <s v="Grade 2"/>
    <s v="Sishya"/>
    <n v="911100221485"/>
    <s v="s2m_test_20489@tests2m.com"/>
    <s v="20-04-2020 18:00:00"/>
    <s v="Cancelled"/>
    <s v="Cancelled"/>
    <s v="FAC_5031"/>
    <e v="#N/A"/>
    <n v="0"/>
    <s v="Word Whiz"/>
    <s v="TEB3SMS"/>
    <e v="#N/A"/>
    <s v="exclude"/>
    <x v="0"/>
  </r>
  <r>
    <s v="fREADom Trial Class "/>
    <s v="Grade 1,2"/>
    <s v="Trial I"/>
    <n v="2"/>
    <d v="1899-12-30T11:45:00"/>
    <s v="Tuesday"/>
    <d v="2020-04-21T00:00:00"/>
    <e v="#N/A"/>
    <s v="Duplicate - Trial"/>
    <s v="Junior KG"/>
    <s v="Stones2Milestones"/>
    <n v="911100222710"/>
    <s v="s2m_test_21732@tests2m.com"/>
    <s v="21-04-2020 11:45:00"/>
    <s v="Absent"/>
    <s v="Absent"/>
    <s v="FAC_5027"/>
    <e v="#N/A"/>
    <n v="0"/>
    <s v="Name it"/>
    <s v="Data Unavailable"/>
    <e v="#N/A"/>
    <s v="exclude"/>
    <x v="0"/>
  </r>
  <r>
    <s v="fREADom Trial Class "/>
    <s v="Grade 1,2"/>
    <s v="Trial I"/>
    <n v="4"/>
    <d v="1899-12-30T18:00:00"/>
    <s v="Tuesday"/>
    <d v="2020-04-21T00:00:00"/>
    <e v="#N/A"/>
    <s v="Duplicate - Trial"/>
    <s v="Junior KG"/>
    <s v="Stones2Milestones"/>
    <n v="911100222710"/>
    <s v="s2m_test_21732@tests2m.com"/>
    <s v="21-04-2020 18:00:00"/>
    <s v="Absent"/>
    <s v="Absent"/>
    <s v="FAC_5035"/>
    <e v="#N/A"/>
    <n v="0"/>
    <s v="Structure of a story"/>
    <s v="Data Unavailable"/>
    <e v="#N/A"/>
    <s v="exclude"/>
    <x v="0"/>
  </r>
  <r>
    <s v="fREADom Trial "/>
    <s v="Grade 1,2"/>
    <s v="Trial II"/>
    <n v="4"/>
    <d v="1899-12-30T18:00:00"/>
    <s v="Tuesday"/>
    <d v="2020-04-21T00:00:00"/>
    <e v="#N/A"/>
    <s v="Duplicate - Trial"/>
    <s v="Senior KG"/>
    <s v="Stones2Milestones"/>
    <n v="911100222710"/>
    <s v="s2m_test_21732@tests2m.com"/>
    <s v="21-04-2020 18:00:00"/>
    <s v="Present"/>
    <s v="Present"/>
    <s v="FAC_5031"/>
    <e v="#N/A"/>
    <n v="0"/>
    <s v="In my mind's eye"/>
    <s v="Data Unavailable"/>
    <e v="#N/A"/>
    <s v="exclude"/>
    <x v="0"/>
  </r>
  <r>
    <s v="fREADom Trial "/>
    <s v="Grade 1,2"/>
    <s v="Trial II"/>
    <n v="2"/>
    <d v="1899-12-30T11:45:00"/>
    <s v="Tuesday"/>
    <d v="2020-04-21T00:00:00"/>
    <e v="#N/A"/>
    <s v="Duplicate - Trial"/>
    <s v="Senior KG"/>
    <s v="Stones2Milestones"/>
    <n v="911100222710"/>
    <s v="s2m_test_21732@tests2m.com"/>
    <s v="21-04-2020 11:45:00"/>
    <s v="Absent"/>
    <s v="Absent"/>
    <s v="FAC_5033"/>
    <e v="#N/A"/>
    <n v="0"/>
    <s v="Meet the magic 'e'"/>
    <s v="Data Unavailable"/>
    <e v="#N/A"/>
    <s v="exclude"/>
    <x v="0"/>
  </r>
  <r>
    <s v="fREADom Trial "/>
    <s v="Grade 3,4"/>
    <s v="Trial I"/>
    <n v="4"/>
    <d v="1899-12-30T18:00:00"/>
    <s v="Monday"/>
    <d v="2020-04-20T00:00:00"/>
    <d v="2020-04-20T07:57:52"/>
    <s v="Trial"/>
    <s v="Grade 4"/>
    <s v="Kumarns"/>
    <n v="911100221786"/>
    <s v="s2m_test_20798@tests2m.com"/>
    <s v="20-04-2020 18:00:00"/>
    <s v="Absent"/>
    <s v="Absent"/>
    <s v="FAC_5008"/>
    <e v="#N/A"/>
    <n v="0"/>
    <s v="Category Spin"/>
    <s v="TEB4SMS"/>
    <e v="#N/A"/>
    <s v="exclude"/>
    <x v="0"/>
  </r>
  <r>
    <s v="fREADom Trial "/>
    <s v="Grade 3,4"/>
    <s v="Trial II"/>
    <n v="2"/>
    <d v="1899-12-30T11:45:00"/>
    <s v="Tuesday"/>
    <d v="2020-04-21T00:00:00"/>
    <e v="#N/A"/>
    <s v="Duplicate - Trial"/>
    <s v="Senior KG"/>
    <s v="Stones2Milestones"/>
    <n v="911100222710"/>
    <s v="s2m_test_21732@tests2m.com"/>
    <s v="21-04-2020 11:45:00"/>
    <s v="Absent"/>
    <s v="Absent"/>
    <s v="FAC_5029"/>
    <e v="#N/A"/>
    <n v="0"/>
    <s v="In my mind's eye"/>
    <s v="Data Unavailable"/>
    <e v="#N/A"/>
    <s v="exclude"/>
    <x v="0"/>
  </r>
  <r>
    <s v="fREADom Trial "/>
    <s v="Grade 3,4"/>
    <s v="Trial II"/>
    <n v="4"/>
    <d v="1899-12-30T18:00:00"/>
    <s v="Tuesday"/>
    <d v="2020-04-21T00:00:00"/>
    <e v="#N/A"/>
    <s v="Duplicate - Trial"/>
    <s v="Grade 5"/>
    <s v="Stones2Milestones"/>
    <n v="911100222710"/>
    <s v="s2m_test_21732@tests2m.com"/>
    <s v="21-04-2020 18:00:00"/>
    <s v="Absent"/>
    <s v="Absent"/>
    <s v="FAC_5015"/>
    <e v="#N/A"/>
    <n v="0"/>
    <s v="Word Whiz"/>
    <s v="Data Unavailable"/>
    <e v="#N/A"/>
    <s v="exclude"/>
    <x v="0"/>
  </r>
  <r>
    <s v="fREADom Trial "/>
    <s v="Grade 3,4"/>
    <s v="Trial I"/>
    <n v="4"/>
    <d v="1899-12-30T18:00:00"/>
    <s v="Monday"/>
    <d v="2020-04-20T00:00:00"/>
    <d v="2020-04-20T07:01:33"/>
    <s v="Trial"/>
    <s v="Grade 3"/>
    <s v="Green wood high school"/>
    <n v="911100221778"/>
    <s v="s2m_test_20790@tests2m.com"/>
    <s v="20-04-2020 18:00:00"/>
    <s v="Present"/>
    <s v="Present"/>
    <s v="FAC_5008"/>
    <e v="#N/A"/>
    <n v="0"/>
    <s v="Category Spin"/>
    <s v="rfmsms"/>
    <e v="#N/A"/>
    <s v="exclude"/>
    <x v="0"/>
  </r>
  <r>
    <s v="fREADom Trial "/>
    <s v="Grade 3,4"/>
    <s v="Trial I"/>
    <n v="4"/>
    <d v="1899-12-30T18:00:00"/>
    <s v="Monday"/>
    <d v="2020-04-20T00:00:00"/>
    <d v="2020-04-20T06:34:04"/>
    <s v="Trial"/>
    <s v="Grade 4"/>
    <s v="Aakruthi techno school"/>
    <n v="911100221777"/>
    <s v="s2m_test_20788@tests2m.com"/>
    <s v="20-04-2020 18:00:00"/>
    <s v="Present"/>
    <s v="Present"/>
    <s v="FAC_5008"/>
    <e v="#N/A"/>
    <n v="0"/>
    <s v="Category Spin"/>
    <s v="TEB4SMS"/>
    <e v="#N/A"/>
    <s v="exclude"/>
    <x v="0"/>
  </r>
  <r>
    <s v="fREADom Trial "/>
    <s v="Grade 3,4"/>
    <s v="Trial I"/>
    <n v="4"/>
    <d v="1899-12-30T18:00:00"/>
    <s v="Monday"/>
    <d v="2020-04-20T00:00:00"/>
    <d v="2020-04-20T06:25:46"/>
    <s v="Trial"/>
    <s v="Grade 3"/>
    <s v="Sangam school"/>
    <n v="911100221775"/>
    <s v="s2m_test_20786@tests2m.com"/>
    <s v="20-04-2020 18:00:00"/>
    <s v="Present"/>
    <s v="Present"/>
    <s v="FAC_5008"/>
    <e v="#N/A"/>
    <n v="0"/>
    <s v="Category Spin"/>
    <s v="TEB2ASMS"/>
    <e v="#N/A"/>
    <s v="exclude"/>
    <x v="0"/>
  </r>
  <r>
    <s v="fREADom Trial "/>
    <s v="Grade 3,4"/>
    <s v="Trial III"/>
    <n v="2"/>
    <d v="1899-12-30T11:45:00"/>
    <s v="Tuesday"/>
    <d v="2020-04-21T00:00:00"/>
    <e v="#N/A"/>
    <s v="Duplicate - Trial"/>
    <s v="Grade 5"/>
    <s v="Stones2Milestones"/>
    <n v="911100222710"/>
    <s v="s2m_test_21732@tests2m.com"/>
    <s v="21-04-2020 11:45:00"/>
    <s v="Absent"/>
    <s v="Absent"/>
    <s v="FAC_5008"/>
    <e v="#N/A"/>
    <n v="0"/>
    <s v="Category Spin"/>
    <s v="Data Unavailable"/>
    <e v="#N/A"/>
    <s v="exclude"/>
    <x v="0"/>
  </r>
  <r>
    <s v="fREADom Trial "/>
    <s v="Grade 3,4"/>
    <s v="Trial I"/>
    <n v="4"/>
    <d v="1899-12-30T18:00:00"/>
    <s v="Monday"/>
    <d v="2020-04-20T00:00:00"/>
    <d v="2020-04-20T05:27:50"/>
    <s v="Trial"/>
    <s v="Grade 4"/>
    <s v="Asian christian high school"/>
    <n v="911100221760"/>
    <s v="s2m_test_20771@tests2m.com"/>
    <s v="20-04-2020 18:00:00"/>
    <s v="Absent"/>
    <s v="Absent"/>
    <s v="FAC_5008"/>
    <e v="#N/A"/>
    <n v="0"/>
    <s v="Category Spin"/>
    <s v="TEB4SMS"/>
    <e v="#N/A"/>
    <s v="exclude"/>
    <x v="0"/>
  </r>
  <r>
    <s v="fREADom Trial "/>
    <s v="Grade 3,4"/>
    <s v="Trial I"/>
    <n v="4"/>
    <d v="1899-12-30T18:00:00"/>
    <s v="Monday"/>
    <d v="2020-04-20T00:00:00"/>
    <d v="2020-04-20T06:14:31"/>
    <s v="Trial"/>
    <s v="Grade 4"/>
    <s v="Scad"/>
    <n v="911100221773"/>
    <s v="s2m_test_20784@tests2m.com"/>
    <s v="20-04-2020 18:00:00"/>
    <s v="Absent"/>
    <s v="Absent"/>
    <s v="FAC_5008"/>
    <e v="#N/A"/>
    <n v="0"/>
    <s v="Category Spin"/>
    <s v="TEB3SMS"/>
    <e v="#N/A"/>
    <s v="exclude"/>
    <x v="0"/>
  </r>
  <r>
    <s v="fREADom Trial "/>
    <s v="Grade 1,2"/>
    <s v="Trial III"/>
    <n v="2"/>
    <d v="1899-12-30T11:45:00"/>
    <s v="Tuesday"/>
    <d v="2020-04-21T00:00:00"/>
    <e v="#N/A"/>
    <s v="Duplicate - Trial"/>
    <s v="Senior KG"/>
    <s v="Stones2Milestones"/>
    <n v="911100222710"/>
    <s v="s2m_test_21732@tests2m.com"/>
    <s v="21-04-2020 11:45:00"/>
    <s v="Absent"/>
    <s v="Absent"/>
    <s v="FAC_5034"/>
    <e v="#N/A"/>
    <n v="0"/>
    <s v="Sum it up"/>
    <s v="Data Unavailable"/>
    <e v="#N/A"/>
    <s v="exclude"/>
    <x v="0"/>
  </r>
  <r>
    <s v="fREADom Trial "/>
    <s v="Grade 3,4"/>
    <s v="Trial I"/>
    <n v="4"/>
    <d v="1899-12-30T18:00:00"/>
    <s v="Monday"/>
    <d v="2020-04-20T00:00:00"/>
    <d v="2020-04-20T05:54:20"/>
    <s v="Trial"/>
    <s v="Grade 3"/>
    <s v="DPS east"/>
    <n v="911100221770"/>
    <s v="s2m_test_20781@tests2m.com"/>
    <s v="20-04-2020 18:00:00"/>
    <s v="Absent"/>
    <s v="Absent"/>
    <s v="FAC_5008"/>
    <e v="#N/A"/>
    <n v="0"/>
    <s v="Category Spin"/>
    <s v="rfmsms"/>
    <e v="#N/A"/>
    <s v="exclude"/>
    <x v="0"/>
  </r>
  <r>
    <s v="fREADom Trial "/>
    <s v="Grade 1,2"/>
    <s v="Trial III"/>
    <n v="4"/>
    <d v="1899-12-30T18:00:00"/>
    <s v="Tuesday"/>
    <d v="2020-04-21T00:00:00"/>
    <e v="#N/A"/>
    <s v="Duplicate - Trial"/>
    <s v="Senior KG"/>
    <s v="Stones2Milestones"/>
    <n v="911100222710"/>
    <s v="s2m_test_21732@tests2m.com"/>
    <s v="21-04-2020 18:00:00"/>
    <s v="Cancelled"/>
    <s v="Cancelled"/>
    <s v="Cancelled"/>
    <e v="#N/A"/>
    <n v="0"/>
    <s v="Cancelled"/>
    <s v="Data Unavailable"/>
    <e v="#N/A"/>
    <s v="exclude"/>
    <x v="0"/>
  </r>
  <r>
    <s v="fREADom Trial "/>
    <s v="Grade 3,4"/>
    <s v="Trial I"/>
    <n v="4"/>
    <d v="1899-12-30T18:00:00"/>
    <s v="Monday"/>
    <d v="2020-04-20T00:00:00"/>
    <d v="2020-04-20T05:24:57"/>
    <s v="Trial"/>
    <s v="Grade 3"/>
    <s v="City Montessory School"/>
    <n v="911100221758"/>
    <s v="s2m_test_20769@tests2m.com"/>
    <s v="20-04-2020 18:00:00"/>
    <s v="Absent"/>
    <s v="Absent"/>
    <s v="FAC_5008"/>
    <e v="#N/A"/>
    <n v="0"/>
    <s v="Category Spin"/>
    <s v="TEB4SMS"/>
    <e v="#N/A"/>
    <s v="exclude"/>
    <x v="0"/>
  </r>
  <r>
    <s v="fREADom Trial "/>
    <s v="Grade 3,4"/>
    <s v="Trial I"/>
    <n v="4"/>
    <d v="1899-12-30T18:00:00"/>
    <s v="Monday"/>
    <d v="2020-04-20T00:00:00"/>
    <d v="2020-04-18T10:24:37"/>
    <s v="Duplicate - Trial"/>
    <s v="Grade 3"/>
    <s v="N.S.N. Memorial"/>
    <n v="911100221630"/>
    <s v="s2m_test_20635@tests2m.com"/>
    <s v="20-04-2020 18:00:00"/>
    <s v="Cancelled"/>
    <s v="Cancelled"/>
    <s v="FAC_5008"/>
    <e v="#N/A"/>
    <n v="0"/>
    <s v="Category Spin"/>
    <s v="TEB11SMS"/>
    <e v="#N/A"/>
    <s v="exclude"/>
    <x v="0"/>
  </r>
  <r>
    <s v="fREADom Trial "/>
    <s v="Grade 3,4"/>
    <s v="Trial I"/>
    <n v="4"/>
    <d v="1899-12-30T18:00:00"/>
    <s v="Monday"/>
    <d v="2020-04-20T00:00:00"/>
    <d v="2020-04-20T05:33:10"/>
    <s v="Trial"/>
    <s v="Grade 4"/>
    <s v="Sacred heart sr.sec. school"/>
    <n v="911100221762"/>
    <s v="s2m_test_20773@tests2m.com"/>
    <s v="20-04-2020 18:00:00"/>
    <s v="Absent"/>
    <s v="Absent"/>
    <s v="FAC_5008"/>
    <e v="#N/A"/>
    <n v="0"/>
    <s v="Category Spin"/>
    <s v="TEB4SMS"/>
    <e v="#N/A"/>
    <s v="exclude"/>
    <x v="0"/>
  </r>
  <r>
    <s v="fREADom Trial Class "/>
    <s v="Grade 1,2"/>
    <s v="Trial I"/>
    <n v="4"/>
    <d v="1899-12-30T18:00:00"/>
    <s v="Monday"/>
    <d v="2020-04-20T00:00:00"/>
    <d v="2020-04-16T10:47:02"/>
    <s v="Trial"/>
    <s v="Grade 1"/>
    <s v="SKCH"/>
    <n v="911100221064"/>
    <s v="s2m_test_20065@tests2m.com"/>
    <s v="20-04-2020 18:00:00"/>
    <s v="Absent"/>
    <s v="Absent"/>
    <s v="FAC_5029"/>
    <e v="#N/A"/>
    <n v="0"/>
    <s v="In my head or real"/>
    <s v="TEB11SMS"/>
    <e v="#N/A"/>
    <s v="exclude"/>
    <x v="0"/>
  </r>
  <r>
    <s v="fREADom Trial "/>
    <s v="Grade 3,4"/>
    <s v="Trial III"/>
    <n v="4"/>
    <d v="1899-12-30T18:00:00"/>
    <s v="Monday"/>
    <d v="2020-04-20T00:00:00"/>
    <d v="2020-04-20T09:46:00"/>
    <s v="Trial"/>
    <s v="Grade 4"/>
    <s v="The Crossword School"/>
    <n v="911100221793"/>
    <s v="s2m_test_20806@tests2m.com"/>
    <s v="20-04-2020 18:00:00"/>
    <s v="Absent"/>
    <s v="Absent"/>
    <s v="FAC_5030"/>
    <e v="#N/A"/>
    <n v="0"/>
    <s v="Meet the magic 'e'"/>
    <s v="TEB4SMS"/>
    <e v="#N/A"/>
    <s v="exclude"/>
    <x v="0"/>
  </r>
  <r>
    <s v="fREADom Trial Class "/>
    <s v="Grade 1,2"/>
    <s v="Trial I"/>
    <n v="2"/>
    <d v="1899-12-30T11:45:00"/>
    <s v="Tuesday"/>
    <d v="2020-04-21T00:00:00"/>
    <e v="#N/A"/>
    <s v="Duplicate - Trial"/>
    <s v="Grade 1"/>
    <s v="Sri Sri Ravishankar Vidya Mandir"/>
    <n v="911100222729"/>
    <s v="s2m_test_21749@tests2m.com"/>
    <s v="21-04-2020 11:45:00"/>
    <s v="Present"/>
    <s v="Present"/>
    <s v="FAC_5027"/>
    <e v="#N/A"/>
    <n v="0"/>
    <s v="Name it"/>
    <s v="Data Unavailable"/>
    <e v="#N/A"/>
    <s v="exclude"/>
    <x v="0"/>
  </r>
  <r>
    <s v="fREADom Trial "/>
    <s v="Grade 3,4"/>
    <s v="Trial I"/>
    <n v="4"/>
    <d v="1899-12-30T18:00:00"/>
    <s v="Tuesday"/>
    <d v="2020-04-21T00:00:00"/>
    <e v="#N/A"/>
    <s v="Duplicate - Trial"/>
    <s v="Grade 4"/>
    <s v="Sri Sri Ravishankar Vidya Mandir"/>
    <n v="911100222729"/>
    <s v="s2m_test_21749@tests2m.com"/>
    <s v="21-04-2020 18:00:00"/>
    <s v="Present"/>
    <s v="Present"/>
    <s v="FAC_5034"/>
    <e v="#N/A"/>
    <n v="0"/>
    <s v="Play with Punctuation"/>
    <s v="Data Unavailable"/>
    <e v="#N/A"/>
    <s v="exclude"/>
    <x v="0"/>
  </r>
  <r>
    <s v="fREADom Trial "/>
    <s v="Grade 3,4"/>
    <s v="Trial III"/>
    <n v="4"/>
    <d v="1899-12-30T18:00:00"/>
    <s v="Monday"/>
    <d v="2020-04-20T00:00:00"/>
    <e v="#N/A"/>
    <s v="Trial"/>
    <s v="Grade 4"/>
    <s v="Children academy"/>
    <n v="911100222730"/>
    <s v="s2m_test_20801@tests2m.com"/>
    <s v="20-04-2020 18:00:00"/>
    <s v="Absent"/>
    <s v="Absent"/>
    <s v="FAC_5030"/>
    <e v="#N/A"/>
    <n v="0"/>
    <s v="Meet the magic 'e'"/>
    <s v="Data Unavailable"/>
    <e v="#N/A"/>
    <s v="exclude"/>
    <x v="0"/>
  </r>
  <r>
    <s v="fREADom Trial Class "/>
    <s v="Grade 1,2"/>
    <s v="Trial I"/>
    <n v="4"/>
    <d v="1899-12-30T18:00:00"/>
    <s v="Monday"/>
    <d v="2020-04-20T00:00:00"/>
    <d v="2020-04-17T03:13:42"/>
    <s v="Trial"/>
    <s v="Grade 2"/>
    <s v="Kle international school belgaum"/>
    <n v="911100221188"/>
    <s v="s2m_test_20189@tests2m.com"/>
    <s v="20-04-2020 18:00:00"/>
    <s v="Absent"/>
    <s v="Absent"/>
    <s v="FAC_5029"/>
    <e v="#N/A"/>
    <n v="0"/>
    <s v="In my head or real"/>
    <s v="ntfuiuser"/>
    <e v="#N/A"/>
    <s v="exclude"/>
    <x v="0"/>
  </r>
  <r>
    <s v="fREADom Trial Class "/>
    <s v="Grade 1,2"/>
    <s v="Trial I"/>
    <n v="2"/>
    <d v="1899-12-30T11:45:00"/>
    <s v="Tuesday"/>
    <d v="2020-04-21T00:00:00"/>
    <d v="2020-04-17T14:53:38"/>
    <s v="Trial"/>
    <s v="Grade 2"/>
    <s v="DPS megacity kolkata"/>
    <n v="911100221428"/>
    <s v="s2m_test_20432@tests2m.com"/>
    <s v="21-04-2020 11:45:00"/>
    <s v="Present"/>
    <s v="Present"/>
    <s v="FAC_5027"/>
    <e v="#N/A"/>
    <n v="0"/>
    <s v="Name it"/>
    <s v="rfmsms"/>
    <e v="#N/A"/>
    <s v="exclude"/>
    <x v="0"/>
  </r>
  <r>
    <s v="fREADom Trial "/>
    <s v="Grade 3,4"/>
    <s v="Trial III"/>
    <n v="4"/>
    <d v="1899-12-30T18:00:00"/>
    <s v="Monday"/>
    <d v="2020-04-20T00:00:00"/>
    <d v="2020-04-20T07:47:16"/>
    <s v="Trial"/>
    <s v="Grade 4"/>
    <s v="City Montessori school lucknow up"/>
    <n v="911100221785"/>
    <s v="s2m_test_20797@tests2m.com"/>
    <s v="20-04-2020 18:00:00"/>
    <s v="Absent"/>
    <s v="Absent"/>
    <s v="FAC_5030"/>
    <e v="#N/A"/>
    <n v="0"/>
    <s v="Meet the magic 'e'"/>
    <s v="TEB4SMS"/>
    <e v="#N/A"/>
    <s v="exclude"/>
    <x v="0"/>
  </r>
  <r>
    <s v="fREADom Trial Class "/>
    <s v="Grade 1,2"/>
    <s v="Trial I"/>
    <n v="4"/>
    <d v="1899-12-30T18:00:00"/>
    <s v="Monday"/>
    <d v="2020-04-20T00:00:00"/>
    <d v="2020-04-17T05:29:49"/>
    <s v="Trial"/>
    <s v="Grade 2"/>
    <s v="City montessory school"/>
    <n v="911100221252"/>
    <s v="s2m_test_20253@tests2m.com"/>
    <s v="20-04-2020 18:00:00"/>
    <s v="Absent"/>
    <s v="Absent"/>
    <s v="FAC_5029"/>
    <e v="#N/A"/>
    <n v="0"/>
    <s v="In my head or real"/>
    <s v="TEB2ASMS"/>
    <e v="#N/A"/>
    <s v="exclude"/>
    <x v="0"/>
  </r>
  <r>
    <s v="fREADom Trial "/>
    <s v="Grade 1,2"/>
    <s v="Trial III"/>
    <n v="4"/>
    <d v="1899-12-30T18:00:00"/>
    <s v="Monday"/>
    <d v="2020-04-20T00:00:00"/>
    <d v="2020-04-20T08:07:01"/>
    <s v="Trial"/>
    <s v="Grade 2"/>
    <s v="Jyotirmoy Sanyal"/>
    <n v="911100221787"/>
    <s v="s2m_test_20799@tests2m.com"/>
    <s v="20-04-2020 18:00:00"/>
    <m/>
    <s v="Exclude"/>
    <s v="FAC_5031"/>
    <e v="#N/A"/>
    <n v="0"/>
    <s v="Word Whiz"/>
    <s v="ntfuiuser"/>
    <e v="#N/A"/>
    <s v="exclude"/>
    <x v="0"/>
  </r>
  <r>
    <s v="fREADom Trial Class "/>
    <s v="Grade 1,2"/>
    <s v="Trial I"/>
    <n v="4"/>
    <d v="1899-12-30T18:00:00"/>
    <s v="Monday"/>
    <d v="2020-04-20T00:00:00"/>
    <d v="2020-04-17T05:43:27"/>
    <s v="Trial"/>
    <s v="Grade 2"/>
    <s v="Royale concord international School"/>
    <n v="911100221264"/>
    <s v="s2m_test_20264@tests2m.com"/>
    <s v="20-04-2020 18:00:00"/>
    <s v="Present"/>
    <s v="Present"/>
    <s v="FAC_5029"/>
    <e v="#N/A"/>
    <n v="0"/>
    <s v="In my head or real"/>
    <s v="ntfuiuser"/>
    <e v="#N/A"/>
    <s v="exclude"/>
    <x v="0"/>
  </r>
  <r>
    <s v="fREADom Trial "/>
    <s v="Grade 3,4"/>
    <s v="Trial III"/>
    <n v="4"/>
    <d v="1899-12-30T18:00:00"/>
    <s v="Monday"/>
    <d v="2020-04-20T00:00:00"/>
    <d v="2020-04-20T07:35:37"/>
    <s v="Trial"/>
    <s v="Grade 4"/>
    <s v="Maps"/>
    <n v="911100221784"/>
    <s v="s2m_test_20796@tests2m.com"/>
    <s v="20-04-2020 18:00:00"/>
    <s v="Absent"/>
    <s v="Absent"/>
    <s v="FAC_5030"/>
    <e v="#N/A"/>
    <n v="0"/>
    <s v="Meet the magic 'e'"/>
    <s v="TEB4SMS"/>
    <e v="#N/A"/>
    <s v="exclude"/>
    <x v="0"/>
  </r>
  <r>
    <s v="fREADom Trial Class "/>
    <s v="Grade 1,2"/>
    <s v="Trial I"/>
    <n v="2"/>
    <d v="1899-12-30T11:45:00"/>
    <s v="Tuesday"/>
    <d v="2020-04-21T00:00:00"/>
    <d v="2020-04-17T14:54:17"/>
    <s v="Trial"/>
    <s v="Grade 1"/>
    <s v="DPS junior south Bangalore"/>
    <n v="911100221429"/>
    <s v="s2m_test_20433@tests2m.com"/>
    <s v="21-04-2020 11:45:00"/>
    <s v="Present"/>
    <s v="Present"/>
    <s v="FAC_5027"/>
    <e v="#N/A"/>
    <n v="0"/>
    <s v="Name it"/>
    <s v="rfmsms"/>
    <e v="#N/A"/>
    <s v="exclude"/>
    <x v="0"/>
  </r>
  <r>
    <s v="fREADom Trial Class "/>
    <s v="Grade 1,2"/>
    <s v="Trial I"/>
    <n v="4"/>
    <d v="1899-12-30T18:00:00"/>
    <s v="Monday"/>
    <d v="2020-04-20T00:00:00"/>
    <d v="2020-04-17T07:03:12"/>
    <s v="Trial"/>
    <s v="Grade 2"/>
    <s v="NSN Mat Hr Sec School"/>
    <n v="911100221300"/>
    <s v="s2m_test_20300@tests2m.com"/>
    <s v="20-04-2020 18:00:00"/>
    <s v="Present"/>
    <s v="Present"/>
    <s v="FAC_5029"/>
    <e v="#N/A"/>
    <n v="0"/>
    <s v="In my head or real"/>
    <s v="TEB2ASMS"/>
    <e v="#N/A"/>
    <s v="exclude"/>
    <x v="0"/>
  </r>
  <r>
    <s v="fREADom Trial "/>
    <s v="Grade 3,4"/>
    <s v="Trial I"/>
    <n v="2"/>
    <d v="1899-12-30T11:45:00"/>
    <s v="Tuesday"/>
    <d v="2020-04-21T00:00:00"/>
    <d v="2020-04-17T14:37:12"/>
    <s v="Trial"/>
    <s v="Grade 4"/>
    <s v="Delhi Public School"/>
    <n v="911100221422"/>
    <s v="s2m_test_20426@tests2m.com"/>
    <s v="21-04-2020 11:45:00"/>
    <s v="Present"/>
    <s v="Present"/>
    <s v="FAC_5015"/>
    <e v="#N/A"/>
    <n v="0"/>
    <s v="storm in my brain"/>
    <s v="rfmsms"/>
    <e v="#N/A"/>
    <s v="exclude"/>
    <x v="0"/>
  </r>
  <r>
    <s v="fREADom Trial Class "/>
    <s v="Grade 1,2"/>
    <s v="Trial I"/>
    <n v="4"/>
    <d v="1899-12-30T18:00:00"/>
    <s v="Monday"/>
    <d v="2020-04-20T00:00:00"/>
    <d v="2020-04-17T12:03:36"/>
    <s v="Trial"/>
    <s v="Grade 1"/>
    <s v="Mahatma Montessori"/>
    <n v="911100221328"/>
    <s v="s2m_test_20330@tests2m.com"/>
    <s v="20-04-2020 18:00:00"/>
    <s v="Present"/>
    <s v="Present"/>
    <s v="FAC_5029"/>
    <e v="#N/A"/>
    <n v="0"/>
    <s v="In my head or real"/>
    <s v="T1KRMSMS"/>
    <e v="#N/A"/>
    <s v="exclude"/>
    <x v="0"/>
  </r>
  <r>
    <s v="fREADom Trial "/>
    <s v="Grade 1,2"/>
    <s v="Trial III"/>
    <n v="4"/>
    <d v="1899-12-30T18:00:00"/>
    <s v="Monday"/>
    <d v="2020-04-20T00:00:00"/>
    <d v="2020-04-20T07:09:23"/>
    <s v="Trial"/>
    <s v="Grade 1"/>
    <s v="The Shri Ram Universal School"/>
    <n v="911100221779"/>
    <s v="s2m_test_20791@tests2m.com"/>
    <s v="20-04-2020 18:00:00"/>
    <m/>
    <s v="Exclude"/>
    <s v="FAC_5031"/>
    <e v="#N/A"/>
    <n v="0"/>
    <s v="Word Whiz"/>
    <s v="TEB4SMS"/>
    <e v="#N/A"/>
    <s v="exclude"/>
    <x v="0"/>
  </r>
  <r>
    <s v="fREADom Trial Class "/>
    <s v="Grade 1,2"/>
    <s v="Trial I"/>
    <n v="4"/>
    <d v="1899-12-30T18:00:00"/>
    <s v="Monday"/>
    <d v="2020-04-20T00:00:00"/>
    <d v="2020-04-17T12:45:26"/>
    <s v="Trial"/>
    <s v="Grade 1"/>
    <s v="Sri aurobindo international school"/>
    <n v="911100221347"/>
    <s v="s2m_test_20349@tests2m.com"/>
    <s v="20-04-2020 18:00:00"/>
    <s v="Absent"/>
    <s v="Absent"/>
    <s v="FAC_5029"/>
    <e v="#N/A"/>
    <n v="0"/>
    <s v="In my head or real"/>
    <s v="T1KRMSMS"/>
    <e v="#N/A"/>
    <s v="exclude"/>
    <x v="0"/>
  </r>
  <r>
    <s v="fREADom Trial "/>
    <s v="Grade 1,2"/>
    <s v="Trial III"/>
    <n v="4"/>
    <d v="1899-12-30T18:00:00"/>
    <s v="Monday"/>
    <d v="2020-04-20T00:00:00"/>
    <d v="2020-04-20T05:15:53"/>
    <s v="Trial"/>
    <s v="Grade 2"/>
    <s v="Akshar"/>
    <n v="911100221755"/>
    <s v="s2m_test_20766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1,2"/>
    <s v="Trial III"/>
    <n v="4"/>
    <d v="1899-12-30T18:00:00"/>
    <s v="Monday"/>
    <d v="2020-04-20T00:00:00"/>
    <d v="2020-04-20T05:16:12"/>
    <s v="Trial"/>
    <s v="Grade 2"/>
    <s v="sri kumarans childrens academy"/>
    <n v="911100221756"/>
    <s v="s2m_test_20767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1,2"/>
    <s v="Trial III"/>
    <n v="4"/>
    <d v="1899-12-30T18:00:00"/>
    <s v="Monday"/>
    <d v="2020-04-20T00:00:00"/>
    <d v="2020-04-20T05:21:29"/>
    <s v="Trial"/>
    <s v="Grade 1"/>
    <s v="Kamala niketan montessori school"/>
    <n v="911100221757"/>
    <s v="s2m_test_20768@tests2m.com"/>
    <s v="20-04-2020 18:00:00"/>
    <m/>
    <s v="Exclude"/>
    <s v="FAC_5031"/>
    <e v="#N/A"/>
    <n v="0"/>
    <s v="Word Whiz"/>
    <s v="TEB4SMS"/>
    <e v="#N/A"/>
    <s v="exclude"/>
    <x v="0"/>
  </r>
  <r>
    <s v="fREADom Trial Class "/>
    <s v="Grade 1,2"/>
    <s v="Trial I"/>
    <n v="4"/>
    <d v="1899-12-30T18:00:00"/>
    <s v="Monday"/>
    <d v="2020-04-20T00:00:00"/>
    <d v="2020-04-17T15:06:24"/>
    <s v="Trial"/>
    <s v="Grade 1"/>
    <s v="Delhi world public school"/>
    <n v="911100221437"/>
    <s v="s2m_test_20441@tests2m.com"/>
    <s v="20-04-2020 18:00:00"/>
    <s v="Present"/>
    <s v="Present"/>
    <s v="FAC_5029"/>
    <e v="#N/A"/>
    <n v="0"/>
    <s v="In my head or real"/>
    <s v="rfmsms"/>
    <e v="#N/A"/>
    <s v="exclude"/>
    <x v="0"/>
  </r>
  <r>
    <s v="fREADom Trial "/>
    <s v="Grade 3,4"/>
    <s v="Trial I"/>
    <n v="2"/>
    <d v="1899-12-30T11:45:00"/>
    <s v="Tuesday"/>
    <d v="2020-04-21T00:00:00"/>
    <d v="2020-04-17T14:26:56"/>
    <s v="Trial"/>
    <s v="Grade 4"/>
    <s v="KLE Society English Medium School, Gadag"/>
    <n v="911100221416"/>
    <s v="s2m_test_20419@tests2m.com"/>
    <s v="21-04-2020 11:45:00"/>
    <s v="Absent"/>
    <s v="Absent"/>
    <s v="FAC_5015"/>
    <e v="#N/A"/>
    <n v="0"/>
    <s v="storm in my brain"/>
    <s v="rfmsms"/>
    <e v="#N/A"/>
    <s v="exclude"/>
    <x v="0"/>
  </r>
  <r>
    <s v="fREADom Trial Class "/>
    <s v="Grade 1,2"/>
    <s v="Trial I"/>
    <n v="4"/>
    <d v="1899-12-30T18:00:00"/>
    <s v="Monday"/>
    <d v="2020-04-20T00:00:00"/>
    <d v="2020-04-17T15:55:32"/>
    <s v="Trial"/>
    <s v="Grade 1"/>
    <s v="Kamala Niketan Montessori School (CBSE)"/>
    <n v="911100221450"/>
    <s v="s2m_test_20454@tests2m.com"/>
    <s v="20-04-2020 18:00:00"/>
    <s v="Present"/>
    <s v="Present"/>
    <s v="FAC_5029"/>
    <e v="#N/A"/>
    <n v="0"/>
    <s v="In my head or real"/>
    <s v="rfmsms"/>
    <e v="#N/A"/>
    <s v="exclude"/>
    <x v="0"/>
  </r>
  <r>
    <s v="fREADom Trial "/>
    <s v="Grade 3,4"/>
    <s v="Trial III"/>
    <n v="4"/>
    <d v="1899-12-30T18:00:00"/>
    <s v="Monday"/>
    <d v="2020-04-20T00:00:00"/>
    <d v="2020-04-17T14:55:45"/>
    <s v="Trial"/>
    <s v="Grade 4"/>
    <s v="Excel Global school"/>
    <n v="911100221430"/>
    <s v="s2m_test_20761@tests2m.com"/>
    <s v="20-04-2020 18:00:00"/>
    <s v="Absent"/>
    <s v="Absent"/>
    <s v="FAC_5030"/>
    <e v="#N/A"/>
    <n v="0"/>
    <s v="Meet the magic 'e'"/>
    <s v="rfmsms"/>
    <e v="#N/A"/>
    <s v="exclude"/>
    <x v="0"/>
  </r>
  <r>
    <s v="fREADom Trial Class "/>
    <s v="Grade 1,2"/>
    <s v="Trial I"/>
    <n v="4"/>
    <d v="1899-12-30T18:00:00"/>
    <s v="Monday"/>
    <d v="2020-04-20T00:00:00"/>
    <d v="2020-04-17T06:44:50"/>
    <s v="Trial"/>
    <s v="Grade 2"/>
    <s v="Al Burooj international school"/>
    <n v="911100221292"/>
    <s v="s2m_test_20292@tests2m.com"/>
    <s v="20-04-2020 18:00:00"/>
    <s v="Absent"/>
    <s v="Absent"/>
    <s v="FAC_5029"/>
    <e v="#N/A"/>
    <n v="0"/>
    <s v="In my head or real"/>
    <s v="TEB2ASMS"/>
    <e v="#N/A"/>
    <s v="exclude"/>
    <x v="0"/>
  </r>
  <r>
    <s v="fREADom Trial "/>
    <s v="Grade 3,4"/>
    <s v="Trial III"/>
    <n v="4"/>
    <d v="1899-12-30T18:00:00"/>
    <s v="Monday"/>
    <d v="2020-04-20T00:00:00"/>
    <d v="2020-04-20T05:13:09"/>
    <s v="Trial"/>
    <s v="Grade 3"/>
    <s v="A.M.Jain School"/>
    <n v="911100221752"/>
    <s v="s2m_test_20763@tests2m.com"/>
    <s v="20-04-2020 18:00:00"/>
    <s v="Absent"/>
    <s v="Absent"/>
    <s v="FAC_5030"/>
    <e v="#N/A"/>
    <n v="0"/>
    <s v="Meet the magic 'e'"/>
    <s v="TEB4SMS"/>
    <e v="#N/A"/>
    <s v="exclude"/>
    <x v="0"/>
  </r>
  <r>
    <s v="fREADom Trial "/>
    <s v="Grade 3,4"/>
    <s v="Trial III"/>
    <n v="4"/>
    <d v="1899-12-30T18:00:00"/>
    <s v="Monday"/>
    <d v="2020-04-20T00:00:00"/>
    <d v="2020-04-20T05:05:34"/>
    <s v="Trial"/>
    <s v="Grade 3"/>
    <s v="A.M.Jain School"/>
    <n v="911100221747"/>
    <s v="s2m_test_20757@tests2m.com"/>
    <s v="20-04-2020 18:00:00"/>
    <s v="Absent"/>
    <s v="Absent"/>
    <s v="FAC_5030"/>
    <e v="#N/A"/>
    <n v="0"/>
    <s v="Meet the magic 'e'"/>
    <s v="TEB4SMS"/>
    <e v="#N/A"/>
    <s v="exclude"/>
    <x v="0"/>
  </r>
  <r>
    <s v="fREADom Trial "/>
    <s v="Grade 1,2"/>
    <s v="Trial III"/>
    <n v="4"/>
    <d v="1899-12-30T18:00:00"/>
    <s v="Monday"/>
    <d v="2020-04-20T00:00:00"/>
    <d v="2020-04-20T05:01:04"/>
    <s v="Trial"/>
    <s v="Grade 2"/>
    <s v="Delhi Public School Bangalore East"/>
    <n v="911100221745"/>
    <s v="s2m_test_20755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1,2"/>
    <s v="Trial II"/>
    <n v="4"/>
    <d v="1899-12-30T18:00:00"/>
    <s v="Monday"/>
    <d v="2020-04-20T00:00:00"/>
    <d v="2020-04-17T16:06:30"/>
    <s v="Trial"/>
    <s v="Grade 1"/>
    <s v="Aakruti Techno School"/>
    <n v="911100221454"/>
    <s v="s2m_test_20458@tests2m.com"/>
    <s v="20-04-2020 18:00:00"/>
    <s v="Present"/>
    <s v="Present"/>
    <s v="FAC_5009"/>
    <e v="#N/A"/>
    <n v="0"/>
    <s v="In my head or real"/>
    <s v="rfmsms"/>
    <e v="#N/A"/>
    <s v="exclude"/>
    <x v="0"/>
  </r>
  <r>
    <s v="fREADom Trial "/>
    <s v="Grade 1,2"/>
    <s v="Trial III"/>
    <n v="4"/>
    <d v="1899-12-30T18:00:00"/>
    <s v="Monday"/>
    <d v="2020-04-20T00:00:00"/>
    <d v="2020-04-20T05:14:30"/>
    <s v="Trial"/>
    <s v="Grade 2"/>
    <s v="DPS SOUTH"/>
    <n v="911100221754"/>
    <s v="s2m_test_20765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3,4"/>
    <s v="Trial III"/>
    <n v="4"/>
    <d v="1899-12-30T18:00:00"/>
    <s v="Monday"/>
    <d v="2020-04-20T00:00:00"/>
    <d v="2020-04-20T04:58:57"/>
    <s v="Trial"/>
    <s v="Grade 4"/>
    <s v="Asian Christian High School"/>
    <n v="911100221743"/>
    <s v="s2m_test_20753@tests2m.com"/>
    <s v="20-04-2020 18:00:00"/>
    <s v="Present"/>
    <s v="Present"/>
    <s v="FAC_5030"/>
    <e v="#N/A"/>
    <n v="0"/>
    <s v="Meet the magic 'e'"/>
    <s v="TEB4SMS"/>
    <e v="#N/A"/>
    <s v="exclude"/>
    <x v="0"/>
  </r>
  <r>
    <s v="fREADom Trial "/>
    <s v="Grade 1,2"/>
    <s v="Trial II"/>
    <n v="4"/>
    <d v="1899-12-30T18:00:00"/>
    <s v="Monday"/>
    <d v="2020-04-20T00:00:00"/>
    <d v="2020-04-19T08:29:04"/>
    <s v="Duplicate - Trial"/>
    <s v="Grade 1"/>
    <s v="KLE School GADAG"/>
    <n v="911100221679"/>
    <s v="s2m_test_20689@tests2m.com"/>
    <s v="20-04-2020 18:00:00"/>
    <s v="Absent"/>
    <s v="Absent"/>
    <s v="FAC_5009"/>
    <e v="#N/A"/>
    <n v="0"/>
    <s v="In my head or real"/>
    <s v="TEB3SMS"/>
    <e v="#N/A"/>
    <s v="exclude"/>
    <x v="0"/>
  </r>
  <r>
    <s v="fREADom Trial "/>
    <s v="Grade 3,4"/>
    <s v="Trial III"/>
    <n v="4"/>
    <d v="1899-12-30T18:00:00"/>
    <s v="Monday"/>
    <d v="2020-04-20T00:00:00"/>
    <d v="2020-04-20T04:49:57"/>
    <s v="Trial"/>
    <s v="Grade 4"/>
    <s v="DSE attapur Hyderabad"/>
    <n v="911100221740"/>
    <s v="s2m_test_20750@tests2m.com"/>
    <s v="20-04-2020 18:00:00"/>
    <s v="Present"/>
    <s v="Present"/>
    <s v="FAC_5030"/>
    <e v="#N/A"/>
    <n v="0"/>
    <s v="Meet the magic 'e'"/>
    <s v="TEB4SMS"/>
    <e v="#N/A"/>
    <s v="exclude"/>
    <x v="0"/>
  </r>
  <r>
    <s v="fREADom Trial "/>
    <s v="Grade 3,4"/>
    <s v="Trial I"/>
    <n v="2"/>
    <d v="1899-12-30T11:45:00"/>
    <s v="Tuesday"/>
    <d v="2020-04-21T00:00:00"/>
    <d v="2020-04-17T13:55:08"/>
    <s v="Trial"/>
    <s v="Grade 4"/>
    <s v="SEMPS"/>
    <n v="911100221384"/>
    <s v="s2m_test_20387@tests2m.com"/>
    <s v="21-04-2020 11:45:00"/>
    <s v="Present"/>
    <s v="Present"/>
    <s v="FAC_5015"/>
    <e v="#N/A"/>
    <n v="0"/>
    <s v="storm in my brain"/>
    <s v="rfmsms"/>
    <e v="#N/A"/>
    <s v="exclude"/>
    <x v="0"/>
  </r>
  <r>
    <s v="fREADom Trial "/>
    <s v="Grade 1,2"/>
    <s v="Trial II"/>
    <n v="4"/>
    <d v="1899-12-30T18:00:00"/>
    <s v="Monday"/>
    <d v="2020-04-20T00:00:00"/>
    <d v="2020-04-18T02:16:43"/>
    <s v="Trial"/>
    <s v="Grade 2"/>
    <s v="Aps golconda"/>
    <n v="911100221477"/>
    <s v="s2m_test_20481@tests2m.com"/>
    <s v="20-04-2020 18:00:00"/>
    <s v="Absent"/>
    <s v="Absent"/>
    <s v="FAC_5009"/>
    <e v="#N/A"/>
    <n v="0"/>
    <s v="In my head or real"/>
    <s v="rfmsms"/>
    <e v="#N/A"/>
    <s v="exclude"/>
    <x v="0"/>
  </r>
  <r>
    <s v="fREADom Trial "/>
    <s v="Grade 1,2"/>
    <s v="Trial III"/>
    <n v="4"/>
    <d v="1899-12-30T18:00:00"/>
    <s v="Monday"/>
    <d v="2020-04-20T00:00:00"/>
    <d v="2020-04-20T07:27:41"/>
    <s v="Trial"/>
    <s v="Grade 1"/>
    <s v="Delhi public school"/>
    <n v="911100221783"/>
    <s v="s2m_test_20795@tests2m.com"/>
    <s v="20-04-2020 18:00:00"/>
    <m/>
    <s v="Exclude"/>
    <s v="FAC_5031"/>
    <e v="#N/A"/>
    <n v="0"/>
    <s v="Word Whiz"/>
    <s v="TEB4SMS"/>
    <e v="#N/A"/>
    <s v="exclude"/>
    <x v="0"/>
  </r>
  <r>
    <s v="fREADom Trial "/>
    <s v="Grade 3,4"/>
    <s v="Trial III"/>
    <n v="4"/>
    <d v="1899-12-30T18:00:00"/>
    <s v="Monday"/>
    <d v="2020-04-20T00:00:00"/>
    <d v="2020-04-20T05:47:37"/>
    <s v="Trial"/>
    <s v="Grade 3"/>
    <s v="City Montessori school"/>
    <n v="911100221766"/>
    <s v="s2m_test_20777@tests2m.com"/>
    <s v="20-04-2020 18:00:00"/>
    <s v="Absent"/>
    <s v="Absent"/>
    <s v="FAC_5030"/>
    <e v="#N/A"/>
    <n v="0"/>
    <s v="Meet the magic 'e'"/>
    <s v="T1KRMSMS"/>
    <e v="#N/A"/>
    <s v="exclude"/>
    <x v="0"/>
  </r>
  <r>
    <s v="fREADom Trial "/>
    <s v="Grade 1,2"/>
    <s v="Trial II"/>
    <n v="4"/>
    <d v="1899-12-30T18:00:00"/>
    <s v="Monday"/>
    <d v="2020-04-20T00:00:00"/>
    <d v="2020-04-18T03:36:15"/>
    <s v="Trial"/>
    <s v="Grade 1"/>
    <s v="KLE"/>
    <n v="911100221484"/>
    <s v="s2m_test_20488@tests2m.com"/>
    <s v="20-04-2020 18:00:00"/>
    <s v="Absent"/>
    <s v="Absent"/>
    <s v="FAC_5009"/>
    <e v="#N/A"/>
    <n v="0"/>
    <s v="In my head or real"/>
    <s v="TEB3SMS"/>
    <e v="#N/A"/>
    <s v="exclude"/>
    <x v="0"/>
  </r>
  <r>
    <s v="fREADom Trial "/>
    <s v="Grade 3,4"/>
    <s v="Trial II"/>
    <n v="4"/>
    <d v="1899-12-30T18:00:00"/>
    <s v="Monday"/>
    <d v="2020-04-20T00:00:00"/>
    <d v="2020-04-20T05:27:50"/>
    <s v="Duplicate - Trial"/>
    <s v="Grade 4"/>
    <s v="Asian christian high school"/>
    <n v="911100221760"/>
    <s v="s2m_test_20771@tests2m.com"/>
    <s v="20-04-2020 18:00:00"/>
    <s v="Absent"/>
    <s v="Absent"/>
    <s v="FAC_5026"/>
    <e v="#N/A"/>
    <n v="0"/>
    <s v="Name it"/>
    <s v="TEB4SMS"/>
    <e v="#N/A"/>
    <s v="exclude"/>
    <x v="0"/>
  </r>
  <r>
    <s v="fREADom Trial "/>
    <s v="Grade 3,4"/>
    <s v="Trial II"/>
    <n v="4"/>
    <d v="1899-12-30T18:00:00"/>
    <s v="Monday"/>
    <d v="2020-04-20T00:00:00"/>
    <d v="2020-04-20T04:37:21"/>
    <s v="Trial"/>
    <s v="Grade 3"/>
    <s v="Akshar"/>
    <n v="911100221733"/>
    <s v="s2m_test_20743@tests2m.com"/>
    <s v="20-04-2020 18:00:00"/>
    <s v="Present"/>
    <s v="Present"/>
    <s v="FAC_5026"/>
    <e v="#N/A"/>
    <n v="0"/>
    <s v="Name it"/>
    <s v="T1KRMSMS"/>
    <e v="#N/A"/>
    <s v="exclude"/>
    <x v="0"/>
  </r>
  <r>
    <s v="fREADom Trial "/>
    <s v="Grade 3,4"/>
    <s v="Trial II"/>
    <n v="4"/>
    <d v="1899-12-30T18:00:00"/>
    <s v="Monday"/>
    <d v="2020-04-20T00:00:00"/>
    <d v="2020-04-17T03:33:17"/>
    <s v="Trial"/>
    <s v="Grade 4"/>
    <s v="Braintree International school"/>
    <n v="911100221194"/>
    <s v="s2m_test_20195@tests2m.com"/>
    <s v="20-04-2020 18:00:00"/>
    <s v="Present"/>
    <s v="Present"/>
    <s v="FAC_5026"/>
    <e v="#N/A"/>
    <n v="0"/>
    <s v="Name it"/>
    <s v="TEB11SMS"/>
    <e v="#N/A"/>
    <s v="exclude"/>
    <x v="0"/>
  </r>
  <r>
    <s v="fREADom Trial "/>
    <s v="Grade 3,4"/>
    <s v="Trial II"/>
    <n v="4"/>
    <d v="1899-12-30T18:00:00"/>
    <s v="Monday"/>
    <d v="2020-04-20T00:00:00"/>
    <d v="2020-04-20T04:41:07"/>
    <s v="Trial"/>
    <s v="Grade 4"/>
    <s v="Shorya"/>
    <n v="911100221736"/>
    <s v="s2m_test_20746@tests2m.com"/>
    <s v="20-04-2020 18:00:00"/>
    <s v="Present"/>
    <s v="Present"/>
    <s v="FAC_5026"/>
    <e v="#N/A"/>
    <n v="0"/>
    <s v="Name it"/>
    <s v="TEB4SMS"/>
    <e v="#N/A"/>
    <s v="exclude"/>
    <x v="0"/>
  </r>
  <r>
    <s v="fREADom Trial "/>
    <s v="Grade 1,2"/>
    <s v="Trial II"/>
    <n v="4"/>
    <d v="1899-12-30T18:00:00"/>
    <s v="Monday"/>
    <d v="2020-04-20T00:00:00"/>
    <d v="2020-04-18T03:54:18"/>
    <s v="Trial"/>
    <s v="Grade 2"/>
    <s v="Vedanta Academy"/>
    <n v="911100221506"/>
    <s v="s2m_test_20510@tests2m.com"/>
    <s v="20-04-2020 18:00:00"/>
    <s v="Present"/>
    <s v="Present"/>
    <s v="FAC_5009"/>
    <n v="1999"/>
    <n v="1"/>
    <s v="In my head or real"/>
    <s v="TEB3SMS"/>
    <d v="2020-04-21T00:00:00"/>
    <n v="1"/>
    <x v="5"/>
  </r>
  <r>
    <s v="fREADom Trial "/>
    <s v="Grade 3,4"/>
    <s v="Trial II"/>
    <n v="4"/>
    <d v="1899-12-30T18:00:00"/>
    <s v="Monday"/>
    <d v="2020-04-20T00:00:00"/>
    <d v="2020-04-20T04:28:33"/>
    <s v="Trial"/>
    <s v="Grade 4"/>
    <s v="Delhi public school Bangalore north"/>
    <n v="911100221726"/>
    <s v="s2m_test_20736@tests2m.com"/>
    <s v="20-04-2020 18:00:00"/>
    <s v="Present"/>
    <s v="Present"/>
    <s v="FAC_5026"/>
    <e v="#N/A"/>
    <n v="0"/>
    <s v="Name it"/>
    <s v="TEB4SMS"/>
    <e v="#N/A"/>
    <s v="exclude"/>
    <x v="0"/>
  </r>
  <r>
    <s v="fREADom Trial "/>
    <s v="Grade 3,4"/>
    <s v="Trial II"/>
    <n v="4"/>
    <d v="1899-12-30T18:00:00"/>
    <s v="Monday"/>
    <d v="2020-04-20T00:00:00"/>
    <d v="2020-04-20T04:23:12"/>
    <s v="Trial"/>
    <s v="Grade 4"/>
    <s v="Parvathy's Anugrahaa International School"/>
    <n v="911100221722"/>
    <s v="s2m_test_20732@tests2m.com"/>
    <s v="20-04-2020 18:00:00"/>
    <s v="Present"/>
    <s v="Present"/>
    <s v="FAC_5026"/>
    <e v="#N/A"/>
    <n v="0"/>
    <s v="Name it"/>
    <s v="TEB4SMS"/>
    <e v="#N/A"/>
    <s v="exclude"/>
    <x v="0"/>
  </r>
  <r>
    <s v="fREADom Trial "/>
    <s v="Grade 3,4"/>
    <s v="Trial II"/>
    <n v="4"/>
    <d v="1899-12-30T18:00:00"/>
    <s v="Monday"/>
    <d v="2020-04-20T00:00:00"/>
    <d v="2020-04-20T04:18:53"/>
    <s v="Trial"/>
    <s v="Grade 4"/>
    <s v="Rudraksha Khasnobis"/>
    <n v="911100221719"/>
    <s v="s2m_test_20729@tests2m.com"/>
    <s v="20-04-2020 18:00:00"/>
    <s v="Absent"/>
    <s v="Absent"/>
    <s v="FAC_5026"/>
    <e v="#N/A"/>
    <n v="0"/>
    <s v="Name it"/>
    <s v="TEB4SMS"/>
    <e v="#N/A"/>
    <s v="exclude"/>
    <x v="0"/>
  </r>
  <r>
    <s v="fREADom Trial "/>
    <s v="Grade 1,2"/>
    <s v="Trial II"/>
    <n v="4"/>
    <d v="1899-12-30T18:00:00"/>
    <s v="Monday"/>
    <d v="2020-04-20T00:00:00"/>
    <e v="#N/A"/>
    <s v="Trial"/>
    <s v="Grade 1"/>
    <s v="kamala niketan"/>
    <n v="911100222731"/>
    <s v="s2m_test_21750@tests2m.com"/>
    <s v="20-04-2020 18:00:00"/>
    <s v="Absent"/>
    <s v="Absent"/>
    <s v="FAC_5009"/>
    <e v="#N/A"/>
    <n v="0"/>
    <s v="In my head or real"/>
    <s v="Data Unavailable"/>
    <e v="#N/A"/>
    <s v="exclude"/>
    <x v="0"/>
  </r>
  <r>
    <s v="fREADom Trial "/>
    <s v="Grade 3,4"/>
    <s v="Trial II"/>
    <n v="4"/>
    <d v="1899-12-30T18:00:00"/>
    <s v="Monday"/>
    <d v="2020-04-20T00:00:00"/>
    <d v="2020-04-20T04:06:13"/>
    <s v="Trial"/>
    <s v="Grade 4"/>
    <s v="Rock wood international school"/>
    <n v="911100221708"/>
    <s v="s2m_test_20718@tests2m.com"/>
    <s v="20-04-2020 18:00:00"/>
    <s v="Absent"/>
    <s v="Absent"/>
    <s v="FAC_5026"/>
    <e v="#N/A"/>
    <n v="0"/>
    <s v="Name it"/>
    <s v="TEB4SMS"/>
    <e v="#N/A"/>
    <s v="exclude"/>
    <x v="0"/>
  </r>
  <r>
    <s v="fREADom Trial "/>
    <s v="Grade 1,2"/>
    <s v="Trial II"/>
    <n v="4"/>
    <d v="1899-12-30T18:00:00"/>
    <s v="Monday"/>
    <d v="2020-04-20T00:00:00"/>
    <e v="#N/A"/>
    <s v="Trial"/>
    <s v="Grade 1"/>
    <s v="Amrit vidyalaya"/>
    <n v="911100222732"/>
    <s v="s2m_test_21751@tests2m.com"/>
    <s v="20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3,4"/>
    <s v="Trial II"/>
    <n v="4"/>
    <d v="1899-12-30T18:00:00"/>
    <s v="Monday"/>
    <d v="2020-04-20T00:00:00"/>
    <d v="2020-04-20T04:04:51"/>
    <s v="Trial"/>
    <s v="Grade 3"/>
    <s v="SRM public school"/>
    <n v="911100221706"/>
    <s v="s2m_test_20716@tests2m.com"/>
    <s v="20-04-2020 18:00:00"/>
    <s v="Absent"/>
    <s v="Absent"/>
    <s v="FAC_5026"/>
    <e v="#N/A"/>
    <n v="0"/>
    <s v="Name it"/>
    <s v="TEB4SMS"/>
    <e v="#N/A"/>
    <s v="exclude"/>
    <x v="0"/>
  </r>
  <r>
    <s v="fREADom Trial "/>
    <s v="Grade 1,2"/>
    <s v="Trial II"/>
    <n v="4"/>
    <d v="1899-12-30T18:00:00"/>
    <s v="Monday"/>
    <d v="2020-04-20T00:00:00"/>
    <e v="#N/A"/>
    <s v="Trial"/>
    <s v="Grade 1"/>
    <s v="SSRVM"/>
    <n v="911100222733"/>
    <s v="s2m_test_21752@tests2m.com"/>
    <s v="20-04-2020 18:00:00"/>
    <s v="Present"/>
    <s v="Present"/>
    <s v="FAC_5009"/>
    <n v="1999"/>
    <n v="1"/>
    <s v="In my head or real"/>
    <s v="Data Unavailable"/>
    <d v="2020-04-21T00:00:00"/>
    <n v="1"/>
    <x v="0"/>
  </r>
  <r>
    <s v="fREADom Trial "/>
    <s v="Grade 3,4"/>
    <s v="Trial III"/>
    <n v="4"/>
    <d v="1899-12-30T18:00:00"/>
    <s v="Monday"/>
    <d v="2020-04-20T00:00:00"/>
    <d v="2020-04-20T10:48:52"/>
    <s v="Trial"/>
    <s v="Grade 4"/>
    <s v="Amrit vidyalaya"/>
    <n v="911100221796"/>
    <s v="s2m_test_20809@tests2m.com"/>
    <s v="20-04-2020 18:00:00"/>
    <s v="Present"/>
    <s v="Present"/>
    <s v="FAC_5030"/>
    <e v="#N/A"/>
    <n v="0"/>
    <s v="Meet the magic 'e'"/>
    <s v="TEB4SMS"/>
    <e v="#N/A"/>
    <s v="exclude"/>
    <x v="0"/>
  </r>
  <r>
    <s v="fREADom Trial "/>
    <s v="Grade 3,4"/>
    <s v="Trial II"/>
    <n v="4"/>
    <d v="1899-12-30T18:00:00"/>
    <s v="Monday"/>
    <d v="2020-04-20T00:00:00"/>
    <d v="2020-04-20T04:58:57"/>
    <s v="Duplicate - Trial"/>
    <s v="Grade 4"/>
    <s v="Asian Christian High School"/>
    <n v="911100221743"/>
    <s v="s2m_test_20753@tests2m.com"/>
    <s v="20-04-2020 18:00:00"/>
    <s v="Absent"/>
    <s v="Absent"/>
    <s v="FAC_5026"/>
    <e v="#N/A"/>
    <n v="0"/>
    <s v="Name it"/>
    <s v="TEB4SMS"/>
    <e v="#N/A"/>
    <s v="exclude"/>
    <x v="0"/>
  </r>
  <r>
    <s v="fREADom Trial "/>
    <s v="Grade 1,2"/>
    <s v="Trial II"/>
    <n v="4"/>
    <d v="1899-12-30T18:00:00"/>
    <s v="Monday"/>
    <d v="2020-04-20T00:00:00"/>
    <d v="2020-04-18T04:15:04"/>
    <s v="Trial"/>
    <s v="Grade 2"/>
    <s v="Delhi Public School"/>
    <n v="911100221527"/>
    <s v="s2m_test_20531@tests2m.com"/>
    <s v="20-04-2020 18:00:00"/>
    <s v="Present"/>
    <s v="Present"/>
    <s v="FAC_5009"/>
    <n v="1999"/>
    <n v="1"/>
    <s v="In my head or real"/>
    <s v="T1KRMSMS"/>
    <d v="2020-04-21T00:00:00"/>
    <n v="1"/>
    <x v="5"/>
  </r>
  <r>
    <s v="fREADom Trial "/>
    <s v="Grade 1,2"/>
    <s v="Trial II"/>
    <n v="4"/>
    <d v="1899-12-30T18:00:00"/>
    <s v="Monday"/>
    <d v="2020-04-20T00:00:00"/>
    <d v="2020-04-20T04:59:00"/>
    <s v="Trial"/>
    <s v="Grade 2"/>
    <s v="srm public school"/>
    <n v="911100221744"/>
    <s v="s2m_test_20754@tests2m.com"/>
    <s v="20-04-2020 18:00:00"/>
    <s v="Present"/>
    <s v="Present"/>
    <s v="FAC_5009"/>
    <e v="#N/A"/>
    <n v="0"/>
    <s v="In my head or real"/>
    <s v="TEB4SMS"/>
    <e v="#N/A"/>
    <s v="exclude"/>
    <x v="0"/>
  </r>
  <r>
    <s v="fREADom Trial "/>
    <s v="Grade 1,2"/>
    <s v="Trial III"/>
    <n v="4"/>
    <d v="1899-12-30T18:00:00"/>
    <s v="Monday"/>
    <d v="2020-04-20T00:00:00"/>
    <d v="2020-04-20T11:31:35"/>
    <s v="Trial"/>
    <s v="Grade 2"/>
    <s v="k l e English medium school savadatti"/>
    <n v="911100221797"/>
    <s v="s2m_test_20810@tests2m.com"/>
    <s v="20-04-2020 18:00:00"/>
    <m/>
    <s v="Exclude"/>
    <s v="FAC_5031"/>
    <e v="#N/A"/>
    <n v="0"/>
    <s v="Word Whiz"/>
    <s v="rfmsms"/>
    <e v="#N/A"/>
    <s v="exclude"/>
    <x v="0"/>
  </r>
  <r>
    <s v="fREADom Trial "/>
    <s v="Grade 3,4"/>
    <s v="Trial I"/>
    <n v="2"/>
    <d v="1899-12-30T11:45:00"/>
    <s v="Tuesday"/>
    <d v="2020-04-21T00:00:00"/>
    <e v="#N/A"/>
    <s v="Trial"/>
    <s v="Grade 4"/>
    <s v="Rajmata krishna kumari"/>
    <n v="911100222734"/>
    <s v="s2m_test_21753@tests2m.com"/>
    <s v="21-04-2020 11:45:00"/>
    <s v="Present"/>
    <s v="Present"/>
    <s v="FAC_5015"/>
    <n v="1999"/>
    <n v="1"/>
    <s v="storm in my brain"/>
    <s v="Data Unavailable"/>
    <d v="2020-08-04T16:44:32"/>
    <n v="106"/>
    <x v="0"/>
  </r>
  <r>
    <s v="fREADom Trial "/>
    <s v="Grade 3,4"/>
    <s v="Trial I"/>
    <n v="2"/>
    <d v="1899-12-30T11:45:00"/>
    <s v="Tuesday"/>
    <d v="2020-04-21T00:00:00"/>
    <e v="#N/A"/>
    <s v="Trial"/>
    <s v="Grade 3"/>
    <s v="anjun0201@gmail.com"/>
    <n v="911100222735"/>
    <s v="s2m_test_21754@tests2m.com"/>
    <s v="21-04-2020 11:45:00"/>
    <s v="Present"/>
    <s v="Present"/>
    <s v="FAC_5015"/>
    <e v="#N/A"/>
    <n v="0"/>
    <s v="storm in my brain"/>
    <s v="Data Unavailable"/>
    <e v="#N/A"/>
    <s v="exclude"/>
    <x v="0"/>
  </r>
  <r>
    <s v="fREADom Trial "/>
    <s v="Grade 3,4"/>
    <s v="Trial I"/>
    <n v="2"/>
    <d v="1899-12-30T11:45:00"/>
    <s v="Tuesday"/>
    <d v="2020-04-21T00:00:00"/>
    <d v="2020-04-19T17:49:20"/>
    <s v="Trial"/>
    <s v="Grade 4"/>
    <s v="Delhi public school Bangalore North"/>
    <n v="911100221699"/>
    <s v="s2m_test_20709@tests2m.com"/>
    <s v="21-04-2020 11:45:00"/>
    <s v="Present"/>
    <s v="Present"/>
    <s v="FAC_5015"/>
    <e v="#N/A"/>
    <n v="0"/>
    <s v="storm in my brain"/>
    <s v="ntfpush"/>
    <e v="#N/A"/>
    <s v="exclude"/>
    <x v="0"/>
  </r>
  <r>
    <s v="fREADom Trial "/>
    <s v="Grade 3,4"/>
    <s v="Trial I"/>
    <n v="2"/>
    <d v="1899-12-30T11:45:00"/>
    <s v="Tuesday"/>
    <d v="2020-04-21T00:00:00"/>
    <e v="#N/A"/>
    <s v="Trial"/>
    <s v="Grade 4"/>
    <s v="As suffa  grammar school"/>
    <n v="911100222736"/>
    <s v="s2m_test_21755@tests2m.com"/>
    <s v="21-04-2020 11:45:00"/>
    <s v="Present"/>
    <s v="Present"/>
    <s v="FAC_5015"/>
    <e v="#N/A"/>
    <n v="0"/>
    <s v="storm in my brain"/>
    <s v="Data Unavailable"/>
    <e v="#N/A"/>
    <s v="exclude"/>
    <x v="0"/>
  </r>
  <r>
    <s v="fREADom Trial "/>
    <s v="Grade 3,4"/>
    <s v="Trial I"/>
    <n v="2"/>
    <d v="1899-12-30T11:45:00"/>
    <s v="Tuesday"/>
    <d v="2020-04-21T00:00:00"/>
    <e v="#N/A"/>
    <s v="Duplicate - Trial"/>
    <s v="Grade 3"/>
    <s v="SSRVM"/>
    <n v="911100222737"/>
    <s v="s2m_test_21756@tests2m.com"/>
    <s v="21-04-2020 11:45:00"/>
    <s v="Present"/>
    <s v="Present"/>
    <s v="FAC_5015"/>
    <e v="#N/A"/>
    <n v="0"/>
    <s v="storm in my brain"/>
    <s v="Data Unavailable"/>
    <e v="#N/A"/>
    <s v="exclude"/>
    <x v="0"/>
  </r>
  <r>
    <s v="fREADom Trial "/>
    <s v="Grade 3,4"/>
    <s v="Trial I"/>
    <n v="2"/>
    <d v="1899-12-30T11:45:00"/>
    <s v="Tuesday"/>
    <d v="2020-04-21T00:00:00"/>
    <e v="#N/A"/>
    <s v="Trial"/>
    <s v="Grade 3"/>
    <s v="SHIKSHA SAGAR HIGH SCHOOL"/>
    <n v="911100222738"/>
    <s v="s2m_test_21757@tests2m.com"/>
    <s v="21-04-2020 11:45:00"/>
    <s v="Present"/>
    <s v="Present"/>
    <s v="FAC_5015"/>
    <e v="#N/A"/>
    <n v="0"/>
    <s v="storm in my brain"/>
    <s v="Data Unavailable"/>
    <e v="#N/A"/>
    <s v="exclude"/>
    <x v="0"/>
  </r>
  <r>
    <s v="fREADom Trial "/>
    <s v="Grade 3,4"/>
    <s v="Trial I"/>
    <n v="2"/>
    <d v="1899-12-30T11:45:00"/>
    <s v="Tuesday"/>
    <d v="2020-04-21T00:00:00"/>
    <e v="#N/A"/>
    <s v="Trial"/>
    <s v="Grade 3"/>
    <s v="Chinmaya vidyalaya senior secondary school"/>
    <n v="911100222739"/>
    <s v="s2m_test_21758@tests2m.com"/>
    <s v="21-04-2020 11:45:00"/>
    <s v="Present"/>
    <s v="Present"/>
    <s v="FAC_5015"/>
    <e v="#N/A"/>
    <n v="0"/>
    <s v="storm in my brain"/>
    <s v="Data Unavailable"/>
    <e v="#N/A"/>
    <s v="exclude"/>
    <x v="0"/>
  </r>
  <r>
    <s v="fREADom Trial "/>
    <s v="Grade 1,2"/>
    <s v="Trial III"/>
    <n v="2"/>
    <d v="1899-12-30T11:45:00"/>
    <s v="Tuesday"/>
    <d v="2020-04-21T00:00:00"/>
    <e v="#N/A"/>
    <s v="Trial"/>
    <s v="Grade 2"/>
    <s v="Kerala Public School"/>
    <n v="911100222740"/>
    <s v="s2m_test_21759@tests2m.com"/>
    <s v="21-04-2020 11:45:00"/>
    <s v="Absent"/>
    <s v="Absent"/>
    <s v="FAC_5034"/>
    <e v="#N/A"/>
    <n v="0"/>
    <s v="Sum it up"/>
    <s v="Data Unavailable"/>
    <e v="#N/A"/>
    <s v="exclude"/>
    <x v="0"/>
  </r>
  <r>
    <s v="fREADom Trial "/>
    <s v="Grade 1,2"/>
    <s v="Trial III"/>
    <n v="2"/>
    <d v="1899-12-30T11:45:00"/>
    <s v="Tuesday"/>
    <d v="2020-04-21T00:00:00"/>
    <e v="#N/A"/>
    <s v="Trial"/>
    <s v="Grade 2"/>
    <s v="Nsn memorial senior sec school"/>
    <n v="911100222741"/>
    <s v="s2m_test_21760@tests2m.com"/>
    <s v="21-04-2020 11:45:00"/>
    <s v="Present"/>
    <s v="Present"/>
    <s v="FAC_5034"/>
    <e v="#N/A"/>
    <n v="0"/>
    <s v="Sum it up"/>
    <s v="Data Unavailable"/>
    <e v="#N/A"/>
    <s v="exclude"/>
    <x v="0"/>
  </r>
  <r>
    <s v="fREADom Trial "/>
    <s v="Grade 1,2"/>
    <s v="Trial III"/>
    <n v="2"/>
    <d v="1899-12-30T11:45:00"/>
    <s v="Tuesday"/>
    <d v="2020-04-21T00:00:00"/>
    <d v="2020-04-20T13:31:45"/>
    <s v="Trial"/>
    <s v="Grade 1"/>
    <s v="The shri ram universal school jammu"/>
    <n v="911100221807"/>
    <s v="s2m_test_20819@tests2m.com"/>
    <s v="21-04-2020 11:45:00"/>
    <s v="Absent"/>
    <s v="Absent"/>
    <s v="FAC_5034"/>
    <e v="#N/A"/>
    <n v="0"/>
    <s v="Sum it up"/>
    <s v="TEB4SMS"/>
    <e v="#N/A"/>
    <s v="exclude"/>
    <x v="0"/>
  </r>
  <r>
    <s v="fREADom Trial "/>
    <s v="Grade 1,2"/>
    <s v="Trial III"/>
    <n v="2"/>
    <d v="1899-12-30T11:45:00"/>
    <s v="Tuesday"/>
    <d v="2020-04-21T00:00:00"/>
    <d v="2020-04-20T13:33:10"/>
    <s v="Trial"/>
    <s v="Grade 1"/>
    <s v="Delhi World Public School"/>
    <n v="911100221806"/>
    <s v="s2m_test_20818@tests2m.com"/>
    <s v="21-04-2020 11:45:00"/>
    <s v="Present"/>
    <s v="Present"/>
    <s v="FAC_5034"/>
    <e v="#N/A"/>
    <n v="0"/>
    <s v="Sum it up"/>
    <s v="TEB4SMS"/>
    <e v="#N/A"/>
    <s v="exclude"/>
    <x v="0"/>
  </r>
  <r>
    <s v="fREADom Trial "/>
    <s v="Grade 1,2"/>
    <s v="Trial III"/>
    <n v="2"/>
    <d v="1899-12-30T11:45:00"/>
    <s v="Tuesday"/>
    <d v="2020-04-21T00:00:00"/>
    <d v="2020-04-20T11:51:12"/>
    <s v="Trial"/>
    <s v="Grade 2"/>
    <s v="Pssenioursecondaryschool"/>
    <n v="911100221800"/>
    <s v="s2m_test_20812@tests2m.com"/>
    <s v="21-04-2020 11:45:00"/>
    <s v="Absent"/>
    <s v="Absent"/>
    <s v="FAC_5034"/>
    <e v="#N/A"/>
    <n v="0"/>
    <s v="Sum it up"/>
    <s v="TEB4SMS"/>
    <e v="#N/A"/>
    <s v="exclude"/>
    <x v="0"/>
  </r>
  <r>
    <s v="fREADom Trial "/>
    <s v="Grade 1,2"/>
    <s v="Trial III"/>
    <n v="2"/>
    <d v="1899-12-30T11:45:00"/>
    <s v="Tuesday"/>
    <d v="2020-04-21T00:00:00"/>
    <d v="2020-04-20T10:37:10"/>
    <s v="Trial"/>
    <s v="Grade 2"/>
    <s v="Kulachi hansraj model school"/>
    <n v="911100221795"/>
    <s v="s2m_test_20808@tests2m.com"/>
    <s v="21-04-2020 11:45:00"/>
    <s v="Present"/>
    <s v="Present"/>
    <s v="FAC_5034"/>
    <e v="#N/A"/>
    <n v="0"/>
    <s v="Sum it up"/>
    <s v="ntfuiuser"/>
    <e v="#N/A"/>
    <s v="exclude"/>
    <x v="0"/>
  </r>
  <r>
    <s v="fREADom Trial "/>
    <s v="Grade 1,2"/>
    <s v="Trial III"/>
    <n v="2"/>
    <d v="1899-12-30T11:45:00"/>
    <s v="Tuesday"/>
    <d v="2020-04-21T00:00:00"/>
    <d v="2020-04-20T09:52:29"/>
    <s v="Trial"/>
    <s v="Grade 1"/>
    <s v="hajira06@gmail.com"/>
    <n v="911100221794"/>
    <s v="s2m_test_20807@tests2m.com"/>
    <s v="21-04-2020 11:45:00"/>
    <s v="Absent"/>
    <s v="Absent"/>
    <s v="FAC_5034"/>
    <e v="#N/A"/>
    <n v="0"/>
    <s v="Sum it up"/>
    <s v="rfmsms"/>
    <e v="#N/A"/>
    <s v="exclude"/>
    <x v="0"/>
  </r>
  <r>
    <s v="fREADom Trial "/>
    <s v="Grade 1,2"/>
    <s v="Trial III"/>
    <n v="2"/>
    <d v="1899-12-30T11:45:00"/>
    <s v="Tuesday"/>
    <d v="2020-04-21T00:00:00"/>
    <d v="2020-04-20T16:23:25"/>
    <s v="Trial"/>
    <s v="Grade 1"/>
    <s v="NSN matriculation hr sec school"/>
    <n v="911100221819"/>
    <s v="s2m_test_20831@tests2m.com"/>
    <s v="21-04-2020 11:45:00"/>
    <s v="Absent"/>
    <s v="Absent"/>
    <s v="FAC_5034"/>
    <e v="#N/A"/>
    <n v="0"/>
    <s v="Sum it up"/>
    <s v="TEB11SMS"/>
    <e v="#N/A"/>
    <s v="exclude"/>
    <x v="0"/>
  </r>
  <r>
    <s v="fREADom Trial "/>
    <s v="Grade 1,2"/>
    <s v="Trial III"/>
    <n v="2"/>
    <d v="1899-12-30T11:45:00"/>
    <s v="Tuesday"/>
    <d v="2020-04-21T00:00:00"/>
    <d v="2020-04-20T14:46:14"/>
    <s v="Trial"/>
    <s v="Grade 1"/>
    <s v="Shri ram universi"/>
    <n v="911100221813"/>
    <s v="s2m_test_20825@tests2m.com"/>
    <s v="21-04-2020 11:45:00"/>
    <s v="Present"/>
    <s v="Present"/>
    <s v="FAC_5034"/>
    <e v="#N/A"/>
    <n v="0"/>
    <s v="Sum it up"/>
    <s v="TEB4SMS"/>
    <e v="#N/A"/>
    <s v="exclude"/>
    <x v="0"/>
  </r>
  <r>
    <s v="fREADom Trial "/>
    <s v="Grade 1,2"/>
    <s v="Trial III"/>
    <n v="2"/>
    <d v="1899-12-30T11:45:00"/>
    <s v="Tuesday"/>
    <d v="2020-04-21T00:00:00"/>
    <d v="2020-04-20T14:13:52"/>
    <s v="Trial"/>
    <s v="Grade 2"/>
    <s v="APS DELHI CANTT"/>
    <n v="911100221810"/>
    <s v="s2m_test_20822@tests2m.com"/>
    <s v="21-04-2020 11:45:00"/>
    <s v="Absent"/>
    <s v="Absent"/>
    <s v="FAC_5034"/>
    <e v="#N/A"/>
    <n v="0"/>
    <s v="Sum it up"/>
    <s v="TEB3SMS"/>
    <e v="#N/A"/>
    <s v="exclude"/>
    <x v="0"/>
  </r>
  <r>
    <s v="fREADom Trial Class "/>
    <s v="Grade 1,2"/>
    <s v="Trial I"/>
    <n v="2"/>
    <d v="1899-12-30T11:45:00"/>
    <s v="Tuesday"/>
    <d v="2020-04-21T00:00:00"/>
    <d v="2020-04-20T13:09:17"/>
    <s v="Trial"/>
    <s v="Grade 2"/>
    <s v="City Montessori school"/>
    <n v="911100221803"/>
    <s v="s2m_test_20815@tests2m.com"/>
    <s v="21-04-2020 11:45:00"/>
    <s v="Absent"/>
    <s v="Absent"/>
    <s v="FAC_5027"/>
    <e v="#N/A"/>
    <n v="0"/>
    <s v="Name it"/>
    <s v="T1KRMSMS"/>
    <e v="#N/A"/>
    <s v="exclude"/>
    <x v="0"/>
  </r>
  <r>
    <s v="fREADom Trial "/>
    <s v="Grade 3,4"/>
    <s v="Trial II"/>
    <n v="2"/>
    <d v="1899-12-30T11:45:00"/>
    <s v="Tuesday"/>
    <d v="2020-04-21T00:00:00"/>
    <d v="2020-04-20T11:42:54"/>
    <s v="Trial"/>
    <s v="Grade 3"/>
    <s v="Kamala Niketan Montessori School"/>
    <n v="911100221799"/>
    <s v="s2m_test_20811@tests2m.com"/>
    <s v="21-04-2020 11:45:00"/>
    <s v="Present"/>
    <s v="Present"/>
    <s v="FAC_5029"/>
    <e v="#N/A"/>
    <n v="0"/>
    <s v="In my mind's eye"/>
    <s v="TEB4SMS"/>
    <e v="#N/A"/>
    <s v="exclude"/>
    <x v="0"/>
  </r>
  <r>
    <s v="fREADom Trial "/>
    <s v="Grade 3,4"/>
    <s v="Trial II"/>
    <n v="2"/>
    <d v="1899-12-30T11:45:00"/>
    <s v="Tuesday"/>
    <d v="2020-04-21T00:00:00"/>
    <d v="2020-04-20T14:51:30"/>
    <s v="Trial"/>
    <s v="Grade 4"/>
    <s v="BANYAN INTERNATIONAL SCHOOL"/>
    <n v="911100221814"/>
    <s v="s2m_test_20826@tests2m.com"/>
    <s v="21-04-2020 11:45:00"/>
    <s v="Cancelled"/>
    <s v="Cancelled"/>
    <s v="FAC_5029"/>
    <e v="#N/A"/>
    <n v="0"/>
    <s v="In my mind's eye"/>
    <s v="TEB3SMS"/>
    <e v="#N/A"/>
    <s v="exclude"/>
    <x v="0"/>
  </r>
  <r>
    <s v="fREADom Trial "/>
    <s v="Grade 3,4"/>
    <s v="Trial II"/>
    <n v="2"/>
    <d v="1899-12-30T11:45:00"/>
    <s v="Tuesday"/>
    <d v="2020-04-21T00:00:00"/>
    <d v="2020-04-20T11:36:25"/>
    <s v="Duplicate - Trial"/>
    <s v="Grade 4"/>
    <s v="K. L. E English medium school Savadatti"/>
    <n v="911100221798"/>
    <s v="s2m_test_20810@tests2m.com"/>
    <s v="21-04-2020 11:45:00"/>
    <s v="Absent"/>
    <s v="Absent"/>
    <s v="FAC_5029"/>
    <e v="#N/A"/>
    <n v="0"/>
    <s v="In my mind's eye"/>
    <s v="rfmsms"/>
    <e v="#N/A"/>
    <s v="exclude"/>
    <x v="0"/>
  </r>
  <r>
    <s v="fREADom Trial "/>
    <s v="Grade 3,4"/>
    <s v="Trial II"/>
    <n v="2"/>
    <d v="1899-12-30T11:45:00"/>
    <s v="Tuesday"/>
    <d v="2020-04-21T00:00:00"/>
    <d v="2020-04-20T15:15:35"/>
    <s v="Trial"/>
    <s v="Grade 4"/>
    <s v="Amrit vidhyalaya"/>
    <n v="911100221815"/>
    <s v="s2m_test_20827@tests2m.com"/>
    <s v="21-04-2020 11:45:00"/>
    <s v="Present"/>
    <s v="Present"/>
    <s v="FAC_5029"/>
    <e v="#N/A"/>
    <n v="0"/>
    <s v="In my mind's eye"/>
    <s v="TEB3SMS"/>
    <e v="#N/A"/>
    <s v="exclude"/>
    <x v="0"/>
  </r>
  <r>
    <s v="fREADom Trial "/>
    <s v="Grade 1,2"/>
    <s v="Trial II"/>
    <n v="2"/>
    <d v="1899-12-30T11:45:00"/>
    <s v="Tuesday"/>
    <d v="2020-04-21T00:00:00"/>
    <d v="2020-04-20T07:26:31"/>
    <s v="Trial"/>
    <s v="Grade 1"/>
    <s v="Rankers school uppal"/>
    <n v="911100221782"/>
    <s v="s2m_test_20794@tests2m.com"/>
    <s v="21-04-2020 11:45:00"/>
    <s v="Absent"/>
    <s v="Absent"/>
    <s v="FAC_5033"/>
    <e v="#N/A"/>
    <n v="0"/>
    <s v="Meet the magic 'e'"/>
    <s v="nlusms"/>
    <e v="#N/A"/>
    <s v="exclude"/>
    <x v="0"/>
  </r>
  <r>
    <s v="fREADom Trial "/>
    <s v="Grade 3,4"/>
    <s v="Trial II"/>
    <n v="2"/>
    <d v="1899-12-30T11:45:00"/>
    <s v="Tuesday"/>
    <d v="2020-04-21T00:00:00"/>
    <d v="2020-04-20T04:41:37"/>
    <s v="Trial"/>
    <s v="Grade 4"/>
    <s v="Euro School"/>
    <n v="911100221737"/>
    <s v="s2m_test_20747@tests2m.com"/>
    <s v="21-04-2020 11:45:00"/>
    <s v="Absent"/>
    <s v="Absent"/>
    <s v="FAC_5029"/>
    <e v="#N/A"/>
    <n v="0"/>
    <s v="In my mind's eye"/>
    <s v="TEB4SMS"/>
    <e v="#N/A"/>
    <s v="exclude"/>
    <x v="0"/>
  </r>
  <r>
    <s v="fREADom Trial "/>
    <s v="Grade 3,4"/>
    <s v="Trial II"/>
    <n v="4"/>
    <d v="1899-12-30T18:00:00"/>
    <s v="Tuesday"/>
    <d v="2020-04-21T00:00:00"/>
    <d v="2020-04-20T14:51:30"/>
    <s v="Duplicate - Trial"/>
    <s v="Grade 4"/>
    <s v="BANYAN INTERNATIONAL SCHOOL"/>
    <n v="911100221814"/>
    <s v="s2m_test_20826@tests2m.com"/>
    <s v="21-04-2020 18:00:00"/>
    <s v="Present"/>
    <s v="Present"/>
    <s v="FAC_5015"/>
    <e v="#N/A"/>
    <n v="0"/>
    <s v="Word Whiz"/>
    <s v="TEB3SMS"/>
    <e v="#N/A"/>
    <s v="exclude"/>
    <x v="0"/>
  </r>
  <r>
    <s v="fREADom Trial "/>
    <s v="Grade 1,2"/>
    <s v="Trial II"/>
    <n v="2"/>
    <d v="1899-12-30T11:45:00"/>
    <s v="Tuesday"/>
    <d v="2020-04-21T00:00:00"/>
    <d v="2020-04-20T05:01:04"/>
    <s v="Duplicate - Trial"/>
    <s v="Grade 2"/>
    <s v="Delhi Public School Bangalore East"/>
    <n v="911100221745"/>
    <s v="s2m_test_20755@tests2m.com"/>
    <s v="21-04-2020 11:45:00"/>
    <s v="Present"/>
    <s v="Present"/>
    <s v="FAC_5033"/>
    <e v="#N/A"/>
    <n v="0"/>
    <s v="Meet the magic 'e'"/>
    <s v="TEB4SMS"/>
    <e v="#N/A"/>
    <s v="exclude"/>
    <x v="0"/>
  </r>
  <r>
    <s v="fREADom Trial "/>
    <s v="Grade 1,2"/>
    <s v="Trial II"/>
    <n v="2"/>
    <d v="1899-12-30T11:45:00"/>
    <s v="Tuesday"/>
    <d v="2020-04-21T00:00:00"/>
    <d v="2020-04-21T03:54:43"/>
    <s v="Trial"/>
    <s v="Grade 1"/>
    <s v="Rankarsschool"/>
    <n v="911100221821"/>
    <s v="s2m_test_20833@tests2m.com"/>
    <s v="21-04-2020 11:45:00"/>
    <s v="Absent"/>
    <s v="Absent"/>
    <s v="FAC_5033"/>
    <e v="#N/A"/>
    <n v="0"/>
    <s v="Meet the magic 'e'"/>
    <s v="TEB4SMS"/>
    <e v="#N/A"/>
    <s v="exclude"/>
    <x v="0"/>
  </r>
  <r>
    <s v="fREADom Trial "/>
    <s v="Grade 3,4"/>
    <s v="Trial II"/>
    <n v="2"/>
    <d v="1899-12-30T11:45:00"/>
    <s v="Tuesday"/>
    <d v="2020-04-21T00:00:00"/>
    <d v="2020-04-20T15:53:05"/>
    <s v="Trial"/>
    <s v="Grade 4"/>
    <s v="City Montessori school"/>
    <n v="911100221816"/>
    <s v="s2m_test_20828@tests2m.com"/>
    <s v="21-04-2020 11:45:00"/>
    <s v="Absent"/>
    <s v="Absent"/>
    <s v="FAC_5029"/>
    <e v="#N/A"/>
    <n v="0"/>
    <s v="In my mind's eye"/>
    <s v="TEB4SMS"/>
    <e v="#N/A"/>
    <s v="exclude"/>
    <x v="0"/>
  </r>
  <r>
    <s v="fREADom Trial "/>
    <s v="Grade 3,4"/>
    <s v="Trial II"/>
    <n v="2"/>
    <d v="1899-12-30T11:45:00"/>
    <s v="Tuesday"/>
    <d v="2020-04-21T00:00:00"/>
    <d v="2020-04-20T16:06:11"/>
    <s v="Trial"/>
    <s v="Grade 4"/>
    <s v="Delhi public school megacity kolkata"/>
    <n v="911100221818"/>
    <s v="s2m_test_20830@tests2m.com"/>
    <s v="21-04-2020 11:45:00"/>
    <s v="Present"/>
    <s v="Present"/>
    <s v="FAC_5029"/>
    <e v="#N/A"/>
    <n v="0"/>
    <s v="In my mind's eye"/>
    <s v="TEB4SMS"/>
    <e v="#N/A"/>
    <s v="exclude"/>
    <x v="0"/>
  </r>
  <r>
    <s v="fREADom Trial "/>
    <s v="Grade 3,4"/>
    <s v="Trial II"/>
    <n v="2"/>
    <d v="1899-12-30T11:45:00"/>
    <s v="Tuesday"/>
    <d v="2020-04-21T00:00:00"/>
    <d v="2020-04-21T04:43:11"/>
    <s v="Trial"/>
    <s v="Grade 4"/>
    <s v="Kle English Medium school manjunath nagara"/>
    <n v="911100221822"/>
    <s v="s2m_test_20834@tests2m.com"/>
    <s v="21-04-2020 11:45:00"/>
    <s v="Present"/>
    <s v="Present"/>
    <s v="FAC_5029"/>
    <e v="#N/A"/>
    <n v="0"/>
    <s v="In my mind's eye"/>
    <s v="rfmsms"/>
    <e v="#N/A"/>
    <s v="exclude"/>
    <x v="0"/>
  </r>
  <r>
    <s v="fREADom Trial "/>
    <s v="Grade 3,4"/>
    <s v="Trial II"/>
    <n v="2"/>
    <d v="1899-12-30T11:45:00"/>
    <s v="Tuesday"/>
    <d v="2020-04-21T00:00:00"/>
    <d v="2020-04-20T13:24:16"/>
    <s v="Trial"/>
    <s v="Grade 3"/>
    <s v="Ananya Singh"/>
    <n v="911100221805"/>
    <s v="s2m_test_20817@tests2m.com"/>
    <s v="21-04-2020 11:45:00"/>
    <s v="Present"/>
    <s v="Present"/>
    <s v="FAC_5029"/>
    <e v="#N/A"/>
    <n v="0"/>
    <s v="In my mind's eye"/>
    <s v="T1KRMSMS"/>
    <e v="#N/A"/>
    <s v="exclude"/>
    <x v="0"/>
  </r>
  <r>
    <s v="fREADom Trial "/>
    <s v="Grade 3,4"/>
    <s v="Trial III"/>
    <n v="2"/>
    <d v="1899-12-30T11:45:00"/>
    <s v="Tuesday"/>
    <d v="2020-04-21T00:00:00"/>
    <d v="2020-04-16T15:13:58"/>
    <s v="Trial"/>
    <s v="Grade 3"/>
    <s v="Kamaal niketan Montessori school"/>
    <n v="911100221158"/>
    <s v="s2m_test_20159@tests2m.com"/>
    <s v="21-04-2020 11:45:00"/>
    <s v="Present"/>
    <s v="Present"/>
    <s v="FAC_5008"/>
    <e v="#N/A"/>
    <n v="0"/>
    <s v="Category Spin"/>
    <s v="TEB11SMS"/>
    <e v="#N/A"/>
    <s v="exclude"/>
    <x v="0"/>
  </r>
  <r>
    <s v="fREADom Trial "/>
    <s v="Grade 3,4"/>
    <s v="Trial III"/>
    <n v="2"/>
    <d v="1899-12-30T11:45:00"/>
    <s v="Tuesday"/>
    <d v="2020-04-21T00:00:00"/>
    <d v="2020-04-16T15:08:57"/>
    <s v="Trial"/>
    <s v="Grade 4"/>
    <s v="KNMS"/>
    <n v="911100221157"/>
    <s v="s2m_test_20158@tests2m.com"/>
    <s v="21-04-2020 11:45:00"/>
    <s v="Present"/>
    <s v="Present"/>
    <s v="FAC_5008"/>
    <e v="#N/A"/>
    <n v="0"/>
    <s v="Category Spin"/>
    <s v="TEB11SMS"/>
    <e v="#N/A"/>
    <s v="exclude"/>
    <x v="0"/>
  </r>
  <r>
    <s v="fREADom Trial "/>
    <s v="Grade 3,4"/>
    <s v="Trial II"/>
    <n v="2"/>
    <d v="1899-12-30T11:45:00"/>
    <s v="Tuesday"/>
    <d v="2020-04-21T00:00:00"/>
    <d v="2020-04-20T16:01:12"/>
    <s v="Trial"/>
    <s v="Grade 4"/>
    <s v="P.s.senior secondary school"/>
    <n v="911100221817"/>
    <s v="s2m_test_20829@tests2m.com"/>
    <s v="21-04-2020 11:45:00"/>
    <s v="Present"/>
    <s v="Present"/>
    <s v="FAC_5029"/>
    <n v="3400"/>
    <n v="1"/>
    <s v="In my mind's eye"/>
    <s v="rfmsms"/>
    <d v="2020-04-22T00:00:00"/>
    <n v="1"/>
    <x v="3"/>
  </r>
  <r>
    <s v="fREADom Trial "/>
    <s v="Grade 3,4"/>
    <s v="Trial III"/>
    <n v="2"/>
    <d v="1899-12-30T11:45:00"/>
    <s v="Tuesday"/>
    <d v="2020-04-21T00:00:00"/>
    <d v="2020-04-16T15:15:20"/>
    <s v="Duplicate - Trial"/>
    <s v="Grade 4"/>
    <s v="KNMS"/>
    <n v="911100221159"/>
    <s v="s2m_test_20160@tests2m.com"/>
    <s v="21-04-2020 11:45:00"/>
    <s v="Absent"/>
    <s v="Absent"/>
    <s v="FAC_5008"/>
    <e v="#N/A"/>
    <n v="0"/>
    <s v="Category Spin"/>
    <s v="TEB12SMS"/>
    <e v="#N/A"/>
    <s v="exclude"/>
    <x v="0"/>
  </r>
  <r>
    <s v="fREADom Trial "/>
    <s v="Grade 3,4"/>
    <s v="Trial III"/>
    <n v="2"/>
    <d v="1899-12-30T11:45:00"/>
    <s v="Tuesday"/>
    <d v="2020-04-21T00:00:00"/>
    <d v="2020-04-16T15:19:22"/>
    <s v="Trial"/>
    <s v="Grade 4"/>
    <s v="BDMI"/>
    <n v="911100221161"/>
    <s v="s2m_test_20162@tests2m.com"/>
    <s v="21-04-2020 11:45:00"/>
    <s v="Present"/>
    <s v="Present"/>
    <s v="FAC_5008"/>
    <e v="#N/A"/>
    <n v="0"/>
    <s v="Category Spin"/>
    <s v="TEB11SMS"/>
    <e v="#N/A"/>
    <s v="exclude"/>
    <x v="0"/>
  </r>
  <r>
    <s v="fREADom Trial "/>
    <s v="Grade 1,2"/>
    <s v="Trial II"/>
    <n v="2"/>
    <d v="1899-12-30T11:45:00"/>
    <s v="Tuesday"/>
    <d v="2020-04-21T00:00:00"/>
    <d v="2020-04-21T04:58:56"/>
    <s v="Trial"/>
    <s v="Grade 2"/>
    <s v="BDM International school"/>
    <n v="911100221823"/>
    <s v="s2m_test_20835@tests2m.com"/>
    <s v="21-04-2020 11:45:00"/>
    <s v="Present"/>
    <s v="Present"/>
    <s v="FAC_5033"/>
    <e v="#N/A"/>
    <n v="0"/>
    <s v="Meet the magic 'e'"/>
    <s v="TEB4SMS"/>
    <e v="#N/A"/>
    <s v="exclude"/>
    <x v="0"/>
  </r>
  <r>
    <s v="fREADom Trial "/>
    <s v="Grade 3,4"/>
    <s v="Trial III"/>
    <n v="2"/>
    <d v="1899-12-30T11:45:00"/>
    <s v="Tuesday"/>
    <d v="2020-04-21T00:00:00"/>
    <d v="2020-04-16T16:14:32"/>
    <s v="Trial"/>
    <s v="Grade 4"/>
    <s v="Calorx public school"/>
    <n v="911100221166"/>
    <s v="s2m_test_20167@tests2m.com"/>
    <s v="21-04-2020 11:45:00"/>
    <s v="Present"/>
    <s v="Present"/>
    <s v="FAC_5008"/>
    <e v="#N/A"/>
    <n v="0"/>
    <s v="Category Spin"/>
    <s v="ntfpush"/>
    <e v="#N/A"/>
    <s v="exclude"/>
    <x v="0"/>
  </r>
  <r>
    <s v="fREADom Trial "/>
    <s v="Grade 3,4"/>
    <s v="Trial III"/>
    <n v="2"/>
    <d v="1899-12-30T11:45:00"/>
    <s v="Tuesday"/>
    <d v="2020-04-21T00:00:00"/>
    <d v="2020-04-16T16:46:38"/>
    <s v="Trial"/>
    <s v="Grade 3"/>
    <s v="DPS Panvel"/>
    <n v="911100221169"/>
    <s v="s2m_test_20170@tests2m.com"/>
    <s v="21-04-2020 11:45:00"/>
    <s v="Absent"/>
    <s v="Absent"/>
    <s v="FAC_5008"/>
    <e v="#N/A"/>
    <n v="0"/>
    <s v="Category Spin"/>
    <s v="TEB12SMS"/>
    <e v="#N/A"/>
    <s v="exclude"/>
    <x v="0"/>
  </r>
  <r>
    <s v="fREADom Trial "/>
    <s v="Grade 3,4"/>
    <s v="Trial III"/>
    <n v="2"/>
    <d v="1899-12-30T11:45:00"/>
    <s v="Tuesday"/>
    <d v="2020-04-21T00:00:00"/>
    <d v="2020-04-16T16:53:59"/>
    <s v="Trial"/>
    <s v="Grade 3"/>
    <s v="Lalji  Mehrotra lion's school"/>
    <n v="911100221172"/>
    <s v="s2m_test_21761@tests2m.com"/>
    <s v="21-04-2020 11:45:00"/>
    <s v="Present"/>
    <s v="Present"/>
    <s v="FAC_5008"/>
    <e v="#N/A"/>
    <n v="0"/>
    <s v="Category Spin"/>
    <s v="ntfpush"/>
    <e v="#N/A"/>
    <s v="exclude"/>
    <x v="0"/>
  </r>
  <r>
    <s v="fREADom Trial "/>
    <s v="Grade 1,2"/>
    <s v="Trial II"/>
    <n v="2"/>
    <d v="1899-12-30T11:45:00"/>
    <s v="Tuesday"/>
    <d v="2020-04-21T00:00:00"/>
    <e v="#N/A"/>
    <s v="Trial"/>
    <s v="Grade 2"/>
    <s v="Rosemary Public  School"/>
    <n v="911100222742"/>
    <s v="s2m_test_20621@tests2m.com"/>
    <s v="21-04-2020 11:45:00"/>
    <s v="Present"/>
    <s v="Present"/>
    <s v="FAC_5033"/>
    <e v="#N/A"/>
    <n v="0"/>
    <s v="Meet the magic 'e'"/>
    <s v="Data Unavailable"/>
    <e v="#N/A"/>
    <s v="exclude"/>
    <x v="0"/>
  </r>
  <r>
    <s v="fREADom Trial "/>
    <s v="Grade 1,2"/>
    <s v="Trial II"/>
    <n v="2"/>
    <d v="1899-12-30T11:45:00"/>
    <s v="Tuesday"/>
    <d v="2020-04-21T00:00:00"/>
    <d v="2020-04-18T08:47:50"/>
    <s v="Trial"/>
    <s v="Grade 2"/>
    <s v="Kamala Niketan Montessori School"/>
    <n v="911100221619"/>
    <s v="s2m_test_20622@tests2m.com"/>
    <s v="21-04-2020 11:45:00"/>
    <s v="Present"/>
    <s v="Present"/>
    <s v="FAC_5033"/>
    <e v="#N/A"/>
    <n v="0"/>
    <s v="Meet the magic 'e'"/>
    <s v="TEB3SMS"/>
    <e v="#N/A"/>
    <s v="exclude"/>
    <x v="0"/>
  </r>
  <r>
    <s v="fREADom Trial "/>
    <s v="Grade 3,4"/>
    <s v="Trial III"/>
    <n v="2"/>
    <d v="1899-12-30T11:45:00"/>
    <s v="Tuesday"/>
    <d v="2020-04-21T00:00:00"/>
    <d v="2020-04-16T18:00:18"/>
    <s v="Trial"/>
    <s v="Grade 4"/>
    <s v="St Paul Rajkot"/>
    <n v="911100221177"/>
    <s v="s2m_test_20178@tests2m.com"/>
    <s v="21-04-2020 11:45:00"/>
    <s v="Present"/>
    <s v="Present"/>
    <s v="FAC_5008"/>
    <e v="#N/A"/>
    <n v="0"/>
    <s v="Category Spin"/>
    <s v="ntfpush"/>
    <e v="#N/A"/>
    <s v="exclude"/>
    <x v="0"/>
  </r>
  <r>
    <s v="fREADom Trial "/>
    <s v="Grade 1,2"/>
    <s v="Trial II"/>
    <n v="2"/>
    <d v="1899-12-30T11:45:00"/>
    <s v="Tuesday"/>
    <d v="2020-04-21T00:00:00"/>
    <d v="2020-04-18T06:54:19"/>
    <s v="Trial"/>
    <s v="Grade 1"/>
    <s v="Al burooj International School"/>
    <n v="911100221596"/>
    <s v="s2m_test_20600@tests2m.com"/>
    <s v="21-04-2020 11:45:00"/>
    <s v="Present"/>
    <s v="Present"/>
    <s v="FAC_5033"/>
    <e v="#N/A"/>
    <n v="0"/>
    <s v="Meet the magic 'e'"/>
    <s v="T1KRMSMS"/>
    <e v="#N/A"/>
    <s v="exclude"/>
    <x v="0"/>
  </r>
  <r>
    <s v="fREADom Trial "/>
    <s v="Grade 3,4"/>
    <s v="Trial III"/>
    <n v="2"/>
    <d v="1899-12-30T11:45:00"/>
    <s v="Tuesday"/>
    <d v="2020-04-21T00:00:00"/>
    <d v="2020-04-17T02:43:06"/>
    <s v="Trial"/>
    <s v="Grade 3"/>
    <s v="NA"/>
    <n v="911100221186"/>
    <s v="s2m_test_20187@tests2m.com"/>
    <s v="21-04-2020 11:45:00"/>
    <s v="Present"/>
    <s v="Present"/>
    <s v="FAC_5008"/>
    <e v="#N/A"/>
    <n v="0"/>
    <s v="Category Spin"/>
    <s v="ntfuiuser"/>
    <e v="#N/A"/>
    <s v="exclude"/>
    <x v="0"/>
  </r>
  <r>
    <s v="fREADom Trial "/>
    <s v="Grade 1,2"/>
    <s v="Trial II"/>
    <n v="2"/>
    <d v="1899-12-30T11:45:00"/>
    <s v="Tuesday"/>
    <d v="2020-04-21T00:00:00"/>
    <d v="2020-04-18T07:21:35"/>
    <s v="Trial"/>
    <s v="Grade 1"/>
    <s v="Mahavir Institute Of Education &amp;Research"/>
    <n v="911100221600"/>
    <s v="s2m_test_20604@tests2m.com"/>
    <s v="21-04-2020 11:45:00"/>
    <s v="Absent"/>
    <s v="Absent"/>
    <s v="FAC_5033"/>
    <e v="#N/A"/>
    <n v="0"/>
    <s v="Meet the magic 'e'"/>
    <s v="TEB3SMS"/>
    <e v="#N/A"/>
    <s v="exclude"/>
    <x v="0"/>
  </r>
  <r>
    <s v="fREADom Trial "/>
    <s v="Grade 1,2"/>
    <s v="Trial II"/>
    <n v="2"/>
    <d v="1899-12-30T11:45:00"/>
    <s v="Tuesday"/>
    <d v="2020-04-21T00:00:00"/>
    <d v="2020-04-18T07:25:40"/>
    <s v="Trial"/>
    <s v="Grade 2"/>
    <s v="Manav Rachna International school"/>
    <n v="911100221601"/>
    <s v="s2m_test_20605@tests2m.com"/>
    <s v="21-04-2020 11:45:00"/>
    <s v="Present"/>
    <s v="Present"/>
    <s v="FAC_5033"/>
    <e v="#N/A"/>
    <n v="0"/>
    <s v="Meet the magic 'e'"/>
    <s v="TEB2ASMS"/>
    <e v="#N/A"/>
    <s v="exclude"/>
    <x v="0"/>
  </r>
  <r>
    <s v="fREADom Trial "/>
    <s v="Grade 3,4"/>
    <s v="Trial III"/>
    <n v="2"/>
    <d v="1899-12-30T11:45:00"/>
    <s v="Tuesday"/>
    <d v="2020-04-21T00:00:00"/>
    <d v="2020-04-17T02:38:43"/>
    <s v="Trial"/>
    <s v="Grade 4"/>
    <s v="KlE"/>
    <n v="911100221184"/>
    <s v="s2m_test_20185@tests2m.com"/>
    <s v="21-04-2020 11:45:00"/>
    <s v="Present"/>
    <s v="Present"/>
    <s v="FAC_5008"/>
    <e v="#N/A"/>
    <n v="0"/>
    <s v="Category Spin"/>
    <s v="ntfuiuser"/>
    <e v="#N/A"/>
    <s v="exclude"/>
    <x v="0"/>
  </r>
  <r>
    <s v="fREADom Trial "/>
    <s v="Grade 1,2"/>
    <s v="Trial II"/>
    <n v="2"/>
    <d v="1899-12-30T11:45:00"/>
    <s v="Tuesday"/>
    <d v="2020-04-21T00:00:00"/>
    <d v="2020-04-18T07:54:06"/>
    <s v="Trial"/>
    <s v="Grade 1"/>
    <s v="Delhi Public School"/>
    <n v="911100221608"/>
    <s v="s2m_test_20612@tests2m.com"/>
    <s v="21-04-2020 11:45:00"/>
    <s v="Absent"/>
    <s v="Absent"/>
    <s v="FAC_5033"/>
    <e v="#N/A"/>
    <n v="0"/>
    <s v="Meet the magic 'e'"/>
    <s v="rfmsms"/>
    <e v="#N/A"/>
    <s v="exclude"/>
    <x v="0"/>
  </r>
  <r>
    <s v="fREADom Trial Class "/>
    <s v="Grade 1,2"/>
    <s v="Trial I"/>
    <n v="2"/>
    <d v="1899-12-30T11:45:00"/>
    <s v="Tuesday"/>
    <d v="2020-04-21T00:00:00"/>
    <d v="2020-04-17T05:40:51"/>
    <s v="Trial"/>
    <s v="Grade 1"/>
    <s v="NSN Memorial"/>
    <n v="911100221262"/>
    <s v="s2m_test_20262@tests2m.com"/>
    <s v="21-04-2020 11:45:00"/>
    <s v="Absent"/>
    <s v="Absent"/>
    <s v="FAC_5027"/>
    <e v="#N/A"/>
    <n v="0"/>
    <s v="Name it"/>
    <s v="TEB2ASMS"/>
    <e v="#N/A"/>
    <s v="exclude"/>
    <x v="0"/>
  </r>
  <r>
    <s v="fREADom Trial Class "/>
    <s v="Grade 1,2"/>
    <s v="Trial I"/>
    <n v="2"/>
    <d v="1899-12-30T11:45:00"/>
    <s v="Tuesday"/>
    <d v="2020-04-21T00:00:00"/>
    <d v="2020-04-21T01:24:41"/>
    <s v="Trial"/>
    <s v="Grade 1"/>
    <s v="Oberoi International School"/>
    <n v="911100221820"/>
    <s v="s2m_test_20832@tests2m.com"/>
    <s v="21-04-2020 11:45:00"/>
    <s v="Absent"/>
    <s v="Absent"/>
    <s v="FAC_5027"/>
    <e v="#N/A"/>
    <n v="0"/>
    <s v="Name it"/>
    <s v="TEB4SMS"/>
    <e v="#N/A"/>
    <s v="exclude"/>
    <x v="0"/>
  </r>
  <r>
    <s v="fREADom Trial "/>
    <s v="Grade 3,4"/>
    <s v="Trial II"/>
    <n v="2"/>
    <d v="1899-12-30T11:45:00"/>
    <s v="Tuesday"/>
    <d v="2020-04-21T00:00:00"/>
    <d v="2020-04-18T10:19:58"/>
    <s v="Trial"/>
    <s v="Grade 3"/>
    <s v="Kamala niketan montessori school(cbse)"/>
    <n v="911100221628"/>
    <s v="s2m_test_20633@tests2m.com"/>
    <s v="21-04-2020 11:45:00"/>
    <s v="Present"/>
    <s v="Present"/>
    <s v="FAC_5029"/>
    <e v="#N/A"/>
    <n v="0"/>
    <s v="In my mind's eye"/>
    <s v="TEB3SMS"/>
    <e v="#N/A"/>
    <s v="exclude"/>
    <x v="0"/>
  </r>
  <r>
    <s v="fREADom Trial Class "/>
    <s v="Grade 1,2"/>
    <s v="Trial I"/>
    <n v="2"/>
    <d v="1899-12-30T11:45:00"/>
    <s v="Tuesday"/>
    <d v="2020-04-21T00:00:00"/>
    <d v="2020-04-20T05:52:17"/>
    <s v="Trial"/>
    <s v="Grade 2"/>
    <s v="SRM Public school"/>
    <n v="911100221769"/>
    <s v="s2m_test_20780@tests2m.com"/>
    <s v="21-04-2020 11:45:00"/>
    <s v="Absent"/>
    <s v="Absent"/>
    <s v="FAC_5027"/>
    <e v="#N/A"/>
    <n v="0"/>
    <s v="Name it"/>
    <s v="TEB4SMS"/>
    <e v="#N/A"/>
    <s v="exclude"/>
    <x v="0"/>
  </r>
  <r>
    <s v="fREADom Trial Class "/>
    <s v="Grade 1,2"/>
    <s v="Trial I"/>
    <n v="2"/>
    <d v="1899-12-30T11:45:00"/>
    <s v="Tuesday"/>
    <d v="2020-04-21T00:00:00"/>
    <d v="2020-04-20T05:50:28"/>
    <s v="Trial"/>
    <s v="Grade 2"/>
    <s v="Delhi Public School"/>
    <n v="911100221768"/>
    <s v="s2m_test_20779@tests2m.com"/>
    <s v="21-04-2020 11:45:00"/>
    <s v="Present"/>
    <s v="Present"/>
    <s v="FAC_5027"/>
    <e v="#N/A"/>
    <n v="0"/>
    <s v="Name it"/>
    <s v="TEB4SMS"/>
    <e v="#N/A"/>
    <s v="exclude"/>
    <x v="0"/>
  </r>
  <r>
    <s v="fREADom Trial "/>
    <s v="Grade 1,2"/>
    <s v="Trial II"/>
    <n v="4"/>
    <d v="1899-12-30T18:00:00"/>
    <s v="Tuesday"/>
    <d v="2020-04-21T00:00:00"/>
    <d v="2020-04-21T08:36:14"/>
    <s v="Trial"/>
    <s v="Grade 1"/>
    <s v="Vidhya sagar global school"/>
    <n v="911100221830"/>
    <s v="s2m_test_20844@tests2m.com"/>
    <s v="21-04-2020 18:00:00"/>
    <s v="Present"/>
    <s v="Present"/>
    <s v="FAC_5031"/>
    <e v="#N/A"/>
    <n v="0"/>
    <s v="In my mind's eye"/>
    <s v="TEB3SMS"/>
    <e v="#N/A"/>
    <s v="exclude"/>
    <x v="0"/>
  </r>
  <r>
    <s v="fREADom Trial "/>
    <s v="Grade 3,4"/>
    <s v="Trial II"/>
    <n v="4"/>
    <d v="1899-12-30T18:00:00"/>
    <s v="Tuesday"/>
    <d v="2020-04-21T00:00:00"/>
    <d v="2020-04-20T14:51:30"/>
    <s v="Duplicate - Trial"/>
    <s v="Grade 4"/>
    <s v="BANYAN INTERNATIONAL SCHOOL"/>
    <n v="911100221814"/>
    <s v="s2m_test_20826@tests2m.com"/>
    <s v="21-04-2020 18:00:00"/>
    <s v="Cancelled"/>
    <s v="Cancelled"/>
    <s v="FAC_5015"/>
    <e v="#N/A"/>
    <n v="0"/>
    <s v="Word Whiz"/>
    <s v="TEB3SMS"/>
    <e v="#N/A"/>
    <s v="exclude"/>
    <x v="0"/>
  </r>
  <r>
    <s v="fREADom Trial "/>
    <s v="Grade 1,2"/>
    <s v="Trial II"/>
    <n v="4"/>
    <d v="1899-12-30T18:00:00"/>
    <s v="Tuesday"/>
    <d v="2020-04-21T00:00:00"/>
    <d v="2020-04-20T13:31:45"/>
    <s v="Trial"/>
    <s v="Grade 2"/>
    <s v="Shri Ram universal School Jammu"/>
    <n v="911100221807"/>
    <s v="s2m_test_20843@tests2m.com"/>
    <s v="21-04-2020 18:00:00"/>
    <s v="Present"/>
    <s v="Present"/>
    <s v="FAC_5031"/>
    <e v="#N/A"/>
    <n v="0"/>
    <s v="In my mind's eye"/>
    <s v="TEB4SMS"/>
    <e v="#N/A"/>
    <s v="exclude"/>
    <x v="0"/>
  </r>
  <r>
    <s v="fREADom Trial "/>
    <s v="Grade 3,4"/>
    <s v="Trial I"/>
    <n v="4"/>
    <d v="1899-12-30T18:00:00"/>
    <s v="Tuesday"/>
    <d v="2020-04-21T00:00:00"/>
    <d v="2020-04-16T14:47:26"/>
    <s v="Trial"/>
    <s v="Grade 4"/>
    <s v="BDMI"/>
    <n v="911100221153"/>
    <s v="s2m_test_20154@tests2m.com"/>
    <s v="21-04-2020 18:00:00"/>
    <s v="Present"/>
    <s v="Present"/>
    <s v="FAC_5034"/>
    <e v="#N/A"/>
    <n v="0"/>
    <s v="Play with Punctuation"/>
    <s v="TEB11SMS"/>
    <e v="#N/A"/>
    <s v="exclude"/>
    <x v="0"/>
  </r>
  <r>
    <s v="fREADom Trial "/>
    <s v="Grade 3,4"/>
    <s v="Trial II"/>
    <n v="4"/>
    <d v="1899-12-30T18:00:00"/>
    <s v="Tuesday"/>
    <d v="2020-04-21T00:00:00"/>
    <e v="#N/A"/>
    <s v="Trial"/>
    <s v="Grade 4"/>
    <s v="KLE Society English medium school, Gadag"/>
    <n v="911100222743"/>
    <s v="s2m_test_20839@tests2m.com"/>
    <s v="21-04-2020 18:00:00"/>
    <s v="Absent"/>
    <s v="Absent"/>
    <s v="FAC_5015"/>
    <e v="#N/A"/>
    <n v="0"/>
    <s v="Word Whiz"/>
    <s v="Data Unavailable"/>
    <e v="#N/A"/>
    <s v="exclude"/>
    <x v="0"/>
  </r>
  <r>
    <s v="fREADom Trial "/>
    <s v="Grade 3,4"/>
    <s v="Trial I"/>
    <n v="4"/>
    <d v="1899-12-30T18:00:00"/>
    <s v="Tuesday"/>
    <d v="2020-04-21T00:00:00"/>
    <d v="2020-04-17T03:43:50"/>
    <s v="Trial"/>
    <s v="Grade 4"/>
    <s v="NSN Memorial School"/>
    <n v="911100221197"/>
    <s v="s2m_test_20198@tests2m.com"/>
    <s v="21-04-2020 18:00:00"/>
    <s v="Absent"/>
    <s v="Absent"/>
    <s v="FAC_5034"/>
    <e v="#N/A"/>
    <n v="0"/>
    <s v="Play with Punctuation"/>
    <s v="TEB11SMS"/>
    <e v="#N/A"/>
    <s v="exclude"/>
    <x v="0"/>
  </r>
  <r>
    <s v="fREADom Trial "/>
    <s v="Grade 1,2"/>
    <s v="Trial II"/>
    <n v="4"/>
    <d v="1899-12-30T18:00:00"/>
    <s v="Tuesday"/>
    <d v="2020-04-21T00:00:00"/>
    <e v="#N/A"/>
    <s v="Trial"/>
    <s v="Grade 2"/>
    <s v="Cms campus-II gomti nagar,lko"/>
    <n v="911100222744"/>
    <s v="s2m_test_20838@tests2m.com"/>
    <s v="21-04-2020 18:00:00"/>
    <s v="Absent"/>
    <s v="Absent"/>
    <s v="FAC_5031"/>
    <e v="#N/A"/>
    <n v="0"/>
    <s v="In my mind's eye"/>
    <s v="Data Unavailable"/>
    <e v="#N/A"/>
    <s v="exclude"/>
    <x v="0"/>
  </r>
  <r>
    <s v="fREADom Trial "/>
    <s v="Grade 3,4"/>
    <s v="Trial II"/>
    <n v="4"/>
    <d v="1899-12-30T18:00:00"/>
    <s v="Tuesday"/>
    <d v="2020-04-21T00:00:00"/>
    <d v="2020-04-21T05:46:37"/>
    <s v="Trial"/>
    <s v="Grade 4"/>
    <s v="Anandniketan Maninagar"/>
    <n v="911100221824"/>
    <s v="s2m_test_20837@tests2m.com"/>
    <s v="21-04-2020 18:00:00"/>
    <s v="Present"/>
    <s v="Present"/>
    <s v="FAC_5015"/>
    <e v="#N/A"/>
    <n v="0"/>
    <s v="Word Whiz"/>
    <s v="TEB4SMS"/>
    <e v="#N/A"/>
    <s v="exclude"/>
    <x v="0"/>
  </r>
  <r>
    <s v="fREADom Trial "/>
    <s v="Grade 3,4"/>
    <s v="Trial I"/>
    <n v="4"/>
    <d v="1899-12-30T18:00:00"/>
    <s v="Tuesday"/>
    <d v="2020-04-21T00:00:00"/>
    <d v="2020-04-16T11:03:57"/>
    <s v="Trial"/>
    <s v="Grade 4"/>
    <s v="KAMALA NIKETAN MONTESSORI SCHOOL (CBSE)"/>
    <n v="911100221075"/>
    <s v="s2m_test_20199@tests2m.com"/>
    <s v="21-04-2020 18:00:00"/>
    <s v="Absent"/>
    <s v="Absent"/>
    <s v="FAC_5034"/>
    <e v="#N/A"/>
    <n v="0"/>
    <s v="Play with Punctuation"/>
    <s v="TEB11SMS"/>
    <e v="#N/A"/>
    <s v="exclude"/>
    <x v="0"/>
  </r>
  <r>
    <s v="fREADom Trial "/>
    <s v="Grade 3,4"/>
    <s v="Trial I"/>
    <n v="4"/>
    <d v="1899-12-30T18:00:00"/>
    <s v="Tuesday"/>
    <d v="2020-04-21T00:00:00"/>
    <e v="#N/A"/>
    <s v="Trial"/>
    <s v="Grade 4"/>
    <s v="Sri Sri Academy"/>
    <n v="911100222745"/>
    <s v="s2m_test_21762@tests2m.com"/>
    <s v="21-04-2020 18:00:00"/>
    <s v="Absent"/>
    <s v="Absent"/>
    <s v="FAC_5034"/>
    <e v="#N/A"/>
    <n v="0"/>
    <s v="Play with Punctuation"/>
    <s v="Data Unavailable"/>
    <e v="#N/A"/>
    <s v="exclude"/>
    <x v="0"/>
  </r>
  <r>
    <s v="fREADom Trial "/>
    <s v="Grade 3,4"/>
    <s v="Trial II"/>
    <n v="4"/>
    <d v="1899-12-30T18:00:00"/>
    <s v="Tuesday"/>
    <d v="2020-04-21T00:00:00"/>
    <d v="2020-04-20T11:57:03"/>
    <s v="Trial"/>
    <s v="Grade 4"/>
    <s v="Maple tree"/>
    <n v="911100221802"/>
    <s v="s2m_test_20814@tests2m.com"/>
    <s v="21-04-2020 18:00:00"/>
    <s v="Present"/>
    <s v="Present"/>
    <s v="FAC_5015"/>
    <n v="1999"/>
    <n v="1"/>
    <s v="Word Whiz"/>
    <s v="TEB4SMS"/>
    <d v="2020-04-23T00:00:00"/>
    <n v="2"/>
    <x v="5"/>
  </r>
  <r>
    <s v="fREADom Trial "/>
    <s v="Grade 1,2"/>
    <s v="Trial II"/>
    <n v="4"/>
    <d v="1899-12-30T18:00:00"/>
    <s v="Tuesday"/>
    <d v="2020-04-21T00:00:00"/>
    <d v="2020-04-20T06:03:04"/>
    <s v="Trial"/>
    <s v="Grade 2"/>
    <s v="Brilliant national school"/>
    <n v="911100221771"/>
    <s v="s2m_test_20782@tests2m.com"/>
    <s v="21-04-2020 18:00:00"/>
    <s v="Absent"/>
    <s v="Absent"/>
    <s v="FAC_5031"/>
    <e v="#N/A"/>
    <n v="0"/>
    <s v="In my mind's eye"/>
    <s v="TEB4SMS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2"/>
    <s v="NA"/>
    <n v="911100222746"/>
    <s v="s2m_test_21763@tests2m.com"/>
    <s v="21-04-2020 18:00:00"/>
    <s v="Absent"/>
    <s v="Absent"/>
    <s v="FAC_5035"/>
    <e v="#N/A"/>
    <n v="0"/>
    <s v="Structure of a story"/>
    <s v="Data Unavailable"/>
    <e v="#N/A"/>
    <s v="exclude"/>
    <x v="0"/>
  </r>
  <r>
    <s v="fREADom Trial "/>
    <s v="Grade 1,2"/>
    <s v="Trial II"/>
    <n v="4"/>
    <d v="1899-12-30T18:00:00"/>
    <s v="Tuesday"/>
    <d v="2020-04-21T00:00:00"/>
    <d v="2020-04-18T06:19:16"/>
    <s v="Duplicate - Trial"/>
    <s v="Grade 2"/>
    <s v="Kamala niketan Montessori school"/>
    <n v="911100221584"/>
    <s v="s2m_test_20588@tests2m.com"/>
    <s v="21-04-2020 18:00:00"/>
    <s v="Present"/>
    <s v="Present"/>
    <s v="FAC_5031"/>
    <e v="#N/A"/>
    <n v="0"/>
    <s v="In my mind's eye"/>
    <s v="TEB11SMS"/>
    <e v="#N/A"/>
    <s v="exclude"/>
    <x v="0"/>
  </r>
  <r>
    <s v="fREADom Trial "/>
    <s v="Grade 3,4"/>
    <s v="Trial I"/>
    <n v="4"/>
    <d v="1899-12-30T18:00:00"/>
    <s v="Tuesday"/>
    <d v="2020-04-21T00:00:00"/>
    <d v="2020-04-17T04:35:57"/>
    <s v="Trial"/>
    <s v="Grade 4"/>
    <s v="Indus Valley World School"/>
    <n v="911100221203"/>
    <s v="s2m_test_20205@tests2m.com"/>
    <s v="21-04-2020 18:00:00"/>
    <s v="Present"/>
    <s v="Present"/>
    <s v="FAC_5034"/>
    <e v="#N/A"/>
    <n v="0"/>
    <s v="Play with Punctuation"/>
    <s v="TEB11SMS"/>
    <e v="#N/A"/>
    <s v="exclude"/>
    <x v="0"/>
  </r>
  <r>
    <s v="fREADom Trial "/>
    <s v="Grade 3,4"/>
    <s v="Trial I"/>
    <n v="4"/>
    <d v="1899-12-30T18:00:00"/>
    <s v="Tuesday"/>
    <d v="2020-04-21T00:00:00"/>
    <d v="2020-04-17T04:42:50"/>
    <s v="Trial"/>
    <s v="Grade 4"/>
    <s v="Lml school"/>
    <n v="911100221205"/>
    <s v="s2m_test_20207@tests2m.com"/>
    <s v="21-04-2020 18:00:00"/>
    <s v="Present"/>
    <s v="Present"/>
    <s v="FAC_5034"/>
    <e v="#N/A"/>
    <n v="0"/>
    <s v="Play with Punctuation"/>
    <s v="ntfuiuser"/>
    <e v="#N/A"/>
    <s v="exclude"/>
    <x v="0"/>
  </r>
  <r>
    <s v="fREADom Trial "/>
    <s v="Grade 1,2"/>
    <s v="Trial II"/>
    <n v="4"/>
    <d v="1899-12-30T18:00:00"/>
    <s v="Tuesday"/>
    <d v="2020-04-21T00:00:00"/>
    <d v="2020-04-20T05:50:28"/>
    <s v="Duplicate - Trial"/>
    <s v="Grade 2"/>
    <s v="Delhi Public School"/>
    <n v="911100221768"/>
    <s v="s2m_test_20779@tests2m.com"/>
    <s v="21-04-2020 18:00:00"/>
    <s v="Absent"/>
    <s v="Absent"/>
    <s v="FAC_5031"/>
    <e v="#N/A"/>
    <n v="0"/>
    <s v="In my mind's eye"/>
    <s v="TEB4SMS"/>
    <e v="#N/A"/>
    <s v="exclude"/>
    <x v="0"/>
  </r>
  <r>
    <s v="fREADom Trial "/>
    <s v="Grade 3,4"/>
    <s v="Trial I"/>
    <n v="4"/>
    <d v="1899-12-30T18:00:00"/>
    <s v="Tuesday"/>
    <d v="2020-04-21T00:00:00"/>
    <d v="2020-04-17T04:43:09"/>
    <s v="Trial"/>
    <s v="Grade 3"/>
    <s v="NSN matriculation higher secondary school"/>
    <n v="911100221206"/>
    <s v="s2m_test_20208@tests2m.com"/>
    <s v="21-04-2020 18:00:00"/>
    <s v="Present"/>
    <s v="Present"/>
    <s v="FAC_5034"/>
    <e v="#N/A"/>
    <n v="0"/>
    <s v="Play with Punctuation"/>
    <s v="TEB11SMS"/>
    <e v="#N/A"/>
    <s v="exclude"/>
    <x v="0"/>
  </r>
  <r>
    <s v="fREADom Trial "/>
    <s v="Grade 3,4"/>
    <s v="Trial III"/>
    <n v="4"/>
    <d v="1899-12-30T18:00:00"/>
    <s v="Tuesday"/>
    <d v="2020-04-21T00:00:00"/>
    <e v="#N/A"/>
    <s v="Duplicate - Trial"/>
    <s v="Grade 5"/>
    <s v="Stones2Milestones"/>
    <n v="911100222710"/>
    <s v="s2m_test_21732@tests2m.com"/>
    <s v="21-04-2020 18:00:00"/>
    <s v="Absent"/>
    <s v="Absent"/>
    <s v="FAC_5020"/>
    <e v="#N/A"/>
    <n v="0"/>
    <s v="Emotional Energy"/>
    <s v="Data Unavailable"/>
    <e v="#N/A"/>
    <s v="exclude"/>
    <x v="0"/>
  </r>
  <r>
    <s v="fREADom Trial "/>
    <s v="Grade 1,2"/>
    <s v="Trial II"/>
    <n v="4"/>
    <d v="1899-12-30T18:00:00"/>
    <s v="Tuesday"/>
    <d v="2020-04-21T00:00:00"/>
    <d v="2020-04-20T04:34:32"/>
    <s v="Trial"/>
    <s v="Grade 2"/>
    <s v="Kamala Niketan Montessori school"/>
    <n v="911100221730"/>
    <s v="s2m_test_20740@tests2m.com"/>
    <s v="21-04-2020 18:00:00"/>
    <s v="Present"/>
    <s v="Present"/>
    <s v="FAC_5031"/>
    <n v="1999"/>
    <n v="1"/>
    <s v="In my mind's eye"/>
    <s v="TEB4SMS"/>
    <d v="2020-04-23T00:00:00"/>
    <n v="2"/>
    <x v="5"/>
  </r>
  <r>
    <s v="fREADom Trial Class "/>
    <s v="Grade 1,2"/>
    <s v="Trial I"/>
    <n v="4"/>
    <d v="1899-12-30T18:00:00"/>
    <s v="Tuesday"/>
    <d v="2020-04-21T00:00:00"/>
    <d v="2020-04-17T05:08:01"/>
    <s v="Duplicate - Trial"/>
    <s v="Grade 1"/>
    <s v="Delhi public school North Bangalore"/>
    <n v="911100221224"/>
    <s v="s2m_test_20226@tests2m.com"/>
    <s v="21-04-2020 18:00:00"/>
    <s v="Present"/>
    <s v="Present"/>
    <s v="FAC_5035"/>
    <e v="#N/A"/>
    <n v="0"/>
    <s v="Structure of a story"/>
    <s v="TEB2ASMS"/>
    <e v="#N/A"/>
    <s v="exclude"/>
    <x v="0"/>
  </r>
  <r>
    <s v="fREADom Trial "/>
    <s v="Grade 3,4"/>
    <s v="Trial II"/>
    <n v="4"/>
    <d v="1899-12-30T18:00:00"/>
    <s v="Tuesday"/>
    <d v="2020-04-21T00:00:00"/>
    <d v="2020-04-19T13:08:08"/>
    <s v="Trial"/>
    <s v="Grade 4"/>
    <s v="Aakruthi school nagol"/>
    <n v="911100221688"/>
    <s v="s2m_test_20698@tests2m.com"/>
    <s v="21-04-2020 18:00:00"/>
    <s v="Present"/>
    <s v="Present"/>
    <s v="FAC_5015"/>
    <e v="#N/A"/>
    <n v="0"/>
    <s v="Word Whiz"/>
    <s v="TEB3SMS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2"/>
    <s v="NA"/>
    <n v="911100222747"/>
    <s v="s2m_test_21764@tests2m.com"/>
    <s v="21-04-2020 18:00:00"/>
    <s v="Present"/>
    <s v="Present"/>
    <s v="FAC_5035"/>
    <e v="#N/A"/>
    <n v="0"/>
    <s v="Structure of a story"/>
    <s v="Data Unavailable"/>
    <e v="#N/A"/>
    <s v="exclude"/>
    <x v="0"/>
  </r>
  <r>
    <s v="fREADom Trial "/>
    <s v="Grade 1,2"/>
    <s v="Trial II"/>
    <n v="4"/>
    <d v="1899-12-30T18:00:00"/>
    <s v="Tuesday"/>
    <d v="2020-04-21T00:00:00"/>
    <d v="2020-04-20T04:35:28"/>
    <s v="Trial"/>
    <s v="Grade 1"/>
    <s v="Dps"/>
    <n v="911100221731"/>
    <s v="s2m_test_20741@tests2m.com"/>
    <s v="21-04-2020 18:00:00"/>
    <s v="Present"/>
    <s v="Present"/>
    <s v="FAC_5031"/>
    <e v="#N/A"/>
    <n v="0"/>
    <s v="In my mind's eye"/>
    <s v="TEB4SMS"/>
    <e v="#N/A"/>
    <s v="exclude"/>
    <x v="0"/>
  </r>
  <r>
    <s v="fREADom Trial Class "/>
    <s v="Grade 1,2"/>
    <s v="Trial I"/>
    <n v="4"/>
    <d v="1899-12-30T18:00:00"/>
    <s v="Tuesday"/>
    <d v="2020-04-21T00:00:00"/>
    <d v="2020-04-19T04:30:10"/>
    <s v="Trial"/>
    <s v="Grade 2"/>
    <s v="Brilliant National school"/>
    <n v="911100221675"/>
    <s v="s2m_test_20684@tests2m.com"/>
    <s v="21-04-2020 18:00:00"/>
    <s v="Present"/>
    <s v="Present"/>
    <s v="FAC_5035"/>
    <e v="#N/A"/>
    <n v="0"/>
    <s v="Structure of a story"/>
    <s v="TEB3SMS"/>
    <e v="#N/A"/>
    <s v="exclude"/>
    <x v="0"/>
  </r>
  <r>
    <s v="fREADom Trial Class "/>
    <s v="Grade 1,2"/>
    <s v="Trial I"/>
    <n v="4"/>
    <d v="1899-12-30T18:00:00"/>
    <s v="Tuesday"/>
    <d v="2020-04-21T00:00:00"/>
    <d v="2020-04-19T03:50:03"/>
    <s v="Trial"/>
    <s v="Grade 1"/>
    <s v="The Galaxy school"/>
    <n v="911100221673"/>
    <s v="s2m_test_20682@tests2m.com"/>
    <s v="21-04-2020 18:00:00"/>
    <s v="Present"/>
    <s v="Present"/>
    <s v="FAC_5035"/>
    <e v="#N/A"/>
    <n v="0"/>
    <s v="Structure of a story"/>
    <s v="rfmsms"/>
    <e v="#N/A"/>
    <s v="exclude"/>
    <x v="0"/>
  </r>
  <r>
    <s v="fREADom Trial "/>
    <s v="Grade 3,4"/>
    <s v="Trial II"/>
    <n v="4"/>
    <d v="1899-12-30T18:00:00"/>
    <s v="Tuesday"/>
    <d v="2020-04-21T00:00:00"/>
    <d v="2020-04-19T15:22:19"/>
    <s v="Trial"/>
    <s v="Grade 4"/>
    <s v="Rankers techno school"/>
    <n v="911100221695"/>
    <s v="s2m_test_20705@tests2m.com"/>
    <s v="21-04-2020 18:00:00"/>
    <s v="Absent"/>
    <s v="Absent"/>
    <s v="FAC_5015"/>
    <e v="#N/A"/>
    <n v="0"/>
    <s v="Word Whiz"/>
    <s v="TEB3SMS"/>
    <e v="#N/A"/>
    <s v="exclude"/>
    <x v="0"/>
  </r>
  <r>
    <s v="fREADom Trial Class "/>
    <s v="Grade 1,2"/>
    <s v="Trial I"/>
    <n v="4"/>
    <d v="1899-12-30T18:00:00"/>
    <s v="Tuesday"/>
    <d v="2020-04-21T00:00:00"/>
    <d v="2020-04-19T09:17:42"/>
    <s v="Trial"/>
    <s v="Grade 2"/>
    <s v="Kerala Public School gamharia"/>
    <n v="911100221682"/>
    <s v="s2m_test_21765@tests2m.com"/>
    <s v="21-04-2020 18:00:00"/>
    <s v="Present"/>
    <s v="Present"/>
    <s v="FAC_5035"/>
    <e v="#N/A"/>
    <n v="0"/>
    <s v="Structure of a story"/>
    <s v="lastchance"/>
    <e v="#N/A"/>
    <s v="exclude"/>
    <x v="0"/>
  </r>
  <r>
    <s v="fREADom Trial "/>
    <s v="Grade 3,4"/>
    <s v="Trial II"/>
    <n v="4"/>
    <d v="1899-12-30T18:00:00"/>
    <s v="Tuesday"/>
    <d v="2020-04-21T00:00:00"/>
    <d v="2020-04-17T05:03:57"/>
    <s v="Trial"/>
    <s v="Grade 3"/>
    <s v="Rishit Roy"/>
    <n v="911100221211"/>
    <s v="s2m_test_20213@tests2m.com"/>
    <s v="21-04-2020 18:00:00"/>
    <s v="Absent"/>
    <s v="Absent"/>
    <s v="FAC_5015"/>
    <e v="#N/A"/>
    <n v="0"/>
    <s v="Word Whiz"/>
    <s v="TEB2ASMS"/>
    <e v="#N/A"/>
    <s v="exclude"/>
    <x v="0"/>
  </r>
  <r>
    <s v="fREADom Trial "/>
    <s v="Grade 3,4"/>
    <s v="Trial II"/>
    <n v="4"/>
    <d v="1899-12-30T18:00:00"/>
    <s v="Tuesday"/>
    <d v="2020-04-21T00:00:00"/>
    <d v="2020-04-17T05:05:07"/>
    <s v="Trial"/>
    <s v="Grade 4"/>
    <s v="Army public school jodhpur"/>
    <n v="911100221217"/>
    <s v="s2m_test_20219@tests2m.com"/>
    <s v="21-04-2020 18:00:00"/>
    <s v="Absent"/>
    <s v="Absent"/>
    <s v="FAC_5015"/>
    <e v="#N/A"/>
    <n v="0"/>
    <s v="Word Whiz"/>
    <s v="TEB2ASMS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2"/>
    <s v="NA"/>
    <n v="911100222748"/>
    <s v="s2m_test_21766@tests2m.com"/>
    <s v="21-04-2020 18:00:00"/>
    <s v="Present"/>
    <s v="Present"/>
    <s v="FAC_5035"/>
    <e v="#N/A"/>
    <n v="0"/>
    <s v="Structure of a story"/>
    <s v="Data Unavailable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1"/>
    <s v="NA"/>
    <n v="911100222749"/>
    <s v="s2m_test_21767@tests2m.com"/>
    <s v="21-04-2020 18:00:00"/>
    <s v="Present"/>
    <s v="Present"/>
    <s v="FAC_5035"/>
    <e v="#N/A"/>
    <n v="0"/>
    <s v="Structure of a story"/>
    <s v="Data Unavailable"/>
    <e v="#N/A"/>
    <s v="exclude"/>
    <x v="0"/>
  </r>
  <r>
    <s v="fREADom Trial "/>
    <s v="Grade 3,4"/>
    <s v="Trial III"/>
    <n v="4"/>
    <d v="1899-12-30T18:00:00"/>
    <s v="Tuesday"/>
    <d v="2020-04-21T00:00:00"/>
    <d v="2020-04-19T14:14:49"/>
    <s v="Trial"/>
    <s v="Grade 4"/>
    <s v="Knms"/>
    <n v="911100221691"/>
    <s v="s2m_test_20701@tests2m.com"/>
    <s v="21-04-2020 18:00:00"/>
    <s v="Absent"/>
    <s v="Absent"/>
    <s v="FAC_5020"/>
    <e v="#N/A"/>
    <n v="0"/>
    <s v="Emotional Energy"/>
    <s v="TEB2ASMS"/>
    <e v="#N/A"/>
    <s v="exclude"/>
    <x v="0"/>
  </r>
  <r>
    <s v="fREADom Trial "/>
    <s v="Grade 3,4"/>
    <s v="Trial III"/>
    <n v="4"/>
    <d v="1899-12-30T18:00:00"/>
    <s v="Tuesday"/>
    <d v="2020-04-21T00:00:00"/>
    <d v="2020-04-17T05:04:02"/>
    <s v="Trial"/>
    <s v="Grade 4"/>
    <s v="Indus Valley World School"/>
    <n v="911100221212"/>
    <s v="s2m_test_20214@tests2m.com"/>
    <s v="21-04-2020 18:00:00"/>
    <s v="Present"/>
    <s v="Present"/>
    <s v="FAC_5020"/>
    <e v="#N/A"/>
    <n v="0"/>
    <s v="Emotional Energy"/>
    <s v="TEB2ASMS"/>
    <e v="#N/A"/>
    <s v="exclude"/>
    <x v="0"/>
  </r>
  <r>
    <s v="fREADom Trial "/>
    <s v="Grade 1,2"/>
    <s v="Trial II"/>
    <n v="4"/>
    <d v="1899-12-30T18:00:00"/>
    <s v="Tuesday"/>
    <d v="2020-04-21T00:00:00"/>
    <d v="2020-04-18T03:46:21"/>
    <s v="Trial"/>
    <s v="Grade 1"/>
    <s v="Sri Kumarans childrenâ€™s home"/>
    <n v="911100221498"/>
    <s v="s2m_test_20502@tests2m.com"/>
    <s v="21-04-2020 18:00:00"/>
    <s v="Present"/>
    <s v="Present"/>
    <s v="FAC_5031"/>
    <e v="#N/A"/>
    <n v="0"/>
    <s v="In my mind's eye"/>
    <s v="TEB3SMS"/>
    <e v="#N/A"/>
    <s v="exclude"/>
    <x v="0"/>
  </r>
  <r>
    <s v="fREADom Trial "/>
    <s v="Grade 3,4"/>
    <s v="Trial III"/>
    <n v="4"/>
    <d v="1899-12-30T18:00:00"/>
    <s v="Tuesday"/>
    <d v="2020-04-21T00:00:00"/>
    <d v="2020-04-20T13:19:35"/>
    <s v="Trial"/>
    <s v="Grade 3"/>
    <s v="NSN Matriculation"/>
    <n v="911100221804"/>
    <s v="s2m_test_20816@tests2m.com"/>
    <s v="21-04-2020 18:00:00"/>
    <s v="Present"/>
    <s v="Present"/>
    <s v="FAC_5020"/>
    <e v="#N/A"/>
    <n v="0"/>
    <s v="Emotional Energy"/>
    <s v="TEB4SMS"/>
    <e v="#N/A"/>
    <s v="exclude"/>
    <x v="0"/>
  </r>
  <r>
    <s v="fREADom Trial "/>
    <s v="Grade 1,2"/>
    <s v="Trial II"/>
    <n v="4"/>
    <d v="1899-12-30T18:00:00"/>
    <s v="Tuesday"/>
    <d v="2020-04-21T00:00:00"/>
    <d v="2020-04-18T06:16:34"/>
    <s v="Trial"/>
    <s v="Grade 1"/>
    <s v="St Paul School Rajkot"/>
    <n v="911100221582"/>
    <s v="s2m_test_20586@tests2m.com"/>
    <s v="21-04-2020 18:00:00"/>
    <s v="Present"/>
    <s v="Present"/>
    <s v="FAC_5031"/>
    <e v="#N/A"/>
    <n v="0"/>
    <s v="In my mind's eye"/>
    <s v="rfmsms"/>
    <e v="#N/A"/>
    <s v="exclude"/>
    <x v="0"/>
  </r>
  <r>
    <s v="fREADom Trial "/>
    <s v="Grade 3,4"/>
    <s v="Trial III"/>
    <n v="4"/>
    <d v="1899-12-30T18:00:00"/>
    <s v="Tuesday"/>
    <d v="2020-04-21T00:00:00"/>
    <e v="#N/A"/>
    <s v="Trial"/>
    <s v="Grade 4"/>
    <s v="DPS Megacity"/>
    <n v="911100222750"/>
    <s v="s2m_test_21768@tests2m.com"/>
    <s v="21-04-2020 18:00:00"/>
    <s v="Present"/>
    <s v="Present"/>
    <s v="FAC_5020"/>
    <e v="#N/A"/>
    <n v="0"/>
    <s v="Emotional Energy"/>
    <s v="Data Unavailable"/>
    <e v="#N/A"/>
    <s v="exclude"/>
    <x v="0"/>
  </r>
  <r>
    <s v="fREADom Trial "/>
    <s v="Grade 3,4"/>
    <s v="Trial III"/>
    <n v="4"/>
    <d v="1899-12-30T18:00:00"/>
    <s v="Tuesday"/>
    <d v="2020-04-21T00:00:00"/>
    <d v="2020-04-18T10:36:55"/>
    <s v="Trial"/>
    <s v="Grade 3"/>
    <s v="Holy Angel"/>
    <n v="911100221631"/>
    <s v="s2m_test_20637@tests2m.com"/>
    <s v="21-04-2020 18:00:00"/>
    <s v="Absent"/>
    <s v="Absent"/>
    <s v="FAC_5020"/>
    <e v="#N/A"/>
    <n v="0"/>
    <s v="Emotional Energy"/>
    <s v="TEB3SMS"/>
    <e v="#N/A"/>
    <s v="exclude"/>
    <x v="0"/>
  </r>
  <r>
    <s v="fREADom Trial "/>
    <s v="Grade 3,4"/>
    <s v="Trial III"/>
    <n v="4"/>
    <d v="1899-12-30T18:00:00"/>
    <s v="Tuesday"/>
    <d v="2020-04-21T00:00:00"/>
    <e v="#N/A"/>
    <s v="Trial"/>
    <s v="Grade 3"/>
    <s v="SBOA Chennai"/>
    <n v="911100222751"/>
    <s v="s2m_test_21769@tests2m.com"/>
    <s v="21-04-2020 18:00:00"/>
    <s v="Absent"/>
    <s v="Absent"/>
    <s v="FAC_5020"/>
    <e v="#N/A"/>
    <n v="0"/>
    <s v="Emotional Energy"/>
    <s v="Data Unavailable"/>
    <e v="#N/A"/>
    <s v="exclude"/>
    <x v="0"/>
  </r>
  <r>
    <s v="fREADom Trial "/>
    <s v="Grade 3,4"/>
    <s v="Trial III"/>
    <n v="4"/>
    <d v="1899-12-30T18:00:00"/>
    <s v="Tuesday"/>
    <d v="2020-04-21T00:00:00"/>
    <d v="2020-04-17T13:08:11"/>
    <s v="Trial"/>
    <s v="Grade 4"/>
    <s v="KNMS"/>
    <n v="911100221353"/>
    <s v="s2m_test_20355@tests2m.com"/>
    <s v="21-04-2020 18:00:00"/>
    <s v="Present"/>
    <s v="Present"/>
    <s v="FAC_5020"/>
    <e v="#N/A"/>
    <n v="0"/>
    <s v="Emotional Energy"/>
    <s v="TEB2ASMS"/>
    <e v="#N/A"/>
    <s v="exclude"/>
    <x v="0"/>
  </r>
  <r>
    <s v="fREADom Trial "/>
    <s v="Grade 3,4"/>
    <s v="Trial III"/>
    <n v="4"/>
    <d v="1899-12-30T18:00:00"/>
    <s v="Tuesday"/>
    <d v="2020-04-21T00:00:00"/>
    <e v="#N/A"/>
    <s v="Trial"/>
    <s v="Grade 3"/>
    <s v="Vedanta Academy"/>
    <n v="911100222752"/>
    <s v="s2m_test_21770@tests2m.com"/>
    <s v="21-04-2020 18:00:00"/>
    <s v="Present"/>
    <s v="Present"/>
    <s v="FAC_5020"/>
    <e v="#N/A"/>
    <n v="0"/>
    <s v="Emotional Energy"/>
    <s v="Data Unavailable"/>
    <e v="#N/A"/>
    <s v="exclude"/>
    <x v="0"/>
  </r>
  <r>
    <s v="fREADom Trial "/>
    <s v="Grade 3,4"/>
    <s v="Trial III"/>
    <n v="4"/>
    <d v="1899-12-30T18:00:00"/>
    <s v="Tuesday"/>
    <d v="2020-04-21T00:00:00"/>
    <e v="#N/A"/>
    <s v="Trial"/>
    <s v="Grade 3"/>
    <s v="SBOA, Chennai"/>
    <n v="911100222753"/>
    <s v="s2m_test_21771@tests2m.com"/>
    <s v="21-04-2020 18:00:00"/>
    <s v="Absent"/>
    <s v="Absent"/>
    <s v="FAC_5020"/>
    <e v="#N/A"/>
    <n v="0"/>
    <s v="Emotional Energy"/>
    <s v="Data Unavailable"/>
    <e v="#N/A"/>
    <s v="exclude"/>
    <x v="0"/>
  </r>
  <r>
    <s v="fREADom Trial "/>
    <s v="Grade 3,4"/>
    <s v="Trial III"/>
    <n v="4"/>
    <d v="1899-12-30T18:00:00"/>
    <s v="Tuesday"/>
    <d v="2020-04-21T00:00:00"/>
    <d v="2020-04-18T05:03:31"/>
    <s v="Trial"/>
    <s v="Grade 3"/>
    <s v="kamalaniketan montessori school"/>
    <n v="911100221558"/>
    <s v="s2m_test_20562@tests2m.com"/>
    <s v="21-04-2020 18:00:00"/>
    <s v="Present"/>
    <s v="Present"/>
    <s v="FAC_5020"/>
    <e v="#N/A"/>
    <n v="0"/>
    <s v="Emotional Energy"/>
    <s v="TEB12SMS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2"/>
    <s v="NA"/>
    <n v="911100222754"/>
    <s v="s2m_test_21772@tests2m.com"/>
    <s v="21-04-2020 18:00:00"/>
    <s v="Present"/>
    <s v="Present"/>
    <s v="FAC_5035"/>
    <e v="#N/A"/>
    <n v="0"/>
    <s v="Structure of a story"/>
    <s v="Data Unavailable"/>
    <e v="#N/A"/>
    <s v="exclude"/>
    <x v="0"/>
  </r>
  <r>
    <s v="fREADom Trial Class "/>
    <s v="Grade 1,2"/>
    <s v="Trial I"/>
    <n v="4"/>
    <d v="1899-12-30T18:00:00"/>
    <s v="Tuesday"/>
    <d v="2020-04-21T00:00:00"/>
    <e v="#N/A"/>
    <s v="Trial"/>
    <s v="Grade 2"/>
    <s v="NA"/>
    <n v="911100222755"/>
    <s v="s2m_test_21773@tests2m.com"/>
    <s v="21-04-2020 18:00:00"/>
    <s v="Present"/>
    <s v="Present"/>
    <s v="FAC_5035"/>
    <n v="1999"/>
    <n v="1"/>
    <s v="Structure of a story"/>
    <s v="Data Unavailable"/>
    <d v="2020-04-24T00:00:00"/>
    <n v="3"/>
    <x v="0"/>
  </r>
  <r>
    <s v="fREADom Trial "/>
    <s v="Grade 3,4"/>
    <s v="Trial I"/>
    <n v="4"/>
    <d v="1899-12-30T18:00:00"/>
    <s v="Tuesday"/>
    <d v="2020-04-21T00:00:00"/>
    <d v="2020-04-17T03:31:46"/>
    <s v="Trial"/>
    <s v="Grade 4"/>
    <s v="Foundation Academy IIT campus Bihta Patna"/>
    <n v="911100221193"/>
    <s v="s2m_test_20194@tests2m.com"/>
    <s v="21-04-2020 18:00:00"/>
    <s v="Absent"/>
    <s v="Absent"/>
    <s v="FAC_5034"/>
    <e v="#N/A"/>
    <n v="0"/>
    <s v="Play with Punctuation"/>
    <s v="ntfuiuser"/>
    <e v="#N/A"/>
    <s v="exclude"/>
    <x v="0"/>
  </r>
  <r>
    <s v="fREADom Trial "/>
    <s v="Grade 3,4"/>
    <s v="Trial II"/>
    <n v="4"/>
    <d v="1899-12-30T18:00:00"/>
    <s v="Tuesday"/>
    <d v="2020-04-21T00:00:00"/>
    <d v="2020-04-20T14:34:07"/>
    <s v="Trial"/>
    <s v="Grade 3"/>
    <s v="TSUS SAMBA"/>
    <n v="911100221811"/>
    <s v="s2m_test_20823@tests2m.com"/>
    <s v="21-04-2020 18:00:00"/>
    <s v="Absent"/>
    <s v="Absent"/>
    <s v="FAC_5015"/>
    <e v="#N/A"/>
    <n v="0"/>
    <s v="Word Whiz"/>
    <s v="TEB4SMS"/>
    <e v="#N/A"/>
    <s v="exclude"/>
    <x v="0"/>
  </r>
  <r>
    <s v="fREADom Trial "/>
    <s v="Grade 3,4"/>
    <s v="Trial I"/>
    <n v="4"/>
    <d v="1899-12-30T18:00:00"/>
    <s v="Tuesday"/>
    <d v="2020-04-21T00:00:00"/>
    <d v="2020-04-17T04:05:38"/>
    <s v="Trial"/>
    <s v="Grade 4"/>
    <s v="Kerala public  school, kadma, JSR"/>
    <n v="911100221199"/>
    <s v="s2m_test_20201@tests2m.com"/>
    <s v="21-04-2020 18:00:00"/>
    <s v="Absent"/>
    <s v="Absent"/>
    <s v="FAC_5034"/>
    <e v="#N/A"/>
    <n v="0"/>
    <s v="Play with Punctuation"/>
    <s v="ntfuiuser"/>
    <e v="#N/A"/>
    <s v="exclude"/>
    <x v="0"/>
  </r>
  <r>
    <s v="fREADom Trial "/>
    <s v="Grade 3,4"/>
    <s v="Trial II"/>
    <n v="2"/>
    <d v="1899-12-30T11:45:00"/>
    <s v="Wednesday"/>
    <d v="2020-04-22T00:00:00"/>
    <d v="2020-04-17T05:04:06"/>
    <s v="Trial"/>
    <s v="Grade 3"/>
    <s v="N. S. N Matriculation higher sec school"/>
    <n v="911100221214"/>
    <s v="s2m_test_20216@tests2m.com"/>
    <s v="22-04-2020 11:45:00"/>
    <s v="Absent"/>
    <s v="Ab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7T05:04:09"/>
    <s v="Trial"/>
    <s v="Grade 3"/>
    <s v="Swarnit Srivastava"/>
    <n v="911100221215"/>
    <s v="s2m_test_20217@tests2m.com"/>
    <s v="22-04-2020 11:45:00"/>
    <s v="Absent"/>
    <s v="Ab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7T05:06:03"/>
    <s v="Trial"/>
    <s v="Grade 3"/>
    <s v="Kamala niketan school"/>
    <n v="911100221219"/>
    <s v="s2m_test_20221@tests2m.com"/>
    <s v="22-04-2020 11:45:00"/>
    <s v="Present"/>
    <s v="Present"/>
    <s v="FAC_5028"/>
    <e v="#N/A"/>
    <n v="0"/>
    <s v="Structure of a story"/>
    <s v="TEB2BSMS"/>
    <e v="#N/A"/>
    <s v="exclude"/>
    <x v="0"/>
  </r>
  <r>
    <s v="fREADom Trial "/>
    <s v="Grade 3,4"/>
    <s v="Trial II"/>
    <n v="2"/>
    <d v="1899-12-30T11:45:00"/>
    <s v="Wednesday"/>
    <d v="2020-04-22T00:00:00"/>
    <d v="2020-04-17T05:06:51"/>
    <s v="Trial"/>
    <s v="Grade 4"/>
    <s v="City Montessori School"/>
    <n v="911100221222"/>
    <s v="s2m_test_20224@tests2m.com"/>
    <s v="22-04-2020 11:45:00"/>
    <s v="Absent"/>
    <s v="Ab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7T05:12:02"/>
    <s v="Trial"/>
    <s v="Grade 3"/>
    <s v="NSN Memorial Senior Secondary School"/>
    <n v="911100221229"/>
    <s v="s2m_test_20230@tests2m.com"/>
    <s v="22-04-2020 11:45:00"/>
    <s v="Present"/>
    <s v="Present"/>
    <s v="FAC_5028"/>
    <e v="#N/A"/>
    <n v="0"/>
    <s v="Structure of a story"/>
    <s v="TEB2BSMS"/>
    <e v="#N/A"/>
    <s v="exclude"/>
    <x v="0"/>
  </r>
  <r>
    <s v="fREADom Trial "/>
    <s v="Grade 3,4"/>
    <s v="Trial II"/>
    <n v="2"/>
    <d v="1899-12-30T11:45:00"/>
    <s v="Wednesday"/>
    <d v="2020-04-22T00:00:00"/>
    <d v="2020-04-17T05:15:03"/>
    <s v="Trial"/>
    <s v="Grade 4"/>
    <s v="DPS"/>
    <n v="911100221238"/>
    <s v="s2m_test_20239@tests2m.com"/>
    <s v="22-04-2020 11:45:00"/>
    <s v="Present"/>
    <s v="Pre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7T05:22:00"/>
    <s v="Trial"/>
    <s v="Grade 3"/>
    <s v="DDPS"/>
    <n v="911100221245"/>
    <s v="s2m_test_20246@tests2m.com"/>
    <s v="22-04-2020 11:45:00"/>
    <s v="Absent"/>
    <s v="Ab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7T05:27:08"/>
    <s v="Trial"/>
    <s v="Grade 4"/>
    <s v="Foundation Academy"/>
    <n v="911100221249"/>
    <s v="s2m_test_20250@tests2m.com"/>
    <s v="22-04-2020 11:45:00"/>
    <s v="Absent"/>
    <s v="Absent"/>
    <s v="FAC_5028"/>
    <e v="#N/A"/>
    <n v="0"/>
    <s v="Structure of a story"/>
    <s v="ntfuiuser"/>
    <e v="#N/A"/>
    <s v="exclude"/>
    <x v="0"/>
  </r>
  <r>
    <s v="fREADom Trial "/>
    <s v="Grade 3,4"/>
    <s v="Trial II"/>
    <n v="2"/>
    <d v="1899-12-30T11:45:00"/>
    <s v="Wednesday"/>
    <d v="2020-04-22T00:00:00"/>
    <d v="2020-04-17T05:32:02"/>
    <s v="Duplicate - Trial"/>
    <s v="Grade 4"/>
    <s v="NSN Memorial School"/>
    <n v="911100221255"/>
    <s v="s2m_test_20139@tests2m.com"/>
    <s v="22-04-2020 11:45:00"/>
    <s v="Absent"/>
    <s v="Absent"/>
    <s v="FAC_5028"/>
    <e v="#N/A"/>
    <n v="0"/>
    <s v="Structure of a story"/>
    <s v="TEB11SMS"/>
    <e v="#N/A"/>
    <s v="exclude"/>
    <x v="0"/>
  </r>
  <r>
    <s v="fREADom Trial "/>
    <s v="Grade 3,4"/>
    <s v="Trial II"/>
    <n v="2"/>
    <d v="1899-12-30T11:45:00"/>
    <s v="Wednesday"/>
    <d v="2020-04-22T00:00:00"/>
    <d v="2020-04-17T10:27:48"/>
    <s v="Trial"/>
    <s v="Grade 4"/>
    <s v="St manuâ€™s convent school"/>
    <n v="911100221319"/>
    <s v="s2m_test_20321@tests2m.com"/>
    <s v="22-04-2020 11:45:00"/>
    <s v="Absent"/>
    <s v="Absent"/>
    <s v="FAC_5028"/>
    <e v="#N/A"/>
    <n v="0"/>
    <s v="Structure of a story"/>
    <s v="TEB2ASMS"/>
    <e v="#N/A"/>
    <s v="exclude"/>
    <x v="0"/>
  </r>
  <r>
    <s v="fREADom Trial "/>
    <s v="Grade 3,4"/>
    <s v="Trial II"/>
    <n v="2"/>
    <d v="1899-12-30T11:45:00"/>
    <s v="Wednesday"/>
    <d v="2020-04-22T00:00:00"/>
    <d v="2020-04-16T10:58:11"/>
    <s v="Trial"/>
    <s v="Grade 4"/>
    <s v="D Delhi public school Jamnagar"/>
    <n v="911100221070"/>
    <s v="s2m_test_20071@tests2m.com"/>
    <s v="22-04-2020 11:45:00"/>
    <s v="Present"/>
    <s v="Present"/>
    <s v="FAC_5028"/>
    <e v="#N/A"/>
    <n v="0"/>
    <s v="Structure of a story"/>
    <s v="TEB11SMS"/>
    <e v="#N/A"/>
    <s v="exclude"/>
    <x v="0"/>
  </r>
  <r>
    <s v="fREADom Trial "/>
    <s v="Grade 1,2"/>
    <s v="Trial III"/>
    <n v="2"/>
    <d v="1899-12-30T11:45:00"/>
    <s v="Wednesday"/>
    <d v="2020-04-22T00:00:00"/>
    <d v="2020-04-22T03:56:40"/>
    <s v="Trial"/>
    <s v="Grade 2"/>
    <s v="Lps"/>
    <n v="911100221879"/>
    <s v="s2m_test_20902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4:07:37"/>
    <s v="Trial"/>
    <s v="Grade 2"/>
    <s v="Delhi public school"/>
    <n v="911100221890"/>
    <s v="s2m_test_20905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4:00:04"/>
    <s v="Trial"/>
    <s v="Grade 2"/>
    <s v="NA"/>
    <n v="911100221883"/>
    <s v="s2m_test_20897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59:30"/>
    <s v="Trial"/>
    <s v="Grade 2"/>
    <s v="KLE"/>
    <n v="911100221882"/>
    <s v="s2m_test_20896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56:22"/>
    <s v="Trial"/>
    <s v="Grade 1"/>
    <s v="S.B.O.A School &amp; Junior College"/>
    <n v="911100221878"/>
    <s v="s2m_test_20892@tests2m.com"/>
    <s v="22-04-2020 11:45:00"/>
    <s v="Present"/>
    <s v="Pre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45:33"/>
    <s v="Trial"/>
    <s v="Grade 1"/>
    <s v="City Montessori school"/>
    <n v="911100221869"/>
    <s v="s2m_test_20883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43:28"/>
    <s v="Trial"/>
    <s v="Grade 2"/>
    <s v="Delhi public school"/>
    <n v="911100221866"/>
    <s v="s2m_test_20880@tests2m.com"/>
    <s v="22-04-2020 11:45:00"/>
    <s v="Present"/>
    <s v="Pre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37:34"/>
    <s v="Trial"/>
    <s v="Grade 2"/>
    <s v="Skchp"/>
    <n v="911100221857"/>
    <s v="s2m_test_20871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35:41"/>
    <s v="Trial"/>
    <s v="Grade 2"/>
    <s v="Delhi public school south"/>
    <n v="911100221851"/>
    <s v="s2m_test_20865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2T03:34:01"/>
    <s v="Trial"/>
    <s v="Grade 1"/>
    <s v="Cross word"/>
    <n v="911100221841"/>
    <s v="s2m_test_20855@tests2m.com"/>
    <s v="22-04-2020 11:45:00"/>
    <s v="Absent"/>
    <s v="Absent"/>
    <s v="FAC_5029"/>
    <e v="#N/A"/>
    <n v="0"/>
    <s v="In my mind's eye"/>
    <s v="TEB5SMS"/>
    <e v="#N/A"/>
    <s v="exclude"/>
    <x v="0"/>
  </r>
  <r>
    <s v="fREADom Trial "/>
    <s v="Grade 1,2"/>
    <s v="Trial III"/>
    <n v="2"/>
    <d v="1899-12-30T11:45:00"/>
    <s v="Wednesday"/>
    <d v="2020-04-22T00:00:00"/>
    <d v="2020-04-21T15:17:06"/>
    <s v="Trial"/>
    <s v="Grade 2"/>
    <s v="Delhi public school"/>
    <n v="911100221834"/>
    <s v="s2m_test_20848@tests2m.com"/>
    <s v="22-04-2020 11:45:00"/>
    <s v="Absent"/>
    <s v="Absent"/>
    <s v="FAC_5029"/>
    <e v="#N/A"/>
    <n v="0"/>
    <s v="In my mind's eye"/>
    <s v="TEB3SMS"/>
    <e v="#N/A"/>
    <s v="exclude"/>
    <x v="0"/>
  </r>
  <r>
    <s v="fREADom Trial Class "/>
    <s v="Grade 1,2"/>
    <s v="Trial I"/>
    <n v="2"/>
    <d v="1899-12-30T11:45:00"/>
    <s v="Wednesday"/>
    <d v="2020-04-22T00:00:00"/>
    <d v="2020-04-22T04:09:40"/>
    <s v="Trial"/>
    <s v="Grade 1"/>
    <s v="DPS Panvel"/>
    <n v="911100221891"/>
    <s v="s2m_test_20906@tests2m.com"/>
    <s v="22-04-2020 11:45:00"/>
    <s v="Absent"/>
    <s v="Absent"/>
    <s v="FAC_5011"/>
    <e v="#N/A"/>
    <n v="0"/>
    <s v="In my mind's eye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4:26:55"/>
    <s v="Trial"/>
    <s v="Grade 1"/>
    <s v="DAV BHEL SCHOOL"/>
    <n v="911100221899"/>
    <s v="s2m_test_20913@tests2m.com"/>
    <s v="22-04-2020 11:45:00"/>
    <s v="Present"/>
    <s v="Pre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4:13:30"/>
    <s v="Duplicate - Trial"/>
    <s v="Grade 2"/>
    <s v="Mohit manda"/>
    <n v="911100221894"/>
    <s v="s2m_test_20897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4:05:08"/>
    <s v="Trial"/>
    <s v="Grade 1"/>
    <s v="KLE international school"/>
    <n v="911100221888"/>
    <s v="s2m_test_20903@tests2m.com"/>
    <s v="22-04-2020 11:45:00"/>
    <s v="Present"/>
    <s v="Pre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59:03"/>
    <s v="Trial"/>
    <s v="Grade 1"/>
    <s v="Sri Sri Ravishankar Vidhyamandir"/>
    <n v="911100221881"/>
    <s v="s2m_test_20895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4:19:46"/>
    <s v="Trial"/>
    <s v="Grade 1"/>
    <s v="NSN"/>
    <n v="911100221897"/>
    <s v="s2m_test_20911@tests2m.com"/>
    <s v="22-04-2020 11:45:00"/>
    <s v="Present"/>
    <s v="Pre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52:06"/>
    <s v="Trial"/>
    <s v="Grade 2"/>
    <s v="The Shri ram universal school"/>
    <n v="911100221874"/>
    <s v="s2m_test_20888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49:36"/>
    <s v="Trial"/>
    <s v="Grade 2"/>
    <s v="Delhi public school"/>
    <n v="911100221872"/>
    <s v="s2m_test_20886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46:16"/>
    <s v="Trial"/>
    <s v="Grade 2"/>
    <s v="NA"/>
    <n v="911100221870"/>
    <s v="s2m_test_21774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39:47"/>
    <s v="Trial"/>
    <s v="Grade 1"/>
    <s v="Sri Sri ravishanker vidyamandir"/>
    <n v="911100221860"/>
    <s v="s2m_test_20874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4:34:27"/>
    <s v="Trial"/>
    <s v="Grade 1"/>
    <s v="Sri Sri ravishankar vidya mandir"/>
    <n v="911100221901"/>
    <s v="s2m_test_20915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"/>
    <s v="Grade 1,2"/>
    <s v="Trial II"/>
    <n v="2"/>
    <d v="1899-12-30T11:45:00"/>
    <s v="Wednesday"/>
    <d v="2020-04-22T00:00:00"/>
    <d v="2020-04-22T03:39:33"/>
    <s v="Trial"/>
    <s v="Grade 1"/>
    <s v="DPS Panvel"/>
    <n v="911100221859"/>
    <s v="s2m_test_20873@tests2m.com"/>
    <s v="22-04-2020 11:45:00"/>
    <s v="Absent"/>
    <s v="Absent"/>
    <s v="FAC_5033"/>
    <e v="#N/A"/>
    <n v="0"/>
    <s v="Structure of a story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4:36:05"/>
    <s v="Trial"/>
    <s v="Grade 1"/>
    <s v="Keshave"/>
    <n v="911100221902"/>
    <s v="s2m_test_20916@tests2m.com"/>
    <s v="22-04-2020 11:45:00"/>
    <s v="Absent"/>
    <s v="Absent"/>
    <s v="FAC_5011"/>
    <e v="#N/A"/>
    <n v="0"/>
    <s v="In my mind's eye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34:27"/>
    <s v="Trial"/>
    <s v="Grade 3"/>
    <s v="Delhi public school"/>
    <n v="911100221843"/>
    <s v="s2m_test_20857@tests2m.com"/>
    <s v="22-04-2020 11:45:00"/>
    <s v="Present"/>
    <s v="Pre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34:31"/>
    <s v="Trial"/>
    <s v="Grade 3"/>
    <s v="Mahatma school"/>
    <n v="911100221845"/>
    <s v="s2m_test_20859@tests2m.com"/>
    <s v="22-04-2020 11:45:00"/>
    <s v="Present"/>
    <s v="Pre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35:29"/>
    <s v="Trial"/>
    <s v="Grade 4"/>
    <s v="SSRVM"/>
    <n v="911100221847"/>
    <s v="s2m_test_20861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36:24"/>
    <s v="Trial"/>
    <s v="Grade 4"/>
    <s v="Samashti international school"/>
    <n v="911100221853"/>
    <s v="s2m_test_20867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4:42:12"/>
    <s v="Trial"/>
    <s v="Grade 3"/>
    <s v="AAKRUTHI TECHNO SCHOOL"/>
    <n v="911100221905"/>
    <s v="s2m_test_20919@tests2m.com"/>
    <s v="22-04-2020 11:45:00"/>
    <s v="Present"/>
    <s v="Pre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42:21"/>
    <s v="Trial"/>
    <s v="Grade 4"/>
    <s v="SBOA school and junior college"/>
    <n v="911100221864"/>
    <s v="s2m_test_20878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47:13"/>
    <s v="Trial"/>
    <s v="Grade 3"/>
    <s v="Army Public School Golconda Hyderabad"/>
    <n v="911100221871"/>
    <s v="s2m_test_20885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4:27:28"/>
    <s v="Trial"/>
    <s v="Grade 3"/>
    <s v="Vijay millanium school"/>
    <n v="911100221900"/>
    <s v="s2m_test_20914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51:04"/>
    <s v="Trial"/>
    <s v="Grade 4"/>
    <s v="M b w a"/>
    <n v="911100221873"/>
    <s v="s2m_test_20887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3:54:32"/>
    <s v="Trial"/>
    <s v="Grade 4"/>
    <s v="K L E Society School Gadag"/>
    <n v="911100221875"/>
    <s v="s2m_test_20889@tests2m.com"/>
    <s v="22-04-2020 11:45:00"/>
    <s v="Present"/>
    <s v="Present"/>
    <s v="FAC_5036"/>
    <e v="#N/A"/>
    <n v="0"/>
    <s v="Category Spin"/>
    <s v="TEB5SMS"/>
    <e v="#N/A"/>
    <s v="exclude"/>
    <x v="0"/>
  </r>
  <r>
    <s v="fREADom Trial "/>
    <s v="Grade 3,4"/>
    <s v="Trial III"/>
    <n v="2"/>
    <d v="1899-12-30T11:45:00"/>
    <s v="Wednesday"/>
    <d v="2020-04-22T00:00:00"/>
    <d v="2020-04-22T04:01:37"/>
    <s v="Trial"/>
    <s v="Grade 3"/>
    <s v="Edify"/>
    <n v="911100221885"/>
    <s v="s2m_test_20899@tests2m.com"/>
    <s v="22-04-2020 11:45:00"/>
    <s v="Absent"/>
    <s v="Absent"/>
    <s v="FAC_5036"/>
    <e v="#N/A"/>
    <n v="0"/>
    <s v="Category Spin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3:55:11"/>
    <s v="Trial"/>
    <s v="Grade 1"/>
    <s v="Mahatma CBSC"/>
    <n v="911100221876"/>
    <s v="s2m_test_20890@tests2m.com"/>
    <s v="22-04-2020 11:45:00"/>
    <s v="Present"/>
    <s v="Present"/>
    <s v="FAC_5009"/>
    <e v="#N/A"/>
    <n v="0"/>
    <s v="Word Whiz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5:08:51"/>
    <s v="Trial"/>
    <s v="Grade 3"/>
    <s v="India international School"/>
    <n v="911100221914"/>
    <s v="s2m_test_20928@tests2m.com"/>
    <s v="22-04-2020 11:45:00"/>
    <s v="Present"/>
    <s v="Present"/>
    <s v="FAC_5009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01:53"/>
    <s v="Trial"/>
    <s v="Grade 1"/>
    <s v="Ssrvm"/>
    <n v="911100221911"/>
    <s v="s2m_test_20925@tests2m.com"/>
    <s v="22-04-2020 11:45:00"/>
    <s v="Absent"/>
    <s v="Absent"/>
    <s v="FAC_5011"/>
    <e v="#N/A"/>
    <n v="0"/>
    <s v="In my mind's eye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4:48:35"/>
    <s v="Trial"/>
    <s v="Grade 1"/>
    <s v="Sboa"/>
    <n v="911100221907"/>
    <s v="s2m_test_20921@tests2m.com"/>
    <s v="22-04-2020 11:45:00"/>
    <s v="Absent"/>
    <s v="Absent"/>
    <s v="FAC_5011"/>
    <e v="#N/A"/>
    <n v="0"/>
    <s v="In my mind's eye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5:02:21"/>
    <s v="Trial"/>
    <s v="Grade 3"/>
    <s v="APS Golconda Hyderabad"/>
    <n v="911100221912"/>
    <s v="s2m_test_20926@tests2m.com"/>
    <s v="22-04-2020 11:45:00"/>
    <s v="Present"/>
    <s v="Present"/>
    <s v="FAC_5009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4:46:36"/>
    <s v="Trial"/>
    <s v="Grade 1"/>
    <s v="The Cambridge International School"/>
    <n v="911100221906"/>
    <s v="s2m_test_20920@tests2m.com"/>
    <s v="22-04-2020 11:45:00"/>
    <s v="Absent"/>
    <s v="Absent"/>
    <s v="FAC_5011"/>
    <e v="#N/A"/>
    <n v="0"/>
    <s v="In my mind's eye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5:27:50"/>
    <s v="Trial"/>
    <s v="Grade 4"/>
    <s v="Sri Aurobindo International School"/>
    <n v="911100221918"/>
    <s v="s2m_test_20932@tests2m.com"/>
    <s v="22-04-2020 11:45:00"/>
    <s v="Present"/>
    <s v="Present"/>
    <s v="FAC_5009"/>
    <e v="#N/A"/>
    <n v="0"/>
    <s v="Word Whiz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5:28:54"/>
    <s v="Trial"/>
    <s v="Grade 3"/>
    <s v="akara world school"/>
    <n v="911100221919"/>
    <s v="s2m_test_20933@tests2m.com"/>
    <s v="22-04-2020 11:45:00"/>
    <s v="Present"/>
    <s v="Present"/>
    <s v="FAC_5009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31:25"/>
    <s v="Trial"/>
    <s v="Grade 2"/>
    <s v="P G Garodia School"/>
    <n v="911100221920"/>
    <s v="s2m_test_20934@tests2m.com"/>
    <s v="22-04-2020 11:45:00"/>
    <s v="Present"/>
    <s v="Present"/>
    <s v="FAC_5011"/>
    <e v="#N/A"/>
    <n v="0"/>
    <s v="In my mind's eye"/>
    <s v="TEB5SMS"/>
    <e v="#N/A"/>
    <s v="exclude"/>
    <x v="0"/>
  </r>
  <r>
    <s v="fREADom Trial Class "/>
    <s v="Grade 1,2"/>
    <s v="Trial I"/>
    <n v="2"/>
    <d v="1899-12-30T11:45:00"/>
    <s v="Wednesday"/>
    <d v="2020-04-22T00:00:00"/>
    <e v="#N/A"/>
    <s v="Trial"/>
    <s v="Grade 1"/>
    <s v="Sadhvi"/>
    <n v="911100222756"/>
    <s v="s2m_test_21775@tests2m.com"/>
    <s v="22-04-2020 11:45:00"/>
    <s v="Present"/>
    <s v="Present"/>
    <s v="FAC_5011"/>
    <e v="#N/A"/>
    <n v="0"/>
    <s v="In my mind's eye"/>
    <s v="Data Unavailable"/>
    <e v="#N/A"/>
    <s v="exclude"/>
    <x v="0"/>
  </r>
  <r>
    <s v="fREADom Trial "/>
    <s v="Grade 3,4"/>
    <s v="Trial III"/>
    <n v="4"/>
    <d v="1899-12-30T18:00:00"/>
    <s v="Wednesday"/>
    <d v="2020-04-22T00:00:00"/>
    <d v="2020-04-22T03:54:32"/>
    <s v="Duplicate - Trial"/>
    <s v="Grade 4"/>
    <s v="K L E Society School Gadag"/>
    <n v="911100221875"/>
    <s v="s2m_test_20889@tests2m.com"/>
    <s v="22-04-2020 18:00:00"/>
    <s v="Cancelled"/>
    <s v="Cancelled"/>
    <s v="FAC_5027"/>
    <e v="#N/A"/>
    <n v="0"/>
    <s v="Name it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32:51"/>
    <s v="Trial"/>
    <s v="Grade 1"/>
    <s v="Sri Sri Ravi Shankar Vidhyamandir, Surat"/>
    <n v="911100221923"/>
    <s v="s2m_test_20937@tests2m.com"/>
    <s v="22-04-2020 11:45:00"/>
    <s v="Absent"/>
    <s v="Absent"/>
    <s v="FAC_5011"/>
    <e v="#N/A"/>
    <n v="0"/>
    <s v="In my mind's eye"/>
    <s v="b1rmsms"/>
    <e v="#N/A"/>
    <s v="exclude"/>
    <x v="0"/>
  </r>
  <r>
    <s v="fREADom Trial "/>
    <s v="Grade 3,4"/>
    <s v="Trial I"/>
    <n v="2"/>
    <d v="1899-12-30T11:45:00"/>
    <s v="Wednesday"/>
    <d v="2020-04-22T00:00:00"/>
    <d v="2020-04-19T14:09:21"/>
    <s v="Duplicate - Trial"/>
    <s v="Grade 3"/>
    <s v="Jack999soni@gmail.com"/>
    <n v="911100221690"/>
    <s v="s2m_test_20700@tests2m.com"/>
    <s v="22-04-2020 11:45:00"/>
    <s v="Present"/>
    <s v="Present"/>
    <s v="FAC_5009"/>
    <e v="#N/A"/>
    <n v="0"/>
    <s v="Word Whiz"/>
    <s v="TEB11SMS"/>
    <e v="#N/A"/>
    <s v="exclude"/>
    <x v="0"/>
  </r>
  <r>
    <s v="fREADom Trial "/>
    <s v="Grade 3,4"/>
    <s v="Trial I"/>
    <n v="2"/>
    <d v="1899-12-30T11:45:00"/>
    <s v="Wednesday"/>
    <d v="2020-04-22T00:00:00"/>
    <d v="2020-04-22T05:32:57"/>
    <s v="Trial"/>
    <s v="Grade 4"/>
    <s v="P. P. SAVANI Cambridge International School"/>
    <n v="911100221924"/>
    <s v="s2m_test_20938@tests2m.com"/>
    <s v="22-04-2020 11:45:00"/>
    <s v="Present"/>
    <s v="Present"/>
    <s v="FAC_5009"/>
    <e v="#N/A"/>
    <n v="0"/>
    <s v="Word Whiz"/>
    <s v="b1rm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33:38"/>
    <s v="Trial"/>
    <s v="Grade 1"/>
    <s v="Delhi Public school"/>
    <n v="911100221930"/>
    <s v="s2m_test_20943@tests2m.com"/>
    <s v="22-04-2020 11:45:00"/>
    <s v="Present"/>
    <s v="Present"/>
    <s v="FAC_5011"/>
    <e v="#N/A"/>
    <n v="0"/>
    <s v="In my mind's eye"/>
    <s v="TEB5SMS"/>
    <e v="#N/A"/>
    <s v="exclude"/>
    <x v="0"/>
  </r>
  <r>
    <s v="fREADom Trial "/>
    <s v="Grade 3,4"/>
    <s v="Trial I"/>
    <n v="2"/>
    <d v="1899-12-30T11:45:00"/>
    <s v="Wednesday"/>
    <d v="2020-04-22T00:00:00"/>
    <d v="2020-04-22T05:33:53"/>
    <s v="Trial"/>
    <s v="Grade 3"/>
    <s v="Srv"/>
    <n v="911100221933"/>
    <s v="s2m_test_20946@tests2m.com"/>
    <s v="22-04-2020 11:45:00"/>
    <s v="Present"/>
    <s v="Present"/>
    <s v="FAC_5009"/>
    <e v="#N/A"/>
    <n v="0"/>
    <s v="Word Whiz"/>
    <s v="b1rm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34:14"/>
    <s v="Trial"/>
    <s v="Grade 2"/>
    <s v="Delhi public school electronics city bangalore 560100"/>
    <n v="911100221937"/>
    <s v="s2m_test_20950@tests2m.com"/>
    <s v="22-04-2020 11:45:00"/>
    <s v="Present"/>
    <s v="Present"/>
    <s v="FAC_5011"/>
    <e v="#N/A"/>
    <n v="0"/>
    <s v="In my mind's eye"/>
    <s v="TEB5SMS"/>
    <e v="#N/A"/>
    <s v="exclude"/>
    <x v="0"/>
  </r>
  <r>
    <s v="fREADom Trial Class "/>
    <s v="Grade 1,2"/>
    <s v="Trial I"/>
    <n v="2"/>
    <d v="1899-12-30T11:45:00"/>
    <s v="Wednesday"/>
    <d v="2020-04-22T00:00:00"/>
    <d v="2020-04-22T05:34:50"/>
    <s v="Trial"/>
    <s v="Grade 1"/>
    <s v="velammal bodhi campus theni"/>
    <n v="911100221939"/>
    <s v="s2m_test_20952@tests2m.com"/>
    <s v="22-04-2020 11:45:00"/>
    <s v="Present"/>
    <s v="Present"/>
    <s v="FAC_5011"/>
    <e v="#N/A"/>
    <n v="0"/>
    <s v="In my mind's eye"/>
    <s v="b1rmsms"/>
    <e v="#N/A"/>
    <s v="exclude"/>
    <x v="0"/>
  </r>
  <r>
    <s v="fREADom Trial "/>
    <s v="Grade 3,4"/>
    <s v="Trial I"/>
    <n v="2"/>
    <d v="1899-12-30T11:45:00"/>
    <s v="Wednesday"/>
    <d v="2020-04-22T00:00:00"/>
    <d v="2020-04-22T05:37:23"/>
    <s v="Trial"/>
    <s v="Grade 3"/>
    <s v="CCA GURGAON"/>
    <n v="911100221945"/>
    <s v="s2m_test_20958@tests2m.com"/>
    <s v="22-04-2020 11:45:00"/>
    <s v="Absent"/>
    <s v="Absent"/>
    <s v="FAC_5009"/>
    <e v="#N/A"/>
    <n v="0"/>
    <s v="Word Whiz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05:37:23"/>
    <s v="Duplicate - Trial"/>
    <s v="Grade 3"/>
    <s v="CCA GURGAON"/>
    <n v="911100221945"/>
    <s v="s2m_test_20958@tests2m.com"/>
    <s v="23-04-2020 11:45:00"/>
    <s v="Present"/>
    <s v="Present"/>
    <s v="FAC_5011"/>
    <e v="#N/A"/>
    <n v="0"/>
    <s v="Rocking with rhymes"/>
    <s v="b1rmsms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2"/>
    <s v="Swarnim International School"/>
    <n v="911100222757"/>
    <s v="s2m_test_21776@tests2m.com"/>
    <s v="22-04-2020 18:00:00"/>
    <s v="Absent"/>
    <s v="Ab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2"/>
    <s v="DPS Megacity"/>
    <n v="911100222758"/>
    <s v="s2m_test_21777@tests2m.com"/>
    <s v="22-04-2020 18:00:00"/>
    <s v="Cancelled"/>
    <s v="Cancelled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Duplicate - Trial"/>
    <s v="Grade 2"/>
    <s v="DPS Megacity"/>
    <n v="911100222758"/>
    <s v="s2m_test_21777@tests2m.com"/>
    <s v="22-04-2020 18:00:00"/>
    <s v="Absent"/>
    <s v="Ab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1"/>
    <s v="DPS Howrah"/>
    <n v="911100222759"/>
    <s v="s2m_test_21778@tests2m.com"/>
    <s v="22-04-2020 18:00:00"/>
    <s v="Present"/>
    <s v="Pre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1"/>
    <s v="CMS Gomti Nagar"/>
    <n v="911100222760"/>
    <s v="s2m_test_21779@tests2m.com"/>
    <s v="22-04-2020 18:00:00"/>
    <s v="Present"/>
    <s v="Pre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1"/>
    <s v="Mahatma Montessori School"/>
    <n v="911100222761"/>
    <s v="s2m_test_21780@tests2m.com"/>
    <s v="22-04-2020 18:00:00"/>
    <s v="Absent"/>
    <s v="Ab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e v="#N/A"/>
    <s v="Trial"/>
    <s v="Grade 2"/>
    <s v="DPS Howrah"/>
    <n v="911100222762"/>
    <s v="s2m_test_21781@tests2m.com"/>
    <s v="22-04-2020 18:00:00"/>
    <s v="Absent"/>
    <s v="Absent"/>
    <s v="FAC_5009"/>
    <e v="#N/A"/>
    <n v="0"/>
    <s v="Emotional Energy"/>
    <s v="Data Unavailable"/>
    <e v="#N/A"/>
    <s v="exclude"/>
    <x v="0"/>
  </r>
  <r>
    <s v="fREADom Trial Class "/>
    <s v="Grade 1,2"/>
    <s v="Trial I"/>
    <n v="4"/>
    <d v="1899-12-30T18:00:00"/>
    <s v="Wednesday"/>
    <d v="2020-04-22T00:00:00"/>
    <d v="2020-04-18T09:32:42"/>
    <s v="Trial"/>
    <s v="Grade 1"/>
    <s v="MWS Barnala"/>
    <n v="911100221625"/>
    <s v="s2m_test_20628@tests2m.com"/>
    <s v="22-04-2020 18:00:00"/>
    <s v="Present"/>
    <s v="Present"/>
    <s v="FAC_5009"/>
    <e v="#N/A"/>
    <n v="0"/>
    <s v="Emotional Energy"/>
    <s v="TEB3SMS"/>
    <e v="#N/A"/>
    <s v="exclude"/>
    <x v="0"/>
  </r>
  <r>
    <s v="fREADom Trial Class "/>
    <s v="Grade 1,2"/>
    <s v="Trial I"/>
    <n v="4"/>
    <d v="1899-12-30T18:00:00"/>
    <s v="Wednesday"/>
    <d v="2020-04-22T00:00:00"/>
    <d v="2020-04-21T10:08:28"/>
    <s v="Trial"/>
    <s v="Grade 2"/>
    <s v="Sishya school"/>
    <n v="911100221831"/>
    <s v="s2m_test_20845@tests2m.com"/>
    <s v="22-04-2020 18:00:00"/>
    <s v="Present"/>
    <s v="Present"/>
    <s v="FAC_5009"/>
    <e v="#N/A"/>
    <n v="0"/>
    <s v="Emotional Energy"/>
    <s v="TEB4SMS"/>
    <e v="#N/A"/>
    <s v="exclude"/>
    <x v="0"/>
  </r>
  <r>
    <s v="fREADom Trial "/>
    <s v="Grade 1,2"/>
    <s v="Trial III"/>
    <n v="4"/>
    <d v="1899-12-30T18:00:00"/>
    <s v="Wednesday"/>
    <d v="2020-04-22T00:00:00"/>
    <d v="2020-04-22T04:10:39"/>
    <s v="Trial"/>
    <s v="Grade 2"/>
    <s v="Sri Sri Academy"/>
    <n v="911100221892"/>
    <s v="s2m_test_20907@tests2m.com"/>
    <s v="22-04-2020 18:00:00"/>
    <s v="Present"/>
    <s v="Present"/>
    <s v="FAC_5031"/>
    <e v="#N/A"/>
    <n v="0"/>
    <s v="In my mind's eye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17T05:03:57"/>
    <s v="Duplicate - Trial"/>
    <s v="Grade 3"/>
    <s v="Rishit Roy"/>
    <n v="911100221211"/>
    <s v="s2m_test_20213@tests2m.com"/>
    <s v="22-04-2020 18:00:00"/>
    <s v="Absent"/>
    <s v="Absent"/>
    <s v="FAC_5027"/>
    <e v="#N/A"/>
    <n v="0"/>
    <s v="Name it"/>
    <s v="TEB2ASMS"/>
    <e v="#N/A"/>
    <s v="exclude"/>
    <x v="0"/>
  </r>
  <r>
    <s v="fREADom Trial "/>
    <s v="Grade 3,4"/>
    <s v="Trial III"/>
    <n v="4"/>
    <d v="1899-12-30T18:00:00"/>
    <s v="Wednesday"/>
    <d v="2020-04-22T00:00:00"/>
    <d v="2020-04-22T05:33:15"/>
    <s v="Trial"/>
    <s v="Grade 3"/>
    <s v="Parvathy's Anugrahaa"/>
    <n v="911100221926"/>
    <s v="s2m_test_20939@tests2m.com"/>
    <s v="22-04-2020 18:00:00"/>
    <s v="Absent"/>
    <s v="Absent"/>
    <s v="FAC_5027"/>
    <e v="#N/A"/>
    <n v="0"/>
    <s v="Name it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5:33:29"/>
    <s v="Trial"/>
    <s v="Grade 1"/>
    <s v="Kumarans"/>
    <n v="911100221928"/>
    <s v="s2m_test_20941@tests2m.com"/>
    <s v="22-04-2020 18:00:00"/>
    <s v="Cancelled"/>
    <s v="Cancelled"/>
    <s v="FAC_5027"/>
    <e v="#N/A"/>
    <n v="0"/>
    <s v="Name it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3:33:38"/>
    <s v="Trial"/>
    <s v="Grade 3"/>
    <s v="S N K"/>
    <n v="911100221840"/>
    <s v="s2m_test_20854@tests2m.com"/>
    <s v="22-04-2020 18:00:00"/>
    <s v="Cancelled"/>
    <s v="Cancelled"/>
    <s v="FAC_5037"/>
    <e v="#N/A"/>
    <n v="0"/>
    <s v="Word Whiz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5:36:38"/>
    <s v="Trial"/>
    <s v="Grade 4"/>
    <s v="Dps Dwarka"/>
    <n v="911100221943"/>
    <s v="s2m_test_20956@tests2m.com"/>
    <s v="22-04-2020 18:00:00"/>
    <s v="Absent"/>
    <s v="Absent"/>
    <s v="FAC_5027"/>
    <e v="#N/A"/>
    <n v="0"/>
    <s v="Name it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8:57:01"/>
    <s v="Trial"/>
    <s v="Grade 2"/>
    <s v="City montessory school"/>
    <n v="911100222061"/>
    <s v="s2m_test_21070@tests2m.com"/>
    <s v="22-04-2020 18:00:00"/>
    <s v="Present"/>
    <s v="Present"/>
    <s v="FAC_5038"/>
    <e v="#N/A"/>
    <n v="0"/>
    <s v="In my mind's eye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8:59:50"/>
    <s v="Trial"/>
    <s v="Grade 4"/>
    <s v="New Era Public School"/>
    <n v="911100222062"/>
    <s v="s2m_test_21071@tests2m.com"/>
    <s v="22-04-2020 18:00:00"/>
    <s v="Present"/>
    <s v="Present"/>
    <s v="FAC_5027"/>
    <e v="#N/A"/>
    <n v="0"/>
    <s v="Name it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08:56:50"/>
    <s v="Trial"/>
    <s v="Grade 1"/>
    <s v="NSN matriculation"/>
    <n v="911100222060"/>
    <s v="s2m_test_21069@tests2m.com"/>
    <s v="22-04-2020 18:00:00"/>
    <s v="Cancelled"/>
    <s v="Cancelled"/>
    <s v="FAC_5031"/>
    <e v="#N/A"/>
    <n v="0"/>
    <s v="In my mind's eye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8:52:49"/>
    <s v="Trial"/>
    <s v="Grade 3"/>
    <s v="Kle School Gadag CBSE"/>
    <n v="911100222059"/>
    <s v="s2m_test_21068@tests2m.com"/>
    <s v="22-04-2020 18:00:00"/>
    <s v="Cancelled"/>
    <s v="Cancelled"/>
    <s v="FAC_5027"/>
    <e v="#N/A"/>
    <n v="0"/>
    <s v="Name it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08:44:12"/>
    <s v="Trial"/>
    <s v="Grade 1"/>
    <s v="Dps south"/>
    <n v="911100222058"/>
    <s v="s2m_test_21067@tests2m.com"/>
    <s v="22-04-2020 18:00:00"/>
    <s v="Present"/>
    <s v="Present"/>
    <s v="FAC_5031"/>
    <e v="#N/A"/>
    <n v="0"/>
    <s v="In my mind's eye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22T08:34:24"/>
    <s v="Trial"/>
    <s v="Grade 1"/>
    <s v="Green wood high schools"/>
    <n v="911100222055"/>
    <s v="s2m_test_21065@tests2m.com"/>
    <s v="22-04-2020 18:00:00"/>
    <s v="Absent"/>
    <s v="Absent"/>
    <s v="FAC_5031"/>
    <e v="#N/A"/>
    <n v="0"/>
    <s v="In my mind's eye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8:24:20"/>
    <s v="Trial"/>
    <s v="Grade 4"/>
    <s v="Sri Aurobindo international school"/>
    <n v="911100222054"/>
    <s v="s2m_test_21064@tests2m.com"/>
    <s v="22-04-2020 18:00:00"/>
    <s v="Present"/>
    <s v="Present"/>
    <s v="FAC_5027"/>
    <n v="1999"/>
    <n v="1"/>
    <s v="Name it"/>
    <s v="TEB5SMS"/>
    <d v="2020-04-23T00:00:00"/>
    <n v="1"/>
    <x v="3"/>
  </r>
  <r>
    <s v="fREADom Trial "/>
    <s v="Grade 3,4"/>
    <s v="Trial III"/>
    <n v="4"/>
    <d v="1899-12-30T18:00:00"/>
    <s v="Wednesday"/>
    <d v="2020-04-22T00:00:00"/>
    <d v="2020-04-22T09:04:54"/>
    <s v="Trial"/>
    <s v="Grade 3"/>
    <s v="DPS Bangalore South"/>
    <n v="911100222063"/>
    <s v="s2m_test_21072@tests2m.com"/>
    <s v="22-04-2020 18:00:00"/>
    <s v="Present"/>
    <s v="Present"/>
    <s v="FAC_5027"/>
    <e v="#N/A"/>
    <n v="0"/>
    <s v="Name it"/>
    <s v="support"/>
    <e v="#N/A"/>
    <s v="exclude"/>
    <x v="0"/>
  </r>
  <r>
    <s v="fREADom Trial "/>
    <s v="Grade 3,4"/>
    <s v="Trial III"/>
    <n v="4"/>
    <d v="1899-12-30T18:00:00"/>
    <s v="Wednesday"/>
    <d v="2020-04-22T00:00:00"/>
    <d v="2020-04-22T08:22:16"/>
    <s v="Trial"/>
    <s v="Grade 3"/>
    <s v="Dps Megacity"/>
    <n v="911100222053"/>
    <s v="s2m_test_21063@tests2m.com"/>
    <s v="22-04-2020 18:00:00"/>
    <s v="Cancelled"/>
    <s v="Cancelled"/>
    <s v="FAC_5027"/>
    <e v="#N/A"/>
    <n v="0"/>
    <s v="Name it"/>
    <s v="TEB4SMS"/>
    <e v="#N/A"/>
    <s v="exclude"/>
    <x v="0"/>
  </r>
  <r>
    <s v="fREADom Trial "/>
    <s v="Grade 1,2"/>
    <s v="Trial III"/>
    <n v="4"/>
    <d v="1899-12-30T18:00:00"/>
    <s v="Wednesday"/>
    <d v="2020-04-22T00:00:00"/>
    <d v="2020-04-22T08:17:37"/>
    <s v="Trial"/>
    <s v="Grade 2"/>
    <s v="Mahatma CBSE"/>
    <n v="911100222051"/>
    <s v="s2m_test_21061@tests2m.com"/>
    <s v="22-04-2020 18:00:00"/>
    <s v="Cancelled"/>
    <s v="Cancelled"/>
    <s v="FAC_5031"/>
    <e v="#N/A"/>
    <n v="0"/>
    <s v="In my mind's eye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8:18:40"/>
    <s v="Trial"/>
    <s v="Grade 4"/>
    <s v="Sri Aurobindo International School"/>
    <n v="911100222052"/>
    <s v="s2m_test_21062@tests2m.com"/>
    <s v="22-04-2020 18:00:00"/>
    <s v="Present"/>
    <s v="Present"/>
    <s v="FAC_5027"/>
    <e v="#N/A"/>
    <n v="0"/>
    <s v="Name it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08:05:27"/>
    <s v="Trial"/>
    <s v="Grade 2"/>
    <s v="Sky World"/>
    <n v="911100222050"/>
    <s v="s2m_test_21060@tests2m.com"/>
    <s v="22-04-2020 18:00:00"/>
    <s v="Present"/>
    <s v="Present"/>
    <s v="FAC_5031"/>
    <e v="#N/A"/>
    <n v="0"/>
    <s v="In my mind's eye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34:03"/>
    <s v="Trial"/>
    <s v="Grade 3"/>
    <s v="Delhi Public School"/>
    <n v="911100221935"/>
    <s v="s2m_test_20948@tests2m.com"/>
    <s v="22-04-2020 18:00:00"/>
    <s v="Present"/>
    <s v="Present"/>
    <s v="FAC_5037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8:04:15"/>
    <s v="Trial"/>
    <s v="Grade 3"/>
    <s v="SBOA SCHOOL AND JUNIOR COLLEGE"/>
    <n v="911100222049"/>
    <s v="s2m_test_21059@tests2m.com"/>
    <s v="22-04-2020 18:00:00"/>
    <s v="Absent"/>
    <s v="Absent"/>
    <s v="FAC_5027"/>
    <e v="#N/A"/>
    <n v="0"/>
    <s v="Name it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22T08:03:56"/>
    <s v="Trial"/>
    <s v="Grade 3"/>
    <s v="Indus Valley World School"/>
    <n v="911100222048"/>
    <s v="s2m_test_21058@tests2m.com"/>
    <s v="22-04-2020 18:00:00"/>
    <s v="Present"/>
    <s v="Present"/>
    <s v="FAC_5031"/>
    <e v="#N/A"/>
    <n v="0"/>
    <s v="In my mind's eye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9:15:11"/>
    <s v="Trial"/>
    <s v="Grade 4"/>
    <s v="Sri sri Ravi Shankar Vidya Mandir"/>
    <n v="911100222064"/>
    <s v="s2m_test_21073@tests2m.com"/>
    <s v="22-04-2020 18:00:00"/>
    <s v="Absent"/>
    <s v="Absent"/>
    <s v="FAC_5027"/>
    <e v="#N/A"/>
    <n v="0"/>
    <s v="Name it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7:54:30"/>
    <s v="Duplicate - Trial"/>
    <s v="Grade 4"/>
    <s v="Amrit Vidhyalaya"/>
    <n v="911100222044"/>
    <s v="s2m_test_21054@tests2m.com"/>
    <s v="22-04-2020 18:00:00"/>
    <s v="Cancelled"/>
    <s v="Cancelled"/>
    <s v="FAC_5027"/>
    <e v="#N/A"/>
    <n v="0"/>
    <s v="Name it"/>
    <s v="b1rmsms"/>
    <e v="#N/A"/>
    <s v="exclude"/>
    <x v="0"/>
  </r>
  <r>
    <s v="fREADom Trial Class "/>
    <s v="Grade 1,2"/>
    <s v="Trial I"/>
    <n v="4"/>
    <d v="1899-12-30T18:00:00"/>
    <s v="Wednesday"/>
    <d v="2020-04-22T00:00:00"/>
    <d v="2020-04-22T07:48:22"/>
    <s v="Trial"/>
    <s v="Grade 1"/>
    <s v="Srcs"/>
    <n v="911100222043"/>
    <s v="s2m_test_21053@tests2m.com"/>
    <s v="22-04-2020 18:00:00"/>
    <s v="Absent"/>
    <s v="Absent"/>
    <s v="FAC_5009"/>
    <e v="#N/A"/>
    <n v="0"/>
    <s v="Emotional Energy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22T07:44:31"/>
    <s v="Trial"/>
    <s v="Grade 1"/>
    <s v="Ssrvm school"/>
    <n v="911100222042"/>
    <s v="s2m_test_21052@tests2m.com"/>
    <s v="22-04-2020 18:00:00"/>
    <s v="Absent"/>
    <s v="Absent"/>
    <s v="FAC_5031"/>
    <e v="#N/A"/>
    <n v="0"/>
    <s v="In my mind's eye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22T07:31:10"/>
    <s v="Trial"/>
    <s v="Grade 2"/>
    <s v="Kothari International School"/>
    <n v="911100222037"/>
    <s v="s2m_test_21047@tests2m.com"/>
    <s v="22-04-2020 18:00:00"/>
    <s v="Cancelled"/>
    <s v="Cancelled"/>
    <s v="FAC_5031"/>
    <e v="#N/A"/>
    <n v="0"/>
    <s v="In my mind's eye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07:22:32"/>
    <s v="Trial"/>
    <s v="Grade 1"/>
    <s v="Delhi Public School - North"/>
    <n v="911100222033"/>
    <s v="s2m_test_21043@tests2m.com"/>
    <s v="22-04-2020 18:00:00"/>
    <s v="Present"/>
    <s v="Present"/>
    <s v="FAC_5031"/>
    <n v="1999"/>
    <n v="1"/>
    <s v="In my mind's eye"/>
    <s v="TEB5SMS"/>
    <d v="2020-04-25T00:00:00"/>
    <n v="3"/>
    <x v="5"/>
  </r>
  <r>
    <s v="fREADom Trial "/>
    <s v="Grade 1,2"/>
    <s v="Trial III"/>
    <n v="4"/>
    <d v="1899-12-30T18:00:00"/>
    <s v="Wednesday"/>
    <d v="2020-04-22T00:00:00"/>
    <d v="2020-04-22T07:06:58"/>
    <s v="Trial"/>
    <s v="Grade 2"/>
    <s v="St.peter high school"/>
    <n v="911100222028"/>
    <s v="s2m_test_21038@tests2m.com"/>
    <s v="22-04-2020 18:00:00"/>
    <s v="Absent"/>
    <s v="Absent"/>
    <s v="FAC_5031"/>
    <e v="#N/A"/>
    <n v="0"/>
    <s v="In my mind's eye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22T07:03:22"/>
    <s v="Trial"/>
    <s v="Grade 1"/>
    <s v="Krs"/>
    <n v="911100222026"/>
    <s v="s2m_test_21036@tests2m.com"/>
    <s v="22-04-2020 18:00:00"/>
    <s v="Present"/>
    <s v="Present"/>
    <s v="FAC_5031"/>
    <e v="#N/A"/>
    <n v="0"/>
    <s v="In my mind's eye"/>
    <s v="TEB4SMS"/>
    <e v="#N/A"/>
    <s v="exclude"/>
    <x v="0"/>
  </r>
  <r>
    <s v="fREADom Trial "/>
    <s v="Grade 1,2"/>
    <s v="Trial III"/>
    <n v="4"/>
    <d v="1899-12-30T18:00:00"/>
    <s v="Wednesday"/>
    <d v="2020-04-22T00:00:00"/>
    <d v="2020-04-22T06:57:28"/>
    <s v="Trial"/>
    <s v="Grade 1"/>
    <s v="Dpe"/>
    <n v="911100222024"/>
    <s v="s2m_test_21034@tests2m.com"/>
    <s v="22-04-2020 18:00:00"/>
    <s v="Present"/>
    <s v="Present"/>
    <s v="FAC_5031"/>
    <e v="#N/A"/>
    <n v="0"/>
    <s v="In my mind's eye"/>
    <s v="TEB5SMS"/>
    <e v="#N/A"/>
    <s v="exclude"/>
    <x v="0"/>
  </r>
  <r>
    <s v="fREADom Trial "/>
    <s v="Grade 3,4"/>
    <s v="Trial I"/>
    <n v="4"/>
    <d v="1899-12-30T18:00:00"/>
    <s v="Wednesday"/>
    <d v="2020-04-22T00:00:00"/>
    <d v="2020-04-22T05:22:29"/>
    <s v="Duplicate - Trial"/>
    <s v="Grade 2"/>
    <s v="St Joseph's "/>
    <n v="911100221916"/>
    <s v="s2m_test_20948@tests2m.com"/>
    <s v="22-04-2020 18:00:00"/>
    <s v="Absent"/>
    <s v="Absent"/>
    <s v="FAC_5037"/>
    <e v="#N/A"/>
    <n v="0"/>
    <s v="Word Whiz"/>
    <s v="TEB5SMS"/>
    <e v="#N/A"/>
    <s v="exclude"/>
    <x v="0"/>
  </r>
  <r>
    <s v="fREADom Trial Class "/>
    <s v="Grade 1,2"/>
    <s v="Trial I"/>
    <n v="4"/>
    <d v="1899-12-30T18:00:00"/>
    <s v="Wednesday"/>
    <d v="2020-04-22T00:00:00"/>
    <d v="2020-04-22T05:33:36"/>
    <s v="Trial"/>
    <s v="Grade 1"/>
    <s v="Delhi public school howrah"/>
    <n v="911100221929"/>
    <s v="s2m_test_20942@tests2m.com"/>
    <s v="22-04-2020 18:00:00"/>
    <s v="Present"/>
    <s v="Present"/>
    <s v="FAC_5009"/>
    <e v="#N/A"/>
    <n v="0"/>
    <s v="Emotional Energy"/>
    <s v="b1rmsms"/>
    <e v="#N/A"/>
    <s v="exclude"/>
    <x v="0"/>
  </r>
  <r>
    <s v="fREADom Trial Class "/>
    <s v="Grade 1,2"/>
    <s v="Trial I"/>
    <n v="4"/>
    <d v="1899-12-30T18:00:00"/>
    <s v="Wednesday"/>
    <d v="2020-04-22T00:00:00"/>
    <d v="2020-04-22T05:33:50"/>
    <s v="Trial"/>
    <s v="Grade 2"/>
    <s v="Sacred heart convent school"/>
    <n v="911100221932"/>
    <s v="s2m_test_20945@tests2m.com"/>
    <s v="22-04-2020 18:00:00"/>
    <s v="Present"/>
    <s v="Present"/>
    <s v="FAC_5009"/>
    <e v="#N/A"/>
    <n v="0"/>
    <s v="Emotional Energy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9:57:53"/>
    <s v="Trial"/>
    <s v="Grade 4"/>
    <s v="Sri Aurobindo international school"/>
    <n v="911100222069"/>
    <s v="s2m_test_21078@tests2m.com"/>
    <s v="22-04-2020 18:00:00"/>
    <s v="Present"/>
    <s v="Present"/>
    <s v="FAC_5027"/>
    <e v="#N/A"/>
    <n v="0"/>
    <s v="Name it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05:33:29"/>
    <s v="Duplicate - Trial"/>
    <s v="Grade 1"/>
    <s v="Kumarans"/>
    <n v="911100221928"/>
    <s v="s2m_test_20941@tests2m.com"/>
    <s v="22-04-2020 18:00:00"/>
    <s v="Present"/>
    <s v="Present"/>
    <s v="FAC_5031"/>
    <e v="#N/A"/>
    <n v="0"/>
    <s v="In my mind's eye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22T09:28:20"/>
    <s v="Trial"/>
    <s v="Grade 4"/>
    <s v="B.D.M.I"/>
    <n v="911100222067"/>
    <s v="s2m_test_21075@tests2m.com"/>
    <s v="22-04-2020 18:00:00"/>
    <s v="Cancelled"/>
    <s v="Cancelled"/>
    <s v="FAC_5027"/>
    <e v="#N/A"/>
    <n v="0"/>
    <s v="Name it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3:59:30"/>
    <s v="Duplicate - Trial"/>
    <s v="Grade 2"/>
    <s v="Kle"/>
    <n v="911100221882"/>
    <s v="s2m_test_20896@tests2m.com"/>
    <s v="22-04-2020 18:00:00"/>
    <s v="Absent"/>
    <s v="Absent"/>
    <s v="FAC_5037"/>
    <e v="#N/A"/>
    <n v="0"/>
    <s v="Word Whiz"/>
    <s v="TEB5SMS"/>
    <e v="#N/A"/>
    <s v="exclude"/>
    <x v="0"/>
  </r>
  <r>
    <s v="fREADom Trial "/>
    <s v="Grade 1,2"/>
    <s v="Trial II"/>
    <n v="4"/>
    <d v="1899-12-30T18:00:00"/>
    <s v="Wednesday"/>
    <d v="2020-04-22T00:00:00"/>
    <d v="2020-04-22T05:37:25"/>
    <s v="Trial"/>
    <s v="Grade 2"/>
    <s v="N.S.N Matriculation Higher Secondary School"/>
    <n v="911100221946"/>
    <s v="s2m_test_20959@tests2m.com"/>
    <s v="22-04-2020 18:00:00"/>
    <s v="Absent"/>
    <s v="Absent"/>
    <s v="FAC_5038"/>
    <e v="#N/A"/>
    <n v="0"/>
    <s v="In my mind's eye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5:37:44"/>
    <s v="Trial"/>
    <s v="Grade 1"/>
    <s v="The Sri Ram Universal School"/>
    <n v="911100221948"/>
    <s v="s2m_test_20961@tests2m.com"/>
    <s v="22-04-2020 18:00:00"/>
    <s v="Present"/>
    <s v="Present"/>
    <s v="FAC_5038"/>
    <n v="1999"/>
    <n v="1"/>
    <s v="In my mind's eye"/>
    <s v="TEB5SMS"/>
    <d v="2020-04-23T00:00:00"/>
    <n v="1"/>
    <x v="3"/>
  </r>
  <r>
    <s v="fREADom Trial "/>
    <s v="Grade 1,2"/>
    <s v="Trial II"/>
    <n v="4"/>
    <d v="1899-12-30T18:00:00"/>
    <s v="Wednesday"/>
    <d v="2020-04-22T00:00:00"/>
    <d v="2020-04-22T05:37:49"/>
    <s v="Trial"/>
    <s v="Grade 2"/>
    <s v="Army Public School"/>
    <n v="911100221950"/>
    <s v="s2m_test_20963@tests2m.com"/>
    <s v="22-04-2020 18:00:00"/>
    <s v="Present"/>
    <s v="Present"/>
    <s v="FAC_5038"/>
    <e v="#N/A"/>
    <n v="0"/>
    <s v="In my mind's eye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40:47"/>
    <s v="Trial"/>
    <s v="Grade 3"/>
    <s v="City Montessori School"/>
    <n v="911100221953"/>
    <s v="s2m_test_20966@tests2m.com"/>
    <s v="22-04-2020 18:00:00"/>
    <s v="Absent"/>
    <s v="Absent"/>
    <s v="FAC_5037"/>
    <e v="#N/A"/>
    <n v="0"/>
    <s v="Word Whiz"/>
    <s v="TEB5SMS"/>
    <e v="#N/A"/>
    <s v="exclude"/>
    <x v="0"/>
  </r>
  <r>
    <s v="fREADom Trial "/>
    <s v="Grade 1,2"/>
    <s v="Trial II"/>
    <n v="4"/>
    <d v="1899-12-30T18:00:00"/>
    <s v="Wednesday"/>
    <d v="2020-04-22T00:00:00"/>
    <d v="2020-04-22T05:37:25"/>
    <s v="Duplicate - Trial"/>
    <s v="Grade 2"/>
    <s v="N.S.N Matriculation Higher Secondary School"/>
    <n v="911100221946"/>
    <s v="s2m_test_20959@tests2m.com"/>
    <s v="22-04-2020 18:00:00"/>
    <s v="Absent"/>
    <s v="Absent"/>
    <s v="FAC_5038"/>
    <e v="#N/A"/>
    <n v="0"/>
    <s v="In my mind's eye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5:40:49"/>
    <s v="Trial"/>
    <s v="Grade 2"/>
    <s v="Akshar"/>
    <n v="911100221954"/>
    <s v="s2m_test_20967@tests2m.com"/>
    <s v="22-04-2020 18:00:00"/>
    <s v="Absent"/>
    <s v="Absent"/>
    <s v="FAC_5038"/>
    <e v="#N/A"/>
    <n v="0"/>
    <s v="In my mind's eye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5:40:52"/>
    <s v="Trial"/>
    <s v="Grade 1"/>
    <s v="Delhi public school Bangalore south"/>
    <n v="911100221955"/>
    <s v="s2m_test_20968@tests2m.com"/>
    <s v="22-04-2020 18:00:00"/>
    <s v="Absent"/>
    <s v="Absent"/>
    <s v="FAC_5038"/>
    <e v="#N/A"/>
    <n v="0"/>
    <s v="In my mind's eye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41:05"/>
    <s v="Trial"/>
    <s v="Grade 4"/>
    <s v="B.D.M. International"/>
    <n v="911100221956"/>
    <s v="s2m_test_20969@tests2m.com"/>
    <s v="22-04-2020 18:00:00"/>
    <s v="Present"/>
    <s v="Present"/>
    <s v="FAC_5037"/>
    <e v="#N/A"/>
    <n v="0"/>
    <s v="Word Whiz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5:41:07"/>
    <s v="Trial"/>
    <s v="Grade 1"/>
    <s v="Aakruthi techno school"/>
    <n v="911100221957"/>
    <s v="s2m_test_20970@tests2m.com"/>
    <s v="22-04-2020 18:00:00"/>
    <s v="Present"/>
    <s v="Present"/>
    <s v="FAC_5038"/>
    <e v="#N/A"/>
    <n v="0"/>
    <s v="In my mind's eye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41:48"/>
    <s v="Trial"/>
    <s v="Grade 4"/>
    <s v="Golden Gates"/>
    <n v="911100221958"/>
    <s v="s2m_test_20971@tests2m.com"/>
    <s v="22-04-2020 18:00:00"/>
    <s v="Absent"/>
    <s v="Absent"/>
    <s v="FAC_5037"/>
    <e v="#N/A"/>
    <n v="0"/>
    <s v="Word Whiz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41:54"/>
    <s v="Trial"/>
    <s v="Grade 4"/>
    <s v="Jain Public School"/>
    <n v="911100221960"/>
    <s v="s2m_test_20973@tests2m.com"/>
    <s v="22-04-2020 18:00:00"/>
    <s v="Absent"/>
    <s v="Absent"/>
    <s v="FAC_5037"/>
    <e v="#N/A"/>
    <n v="0"/>
    <s v="Word Whiz"/>
    <s v="b1rmsms"/>
    <e v="#N/A"/>
    <s v="exclude"/>
    <x v="0"/>
  </r>
  <r>
    <s v="fREADom Trial "/>
    <s v="Grade 3,4"/>
    <s v="Trial I"/>
    <n v="4"/>
    <d v="1899-12-30T18:00:00"/>
    <s v="Wednesday"/>
    <d v="2020-04-22T00:00:00"/>
    <e v="#N/A"/>
    <s v="Duplicate - Trial"/>
    <s v="Grade 4"/>
    <s v=" Golden gates"/>
    <n v="911100222763"/>
    <s v="s2m_test_20971@tests2m.com"/>
    <s v="22-04-2020 18:00:00"/>
    <s v="Absent"/>
    <s v="Absent"/>
    <s v="FAC_5037"/>
    <e v="#N/A"/>
    <n v="0"/>
    <s v="Word Whiz"/>
    <s v="Data Unavailable"/>
    <e v="#N/A"/>
    <s v="exclude"/>
    <x v="0"/>
  </r>
  <r>
    <s v="fREADom Trial "/>
    <s v="Grade 3,4"/>
    <s v="Trial I"/>
    <n v="4"/>
    <d v="1899-12-30T18:00:00"/>
    <s v="Wednesday"/>
    <d v="2020-04-22T00:00:00"/>
    <d v="2020-04-22T05:44:51"/>
    <s v="Trial"/>
    <s v="Grade 3"/>
    <s v="Explorica premium ( Paramita school)"/>
    <n v="911100221964"/>
    <s v="s2m_test_20977@tests2m.com"/>
    <s v="22-04-2020 18:00:00"/>
    <s v="Present"/>
    <s v="Present"/>
    <s v="FAC_5037"/>
    <e v="#N/A"/>
    <n v="0"/>
    <s v="Word Whiz"/>
    <s v="TEB5SMS"/>
    <e v="#N/A"/>
    <s v="exclude"/>
    <x v="0"/>
  </r>
  <r>
    <s v="fREADom Trial "/>
    <s v="Grade 3,4"/>
    <s v="Trial I"/>
    <n v="4"/>
    <d v="1899-12-30T18:00:00"/>
    <s v="Wednesday"/>
    <d v="2020-04-22T00:00:00"/>
    <d v="2020-04-22T05:45:54"/>
    <s v="Trial"/>
    <s v="Grade 4"/>
    <s v="Rankers e techno"/>
    <n v="911100221965"/>
    <s v="s2m_test_20978@tests2m.com"/>
    <s v="22-04-2020 18:00:00"/>
    <s v="Present"/>
    <s v="Present"/>
    <s v="FAC_5037"/>
    <e v="#N/A"/>
    <n v="0"/>
    <s v="Word Whiz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47:28"/>
    <s v="Trial"/>
    <s v="Grade 4"/>
    <s v="Kamala Niketan Montessori School"/>
    <n v="911100221968"/>
    <s v="s2m_test_20050@tests2m.com"/>
    <s v="22-04-2020 18:00:00"/>
    <s v="Present"/>
    <s v="Present"/>
    <s v="FAC_5037"/>
    <e v="#N/A"/>
    <n v="0"/>
    <s v="Word Whiz"/>
    <s v="b1rmsms"/>
    <e v="#N/A"/>
    <s v="exclude"/>
    <x v="0"/>
  </r>
  <r>
    <s v="fREADom Trial "/>
    <s v="Grade 3,4"/>
    <s v="Trial I"/>
    <n v="4"/>
    <d v="1899-12-30T18:00:00"/>
    <s v="Wednesday"/>
    <d v="2020-04-22T00:00:00"/>
    <d v="2020-04-22T05:53:43"/>
    <s v="Trial"/>
    <s v="Grade 4"/>
    <s v="MSB Pune"/>
    <n v="911100221974"/>
    <s v="s2m_test_20986@tests2m.com"/>
    <s v="22-04-2020 18:00:00"/>
    <s v="Absent"/>
    <s v="Absent"/>
    <s v="FAC_5037"/>
    <e v="#N/A"/>
    <n v="0"/>
    <s v="Word Whiz"/>
    <s v="b1rmsms"/>
    <e v="#N/A"/>
    <s v="exclude"/>
    <x v="0"/>
  </r>
  <r>
    <s v="fREADom Trial "/>
    <s v="Grade 3,4"/>
    <s v="Trial II"/>
    <n v="4"/>
    <d v="1899-12-30T18:00:00"/>
    <s v="Wednesday"/>
    <d v="2020-04-22T00:00:00"/>
    <d v="2020-04-22T05:54:07"/>
    <s v="Trial"/>
    <s v="Grade 4"/>
    <s v="Rankers &amp; aakruthi school"/>
    <n v="911100221975"/>
    <s v="s2m_test_20987@tests2m.com"/>
    <s v="22-04-2020 18:00:00"/>
    <s v="Present"/>
    <s v="Present"/>
    <s v="FAC_5029"/>
    <e v="#N/A"/>
    <n v="0"/>
    <s v="Name it"/>
    <s v="TEB5SMS"/>
    <e v="#N/A"/>
    <s v="exclude"/>
    <x v="0"/>
  </r>
  <r>
    <s v="fREADom Trial "/>
    <s v="Grade 3,4"/>
    <s v="Trial II"/>
    <n v="4"/>
    <d v="1899-12-30T18:00:00"/>
    <s v="Wednesday"/>
    <d v="2020-04-22T00:00:00"/>
    <d v="2020-04-22T05:54:25"/>
    <s v="Trial"/>
    <s v="Grade 4"/>
    <s v="Sri aurobido international School"/>
    <n v="911100221976"/>
    <s v="s2m_test_20988@tests2m.com"/>
    <s v="22-04-2020 18:00:00"/>
    <s v="Present"/>
    <s v="Present"/>
    <s v="FAC_5029"/>
    <e v="#N/A"/>
    <n v="0"/>
    <s v="Name it"/>
    <s v="b1rmsms"/>
    <e v="#N/A"/>
    <s v="exclude"/>
    <x v="0"/>
  </r>
  <r>
    <s v="fREADom Trial "/>
    <s v="Grade 3,4"/>
    <s v="Trial II"/>
    <n v="4"/>
    <d v="1899-12-30T18:00:00"/>
    <s v="Wednesday"/>
    <d v="2020-04-22T00:00:00"/>
    <d v="2020-04-22T05:55:53"/>
    <s v="Trial"/>
    <s v="Grade 3"/>
    <s v="KNMS"/>
    <n v="911100221978"/>
    <s v="s2m_test_20990@tests2m.com"/>
    <s v="22-04-2020 18:00:00"/>
    <s v="Present"/>
    <s v="Present"/>
    <s v="FAC_5029"/>
    <e v="#N/A"/>
    <n v="0"/>
    <s v="Name it"/>
    <s v="b1rmsms"/>
    <e v="#N/A"/>
    <s v="exclude"/>
    <x v="0"/>
  </r>
  <r>
    <s v="fREADom Trial "/>
    <s v="Grade 3,4"/>
    <s v="Trial II"/>
    <n v="4"/>
    <d v="1899-12-30T18:00:00"/>
    <s v="Wednesday"/>
    <d v="2020-04-22T00:00:00"/>
    <d v="2020-04-22T05:57:43"/>
    <s v="Trial"/>
    <s v="Grade 3"/>
    <s v="Kamala Niketan School"/>
    <n v="911100221979"/>
    <s v="s2m_test_20991@tests2m.com"/>
    <s v="22-04-2020 18:00:00"/>
    <s v="Present"/>
    <s v="Present"/>
    <s v="FAC_5029"/>
    <e v="#N/A"/>
    <n v="0"/>
    <s v="Name it"/>
    <s v="b1rmsms"/>
    <e v="#N/A"/>
    <s v="exclude"/>
    <x v="0"/>
  </r>
  <r>
    <s v="fREADom Trial "/>
    <s v="Grade 1,2"/>
    <s v="Trial II"/>
    <n v="4"/>
    <d v="1899-12-30T18:00:00"/>
    <s v="Wednesday"/>
    <d v="2020-04-22T00:00:00"/>
    <d v="2020-04-22T03:37:11"/>
    <s v="Trial"/>
    <s v="Grade 1"/>
    <s v="GTAVM"/>
    <n v="911100221855"/>
    <s v="s2m_test_20869@tests2m.com"/>
    <s v="22-04-2020 18:00:00"/>
    <s v="Present"/>
    <s v="Present"/>
    <s v="FAC_5038"/>
    <e v="#N/A"/>
    <n v="0"/>
    <s v="In my mind's eye"/>
    <s v="TEB5SMS"/>
    <e v="#N/A"/>
    <s v="exclude"/>
    <x v="0"/>
  </r>
  <r>
    <s v="fREADom Trial "/>
    <s v="Grade 3,4"/>
    <s v="Trial II"/>
    <n v="4"/>
    <d v="1899-12-30T18:00:00"/>
    <s v="Wednesday"/>
    <d v="2020-04-22T00:00:00"/>
    <d v="2020-04-22T03:55:19"/>
    <s v="Trial"/>
    <s v="Grade 4"/>
    <s v="City Montessori school"/>
    <n v="911100221877"/>
    <s v="s2m_test_20891@tests2m.com"/>
    <s v="22-04-2020 18:00:00"/>
    <s v="Present"/>
    <s v="Present"/>
    <s v="FAC_5029"/>
    <e v="#N/A"/>
    <n v="0"/>
    <s v="Name it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8:38:44"/>
    <s v="Duplicate - Trial"/>
    <s v="Grade 4"/>
    <s v="SBOA SCHOOL AND JUNIOR COLLEGE"/>
    <n v="911100222057"/>
    <s v="s2m_test_21059@tests2m.com"/>
    <s v="22-04-2020 18:00:00"/>
    <s v="Absent"/>
    <s v="Absent"/>
    <s v="FAC_5027"/>
    <e v="#N/A"/>
    <n v="0"/>
    <s v="Name it"/>
    <s v="TEB5SMS"/>
    <e v="#N/A"/>
    <s v="exclude"/>
    <x v="0"/>
  </r>
  <r>
    <s v="fREADom Trial "/>
    <s v="Grade 3,4"/>
    <s v="Trial II"/>
    <n v="4"/>
    <d v="1899-12-30T18:00:00"/>
    <s v="Wednesday"/>
    <d v="2020-04-22T00:00:00"/>
    <d v="2020-04-22T03:56:59"/>
    <s v="Trial"/>
    <s v="Grade 3"/>
    <s v="KLE SCHOOL ANKALI"/>
    <n v="911100221880"/>
    <s v="s2m_test_20894@tests2m.com"/>
    <s v="22-04-2020 18:00:00"/>
    <s v="Present"/>
    <s v="Present"/>
    <s v="FAC_5029"/>
    <e v="#N/A"/>
    <n v="0"/>
    <s v="Name it"/>
    <s v="TEB5SMS"/>
    <e v="#N/A"/>
    <s v="exclude"/>
    <x v="0"/>
  </r>
  <r>
    <s v="fREADom Trial "/>
    <s v="Grade 1,2"/>
    <s v="Trial II"/>
    <n v="4"/>
    <d v="1899-12-30T18:00:00"/>
    <s v="Wednesday"/>
    <d v="2020-04-22T00:00:00"/>
    <d v="2020-04-22T04:11:02"/>
    <s v="Trial"/>
    <s v="Grade 1"/>
    <s v="Sri Sri Academy"/>
    <n v="911100221893"/>
    <s v="s2m_test_20908@tests2m.com"/>
    <s v="22-04-2020 18:00:00"/>
    <s v="Present"/>
    <s v="Present"/>
    <s v="FAC_5038"/>
    <e v="#N/A"/>
    <n v="0"/>
    <s v="In my mind's eye"/>
    <s v="TEB5SMS"/>
    <e v="#N/A"/>
    <s v="exclude"/>
    <x v="0"/>
  </r>
  <r>
    <s v="fREADom Trial "/>
    <s v="Grade 3,4"/>
    <s v="Trial II"/>
    <n v="4"/>
    <d v="1899-12-30T18:00:00"/>
    <s v="Wednesday"/>
    <d v="2020-04-22T00:00:00"/>
    <d v="2020-04-22T04:15:52"/>
    <s v="Trial"/>
    <s v="Grade 4"/>
    <s v="Delhi Public School- Bangalore South"/>
    <n v="911100221895"/>
    <s v="s2m_test_21782@tests2m.com"/>
    <s v="22-04-2020 18:00:00"/>
    <s v="Present"/>
    <s v="Present"/>
    <s v="FAC_5029"/>
    <n v="3400"/>
    <n v="1"/>
    <s v="Name it"/>
    <s v="TEB5SMS"/>
    <d v="2020-04-24T00:00:00"/>
    <n v="2"/>
    <x v="1"/>
  </r>
  <r>
    <s v="fREADom Trial "/>
    <s v="Grade 3,4"/>
    <s v="Trial III"/>
    <n v="4"/>
    <d v="1899-12-30T18:00:00"/>
    <s v="Wednesday"/>
    <d v="2020-04-22T00:00:00"/>
    <d v="2020-04-22T11:03:26"/>
    <s v="Trial"/>
    <s v="Grade 3"/>
    <s v="Kothari international"/>
    <n v="911100222078"/>
    <s v="s2m_test_21087@tests2m.com"/>
    <s v="22-04-2020 18:00:00"/>
    <s v="Present"/>
    <s v="Present"/>
    <s v="FAC_5027"/>
    <e v="#N/A"/>
    <n v="0"/>
    <s v="Name it"/>
    <s v="TEB5SMS"/>
    <e v="#N/A"/>
    <s v="exclude"/>
    <x v="0"/>
  </r>
  <r>
    <s v="fREADom Trial "/>
    <s v="Grade 3,4"/>
    <s v="Trial III"/>
    <n v="4"/>
    <d v="1899-12-30T18:00:00"/>
    <s v="Wednesday"/>
    <d v="2020-04-22T00:00:00"/>
    <d v="2020-04-22T07:22:12"/>
    <s v="Trial"/>
    <s v="Grade 4"/>
    <s v="The cross word school"/>
    <n v="911100222032"/>
    <s v="s2m_test_21042@tests2m.com"/>
    <s v="22-04-2020 18:00:00"/>
    <s v="Present"/>
    <s v="Present"/>
    <s v="FAC_5027"/>
    <e v="#N/A"/>
    <n v="0"/>
    <s v="Name it"/>
    <s v="b1rmsms"/>
    <e v="#N/A"/>
    <s v="exclude"/>
    <x v="0"/>
  </r>
  <r>
    <s v="fREADom Trial "/>
    <s v="Grade 3,4"/>
    <s v="Trial III"/>
    <n v="4"/>
    <d v="1899-12-30T18:00:00"/>
    <s v="Wednesday"/>
    <d v="2020-04-22T00:00:00"/>
    <d v="2020-04-16T18:28:35"/>
    <s v="Trial"/>
    <s v="Grade 4"/>
    <s v="Aholong Jessie Anar"/>
    <n v="911100221178"/>
    <s v="s2m_test_20179@tests2m.com"/>
    <s v="22-04-2020 18:00:00"/>
    <s v="Absent"/>
    <s v="Absent"/>
    <s v="FAC_5027"/>
    <n v="1999"/>
    <n v="1"/>
    <s v="Name it"/>
    <s v="TEB11SMS"/>
    <d v="2020-04-24T00:00:00"/>
    <n v="2"/>
    <x v="10"/>
  </r>
  <r>
    <s v="fREADom Trial "/>
    <s v="Grade 3,4"/>
    <s v="Trial II"/>
    <n v="4"/>
    <d v="1899-12-30T18:00:00"/>
    <s v="Wednesday"/>
    <d v="2020-04-22T00:00:00"/>
    <d v="2020-04-22T04:39:54"/>
    <s v="Trial"/>
    <s v="Grade 3"/>
    <s v="Sri Kumarans Children Home"/>
    <n v="911100221903"/>
    <s v="s2m_test_20917@tests2m.com"/>
    <s v="22-04-2020 18:00:00"/>
    <s v="Present"/>
    <s v="Present"/>
    <s v="FAC_5029"/>
    <e v="#N/A"/>
    <n v="0"/>
    <s v="Name it"/>
    <s v="TEB5SMS"/>
    <e v="#N/A"/>
    <s v="exclude"/>
    <x v="0"/>
  </r>
  <r>
    <s v="fREADom Trial "/>
    <s v="Grade 3,4"/>
    <s v="Trial II"/>
    <n v="4"/>
    <d v="1899-12-30T18:00:00"/>
    <s v="Wednesday"/>
    <d v="2020-04-22T00:00:00"/>
    <d v="2020-04-20T16:01:12"/>
    <s v="Duplicate - Trial"/>
    <s v="Grade 4"/>
    <s v="Ps senior secondary school"/>
    <n v="911100221817"/>
    <s v="s2m_test_20829@tests2m.com"/>
    <s v="22-04-2020 18:00:00"/>
    <s v="Present"/>
    <s v="Present"/>
    <s v="FAC_5029"/>
    <n v="3400"/>
    <n v="1"/>
    <s v="Name it"/>
    <s v="rfmsms"/>
    <d v="2020-04-22T00:00:00"/>
    <n v="0"/>
    <x v="3"/>
  </r>
  <r>
    <s v="fREADom Trial "/>
    <s v="Grade 1,2"/>
    <s v="Trial III"/>
    <n v="4"/>
    <d v="1899-12-30T18:00:00"/>
    <s v="Wednesday"/>
    <d v="2020-04-22T00:00:00"/>
    <d v="2020-04-22T11:31:38"/>
    <s v="Trial"/>
    <s v="Grade 1"/>
    <s v="Paramitha"/>
    <n v="911100222079"/>
    <s v="s2m_test_21088@tests2m.com"/>
    <s v="22-04-2020 18:00:00"/>
    <s v="Absent"/>
    <s v="Absent"/>
    <s v="FAC_5031"/>
    <e v="#N/A"/>
    <n v="0"/>
    <s v="In my mind's eye"/>
    <s v="TEB5SMS"/>
    <e v="#N/A"/>
    <s v="exclude"/>
    <x v="0"/>
  </r>
  <r>
    <s v="fREADom Trial "/>
    <s v="Grade 1,2"/>
    <s v="Trial II"/>
    <n v="4"/>
    <d v="1899-12-30T18:00:00"/>
    <s v="Wednesday"/>
    <d v="2020-04-22T00:00:00"/>
    <d v="2020-04-22T05:35:05"/>
    <s v="Trial"/>
    <s v="Grade 1"/>
    <s v="KPS Ghamaria"/>
    <n v="911100221940"/>
    <s v="s2m_test_20953@tests2m.com"/>
    <s v="22-04-2020 18:00:00"/>
    <s v="Present"/>
    <s v="Present"/>
    <s v="FAC_5038"/>
    <e v="#N/A"/>
    <n v="0"/>
    <s v="In my mind's eye"/>
    <s v="b1rmsms"/>
    <e v="#N/A"/>
    <s v="exclude"/>
    <x v="0"/>
  </r>
  <r>
    <s v="fREADom Trial "/>
    <s v="Grade 1,2"/>
    <s v="Trial III"/>
    <n v="4"/>
    <d v="1899-12-30T18:00:00"/>
    <s v="Wednesday"/>
    <d v="2020-04-22T00:00:00"/>
    <d v="2020-04-22T10:24:53"/>
    <s v="Trial"/>
    <s v="Grade 1"/>
    <s v="Delhi Public School"/>
    <n v="911100222071"/>
    <s v="s2m_test_21080@tests2m.com"/>
    <s v="22-04-2020 18:00:00"/>
    <s v="Present"/>
    <s v="Present"/>
    <s v="FAC_5031"/>
    <e v="#N/A"/>
    <n v="0"/>
    <s v="In my mind's eye"/>
    <s v="TEB5SMS"/>
    <e v="#N/A"/>
    <s v="exclude"/>
    <x v="0"/>
  </r>
  <r>
    <s v="fREADom Trial "/>
    <s v="Grade 1,2"/>
    <s v="Trial III"/>
    <n v="4"/>
    <d v="1899-12-30T18:00:00"/>
    <s v="Wednesday"/>
    <d v="2020-04-22T00:00:00"/>
    <d v="2020-04-17T12:30:25"/>
    <s v="Trial"/>
    <s v="Grade 2"/>
    <s v="Tashi choden"/>
    <n v="911100221343"/>
    <s v="s2m_test_20345@tests2m.com"/>
    <s v="22-04-2020 18:00:00"/>
    <s v="Present"/>
    <s v="Present"/>
    <s v="FAC_5031"/>
    <e v="#N/A"/>
    <n v="0"/>
    <s v="In my mind's eye"/>
    <s v="TEB2ASMS"/>
    <e v="#N/A"/>
    <s v="exclude"/>
    <x v="0"/>
  </r>
  <r>
    <s v="fREADom Trial "/>
    <s v="Grade 1,2"/>
    <s v="Trial III"/>
    <n v="4"/>
    <d v="1899-12-30T18:00:00"/>
    <s v="Wednesday"/>
    <d v="2020-04-22T00:00:00"/>
    <d v="2020-04-22T10:49:12"/>
    <s v="Trial"/>
    <s v="Grade 1"/>
    <s v="Delhi public school Electronic City"/>
    <n v="911100222074"/>
    <s v="s2m_test_21083@tests2m.com"/>
    <s v="22-04-2020 18:00:00"/>
    <s v="Present"/>
    <s v="Present"/>
    <s v="FAC_5031"/>
    <n v="3400"/>
    <n v="1"/>
    <s v="In my mind's eye"/>
    <s v="TEB5SMS"/>
    <d v="2020-04-27T00:00:00"/>
    <n v="5"/>
    <x v="8"/>
  </r>
  <r>
    <s v="fREADom Trial "/>
    <s v="Grade 3,4"/>
    <s v="Trial II"/>
    <n v="4"/>
    <d v="1899-12-30T18:00:00"/>
    <s v="Wednesday"/>
    <d v="2020-04-22T00:00:00"/>
    <d v="2020-04-22T11:34:09"/>
    <s v="Trial"/>
    <s v="Grade 3"/>
    <s v="DPS"/>
    <n v="911100222080"/>
    <s v="s2m_test_21089@tests2m.com"/>
    <s v="22-04-2020 18:00:00"/>
    <s v="Present"/>
    <s v="Present"/>
    <s v="FAC_5029"/>
    <n v="1999"/>
    <n v="1"/>
    <s v="Name it"/>
    <s v="b1rmsms"/>
    <d v="2020-04-26T00:00:00"/>
    <n v="4"/>
    <x v="11"/>
  </r>
  <r>
    <s v="fREADom Trial "/>
    <s v="Grade 1,2"/>
    <s v="Trial III"/>
    <n v="4"/>
    <d v="1899-12-30T18:00:00"/>
    <s v="Wednesday"/>
    <d v="2020-04-22T00:00:00"/>
    <d v="2020-04-22T09:59:11"/>
    <s v="Trial"/>
    <s v="Grade 2"/>
    <s v="Edify  school"/>
    <n v="911100222070"/>
    <s v="s2m_test_21079@tests2m.com"/>
    <s v="22-04-2020 18:00:00"/>
    <s v="Present"/>
    <s v="Present"/>
    <s v="FAC_5031"/>
    <n v="1999"/>
    <n v="1"/>
    <s v="In my mind's eye"/>
    <s v="b1rmsms"/>
    <d v="2020-04-22T00:00:00"/>
    <n v="0"/>
    <x v="4"/>
  </r>
  <r>
    <s v="fREADom Trial "/>
    <s v="Grade 3,4"/>
    <s v="Trial II"/>
    <n v="4"/>
    <d v="1899-12-30T18:00:00"/>
    <s v="Wednesday"/>
    <d v="2020-04-22T00:00:00"/>
    <e v="#N/A"/>
    <s v="Trial"/>
    <s v="Grade 3"/>
    <s v="KLE English Medium School"/>
    <n v="911100222764"/>
    <s v="s2m_test_21783@tests2m.com"/>
    <s v="22-04-2020 18:00:00"/>
    <s v="Present"/>
    <s v="Present"/>
    <s v="FAC_5029"/>
    <e v="#N/A"/>
    <n v="0"/>
    <s v="Name it"/>
    <s v="Data Unavailable"/>
    <e v="#N/A"/>
    <s v="exclude"/>
    <x v="0"/>
  </r>
  <r>
    <s v="fREADom Trial "/>
    <s v="Grade 3,4"/>
    <s v="Trial I"/>
    <n v="2"/>
    <d v="1899-12-30T11:45:00"/>
    <s v="Thursday"/>
    <d v="2020-04-23T00:00:00"/>
    <e v="#N/A"/>
    <s v="Trial"/>
    <s v="Grade 4"/>
    <s v="Rankers e techno school"/>
    <n v="911100222765"/>
    <s v="s2m_test_21009@tests2m.com"/>
    <s v="23-04-2020 11:45:00"/>
    <s v="Absent"/>
    <s v="Absent"/>
    <s v="FAC_5011"/>
    <e v="#N/A"/>
    <n v="0"/>
    <s v="Rocking with rhymes"/>
    <s v="Data Unavailable"/>
    <e v="#N/A"/>
    <s v="exclude"/>
    <x v="0"/>
  </r>
  <r>
    <s v="fREADom Trial "/>
    <s v="Grade 3,4"/>
    <s v="Trial I"/>
    <n v="2"/>
    <d v="1899-12-30T11:45:00"/>
    <s v="Thursday"/>
    <d v="2020-04-23T00:00:00"/>
    <d v="2020-04-22T06:57:26"/>
    <s v="Trial"/>
    <s v="Grade 3"/>
    <s v="DPS MEGACITY"/>
    <n v="911100222023"/>
    <s v="s2m_test_21033@tests2m.com"/>
    <s v="23-04-2020 11:45:00"/>
    <s v="Present"/>
    <s v="Present"/>
    <s v="FAC_5011"/>
    <e v="#N/A"/>
    <n v="0"/>
    <s v="Rocking with rhymes"/>
    <s v="TEB5SMS"/>
    <e v="#N/A"/>
    <s v="exclude"/>
    <x v="0"/>
  </r>
  <r>
    <s v="fREADom Trial "/>
    <s v="Grade 3,4"/>
    <s v="Trial I"/>
    <n v="2"/>
    <d v="1899-12-30T11:45:00"/>
    <s v="Thursday"/>
    <d v="2020-04-23T00:00:00"/>
    <d v="2020-04-22T06:44:10"/>
    <s v="Trial"/>
    <s v="Grade 3"/>
    <s v="Kle school"/>
    <n v="911100222015"/>
    <s v="s2m_test_21025@tests2m.com"/>
    <s v="23-04-2020 11:45:00"/>
    <s v="Present"/>
    <s v="Present"/>
    <s v="FAC_5011"/>
    <e v="#N/A"/>
    <n v="0"/>
    <s v="Rocking with rhymes"/>
    <s v="TEB5SMS"/>
    <e v="#N/A"/>
    <s v="exclude"/>
    <x v="0"/>
  </r>
  <r>
    <s v="fREADom Trial "/>
    <s v="Grade 3,4"/>
    <s v="Trial I"/>
    <n v="2"/>
    <d v="1899-12-30T11:45:00"/>
    <s v="Thursday"/>
    <d v="2020-04-23T00:00:00"/>
    <d v="2020-04-22T06:52:42"/>
    <s v="Trial"/>
    <s v="Grade 3"/>
    <s v="Amrit Vidhyalaya"/>
    <n v="911100222022"/>
    <s v="s2m_test_21032@tests2m.com"/>
    <s v="23-04-2020 11:45:00"/>
    <s v="Present"/>
    <s v="Present"/>
    <s v="FAC_5011"/>
    <e v="#N/A"/>
    <n v="0"/>
    <s v="Rocking with rhymes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06:03:53"/>
    <s v="Duplicate - Trial"/>
    <s v="Grade 4"/>
    <s v="Explorica premium ( Paramita school)"/>
    <n v="911100221983"/>
    <s v="s2m_test_20977@tests2m.com"/>
    <s v="23-04-2020 11:45:00"/>
    <s v="Present"/>
    <s v="Present"/>
    <s v="FAC_5011"/>
    <e v="#N/A"/>
    <n v="0"/>
    <s v="Rocking with rhymes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10:09"/>
    <s v="Trial"/>
    <s v="Grade 2"/>
    <s v="Sri Sri Academy"/>
    <n v="911100221991"/>
    <s v="s2m_test_21002@tests2m.com"/>
    <s v="23-04-2020 11:45:00"/>
    <s v="Absent"/>
    <s v="Absent"/>
    <s v="FAC_5027"/>
    <e v="#N/A"/>
    <n v="0"/>
    <s v="Word Whiz"/>
    <s v="b1rmsms"/>
    <e v="#N/A"/>
    <s v="exclude"/>
    <x v="0"/>
  </r>
  <r>
    <s v="fREADom Trial Class "/>
    <s v="Grade 1,2"/>
    <s v="Trial I"/>
    <n v="2"/>
    <d v="1899-12-30T11:45:00"/>
    <s v="Thursday"/>
    <d v="2020-04-23T00:00:00"/>
    <d v="2020-04-22T06:10:54"/>
    <s v="Trial"/>
    <s v="Grade 2"/>
    <s v="SKPS"/>
    <n v="911100221992"/>
    <s v="s2m_test_21003@tests2m.com"/>
    <s v="23-04-2020 11:45:00"/>
    <s v="Present"/>
    <s v="Present"/>
    <s v="FAC_5027"/>
    <e v="#N/A"/>
    <n v="0"/>
    <s v="Word Whiz"/>
    <s v="b1rmsms"/>
    <e v="#N/A"/>
    <s v="exclude"/>
    <x v="0"/>
  </r>
  <r>
    <s v="fREADom Trial Class "/>
    <s v="Grade 1,2"/>
    <s v="Trial I"/>
    <n v="2"/>
    <d v="1899-12-30T11:45:00"/>
    <s v="Thursday"/>
    <d v="2020-04-23T00:00:00"/>
    <d v="2020-04-22T04:09:40"/>
    <s v="Duplicate - Trial"/>
    <s v="Grade 1"/>
    <s v="DPS Panvel"/>
    <n v="911100221891"/>
    <s v="s2m_test_20906@tests2m.com"/>
    <s v="23-04-2020 11:45:00"/>
    <s v="Present"/>
    <s v="Present"/>
    <s v="FAC_5027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19:24"/>
    <s v="Trial"/>
    <s v="Grade 1"/>
    <s v="The millennium school"/>
    <n v="911100222003"/>
    <s v="s2m_test_21013@tests2m.com"/>
    <s v="23-04-2020 11:45:00"/>
    <s v="Absent"/>
    <s v="Absent"/>
    <s v="FAC_5027"/>
    <e v="#N/A"/>
    <n v="0"/>
    <s v="Word Whiz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06:25:56"/>
    <s v="Trial"/>
    <s v="Grade 4"/>
    <s v="NSN Memorial School"/>
    <n v="911100222007"/>
    <s v="s2m_test_21784@tests2m.com"/>
    <s v="23-04-2020 11:45:00"/>
    <s v="Present"/>
    <s v="Present"/>
    <s v="FAC_5011"/>
    <e v="#N/A"/>
    <n v="0"/>
    <s v="Rocking with rhymes"/>
    <s v="b1rmsms"/>
    <e v="#N/A"/>
    <s v="exclude"/>
    <x v="0"/>
  </r>
  <r>
    <s v="fREADom Trial Class "/>
    <s v="Grade 1,2"/>
    <s v="Trial I"/>
    <n v="2"/>
    <d v="1899-12-30T11:45:00"/>
    <s v="Thursday"/>
    <d v="2020-04-23T00:00:00"/>
    <d v="2020-04-22T14:32:11"/>
    <s v="Trial"/>
    <s v="Grade 1"/>
    <s v="NSN matriculation higher secondary school"/>
    <n v="911100222096"/>
    <s v="s2m_test_21106@tests2m.com"/>
    <s v="23-04-2020 11:45:00"/>
    <s v="Present"/>
    <s v="Present"/>
    <s v="FAC_5027"/>
    <e v="#N/A"/>
    <n v="0"/>
    <s v="Word Whiz"/>
    <s v="b1rmsms"/>
    <e v="#N/A"/>
    <s v="exclude"/>
    <x v="0"/>
  </r>
  <r>
    <s v="fREADom Trial Class "/>
    <s v="Grade 1,2"/>
    <s v="Trial I"/>
    <n v="2"/>
    <d v="1899-12-30T11:45:00"/>
    <s v="Thursday"/>
    <d v="2020-04-23T00:00:00"/>
    <d v="2020-04-22T14:31:10"/>
    <s v="Trial"/>
    <s v="Grade 2"/>
    <s v="KIE"/>
    <n v="911100222095"/>
    <s v="s2m_test_21105@tests2m.com"/>
    <s v="23-04-2020 11:45:00"/>
    <s v="Absent"/>
    <s v="Absent"/>
    <s v="FAC_5027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33:45"/>
    <s v="Trial"/>
    <s v="Grade 2"/>
    <s v="Kle school manjunath nagar"/>
    <n v="911100222011"/>
    <s v="s2m_test_21021@tests2m.com"/>
    <s v="23-04-2020 11:45:00"/>
    <s v="Presnt"/>
    <s v="Present"/>
    <s v="FAC_5027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07:52"/>
    <s v="Trial"/>
    <s v="Grade 1"/>
    <s v="St. Paul School"/>
    <n v="911100221988"/>
    <s v="s2m_test_20999@tests2m.com"/>
    <s v="23-04-2020 11:45:00"/>
    <s v="Present"/>
    <s v="Present"/>
    <s v="FAC_5027"/>
    <e v="#N/A"/>
    <n v="0"/>
    <s v="Word Whiz"/>
    <s v="ntfuiuser"/>
    <e v="#N/A"/>
    <s v="exclude"/>
    <x v="0"/>
  </r>
  <r>
    <s v="fREADom Trial Class "/>
    <s v="Grade 1,2"/>
    <s v="Trial I"/>
    <n v="2"/>
    <d v="1899-12-30T11:45:00"/>
    <s v="Thursday"/>
    <d v="2020-04-23T00:00:00"/>
    <d v="2020-04-22T12:52:10"/>
    <s v="Trial"/>
    <s v="Grade 1"/>
    <s v="Delhi public school - Ecity"/>
    <n v="911100222085"/>
    <s v="s2m_test_21093@tests2m.com"/>
    <s v="23-04-2020 11:45:00"/>
    <s v="Present"/>
    <s v="Present"/>
    <s v="FAC_5027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52:26"/>
    <s v="Trial"/>
    <s v="Grade 1"/>
    <s v="Sri Sri Academy"/>
    <n v="911100222021"/>
    <s v="s2m_test_21098@tests2m.com"/>
    <s v="23-04-2020 11:45:00"/>
    <s v="Present"/>
    <s v="Present"/>
    <s v="FAC_5027"/>
    <e v="#N/A"/>
    <n v="0"/>
    <s v="Word Whiz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2T12:55:34"/>
    <s v="Trial"/>
    <s v="Grade 2"/>
    <s v="Rmk senior  secondary school"/>
    <n v="911100222086"/>
    <s v="s2m_test_21094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2T15:05:08"/>
    <s v="Trial"/>
    <s v="Grade 2"/>
    <s v="KRS"/>
    <n v="911100222099"/>
    <s v="s2m_test_21109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"/>
    <s v="Grade 3,4"/>
    <s v="Trial I"/>
    <n v="4"/>
    <d v="1899-12-30T18:00:00"/>
    <s v="Thursday"/>
    <d v="2020-04-23T00:00:00"/>
    <d v="2020-04-22T06:46:28"/>
    <s v="Trial"/>
    <s v="Grade 3"/>
    <s v="Mahavir institute of education and research"/>
    <n v="911100222017"/>
    <s v="s2m_test_21027@tests2m.com"/>
    <s v="23-04-2020 18:00:00"/>
    <s v="Absent"/>
    <s v="Absent"/>
    <s v="FAC_5037"/>
    <e v="#N/A"/>
    <n v="0"/>
    <s v="Structure of a story"/>
    <s v="TEB11SMS"/>
    <e v="#N/A"/>
    <s v="exclude"/>
    <x v="0"/>
  </r>
  <r>
    <s v="fREADom Trial "/>
    <s v="Grade 3,4"/>
    <s v="Trial I"/>
    <n v="4"/>
    <d v="1899-12-30T18:00:00"/>
    <s v="Thursday"/>
    <d v="2020-04-23T00:00:00"/>
    <d v="2020-04-22T06:48:54"/>
    <s v="Trial"/>
    <s v="Grade 3"/>
    <s v="SBOAJC"/>
    <n v="911100222018"/>
    <s v="s2m_test_21028@tests2m.com"/>
    <s v="23-04-2020 18:00:00"/>
    <s v="Present"/>
    <s v="Present"/>
    <s v="FAC_5037"/>
    <e v="#N/A"/>
    <n v="0"/>
    <s v="Structure of a story"/>
    <s v="b1rmsms"/>
    <e v="#N/A"/>
    <s v="exclude"/>
    <x v="0"/>
  </r>
  <r>
    <s v="fREADom Trial "/>
    <s v="Grade 3,4"/>
    <s v="Trial I"/>
    <n v="4"/>
    <d v="1899-12-30T18:00:00"/>
    <s v="Thursday"/>
    <d v="2020-04-23T00:00:00"/>
    <d v="2020-04-22T06:49:36"/>
    <s v="Trial"/>
    <s v="Grade 3"/>
    <s v="Sboa school and jc"/>
    <n v="911100222019"/>
    <s v="s2m_test_21785@tests2m.com"/>
    <s v="23-04-2020 18:00:00"/>
    <s v="Present"/>
    <s v="Present"/>
    <s v="FAC_5037"/>
    <e v="#N/A"/>
    <n v="0"/>
    <s v="Structure of a story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36:34"/>
    <s v="Trial"/>
    <s v="Grade 2"/>
    <s v="SAIS"/>
    <n v="911100222012"/>
    <s v="s2m_test_21022@tests2m.com"/>
    <s v="23-04-2020 11:45:00"/>
    <s v="Present"/>
    <s v="Present"/>
    <s v="FAC_5027"/>
    <n v="3400"/>
    <n v="1"/>
    <s v="Word Whiz"/>
    <s v="TEB5SMS"/>
    <d v="2020-04-23T00:00:00"/>
    <n v="0"/>
    <x v="3"/>
  </r>
  <r>
    <s v="fREADom Trial Class "/>
    <s v="Grade 1,2"/>
    <s v="Trial I"/>
    <n v="2"/>
    <d v="1899-12-30T11:45:00"/>
    <s v="Thursday"/>
    <d v="2020-04-23T00:00:00"/>
    <d v="2020-04-22T06:41:10"/>
    <s v="Trial"/>
    <s v="Grade 1"/>
    <s v="Vedanta Academy"/>
    <n v="911100222014"/>
    <s v="s2m_test_21024@tests2m.com"/>
    <s v="23-04-2020 11:45:00"/>
    <s v="Present"/>
    <s v="Present"/>
    <s v="FAC_5027"/>
    <e v="#N/A"/>
    <n v="0"/>
    <s v="Word Whiz"/>
    <s v="TEB5SMS"/>
    <e v="#N/A"/>
    <s v="exclude"/>
    <x v="0"/>
  </r>
  <r>
    <s v="fREADom Trial Class "/>
    <s v="Grade 1,2"/>
    <s v="Trial I"/>
    <n v="2"/>
    <d v="1899-12-30T11:45:00"/>
    <s v="Thursday"/>
    <d v="2020-04-23T00:00:00"/>
    <d v="2020-04-22T06:49:45"/>
    <s v="Trial"/>
    <s v="Grade 1"/>
    <s v="Sri Sri Academy"/>
    <n v="911100222020"/>
    <s v="s2m_test_21030@tests2m.com"/>
    <s v="23-04-2020 11:45:00"/>
    <s v="Present"/>
    <s v="Present"/>
    <s v="FAC_5027"/>
    <e v="#N/A"/>
    <n v="0"/>
    <s v="Word Whiz"/>
    <s v="b1rmsms"/>
    <e v="#N/A"/>
    <s v="exclude"/>
    <x v="0"/>
  </r>
  <r>
    <s v="fREADom Trial "/>
    <s v="Grade 3,4"/>
    <s v="Trial II"/>
    <n v="2"/>
    <d v="1899-12-30T11:45:00"/>
    <s v="Thursday"/>
    <d v="2020-04-23T00:00:00"/>
    <d v="2020-04-23T04:26:20"/>
    <s v="Trial"/>
    <s v="Grade 4"/>
    <s v="Amritvidhiyalay"/>
    <n v="911100222120"/>
    <s v="s2m_test_21131@tests2m.com"/>
    <s v="23-04-2020 11:45:00"/>
    <s v="Absent"/>
    <s v="Absent"/>
    <s v="FAC_5028"/>
    <e v="#N/A"/>
    <n v="0"/>
    <s v="In my head or real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23T03:40:14"/>
    <s v="Trial"/>
    <s v="Grade 2"/>
    <s v="Millenum world school"/>
    <n v="911100222119"/>
    <s v="s2m_test_21131@tests2m.com"/>
    <s v="23-04-2020 11:45:00"/>
    <s v="Absent"/>
    <s v="Absent"/>
    <s v="FAC_5033"/>
    <e v="#N/A"/>
    <n v="0"/>
    <s v="In my mind's eye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17T05:21:15"/>
    <s v="Trial"/>
    <s v="Grade 2"/>
    <s v="Kamala niketan Montessori CBSE school"/>
    <n v="911100221243"/>
    <s v="s2m_test_20244@tests2m.com"/>
    <s v="23-04-2020 11:45:00"/>
    <s v="Absent"/>
    <s v="Absent"/>
    <s v="FAC_5033"/>
    <e v="#N/A"/>
    <n v="0"/>
    <s v="In my mind's eye"/>
    <s v="TEB2ASMS"/>
    <e v="#N/A"/>
    <s v="exclude"/>
    <x v="0"/>
  </r>
  <r>
    <s v="fREADom Trial "/>
    <s v="Grade 1,2"/>
    <s v="Trial II"/>
    <n v="2"/>
    <d v="1899-12-30T11:45:00"/>
    <s v="Thursday"/>
    <d v="2020-04-23T00:00:00"/>
    <d v="2020-04-23T03:06:21"/>
    <s v="Trial"/>
    <s v="Grade 2"/>
    <s v="ABC"/>
    <n v="911100222117"/>
    <s v="s2m_test_21128@tests2m.com"/>
    <s v="23-04-2020 11:45:00"/>
    <s v="Present"/>
    <s v="Present"/>
    <s v="FAC_5033"/>
    <e v="#N/A"/>
    <n v="0"/>
    <s v="In my mind's eye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22T16:09:39"/>
    <s v="Trial"/>
    <s v="Grade 3"/>
    <s v="Sri Sri Ravishankar Vidya Mandir"/>
    <n v="911100222100"/>
    <s v="s2m_test_21110@tests2m.com"/>
    <s v="23-04-2020 11:45:00"/>
    <s v="Present"/>
    <s v="Present"/>
    <s v="FAC_5028"/>
    <e v="#N/A"/>
    <n v="0"/>
    <s v="In my head or real"/>
    <s v="TEB5SMS"/>
    <e v="#N/A"/>
    <s v="exclude"/>
    <x v="0"/>
  </r>
  <r>
    <s v="fREADom Trial "/>
    <s v="Grade 3,4"/>
    <s v="Trial I"/>
    <n v="2"/>
    <d v="1899-12-30T11:45:00"/>
    <s v="Thursday"/>
    <d v="2020-04-23T00:00:00"/>
    <d v="2020-04-22T14:40:03"/>
    <s v="Trial"/>
    <s v="Grade 4"/>
    <s v="NSN"/>
    <n v="911100222098"/>
    <s v="s2m_test_21108@tests2m.com"/>
    <s v="23-04-2020 11:45:00"/>
    <s v="Present"/>
    <s v="Present"/>
    <s v="FAC_5011"/>
    <e v="#N/A"/>
    <n v="0"/>
    <s v="Rocking with rhymes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23T01:37:36"/>
    <s v="Trial"/>
    <s v="Grade 2"/>
    <s v="R. E. M"/>
    <n v="911100222113"/>
    <s v="s2m_test_21124@tests2m.com"/>
    <s v="23-04-2020 11:45:00"/>
    <s v="Absent"/>
    <s v="Absent"/>
    <s v="FAC_5033"/>
    <e v="#N/A"/>
    <n v="0"/>
    <s v="In my mind's eye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13:35:17"/>
    <s v="Trial"/>
    <s v="Grade 4"/>
    <s v="Vijay Millenium School"/>
    <n v="911100222089"/>
    <s v="s2m_test_21097@tests2m.com"/>
    <s v="23-04-2020 11:45:00"/>
    <s v="Present"/>
    <s v="Present"/>
    <s v="FAC_5011"/>
    <e v="#N/A"/>
    <n v="0"/>
    <s v="Rocking with rhymes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22T17:12:25"/>
    <s v="Trial"/>
    <s v="Grade 1"/>
    <s v="The Vedanta Academy"/>
    <n v="911100222108"/>
    <s v="s2m_test_21119@tests2m.com"/>
    <s v="23-04-2020 11:45:00"/>
    <s v="Present"/>
    <s v="Present"/>
    <s v="FAC_5033"/>
    <e v="#N/A"/>
    <n v="0"/>
    <s v="In my mind's eye"/>
    <s v="TEB5SMS"/>
    <e v="#N/A"/>
    <s v="exclude"/>
    <x v="0"/>
  </r>
  <r>
    <s v="fREADom Trial "/>
    <s v="Grade 1,2"/>
    <s v="Trial II"/>
    <n v="2"/>
    <d v="1899-12-30T11:45:00"/>
    <s v="Thursday"/>
    <d v="2020-04-23T00:00:00"/>
    <d v="2020-04-22T10:59:16"/>
    <s v="Trial"/>
    <s v="Grade 1"/>
    <s v="K.L.E  SOCIETY SCHOOL"/>
    <n v="911100222077"/>
    <s v="s2m_test_21086@tests2m.com"/>
    <s v="23-04-2020 11:45:00"/>
    <s v="Present"/>
    <s v="Present"/>
    <s v="FAC_5033"/>
    <e v="#N/A"/>
    <n v="0"/>
    <s v="In my mind's eye"/>
    <s v="TEB5SMS"/>
    <e v="#N/A"/>
    <s v="exclude"/>
    <x v="0"/>
  </r>
  <r>
    <s v="fREADom Trial "/>
    <s v="Grade 1,2"/>
    <s v="Trial II"/>
    <n v="2"/>
    <d v="1899-12-30T11:45:00"/>
    <s v="Thursday"/>
    <d v="2020-04-23T00:00:00"/>
    <d v="2020-04-22T11:36:02"/>
    <s v="Trial"/>
    <s v="Grade 1"/>
    <s v="Delhi Public School"/>
    <n v="911100222081"/>
    <s v="s2m_test_21090@tests2m.com"/>
    <s v="23-04-2020 11:45:00"/>
    <s v="Absent"/>
    <s v="Absent"/>
    <s v="FAC_5033"/>
    <e v="#N/A"/>
    <n v="0"/>
    <s v="In my mind's eye"/>
    <s v="TEB3SMS"/>
    <e v="#N/A"/>
    <s v="exclude"/>
    <x v="0"/>
  </r>
  <r>
    <s v="fREADom Trial "/>
    <s v="Grade 3,4"/>
    <s v="Trial III"/>
    <n v="2"/>
    <d v="1899-12-30T11:45:00"/>
    <s v="Thursday"/>
    <d v="2020-04-23T00:00:00"/>
    <d v="2020-04-22T16:59:14"/>
    <s v="Trial"/>
    <s v="Grade 4"/>
    <s v="Amrit vidyalaya"/>
    <n v="911100222105"/>
    <s v="s2m_test_21116@tests2m.com"/>
    <s v="23-04-2020 11:45:00"/>
    <s v="Cancelled"/>
    <s v="Cancelled"/>
    <s v="FAC_5036"/>
    <e v="#N/A"/>
    <n v="0"/>
    <s v="In my head or real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08:36:27"/>
    <s v="Trial"/>
    <s v="Grade 3"/>
    <s v="NSN Memorial Senior Secondary School"/>
    <n v="911100222056"/>
    <s v="s2m_test_21066@tests2m.com"/>
    <s v="23-04-2020 11:45:00"/>
    <s v="Absent"/>
    <s v="Absent"/>
    <s v="FAC_5011"/>
    <e v="#N/A"/>
    <n v="0"/>
    <s v="Rocking with rhymes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22T03:51:04"/>
    <s v="Duplicate - Trial"/>
    <s v="Grade 4"/>
    <s v="Mahadevi Birla world academy"/>
    <n v="911100221873"/>
    <s v="s2m_test_20887@tests2m.com"/>
    <s v="23-04-2020 11:45:00"/>
    <s v="Present"/>
    <s v="Present"/>
    <s v="FAC_5028"/>
    <e v="#N/A"/>
    <n v="0"/>
    <s v="In my head or real"/>
    <s v="TEB5SMS"/>
    <e v="#N/A"/>
    <s v="exclude"/>
    <x v="0"/>
  </r>
  <r>
    <s v="fREADom Trial "/>
    <s v="Grade 3,4"/>
    <s v="Trial III"/>
    <n v="2"/>
    <d v="1899-12-30T11:45:00"/>
    <s v="Thursday"/>
    <d v="2020-04-23T00:00:00"/>
    <d v="2020-04-22T13:45:30"/>
    <s v="Trial"/>
    <s v="Grade 4"/>
    <s v="Duranjaya"/>
    <n v="911100222090"/>
    <s v="s2m_test_21099@tests2m.com"/>
    <s v="23-04-2020 11:45:00"/>
    <s v="Cancelled"/>
    <s v="Cancelled"/>
    <s v="FAC_5036"/>
    <e v="#N/A"/>
    <n v="0"/>
    <s v="In my head or real"/>
    <s v="b1rmsms"/>
    <e v="#N/A"/>
    <s v="exclude"/>
    <x v="0"/>
  </r>
  <r>
    <s v="fREADom Trial "/>
    <s v="Grade 3,4"/>
    <s v="Trial II"/>
    <n v="2"/>
    <d v="1899-12-30T11:45:00"/>
    <s v="Thursday"/>
    <d v="2020-04-23T00:00:00"/>
    <d v="2020-04-22T13:45:30"/>
    <s v="Duplicate - Trial"/>
    <s v="Grade 4"/>
    <s v="Duranjaya"/>
    <n v="911100222090"/>
    <s v="s2m_test_21099@tests2m.com"/>
    <s v="23-04-2020 11:45:00"/>
    <s v="Present"/>
    <s v="Present"/>
    <s v="FAC_5028"/>
    <e v="#N/A"/>
    <n v="0"/>
    <s v="In my head or real"/>
    <s v="b1rmsms"/>
    <e v="#N/A"/>
    <s v="exclude"/>
    <x v="0"/>
  </r>
  <r>
    <s v="fREADom Trial "/>
    <s v="Grade 3,4"/>
    <s v="Trial II"/>
    <n v="2"/>
    <d v="1899-12-30T11:45:00"/>
    <s v="Thursday"/>
    <d v="2020-04-23T00:00:00"/>
    <d v="2020-04-22T16:59:14"/>
    <s v="Duplicate - Trial"/>
    <s v="Grade 4"/>
    <s v="Amrit vidyalaya"/>
    <n v="911100222105"/>
    <s v="s2m_test_21116@tests2m.com"/>
    <s v="23-04-2020 11:45:00"/>
    <s v="Absent"/>
    <s v="Absent"/>
    <s v="FAC_5028"/>
    <e v="#N/A"/>
    <n v="0"/>
    <s v="In my head or real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22T10:49:45"/>
    <s v="Trial"/>
    <s v="Grade 2"/>
    <s v="TCIS"/>
    <n v="911100222075"/>
    <s v="s2m_test_21084@tests2m.com"/>
    <s v="23-04-2020 11:45:00"/>
    <s v="Absent"/>
    <s v="Absent"/>
    <s v="FAC_5033"/>
    <e v="#N/A"/>
    <n v="0"/>
    <s v="In my mind's eye"/>
    <s v="b1rmsms"/>
    <e v="#N/A"/>
    <s v="exclude"/>
    <x v="0"/>
  </r>
  <r>
    <s v="fREADom Trial "/>
    <s v="Grade 3,4"/>
    <s v="Trial II"/>
    <n v="2"/>
    <d v="1899-12-30T11:45:00"/>
    <s v="Thursday"/>
    <d v="2020-04-23T00:00:00"/>
    <d v="2020-04-22T07:10:46"/>
    <s v="Trial"/>
    <s v="Grade 3"/>
    <s v="Kamala Niketan Montessori school"/>
    <n v="911100222029"/>
    <s v="s2m_test_21039@tests2m.com"/>
    <s v="23-04-2020 11:45:00"/>
    <s v="Present"/>
    <s v="Present"/>
    <s v="FAC_5028"/>
    <e v="#N/A"/>
    <n v="0"/>
    <s v="In my head or real"/>
    <s v="b1rmsms"/>
    <e v="#N/A"/>
    <s v="exclude"/>
    <x v="0"/>
  </r>
  <r>
    <s v="fREADom Trial "/>
    <s v="Grade 3,4"/>
    <s v="Trial I"/>
    <n v="2"/>
    <d v="1899-12-30T11:45:00"/>
    <s v="Thursday"/>
    <d v="2020-04-23T00:00:00"/>
    <d v="2020-04-22T07:11:20"/>
    <s v="Trial"/>
    <s v="Grade 3"/>
    <s v="Sri Chaitanya"/>
    <n v="911100222030"/>
    <s v="s2m_test_21040@tests2m.com"/>
    <s v="23-04-2020 11:45:00"/>
    <s v="Present"/>
    <s v="Present"/>
    <s v="FAC_5011"/>
    <e v="#N/A"/>
    <n v="0"/>
    <s v="Rocking with rhymes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22T05:47:28"/>
    <s v="Duplicate - Trial"/>
    <s v="Grade 4"/>
    <s v="Kamala Niketan Montessori School"/>
    <n v="911100221968"/>
    <s v="s2m_test_20050@tests2m.com"/>
    <s v="23-04-2020 11:45:00"/>
    <s v="Present"/>
    <s v="Present"/>
    <s v="FAC_5028"/>
    <e v="#N/A"/>
    <n v="0"/>
    <s v="In my head or real"/>
    <s v="b1rmsms"/>
    <e v="#N/A"/>
    <s v="exclude"/>
    <x v="0"/>
  </r>
  <r>
    <s v="fREADom Trial "/>
    <s v="Grade 1,2"/>
    <s v="Trial II"/>
    <n v="2"/>
    <d v="1899-12-30T11:45:00"/>
    <s v="Thursday"/>
    <d v="2020-04-23T00:00:00"/>
    <d v="2020-04-22T06:52:26"/>
    <s v="Trial"/>
    <s v="Grade 1"/>
    <s v="Sri Sri Academy"/>
    <n v="911100222021"/>
    <s v="s2m_test_21031@tests2m.com"/>
    <s v="23-04-2020 11:45:00"/>
    <s v="Absent"/>
    <s v="Absent"/>
    <s v="FAC_5033"/>
    <e v="#N/A"/>
    <n v="0"/>
    <s v="In my mind's eye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22T06:14:12"/>
    <s v="Duplicate - Trial"/>
    <s v="Grade 4"/>
    <s v="Rankers e techno school"/>
    <n v="911100221998"/>
    <s v="s2m_test_21009@tests2m.com"/>
    <s v="23-04-2020 11:45:00"/>
    <s v="Absent"/>
    <s v="Absent"/>
    <s v="FAC_5028"/>
    <e v="#N/A"/>
    <n v="0"/>
    <s v="In my head or real"/>
    <s v="TEB5SMS"/>
    <e v="#N/A"/>
    <s v="exclude"/>
    <x v="0"/>
  </r>
  <r>
    <s v="fREADom Trial "/>
    <s v="Grade 1,2"/>
    <s v="Trial II"/>
    <n v="2"/>
    <d v="1899-12-30T11:45:00"/>
    <s v="Thursday"/>
    <d v="2020-04-23T00:00:00"/>
    <d v="2020-04-22T17:38:24"/>
    <s v="Trial"/>
    <s v="Grade 2"/>
    <s v="K.l.e the byanian"/>
    <n v="911100222109"/>
    <s v="s2m_test_21120@tests2m.com"/>
    <s v="23-04-2020 11:45:00"/>
    <s v="Present"/>
    <s v="Present"/>
    <s v="FAC_5033"/>
    <e v="#N/A"/>
    <n v="0"/>
    <s v="In my mind's eye"/>
    <s v="TEB5SMS"/>
    <e v="#N/A"/>
    <s v="exclude"/>
    <x v="0"/>
  </r>
  <r>
    <s v="fREADom Trial "/>
    <s v="Grade 1,2"/>
    <s v="Trial II"/>
    <n v="2"/>
    <d v="1899-12-30T11:45:00"/>
    <s v="Thursday"/>
    <d v="2020-04-23T00:00:00"/>
    <d v="2020-04-23T05:20:43"/>
    <s v="Duplicate - Trial"/>
    <s v="Grade 2"/>
    <s v="Kamala niketan Montessori CBSE school"/>
    <n v="911100222124"/>
    <s v="s2m_test_20651@tests2m.com"/>
    <s v="23-04-2020 11:45:00"/>
    <s v="Present"/>
    <s v="Present"/>
    <s v="FAC_5033"/>
    <e v="#N/A"/>
    <n v="0"/>
    <s v="In my mind's eye"/>
    <s v="b1rmsms"/>
    <e v="#N/A"/>
    <s v="exclude"/>
    <x v="0"/>
  </r>
  <r>
    <s v="fREADom Trial "/>
    <s v="Grade 3,4"/>
    <s v="Trial II"/>
    <n v="2"/>
    <d v="1899-12-30T11:45:00"/>
    <s v="Thursday"/>
    <d v="2020-04-23T00:00:00"/>
    <d v="2020-04-22T05:04:22"/>
    <s v="Trial"/>
    <s v="Grade 3"/>
    <s v="Delhi Public School"/>
    <n v="911100221913"/>
    <s v="s2m_test_20927@tests2m.com"/>
    <s v="23-04-2020 11:45:00"/>
    <s v="Absent"/>
    <s v="Absent"/>
    <s v="FAC_5028"/>
    <e v="#N/A"/>
    <n v="0"/>
    <s v="In my head or real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22T03:34:23"/>
    <s v="Trial"/>
    <s v="Grade 4"/>
    <s v="School of India"/>
    <n v="911100221842"/>
    <s v="s2m_test_20856@tests2m.com"/>
    <s v="23-04-2020 11:45:00"/>
    <s v="Present"/>
    <s v="Present"/>
    <s v="FAC_5028"/>
    <e v="#N/A"/>
    <n v="0"/>
    <s v="In my head or real"/>
    <s v="TEB5SMS"/>
    <e v="#N/A"/>
    <s v="exclude"/>
    <x v="0"/>
  </r>
  <r>
    <s v="fREADom Trial "/>
    <s v="Grade 3,4"/>
    <s v="Trial II"/>
    <n v="2"/>
    <d v="1899-12-30T11:45:00"/>
    <s v="Thursday"/>
    <d v="2020-04-23T00:00:00"/>
    <d v="2020-04-17T09:48:55"/>
    <s v="Trial"/>
    <s v="Grade 4"/>
    <s v="Kamala Niketan montessori school"/>
    <n v="911100221316"/>
    <s v="s2m_test_20317@tests2m.com"/>
    <s v="23-04-2020 11:45:00"/>
    <s v="Present"/>
    <s v="Present"/>
    <s v="FAC_5028"/>
    <e v="#N/A"/>
    <n v="0"/>
    <s v="In my head or real"/>
    <s v="TEB11SMS"/>
    <e v="#N/A"/>
    <s v="exclude"/>
    <x v="0"/>
  </r>
  <r>
    <s v="fREADom Trial "/>
    <s v="Grade 3,4"/>
    <s v="Trial III"/>
    <n v="2"/>
    <d v="1899-12-30T11:45:00"/>
    <s v="Thursday"/>
    <d v="2020-04-23T00:00:00"/>
    <d v="2020-04-23T05:43:40"/>
    <s v="Trial"/>
    <s v="Grade 4"/>
    <s v="De Paul public school"/>
    <n v="911100222127"/>
    <s v="s2m_test_21137@tests2m.com"/>
    <s v="23-04-2020 11:45:00"/>
    <m/>
    <s v="Exclude"/>
    <s v="FAC_5036"/>
    <e v="#N/A"/>
    <n v="0"/>
    <s v="In my head or real"/>
    <s v="TEB5SMS"/>
    <e v="#N/A"/>
    <s v="exclude"/>
    <x v="0"/>
  </r>
  <r>
    <s v="fREADom Trial "/>
    <s v="Grade 1,2"/>
    <s v="Trial III"/>
    <n v="2"/>
    <d v="1899-12-30T11:45:00"/>
    <s v="Thursday"/>
    <d v="2020-04-23T00:00:00"/>
    <d v="2020-04-23T02:53:25"/>
    <s v="Trial"/>
    <s v="Grade 2"/>
    <s v="Edify school"/>
    <n v="911100222116"/>
    <s v="s2m_test_21127@tests2m.com"/>
    <s v="23-04-2020 11:45:00"/>
    <m/>
    <s v="Exclude"/>
    <s v="FAC_5039"/>
    <e v="#N/A"/>
    <n v="0"/>
    <s v="Word Whiz"/>
    <s v="b1rmsms"/>
    <e v="#N/A"/>
    <s v="exclude"/>
    <x v="0"/>
  </r>
  <r>
    <s v="fREADom Trial "/>
    <s v="Grade 1,2"/>
    <s v="Trial III"/>
    <n v="2"/>
    <d v="1899-12-30T11:45:00"/>
    <s v="Thursday"/>
    <d v="2020-04-23T00:00:00"/>
    <d v="2020-04-22T17:06:42"/>
    <s v="Trial"/>
    <s v="Grade 1"/>
    <s v="Ssrvm"/>
    <n v="911100222107"/>
    <s v="s2m_test_21118@tests2m.com"/>
    <s v="23-04-2020 11:45:00"/>
    <m/>
    <s v="Exclude"/>
    <s v="FAC_5039"/>
    <e v="#N/A"/>
    <n v="0"/>
    <s v="Word Whiz"/>
    <s v="TEB5SMS"/>
    <e v="#N/A"/>
    <s v="exclude"/>
    <x v="0"/>
  </r>
  <r>
    <s v="fREADom Trial "/>
    <s v="Grade 3,4"/>
    <s v="Trial III"/>
    <n v="2"/>
    <d v="1899-12-30T11:45:00"/>
    <s v="Thursday"/>
    <d v="2020-04-23T00:00:00"/>
    <d v="2020-04-22T16:24:34"/>
    <s v="Trial"/>
    <s v="Grade 4"/>
    <s v="ARMY PUBLIC  SCHOOL  DELHI  CANTT"/>
    <n v="911100222101"/>
    <s v="s2m_test_21111@tests2m.com"/>
    <s v="23-04-2020 11:45:00"/>
    <m/>
    <s v="Exclude"/>
    <s v="FAC_5036"/>
    <e v="#N/A"/>
    <n v="0"/>
    <s v="In my head or real"/>
    <s v="b1rmsms"/>
    <e v="#N/A"/>
    <s v="exclude"/>
    <x v="0"/>
  </r>
  <r>
    <s v="fREADom Trial "/>
    <s v="Grade 3,4"/>
    <s v="Trial III"/>
    <n v="2"/>
    <d v="1899-12-30T11:45:00"/>
    <s v="Thursday"/>
    <d v="2020-04-23T00:00:00"/>
    <d v="2020-04-22T13:00:48"/>
    <s v="Trial"/>
    <s v="Grade 3"/>
    <s v="Delhi  public  school  south  bangalore"/>
    <n v="911100222087"/>
    <s v="s2m_test_21095@tests2m.com"/>
    <s v="23-04-2020 11:45:00"/>
    <m/>
    <s v="Exclude"/>
    <s v="FAC_5036"/>
    <e v="#N/A"/>
    <n v="0"/>
    <s v="In my head or real"/>
    <s v="TEB5SMS"/>
    <e v="#N/A"/>
    <s v="exclude"/>
    <x v="0"/>
  </r>
  <r>
    <s v="fREADom Trial "/>
    <s v="Grade 1,2"/>
    <s v="Trial III"/>
    <n v="2"/>
    <d v="1899-12-30T11:45:00"/>
    <s v="Thursday"/>
    <d v="2020-04-23T00:00:00"/>
    <d v="2020-04-22T06:12:45"/>
    <s v="Trial"/>
    <s v="Grade 1"/>
    <s v="DAV"/>
    <n v="911100221994"/>
    <s v="s2m_test_21005@tests2m.com"/>
    <s v="23-04-2020 11:45:00"/>
    <s v="Present"/>
    <s v="Present"/>
    <s v="FAC_5039"/>
    <n v="1999"/>
    <n v="1"/>
    <s v="Word Whiz"/>
    <s v="TEB5SMS"/>
    <d v="2020-04-23T00:00:00"/>
    <n v="0"/>
    <x v="3"/>
  </r>
  <r>
    <s v="fREADom Trial "/>
    <s v="Grade 1,2"/>
    <s v="Trial III"/>
    <n v="2"/>
    <d v="1899-12-30T11:45:00"/>
    <s v="Thursday"/>
    <d v="2020-04-23T00:00:00"/>
    <d v="2020-04-22T03:56:40"/>
    <s v="Trial"/>
    <s v="Grade 2"/>
    <s v="Lucknow public school"/>
    <n v="911100221879"/>
    <s v="s2m_test_20893@tests2m.com"/>
    <s v="23-04-2020 11:45:00"/>
    <m/>
    <s v="Exclude"/>
    <s v="FAC_5039"/>
    <e v="#N/A"/>
    <n v="0"/>
    <s v="Word Whiz"/>
    <s v="TEB5SMS"/>
    <e v="#N/A"/>
    <s v="exclude"/>
    <x v="0"/>
  </r>
  <r>
    <s v="fREADom Trial "/>
    <s v="Grade 1,2"/>
    <s v="Trial III"/>
    <n v="2"/>
    <d v="1899-12-30T11:45:00"/>
    <s v="Thursday"/>
    <d v="2020-04-23T00:00:00"/>
    <d v="2020-04-22T06:41:10"/>
    <s v="Duplicate - Trial"/>
    <s v="Grade 1"/>
    <s v="Vedanta Academy"/>
    <n v="911100222014"/>
    <s v="s2m_test_21024@tests2m.com"/>
    <s v="23-04-2020 11:45:00"/>
    <m/>
    <s v="Exclude"/>
    <s v="FAC_5039"/>
    <e v="#N/A"/>
    <n v="0"/>
    <s v="Word Whiz"/>
    <s v="TEB5SMS"/>
    <e v="#N/A"/>
    <s v="exclude"/>
    <x v="0"/>
  </r>
  <r>
    <s v="fREADom Trial "/>
    <s v="Grade 1,2"/>
    <s v="Trial III"/>
    <n v="2"/>
    <d v="1899-12-30T11:45:00"/>
    <s v="Thursday"/>
    <d v="2020-04-23T00:00:00"/>
    <d v="2020-04-22T03:42:02"/>
    <s v="Trial"/>
    <s v="Grade 1"/>
    <s v="Kamala nikatan"/>
    <n v="911100221863"/>
    <s v="s2m_test_21786@tests2m.com"/>
    <s v="23-04-2020 11:45:00"/>
    <m/>
    <s v="Exclude"/>
    <s v="FAC_5039"/>
    <e v="#N/A"/>
    <n v="0"/>
    <s v="Word Whiz"/>
    <s v="TEB5SMS"/>
    <e v="#N/A"/>
    <s v="exclude"/>
    <x v="0"/>
  </r>
  <r>
    <s v="fREADom Trial "/>
    <s v="Grade 1,2"/>
    <s v="Trial III"/>
    <n v="2"/>
    <d v="1899-12-30T11:45:00"/>
    <s v="Thursday"/>
    <d v="2020-04-23T00:00:00"/>
    <d v="2020-04-18T12:38:08"/>
    <s v="Trial"/>
    <s v="Grade 1"/>
    <s v="Greenwoodhighschool"/>
    <n v="911100221649"/>
    <s v="s2m_test_20660@tests2m.com"/>
    <s v="23-04-2020 11:45:00"/>
    <m/>
    <s v="Exclude"/>
    <s v="FAC_5039"/>
    <e v="#N/A"/>
    <n v="0"/>
    <s v="Word Whiz"/>
    <s v="rfmsms"/>
    <e v="#N/A"/>
    <s v="exclude"/>
    <x v="0"/>
  </r>
  <r>
    <s v="fREADom Trial "/>
    <s v="Grade 1,2"/>
    <s v="Trial III"/>
    <n v="2"/>
    <d v="1899-12-30T11:45:00"/>
    <s v="Thursday"/>
    <d v="2020-04-23T00:00:00"/>
    <d v="2020-04-18T12:09:21"/>
    <s v="Trial"/>
    <s v="Grade 2"/>
    <s v="K L E SOCIETY'S SCHOOL"/>
    <n v="911100221644"/>
    <s v="s2m_test_20650@tests2m.com"/>
    <s v="23-04-2020 11:45:00"/>
    <m/>
    <s v="Exclude"/>
    <s v="FAC_5039"/>
    <e v="#N/A"/>
    <n v="0"/>
    <s v="Word Whiz"/>
    <s v="TEB3SMS"/>
    <e v="#N/A"/>
    <s v="exclude"/>
    <x v="0"/>
  </r>
  <r>
    <s v="fREADom Trial "/>
    <s v="Grade 3,4"/>
    <s v="Trial III"/>
    <n v="2"/>
    <d v="1899-12-30T11:45:00"/>
    <s v="Thursday"/>
    <d v="2020-04-23T00:00:00"/>
    <d v="2020-04-18T04:46:12"/>
    <s v="Trial"/>
    <s v="Grade 4"/>
    <s v="Sboa school and junior college"/>
    <n v="911100221548"/>
    <s v="s2m_test_20552@tests2m.com"/>
    <s v="23-04-2020 11:45:00"/>
    <m/>
    <s v="Exclude"/>
    <s v="FAC_5036"/>
    <e v="#N/A"/>
    <n v="0"/>
    <s v="In my head or real"/>
    <s v="TEB3SMS"/>
    <e v="#N/A"/>
    <s v="exclude"/>
    <x v="0"/>
  </r>
  <r>
    <s v="fREADom Trial "/>
    <s v="Grade 3,4"/>
    <s v="Trial III"/>
    <n v="2"/>
    <d v="1899-12-30T11:45:00"/>
    <s v="Thursday"/>
    <d v="2020-04-23T00:00:00"/>
    <d v="2020-04-18T04:57:26"/>
    <s v="Trial"/>
    <s v="Grade 4"/>
    <s v="Kamala nikten"/>
    <n v="911100221554"/>
    <s v="s2m_test_20558@tests2m.com"/>
    <s v="23-04-2020 11:45:00"/>
    <m/>
    <s v="Exclude"/>
    <s v="FAC_5036"/>
    <e v="#N/A"/>
    <n v="0"/>
    <s v="In my head or real"/>
    <s v="TEB3SMS"/>
    <e v="#N/A"/>
    <s v="exclude"/>
    <x v="0"/>
  </r>
  <r>
    <s v="fREADom Trial "/>
    <s v="Grade 1,2"/>
    <s v="Trial III"/>
    <n v="2"/>
    <d v="1899-12-30T11:45:00"/>
    <s v="Thursday"/>
    <d v="2020-04-23T00:00:00"/>
    <d v="2020-04-18T05:02:05"/>
    <s v="Trial"/>
    <s v="Grade 1"/>
    <s v="delhi public school megacity kolkata"/>
    <n v="911100221556"/>
    <s v="s2m_test_20560@tests2m.com"/>
    <s v="23-04-2020 11:45:00"/>
    <s v="Present"/>
    <s v="Present"/>
    <s v="FAC_5039"/>
    <e v="#N/A"/>
    <n v="0"/>
    <s v="Word Whiz"/>
    <s v="TEB3SMS"/>
    <e v="#N/A"/>
    <s v="exclude"/>
    <x v="0"/>
  </r>
  <r>
    <s v="fREADom Trial "/>
    <s v="Grade 1,2"/>
    <s v="Trial III"/>
    <n v="2"/>
    <d v="1899-12-30T11:45:00"/>
    <s v="Thursday"/>
    <d v="2020-04-23T00:00:00"/>
    <d v="2020-04-18T03:41:00"/>
    <s v="Trial"/>
    <s v="Grade 1"/>
    <s v="Dps"/>
    <n v="911100221492"/>
    <s v="s2m_test_20496@tests2m.com"/>
    <s v="23-04-2020 11:45:00"/>
    <m/>
    <s v="Exclude"/>
    <s v="FAC_5039"/>
    <e v="#N/A"/>
    <n v="0"/>
    <s v="Word Whiz"/>
    <s v="TEB3SMS"/>
    <e v="#N/A"/>
    <s v="exclude"/>
    <x v="0"/>
  </r>
  <r>
    <s v="fREADom Trial "/>
    <s v="Grade 1,2"/>
    <s v="Trial III"/>
    <n v="2"/>
    <d v="1899-12-30T11:45:00"/>
    <s v="Thursday"/>
    <d v="2020-04-23T00:00:00"/>
    <d v="2020-04-18T05:02:47"/>
    <s v="Trial"/>
    <s v="Grade 2"/>
    <s v="Pushpalata vidya mandir school"/>
    <n v="911100221557"/>
    <s v="s2m_test_20561@tests2m.com"/>
    <s v="23-04-2020 11:45:00"/>
    <m/>
    <s v="Exclude"/>
    <s v="FAC_5039"/>
    <e v="#N/A"/>
    <n v="0"/>
    <s v="Word Whiz"/>
    <s v="TEB2ASMS"/>
    <e v="#N/A"/>
    <s v="exclude"/>
    <x v="0"/>
  </r>
  <r>
    <s v="fREADom Trial "/>
    <s v="Grade 3,4"/>
    <s v="Trial III"/>
    <n v="2"/>
    <d v="1899-12-30T11:45:00"/>
    <s v="Thursday"/>
    <d v="2020-04-23T00:00:00"/>
    <d v="2020-04-18T06:15:00"/>
    <s v="Trial"/>
    <s v="Grade 3"/>
    <s v="Kamala Niketan Montessori School (CBSE)"/>
    <n v="911100221581"/>
    <s v="s2m_test_20585@tests2m.com"/>
    <s v="23-04-2020 11:45:00"/>
    <m/>
    <s v="Exclude"/>
    <s v="FAC_5036"/>
    <e v="#N/A"/>
    <n v="0"/>
    <s v="In my head or real"/>
    <s v="TEB2ASMS"/>
    <e v="#N/A"/>
    <s v="exclude"/>
    <x v="0"/>
  </r>
  <r>
    <s v="fREADom Trial "/>
    <s v="Grade 3,4"/>
    <s v="Trial III"/>
    <n v="2"/>
    <d v="1899-12-30T11:45:00"/>
    <s v="Thursday"/>
    <d v="2020-04-23T00:00:00"/>
    <d v="2020-04-18T07:50:49"/>
    <s v="Trial"/>
    <s v="Grade 3"/>
    <s v="Kamala niketan montessori school"/>
    <n v="911100221607"/>
    <s v="s2m_test_20611@tests2m.com"/>
    <s v="23-04-2020 11:45:00"/>
    <s v="Present"/>
    <s v="Present"/>
    <s v="FAC_5036"/>
    <e v="#N/A"/>
    <n v="0"/>
    <s v="In my head or real"/>
    <s v="TEB3SMS"/>
    <e v="#N/A"/>
    <s v="exclude"/>
    <x v="0"/>
  </r>
  <r>
    <s v="fREADom Trial "/>
    <s v="Grade 3,4"/>
    <s v="Trial III"/>
    <n v="2"/>
    <d v="1899-12-30T11:45:00"/>
    <s v="Thursday"/>
    <d v="2020-04-23T00:00:00"/>
    <d v="2020-04-18T05:03:31"/>
    <s v="Duplicate - Trial"/>
    <s v="Grade 3"/>
    <s v="kamalaniketan montessori school"/>
    <n v="911100221558"/>
    <s v="s2m_test_20562@tests2m.com"/>
    <s v="23-04-2020 11:45:00"/>
    <m/>
    <s v="Exclude"/>
    <s v="FAC_5036"/>
    <e v="#N/A"/>
    <n v="0"/>
    <s v="In my head or real"/>
    <s v="TEB12SMS"/>
    <e v="#N/A"/>
    <s v="exclude"/>
    <x v="0"/>
  </r>
  <r>
    <s v="fREADom Trial "/>
    <s v="Grade 3,4"/>
    <s v="Trial III"/>
    <n v="2"/>
    <d v="1899-12-30T11:45:00"/>
    <s v="Thursday"/>
    <d v="2020-04-23T00:00:00"/>
    <d v="2020-04-22T07:28:22"/>
    <s v="Trial"/>
    <s v="Grade 3"/>
    <s v="Kle school"/>
    <n v="911100222034"/>
    <s v="s2m_test_21044@tests2m.com"/>
    <s v="23-04-2020 11:45:00"/>
    <s v="Present"/>
    <s v="Present"/>
    <s v="FAC_5036"/>
    <e v="#N/A"/>
    <n v="0"/>
    <s v="In my head or real"/>
    <s v="TEB5SMS"/>
    <e v="#N/A"/>
    <s v="exclude"/>
    <x v="0"/>
  </r>
  <r>
    <s v="fREADom Trial "/>
    <s v="Grade 1,2"/>
    <s v="Trial III"/>
    <n v="4"/>
    <d v="1899-12-30T18:00:00"/>
    <s v="Thursday"/>
    <d v="2020-04-23T00:00:00"/>
    <d v="2020-04-22T10:32:41"/>
    <s v="Trial"/>
    <s v="Grade 2"/>
    <s v="EDIFY School"/>
    <n v="911100222072"/>
    <s v="s2m_test_21081@tests2m.com"/>
    <s v="23-04-2020 18:00:00"/>
    <m/>
    <s v="Exclude"/>
    <s v="FAC_5031"/>
    <e v="#N/A"/>
    <n v="0"/>
    <s v="Rocking with rhymes"/>
    <s v="b1rmsms"/>
    <e v="#N/A"/>
    <s v="exclude"/>
    <x v="0"/>
  </r>
  <r>
    <s v="fREADom Trial "/>
    <s v="Grade 1,2"/>
    <s v="Trial II"/>
    <n v="4"/>
    <d v="1899-12-30T18:00:00"/>
    <s v="Thursday"/>
    <d v="2020-04-23T00:00:00"/>
    <e v="#N/A"/>
    <s v="Trial"/>
    <s v="Grade 2"/>
    <s v="EDIFY School"/>
    <n v="911100222766"/>
    <s v="s2m_test_21081@tests2m.com"/>
    <s v="23-04-2020 18:00:00"/>
    <s v="Present"/>
    <s v="Present"/>
    <s v="FAC_5013"/>
    <e v="#N/A"/>
    <n v="0"/>
    <s v="In my mind's eye"/>
    <s v="Data Unavailable"/>
    <e v="#N/A"/>
    <s v="exclude"/>
    <x v="0"/>
  </r>
  <r>
    <s v="fREADom Trial "/>
    <s v="Grade 3,4"/>
    <s v="Trial I"/>
    <n v="4"/>
    <d v="1899-12-30T18:00:00"/>
    <s v="Thursday"/>
    <d v="2020-04-23T00:00:00"/>
    <d v="2020-04-23T08:33:22"/>
    <s v="Trial"/>
    <s v="Grade 1"/>
    <s v="Kamala niketan montessory school"/>
    <n v="911100222134"/>
    <s v="s2m_test_21144@tests2m.com"/>
    <s v="23-04-2020 18:00:00"/>
    <s v="Present"/>
    <s v="Present"/>
    <s v="FAC_5037"/>
    <e v="#N/A"/>
    <n v="0"/>
    <s v="Structure of a story"/>
    <s v="TEB5SMS"/>
    <e v="#N/A"/>
    <s v="exclude"/>
    <x v="0"/>
  </r>
  <r>
    <s v="fREADom Trial "/>
    <s v="Grade 1,2"/>
    <s v="Trial II"/>
    <n v="4"/>
    <d v="1899-12-30T18:00:00"/>
    <s v="Thursday"/>
    <d v="2020-04-23T00:00:00"/>
    <d v="2020-04-23T08:23:30"/>
    <s v="Trial"/>
    <s v="Grade 2"/>
    <s v="Vedanta academy"/>
    <n v="911100222132"/>
    <s v="s2m_test_21142@tests2m.com"/>
    <s v="23-04-2020 18:00:00"/>
    <s v="Present"/>
    <s v="Present"/>
    <s v="FAC_5013"/>
    <e v="#N/A"/>
    <n v="0"/>
    <s v="In my mind's eye"/>
    <s v="T1KRMSMS"/>
    <e v="#N/A"/>
    <s v="exclude"/>
    <x v="0"/>
  </r>
  <r>
    <s v="fREADom Trial "/>
    <s v="Grade 1,2"/>
    <s v="Trial II"/>
    <n v="4"/>
    <d v="1899-12-30T18:00:00"/>
    <s v="Thursday"/>
    <d v="2020-04-23T00:00:00"/>
    <d v="2020-04-23T07:00:51"/>
    <s v="Trial"/>
    <s v="Grade 2"/>
    <s v="Krishna mal ramasubbaiyer school"/>
    <n v="911100222129"/>
    <s v="s2m_test_21139@tests2m.com"/>
    <s v="23-04-2020 18:00:00"/>
    <s v="Absent"/>
    <s v="Absent"/>
    <s v="FAC_5013"/>
    <e v="#N/A"/>
    <n v="0"/>
    <s v="In my mind's eye"/>
    <s v="TEB5SMS"/>
    <e v="#N/A"/>
    <s v="exclude"/>
    <x v="0"/>
  </r>
  <r>
    <s v="fREADom Trial "/>
    <s v="Grade 1,2"/>
    <s v="Trial II"/>
    <n v="4"/>
    <d v="1899-12-30T18:00:00"/>
    <s v="Thursday"/>
    <d v="2020-04-23T00:00:00"/>
    <d v="2020-04-22T18:18:12"/>
    <s v="Trial"/>
    <s v="Grade 2"/>
    <s v="Kamala niketen Montessori School"/>
    <n v="911100222110"/>
    <s v="s2m_test_21121@tests2m.com"/>
    <s v="23-04-2020 18:00:00"/>
    <s v="Present"/>
    <s v="Present"/>
    <s v="FAC_5013"/>
    <e v="#N/A"/>
    <n v="0"/>
    <s v="In my mind's eye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23T06:52:02"/>
    <s v="Trial"/>
    <s v="Grade 1"/>
    <s v="DAV Girls School - Gopalapuram"/>
    <n v="911100222128"/>
    <s v="s2m_test_21138@tests2m.com"/>
    <s v="23-04-2020 18:00:00"/>
    <s v="Present"/>
    <s v="Present"/>
    <s v="FAC_5013"/>
    <e v="#N/A"/>
    <n v="0"/>
    <s v="In my mind's eye"/>
    <s v="TEB5SMS"/>
    <e v="#N/A"/>
    <s v="exclude"/>
    <x v="0"/>
  </r>
  <r>
    <s v="fREADom Trial "/>
    <s v="Grade 3,4"/>
    <s v="Trial II"/>
    <n v="4"/>
    <d v="1899-12-30T18:00:00"/>
    <s v="Thursday"/>
    <d v="2020-04-23T00:00:00"/>
    <d v="2020-04-23T05:29:15"/>
    <s v="Trial"/>
    <s v="Grade 4"/>
    <s v="SBOA school and junior college"/>
    <n v="911100222126"/>
    <s v="s2m_test_21136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3T05:22:38"/>
    <s v="Trial"/>
    <s v="Grade 4"/>
    <s v="St.Joseph of Cluny CBSE."/>
    <n v="911100222125"/>
    <s v="s2m_test_21135@tests2m.com"/>
    <s v="23-04-2020 18:00:00"/>
    <s v="Absent"/>
    <s v="Absent"/>
    <s v="FAC_5040"/>
    <e v="#N/A"/>
    <n v="0"/>
    <s v="Word Whiz"/>
    <s v="TEB5SMS"/>
    <e v="#N/A"/>
    <s v="exclude"/>
    <x v="0"/>
  </r>
  <r>
    <s v="fREADom Trial "/>
    <s v="Grade 3,4"/>
    <s v="Trial II"/>
    <n v="4"/>
    <d v="1899-12-30T18:00:00"/>
    <s v="Thursday"/>
    <d v="2020-04-23T00:00:00"/>
    <d v="2020-04-23T05:18:11"/>
    <s v="Trial"/>
    <s v="Grade 4"/>
    <s v="Aurobindo international school"/>
    <n v="911100222123"/>
    <s v="s2m_test_21134@tests2m.com"/>
    <s v="23-04-2020 18:00:00"/>
    <s v="Absent"/>
    <s v="Absent"/>
    <s v="FAC_5040"/>
    <e v="#N/A"/>
    <n v="0"/>
    <s v="Word Whiz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3T04:27:02"/>
    <s v="Trial"/>
    <s v="Grade 3"/>
    <s v="New Era public school"/>
    <n v="911100222121"/>
    <s v="s2m_test_21132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3T04:50:16"/>
    <s v="Trial"/>
    <s v="Grade 3"/>
    <s v="Sri Aurobindo international school"/>
    <n v="911100222122"/>
    <s v="s2m_test_21133@tests2m.com"/>
    <s v="23-04-2020 18:00:00"/>
    <s v="Present"/>
    <s v="Present"/>
    <s v="FAC_5040"/>
    <e v="#N/A"/>
    <n v="0"/>
    <s v="Word Whiz"/>
    <s v="TEB5SMS"/>
    <e v="#N/A"/>
    <s v="exclude"/>
    <x v="0"/>
  </r>
  <r>
    <s v="fREADom Trial "/>
    <s v="Grade 3,4"/>
    <s v="Trial II"/>
    <n v="4"/>
    <d v="1899-12-30T18:00:00"/>
    <s v="Thursday"/>
    <d v="2020-04-23T00:00:00"/>
    <d v="2020-04-23T03:39:38"/>
    <s v="Trial"/>
    <s v="Grade 4"/>
    <s v="Army Public School Ranchi"/>
    <n v="911100222118"/>
    <s v="s2m_test_21129@tests2m.com"/>
    <s v="23-04-2020 18:00:00"/>
    <s v="Cancelled"/>
    <s v="Cancelled"/>
    <s v="FAC_5040"/>
    <e v="#N/A"/>
    <n v="0"/>
    <s v="Word Whiz"/>
    <s v="TEB11SMS"/>
    <e v="#N/A"/>
    <s v="exclude"/>
    <x v="0"/>
  </r>
  <r>
    <s v="fREADom Trial "/>
    <s v="Grade 3,4"/>
    <s v="Trial II"/>
    <n v="4"/>
    <d v="1899-12-30T18:00:00"/>
    <s v="Thursday"/>
    <d v="2020-04-23T00:00:00"/>
    <d v="2020-04-23T02:12:29"/>
    <s v="Trial"/>
    <s v="Grade 4"/>
    <s v="Taktse International"/>
    <n v="911100222114"/>
    <s v="s2m_test_21125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23T00:51:50"/>
    <s v="Trial"/>
    <s v="Grade 2"/>
    <s v="St. Peter's High School"/>
    <n v="911100222112"/>
    <s v="s2m_test_21123@tests2m.com"/>
    <s v="23-04-2020 18:00:00"/>
    <s v="Present"/>
    <s v="Present"/>
    <s v="FAC_5013"/>
    <e v="#N/A"/>
    <n v="0"/>
    <s v="In my mind's eye"/>
    <s v="TEB5SMS"/>
    <e v="#N/A"/>
    <s v="exclude"/>
    <x v="0"/>
  </r>
  <r>
    <s v="fREADom Trial "/>
    <s v="Grade 3,4"/>
    <s v="Trial II"/>
    <n v="4"/>
    <d v="1899-12-30T18:00:00"/>
    <s v="Thursday"/>
    <d v="2020-04-23T00:00:00"/>
    <d v="2020-04-22T14:18:53"/>
    <s v="Trial"/>
    <s v="Grade 3"/>
    <s v="Knms"/>
    <n v="911100222094"/>
    <s v="s2m_test_21103@tests2m.com"/>
    <s v="23-04-2020 18:00:00"/>
    <s v="Present"/>
    <s v="Present"/>
    <s v="FAC_5040"/>
    <e v="#N/A"/>
    <n v="0"/>
    <s v="Word Whiz"/>
    <s v="TEB5SMS"/>
    <e v="#N/A"/>
    <s v="exclude"/>
    <x v="0"/>
  </r>
  <r>
    <s v="fREADom Trial "/>
    <s v="Grade 1,2"/>
    <s v="Trial II"/>
    <n v="4"/>
    <d v="1899-12-30T18:00:00"/>
    <s v="Thursday"/>
    <d v="2020-04-23T00:00:00"/>
    <d v="2020-04-22T16:51:32"/>
    <s v="Trial"/>
    <s v="Grade 2"/>
    <s v="Sais"/>
    <n v="911100222104"/>
    <s v="s2m_test_21115@tests2m.com"/>
    <s v="23-04-2020 18:00:00"/>
    <s v="Present"/>
    <s v="Present"/>
    <s v="FAC_5013"/>
    <e v="#N/A"/>
    <n v="0"/>
    <s v="In my mind's eye"/>
    <s v="TEB5SMS"/>
    <e v="#N/A"/>
    <s v="exclude"/>
    <x v="0"/>
  </r>
  <r>
    <s v="fREADom Trial "/>
    <s v="Grade 1,2"/>
    <s v="Trial II"/>
    <n v="4"/>
    <d v="1899-12-30T18:00:00"/>
    <s v="Thursday"/>
    <d v="2020-04-23T00:00:00"/>
    <d v="2020-04-22T18:18:12"/>
    <s v="Duplicate - Trial"/>
    <s v="Grade 2"/>
    <s v="K.N.M.S"/>
    <n v="911100222110"/>
    <s v="s2m_test_21121@tests2m.com"/>
    <s v="23-04-2020 18:00:00"/>
    <s v="Duplicate"/>
    <s v="Exclude"/>
    <s v="FAC_5013"/>
    <e v="#N/A"/>
    <n v="0"/>
    <s v="In my mind's eye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2T14:09:50"/>
    <s v="Trial"/>
    <s v="Grade 4"/>
    <s v="Knms"/>
    <n v="911100222092"/>
    <s v="s2m_test_21101@tests2m.com"/>
    <s v="23-04-2020 18:00:00"/>
    <s v="Cancelled"/>
    <s v="Cancelled"/>
    <s v="FAC_5040"/>
    <e v="#N/A"/>
    <n v="0"/>
    <s v="Word Whiz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22T12:36:10"/>
    <s v="Trial"/>
    <s v="Grade 2"/>
    <s v="Vijay milenium school"/>
    <n v="911100222083"/>
    <s v="s2m_test_21091@tests2m.com"/>
    <s v="23-04-2020 18:00:00"/>
    <s v="Present"/>
    <s v="Present"/>
    <s v="FAC_5013"/>
    <e v="#N/A"/>
    <n v="0"/>
    <s v="In my mind's eye"/>
    <s v="TEB5SMS"/>
    <e v="#N/A"/>
    <s v="exclude"/>
    <x v="0"/>
  </r>
  <r>
    <s v="fREADom Trial "/>
    <s v="Grade 1,2"/>
    <s v="Trial II"/>
    <n v="4"/>
    <d v="1899-12-30T18:00:00"/>
    <s v="Thursday"/>
    <d v="2020-04-23T00:00:00"/>
    <d v="2020-04-22T03:33:24"/>
    <s v="Trial"/>
    <s v="Grade 1"/>
    <s v="Delhi public school"/>
    <n v="911100221839"/>
    <s v="s2m_test_20853@tests2m.com"/>
    <s v="23-04-2020 18:00:00"/>
    <s v="Present"/>
    <s v="Present"/>
    <s v="FAC_5013"/>
    <n v="1999"/>
    <n v="1"/>
    <s v="In my mind's eye"/>
    <s v="TEB5SMS"/>
    <d v="2020-04-24T00:00:00"/>
    <n v="1"/>
    <x v="1"/>
  </r>
  <r>
    <s v="fREADom Trial "/>
    <s v="Grade 1,2"/>
    <s v="Trial II"/>
    <n v="4"/>
    <d v="1899-12-30T18:00:00"/>
    <s v="Thursday"/>
    <d v="2020-04-23T00:00:00"/>
    <d v="2020-04-21T15:17:06"/>
    <s v="Trial"/>
    <s v="Grade 2"/>
    <s v="Delhi public school"/>
    <n v="911100221834"/>
    <s v="s2m_test_21076@tests2m.com"/>
    <s v="23-04-2020 18:00:00"/>
    <s v="Absent"/>
    <s v="Absent"/>
    <s v="FAC_5013"/>
    <e v="#N/A"/>
    <n v="0"/>
    <s v="In my mind's eye"/>
    <s v="TEB3SMS"/>
    <e v="#N/A"/>
    <s v="exclude"/>
    <x v="0"/>
  </r>
  <r>
    <s v="fREADom Trial "/>
    <s v="Grade 1,2"/>
    <s v="Trial II"/>
    <n v="4"/>
    <d v="1899-12-30T18:00:00"/>
    <s v="Thursday"/>
    <d v="2020-04-23T00:00:00"/>
    <d v="2020-04-22T09:22:52"/>
    <s v="Trial"/>
    <s v="Grade 1"/>
    <s v="city Montessori school"/>
    <n v="911100222065"/>
    <s v="s2m_test_21074@tests2m.com"/>
    <s v="23-04-2020 18:00:00"/>
    <s v="Present"/>
    <s v="Present"/>
    <s v="FAC_5013"/>
    <e v="#N/A"/>
    <n v="0"/>
    <s v="In my mind's eye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2T08:02:30"/>
    <s v="Trial"/>
    <s v="Grade 4"/>
    <s v="Delhi public school"/>
    <n v="911100222047"/>
    <s v="s2m_test_21057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17T15:46:54"/>
    <s v="Duplicate - Trial"/>
    <s v="Grade 1"/>
    <s v="Delhi public school"/>
    <n v="911100221448"/>
    <s v="s2m_test_20452@tests2m.com"/>
    <s v="23-04-2020 18:00:00"/>
    <s v="Present"/>
    <s v="Present"/>
    <s v="FAC_5013"/>
    <e v="#N/A"/>
    <n v="0"/>
    <s v="In my mind's eye"/>
    <s v="TEB12SMS"/>
    <e v="#N/A"/>
    <s v="exclude"/>
    <x v="0"/>
  </r>
  <r>
    <s v="fREADom Trial "/>
    <s v="Grade 3,4"/>
    <s v="Trial I"/>
    <n v="4"/>
    <d v="1899-12-30T18:00:00"/>
    <s v="Thursday"/>
    <d v="2020-04-23T00:00:00"/>
    <d v="2020-04-23T05:43:40"/>
    <s v="Duplicate - Trial"/>
    <s v="Grade 4"/>
    <s v="De Paul public school"/>
    <n v="911100222127"/>
    <s v="s2m_test_21137@tests2m.com"/>
    <s v="23-04-2020 18:00:00"/>
    <s v="Absent"/>
    <s v="Absent"/>
    <s v="FAC_5037"/>
    <e v="#N/A"/>
    <n v="0"/>
    <s v="Structure of a story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3T02:53:25"/>
    <s v="Duplicate - Trial"/>
    <s v="Grade 2"/>
    <s v="Edify Bangalore"/>
    <n v="911100222116"/>
    <s v="s2m_test_21127@tests2m.com"/>
    <s v="23-04-2020 18:00:00"/>
    <m/>
    <s v="Exclude"/>
    <s v="FAC_5009"/>
    <e v="#N/A"/>
    <n v="0"/>
    <s v="Structure of a story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22T07:41:44"/>
    <s v="Trial"/>
    <s v="Grade 2"/>
    <s v="Maple Tree School"/>
    <n v="911100222041"/>
    <s v="s2m_test_21051@tests2m.com"/>
    <s v="23-04-2020 18:00:00"/>
    <s v="Cancelled"/>
    <s v="Cancelled"/>
    <s v="FAC_5013"/>
    <e v="#N/A"/>
    <n v="0"/>
    <s v="In my mind's eye"/>
    <s v="b1rmsms"/>
    <e v="#N/A"/>
    <s v="exclude"/>
    <x v="0"/>
  </r>
  <r>
    <s v="fREADom Trial "/>
    <s v="Grade 3,4"/>
    <s v="Trial II"/>
    <n v="4"/>
    <d v="1899-12-30T18:00:00"/>
    <s v="Thursday"/>
    <d v="2020-04-23T00:00:00"/>
    <d v="2020-04-22T07:28:43"/>
    <s v="Trial"/>
    <s v="Grade 3"/>
    <s v="Dps megacity"/>
    <n v="911100222035"/>
    <s v="s2m_test_21045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22T06:27:44"/>
    <s v="Trial"/>
    <s v="Grade 3"/>
    <s v="Holy Angel"/>
    <n v="911100222009"/>
    <s v="s2m_test_21019@tests2m.com"/>
    <s v="23-04-2020 18:00:00"/>
    <s v="Absent"/>
    <s v="Absent"/>
    <s v="FAC_5039"/>
    <e v="#N/A"/>
    <n v="0"/>
    <s v="Word Whiz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2T17:06:42"/>
    <s v="Duplicate - Trial"/>
    <s v="Grade 1"/>
    <s v="SSRVM"/>
    <n v="911100222107"/>
    <s v="s2m_test_21118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2T03:56:40"/>
    <s v="Trial"/>
    <s v="Grade 2"/>
    <s v="Lucknow public school"/>
    <n v="911100221879"/>
    <s v="s2m_test_21787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"/>
    <s v="Grade 3,4"/>
    <s v="Trial I"/>
    <n v="4"/>
    <d v="1899-12-30T18:00:00"/>
    <s v="Thursday"/>
    <d v="2020-04-23T00:00:00"/>
    <d v="2020-04-22T16:24:34"/>
    <s v="Duplicate - Trial"/>
    <s v="Grade 4"/>
    <s v="ARMY PUBLIC  SCHOOL  DELHI  CANTT"/>
    <n v="911100222101"/>
    <s v="s2m_test_21111@tests2m.com"/>
    <s v="23-04-2020 18:00:00"/>
    <s v="Absent"/>
    <s v="Absent"/>
    <s v="FAC_5037"/>
    <e v="#N/A"/>
    <n v="0"/>
    <s v="Structure of a story"/>
    <s v="b1rmsms"/>
    <e v="#N/A"/>
    <s v="exclude"/>
    <x v="0"/>
  </r>
  <r>
    <s v="fREADom Trial "/>
    <s v="Grade 3,4"/>
    <s v="Trial I"/>
    <n v="4"/>
    <d v="1899-12-30T18:00:00"/>
    <s v="Thursday"/>
    <d v="2020-04-23T00:00:00"/>
    <d v="2020-04-22T13:00:48"/>
    <s v="Duplicate - Trial"/>
    <s v="Grade 3"/>
    <s v="Delhi  public  school  south  bangalore"/>
    <n v="911100222087"/>
    <s v="s2m_test_21095@tests2m.com"/>
    <s v="23-04-2020 18:00:00"/>
    <s v="Present"/>
    <s v="Present"/>
    <s v="FAC_5037"/>
    <e v="#N/A"/>
    <n v="0"/>
    <s v="Structure of a story"/>
    <s v="TEB5SMS"/>
    <e v="#N/A"/>
    <s v="exclude"/>
    <x v="0"/>
  </r>
  <r>
    <s v="fREADom Trial "/>
    <s v="Grade 3,4"/>
    <s v="Trial III"/>
    <n v="4"/>
    <d v="1899-12-30T18:00:00"/>
    <s v="Thursday"/>
    <d v="2020-04-23T00:00:00"/>
    <d v="2020-04-22T06:16:28"/>
    <s v="Trial"/>
    <s v="Grade 4"/>
    <s v="City Montessori school"/>
    <n v="911100222000"/>
    <s v="s2m_test_21010@tests2m.com"/>
    <s v="23-04-2020 18:00:00"/>
    <s v="Present"/>
    <s v="Present"/>
    <s v="FAC_5039"/>
    <e v="#N/A"/>
    <n v="0"/>
    <s v="Word Whiz"/>
    <s v="b1rmsms"/>
    <e v="#N/A"/>
    <s v="exclude"/>
    <x v="0"/>
  </r>
  <r>
    <s v="fREADom Trial Class "/>
    <s v="Grade 1,2"/>
    <s v="Trial I"/>
    <n v="4"/>
    <d v="1899-12-30T18:00:00"/>
    <s v="Thursday"/>
    <d v="2020-04-23T00:00:00"/>
    <d v="2020-04-22T03:42:02"/>
    <s v="Duplicate - Trial"/>
    <s v="Grade 1"/>
    <s v="Kamala nikatan"/>
    <n v="911100221863"/>
    <s v="s2m_test_21786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18T12:38:08"/>
    <s v="Trial"/>
    <s v="Grade 1"/>
    <s v="Greenwood high school"/>
    <n v="911100221649"/>
    <s v="s2m_test_21788@tests2m.com"/>
    <s v="23-04-2020 18:00:00"/>
    <m/>
    <s v="Exclude"/>
    <s v="FAC_5009"/>
    <e v="#N/A"/>
    <n v="0"/>
    <s v="Structure of a story"/>
    <s v="rfmsms"/>
    <e v="#N/A"/>
    <s v="exclude"/>
    <x v="0"/>
  </r>
  <r>
    <s v="fREADom Trial "/>
    <s v="Grade 3,4"/>
    <s v="Trial III"/>
    <n v="4"/>
    <d v="1899-12-30T18:00:00"/>
    <s v="Thursday"/>
    <d v="2020-04-23T00:00:00"/>
    <d v="2020-04-22T06:13:37"/>
    <s v="Trial"/>
    <s v="Grade 4"/>
    <s v="Al burooj international school"/>
    <n v="911100221996"/>
    <s v="s2m_test_21007@tests2m.com"/>
    <s v="23-04-2020 18:00:00"/>
    <s v="Present"/>
    <s v="Present"/>
    <s v="FAC_5039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22T06:06:27"/>
    <s v="Trial"/>
    <s v="Grade 3"/>
    <s v="KLE English Medium School"/>
    <n v="911100221986"/>
    <s v="s2m_test_20997@tests2m.com"/>
    <s v="23-04-2020 18:00:00"/>
    <s v="Present"/>
    <s v="Present"/>
    <s v="FAC_5039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22T06:11:32"/>
    <s v="Trial"/>
    <s v="Grade 4"/>
    <s v="Manav Rachna International"/>
    <n v="911100221993"/>
    <s v="s2m_test_21004@tests2m.com"/>
    <s v="23-04-2020 18:00:00"/>
    <s v="Cancelled"/>
    <s v="Cancelled"/>
    <s v="FAC_5039"/>
    <e v="#N/A"/>
    <n v="0"/>
    <s v="Word Whiz"/>
    <s v="TEB5SMS"/>
    <e v="#N/A"/>
    <s v="exclude"/>
    <x v="0"/>
  </r>
  <r>
    <s v="fREADom Trial "/>
    <s v="Grade 3,4"/>
    <s v="Trial III"/>
    <n v="4"/>
    <d v="1899-12-30T18:00:00"/>
    <s v="Thursday"/>
    <d v="2020-04-23T00:00:00"/>
    <d v="2020-04-22T06:08:43"/>
    <s v="Trial"/>
    <s v="Grade 4"/>
    <s v="DPS"/>
    <n v="911100221989"/>
    <s v="s2m_test_21000@tests2m.com"/>
    <s v="23-04-2020 18:00:00"/>
    <s v="Present"/>
    <s v="Present"/>
    <s v="FAC_5039"/>
    <e v="#N/A"/>
    <n v="0"/>
    <s v="Word Whiz"/>
    <s v="b1rmsms"/>
    <e v="#N/A"/>
    <s v="exclude"/>
    <x v="0"/>
  </r>
  <r>
    <s v="fREADom Trial Class "/>
    <s v="Grade 1,2"/>
    <s v="Trial I"/>
    <n v="4"/>
    <d v="1899-12-30T18:00:00"/>
    <s v="Thursday"/>
    <d v="2020-04-23T00:00:00"/>
    <d v="2020-04-18T12:09:21"/>
    <s v="Duplicate - Trial"/>
    <s v="Grade 2"/>
    <s v="K L E SOCIETY'S SCHOOL"/>
    <n v="911100221644"/>
    <s v="s2m_test_20650@tests2m.com"/>
    <s v="23-04-2020 18:00:00"/>
    <m/>
    <s v="Exclude"/>
    <s v="FAC_5009"/>
    <e v="#N/A"/>
    <n v="0"/>
    <s v="Structure of a story"/>
    <s v="TEB3SMS"/>
    <e v="#N/A"/>
    <s v="exclude"/>
    <x v="0"/>
  </r>
  <r>
    <s v="fREADom Trial "/>
    <s v="Grade 3,4"/>
    <s v="Trial I"/>
    <n v="4"/>
    <d v="1899-12-30T18:00:00"/>
    <s v="Thursday"/>
    <d v="2020-04-23T00:00:00"/>
    <d v="2020-04-18T06:15:00"/>
    <s v="Duplicate - Trial"/>
    <s v="Grade 3"/>
    <s v="Kamala Niketan Montessori School (CBSE)"/>
    <n v="911100221581"/>
    <s v="s2m_test_20585@tests2m.com"/>
    <s v="23-04-2020 18:00:00"/>
    <s v="Present"/>
    <s v="Present"/>
    <s v="FAC_5037"/>
    <e v="#N/A"/>
    <n v="0"/>
    <s v="Structure of a story"/>
    <s v="TEB2ASMS"/>
    <e v="#N/A"/>
    <s v="exclude"/>
    <x v="0"/>
  </r>
  <r>
    <s v="fREADom Trial Class "/>
    <s v="Grade 1,2"/>
    <s v="Trial I"/>
    <n v="4"/>
    <d v="1899-12-30T18:00:00"/>
    <s v="Thursday"/>
    <d v="2020-04-23T00:00:00"/>
    <d v="2020-04-18T03:41:00"/>
    <s v="Duplicate - Trial"/>
    <s v="Grade 1"/>
    <s v="Dps"/>
    <n v="911100221492"/>
    <s v="s2m_test_20496@tests2m.com"/>
    <s v="23-04-2020 18:00:00"/>
    <m/>
    <s v="Exclude"/>
    <s v="FAC_5009"/>
    <e v="#N/A"/>
    <n v="0"/>
    <s v="Structure of a story"/>
    <s v="TEB3SMS"/>
    <e v="#N/A"/>
    <s v="exclude"/>
    <x v="0"/>
  </r>
  <r>
    <s v="fREADom Trial "/>
    <s v="Grade 3,4"/>
    <s v="Trial III"/>
    <n v="4"/>
    <d v="1899-12-30T18:00:00"/>
    <s v="Thursday"/>
    <d v="2020-04-23T00:00:00"/>
    <d v="2020-04-22T06:05:59"/>
    <s v="Trial"/>
    <s v="Grade 4"/>
    <s v="Sri Aurbindo International"/>
    <n v="911100221985"/>
    <s v="s2m_test_20996@tests2m.com"/>
    <s v="23-04-2020 18:00:00"/>
    <s v="Cancelled"/>
    <s v="Cancelled"/>
    <s v="FAC_5039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22T06:02:27"/>
    <s v="Trial"/>
    <s v="Grade 3"/>
    <s v="Greenwood"/>
    <n v="911100221982"/>
    <s v="s2m_test_20994@tests2m.com"/>
    <s v="23-04-2020 18:00:00"/>
    <s v="Absent"/>
    <s v="Absent"/>
    <s v="FAC_5039"/>
    <e v="#N/A"/>
    <n v="0"/>
    <s v="Word Whiz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22T05:37:43"/>
    <s v="Trial"/>
    <s v="Grade 4"/>
    <s v="Kamala niketan"/>
    <n v="911100221947"/>
    <s v="s2m_test_20960@tests2m.com"/>
    <s v="23-04-2020 18:00:00"/>
    <s v="Present"/>
    <s v="Present"/>
    <s v="FAC_5039"/>
    <n v="1999"/>
    <n v="1"/>
    <s v="Word Whiz"/>
    <s v="b1rmsms"/>
    <d v="2020-04-25T00:00:00"/>
    <n v="2"/>
    <x v="5"/>
  </r>
  <r>
    <s v="fREADom Trial "/>
    <s v="Grade 3,4"/>
    <s v="Trial III"/>
    <n v="4"/>
    <d v="1899-12-30T18:00:00"/>
    <s v="Thursday"/>
    <d v="2020-04-23T00:00:00"/>
    <d v="2020-04-22T03:56:59"/>
    <s v="Duplicate - Trial"/>
    <s v="Grade 3"/>
    <s v="KLE siciety's BK CBSE SCHOOL ANKALI"/>
    <n v="911100221880"/>
    <s v="s2m_test_20894@tests2m.com"/>
    <s v="23-04-2020 18:00:00"/>
    <s v="Present"/>
    <s v="Present"/>
    <s v="FAC_5039"/>
    <e v="#N/A"/>
    <n v="0"/>
    <s v="Word Whiz"/>
    <s v="TEB5SMS"/>
    <e v="#N/A"/>
    <s v="exclude"/>
    <x v="0"/>
  </r>
  <r>
    <s v="fREADom Trial "/>
    <s v="Grade 3,4"/>
    <s v="Trial I"/>
    <n v="4"/>
    <d v="1899-12-30T18:00:00"/>
    <s v="Thursday"/>
    <d v="2020-04-23T00:00:00"/>
    <d v="2020-04-22T13:19:35"/>
    <s v="Trial"/>
    <s v="Grade 4"/>
    <s v="Kamala niketan montessori school"/>
    <n v="911100222088"/>
    <s v="s2m_test_21096@tests2m.com"/>
    <s v="23-04-2020 18:00:00"/>
    <s v="Present"/>
    <s v="Present"/>
    <s v="FAC_5037"/>
    <e v="#N/A"/>
    <n v="0"/>
    <s v="Structure of a story"/>
    <s v="b1rmsms"/>
    <e v="#N/A"/>
    <s v="exclude"/>
    <x v="0"/>
  </r>
  <r>
    <s v="fREADom Trial "/>
    <s v="Grade 3,4"/>
    <s v="Trial I"/>
    <n v="4"/>
    <d v="1899-12-30T18:00:00"/>
    <s v="Thursday"/>
    <d v="2020-04-23T00:00:00"/>
    <d v="2020-04-22T09:15:11"/>
    <s v="Duplicate - Trial"/>
    <s v="Grade 4"/>
    <s v="sri sri Ravi shankar vidya mandir"/>
    <n v="911100222064"/>
    <s v="s2m_test_21073@tests2m.com"/>
    <s v="23-04-2020 18:00:00"/>
    <s v="Present"/>
    <s v="Present"/>
    <s v="FAC_5037"/>
    <e v="#N/A"/>
    <n v="0"/>
    <s v="Structure of a story"/>
    <s v="TEB5SMS"/>
    <e v="#N/A"/>
    <s v="exclude"/>
    <x v="0"/>
  </r>
  <r>
    <s v="fREADom Trial "/>
    <s v="Grade 3,4"/>
    <s v="Trial I"/>
    <n v="4"/>
    <d v="1899-12-30T18:00:00"/>
    <s v="Thursday"/>
    <d v="2020-04-23T00:00:00"/>
    <d v="2020-04-22T12:55:34"/>
    <s v="Duplicate - Trial"/>
    <s v="Grade 2"/>
    <s v="Rmk senior  secondary school"/>
    <n v="911100222086"/>
    <s v="s2m_test_21094@tests2m.com"/>
    <s v="23-04-2020 18:00:00"/>
    <s v="Absent"/>
    <s v="Absent"/>
    <s v="FAC_5037"/>
    <e v="#N/A"/>
    <n v="0"/>
    <s v="Structure of a story"/>
    <s v="TEB5SMS"/>
    <e v="#N/A"/>
    <s v="exclude"/>
    <x v="0"/>
  </r>
  <r>
    <s v="fREADom Trial "/>
    <s v="Grade 3,4"/>
    <s v="Trial I"/>
    <n v="4"/>
    <d v="1899-12-30T18:00:00"/>
    <s v="Thursday"/>
    <d v="2020-04-23T00:00:00"/>
    <d v="2020-04-16T16:20:52"/>
    <s v="Trial"/>
    <s v="Grade 4"/>
    <s v="Elpro international"/>
    <n v="911100221167"/>
    <s v="s2m_test_20168@tests2m.com"/>
    <s v="23-04-2020 18:00:00"/>
    <s v="Present"/>
    <s v="Present"/>
    <s v="FAC_5037"/>
    <e v="#N/A"/>
    <n v="0"/>
    <s v="Structure of a story"/>
    <s v="TEB12SMS"/>
    <e v="#N/A"/>
    <s v="exclude"/>
    <x v="0"/>
  </r>
  <r>
    <s v="fREADom Trial Class "/>
    <s v="Grade 1,2"/>
    <s v="Trial I"/>
    <n v="2"/>
    <d v="1899-12-30T11:45:00"/>
    <s v="Friday"/>
    <d v="2020-04-24T00:00:00"/>
    <d v="2020-04-22T05:45:55"/>
    <s v="Trial"/>
    <s v="Grade 1"/>
    <s v="Amrit Vidyalaya"/>
    <n v="911100221966"/>
    <s v="s2m_test_20979@tests2m.com"/>
    <s v="24-04-2020 11:45:00"/>
    <s v="Present"/>
    <s v="Present"/>
    <s v="FAC_5043"/>
    <e v="#N/A"/>
    <n v="0"/>
    <s v="Rocking with rhymes"/>
    <s v="TEB5SMS"/>
    <e v="#N/A"/>
    <s v="exclude"/>
    <x v="0"/>
  </r>
  <r>
    <s v="fREADom Trial Class "/>
    <s v="Grade 1,2"/>
    <s v="Trial I"/>
    <n v="4"/>
    <d v="1899-12-30T18:00:00"/>
    <s v="Thursday"/>
    <d v="2020-04-23T00:00:00"/>
    <d v="2020-04-23T09:33:14"/>
    <s v="Trial"/>
    <s v="Grade 1"/>
    <s v="Al Brooj international"/>
    <n v="911100222136"/>
    <s v="s2m_test_21146@tests2m.com"/>
    <s v="23-04-2020 18:00:00"/>
    <m/>
    <s v="Exclude"/>
    <s v="FAC_5009"/>
    <e v="#N/A"/>
    <n v="0"/>
    <s v="Structure of a story"/>
    <s v="TEB11SMS"/>
    <e v="#N/A"/>
    <s v="exclude"/>
    <x v="0"/>
  </r>
  <r>
    <s v="fREADom Trial Class "/>
    <s v="Grade 1,2"/>
    <s v="Trial I"/>
    <n v="4"/>
    <d v="1899-12-30T18:00:00"/>
    <s v="Thursday"/>
    <d v="2020-04-23T00:00:00"/>
    <d v="2020-04-22T07:20:52"/>
    <s v="Trial"/>
    <s v="Grade 2"/>
    <s v="The Gurukul foundation kashipur"/>
    <n v="911100222031"/>
    <s v="s2m_test_21041@tests2m.com"/>
    <s v="23-04-2020 18:00:00"/>
    <m/>
    <s v="Exclude"/>
    <s v="FAC_5009"/>
    <e v="#N/A"/>
    <n v="0"/>
    <s v="Structure of a story"/>
    <s v="TEB5SMS"/>
    <e v="#N/A"/>
    <s v="exclude"/>
    <x v="0"/>
  </r>
  <r>
    <s v="fREADom Trial "/>
    <s v="Grade 1,2"/>
    <s v="Trial III"/>
    <n v="4"/>
    <d v="1899-12-30T18:00:00"/>
    <s v="Thursday"/>
    <d v="2020-04-23T00:00:00"/>
    <d v="2020-04-23T09:42:49"/>
    <s v="Trial"/>
    <s v="Grade 1"/>
    <s v="Rankers techno school"/>
    <n v="911100222137"/>
    <s v="s2m_test_21147@tests2m.com"/>
    <s v="23-04-2020 18:00:00"/>
    <s v="Absent"/>
    <s v="Absent"/>
    <s v="FAC_5031"/>
    <e v="#N/A"/>
    <n v="0"/>
    <s v="Rocking with rhymes"/>
    <s v="TEB5SMS"/>
    <e v="#N/A"/>
    <s v="exclude"/>
    <x v="0"/>
  </r>
  <r>
    <s v="fREADom Trial "/>
    <s v="Grade 1,2"/>
    <s v="Trial III"/>
    <n v="4"/>
    <d v="1899-12-30T18:00:00"/>
    <s v="Thursday"/>
    <d v="2020-04-23T00:00:00"/>
    <d v="2020-04-22T06:25:32"/>
    <s v="Trial"/>
    <s v="Grade 2"/>
    <s v="Nsn matric hr sec school"/>
    <n v="911100222006"/>
    <s v="s2m_test_21016@tests2m.com"/>
    <s v="23-04-2020 18:00:00"/>
    <s v="Present"/>
    <s v="Present"/>
    <s v="FAC_5031"/>
    <e v="#N/A"/>
    <n v="0"/>
    <s v="Rocking with rhymes"/>
    <s v="b1rmsms"/>
    <e v="#N/A"/>
    <s v="exclude"/>
    <x v="0"/>
  </r>
  <r>
    <s v="fREADom Trial "/>
    <s v="Grade 1,2"/>
    <s v="Trial III"/>
    <n v="4"/>
    <d v="1899-12-30T18:00:00"/>
    <s v="Thursday"/>
    <d v="2020-04-23T00:00:00"/>
    <d v="2020-04-22T06:09:00"/>
    <s v="Trial"/>
    <s v="Grade 2"/>
    <s v="CMS"/>
    <n v="911100221990"/>
    <s v="s2m_test_21001@tests2m.com"/>
    <s v="23-04-2020 18:00:00"/>
    <s v="Present"/>
    <s v="Present"/>
    <s v="FAC_5031"/>
    <e v="#N/A"/>
    <n v="0"/>
    <s v="Rocking with rhymes"/>
    <s v="b1rmsms"/>
    <e v="#N/A"/>
    <s v="exclude"/>
    <x v="0"/>
  </r>
  <r>
    <s v="fREADom Trial "/>
    <s v="Grade 1,2"/>
    <s v="Trial III"/>
    <n v="4"/>
    <d v="1899-12-30T18:00:00"/>
    <s v="Thursday"/>
    <d v="2020-04-23T00:00:00"/>
    <d v="2020-04-22T05:59:05"/>
    <s v="Trial"/>
    <s v="Grade 2"/>
    <s v="Pinegrove"/>
    <n v="911100221980"/>
    <s v="s2m_test_21789@tests2m.com"/>
    <s v="23-04-2020 18:00:00"/>
    <s v="Absent"/>
    <s v="Absent"/>
    <s v="FAC_5031"/>
    <e v="#N/A"/>
    <n v="0"/>
    <s v="Rocking with rhymes"/>
    <s v="b1rmsms"/>
    <e v="#N/A"/>
    <s v="exclude"/>
    <x v="0"/>
  </r>
  <r>
    <s v="fREADom Trial "/>
    <s v="Grade 1,2"/>
    <s v="Trial III"/>
    <n v="4"/>
    <d v="1899-12-30T18:00:00"/>
    <s v="Thursday"/>
    <d v="2020-04-23T00:00:00"/>
    <d v="2020-04-22T05:49:31"/>
    <s v="Trial"/>
    <s v="Grade 2"/>
    <s v="DPS Megacity"/>
    <n v="911100221970"/>
    <s v="s2m_test_20982@tests2m.com"/>
    <s v="23-04-2020 18:00:00"/>
    <s v="Absent"/>
    <s v="Absent"/>
    <s v="FAC_5031"/>
    <e v="#N/A"/>
    <n v="0"/>
    <s v="Rocking with rhymes"/>
    <s v="TEB5SMS"/>
    <e v="#N/A"/>
    <s v="exclude"/>
    <x v="0"/>
  </r>
  <r>
    <s v="fREADom Trial "/>
    <s v="Grade 1,2"/>
    <s v="Trial III"/>
    <n v="4"/>
    <d v="1899-12-30T18:00:00"/>
    <s v="Thursday"/>
    <d v="2020-04-23T00:00:00"/>
    <d v="2020-04-22T03:35:38"/>
    <s v="Trial"/>
    <s v="Grade 1"/>
    <s v="DAV boys senior secondary school"/>
    <n v="911100221849"/>
    <s v="s2m_test_20863@tests2m.com"/>
    <s v="23-04-2020 18:00:00"/>
    <s v="Present"/>
    <s v="Present"/>
    <s v="FAC_5031"/>
    <e v="#N/A"/>
    <n v="0"/>
    <s v="Rocking with rhymes"/>
    <s v="TEB5SMS"/>
    <e v="#N/A"/>
    <s v="exclude"/>
    <x v="0"/>
  </r>
  <r>
    <s v="fREADom Trial "/>
    <s v="Grade 1,2"/>
    <s v="Trial III"/>
    <n v="4"/>
    <d v="1899-12-30T18:00:00"/>
    <s v="Thursday"/>
    <d v="2020-04-23T00:00:00"/>
    <d v="2020-04-22T03:32:48"/>
    <s v="Trial"/>
    <s v="Grade 1"/>
    <s v="St brittos"/>
    <n v="911100221837"/>
    <s v="s2m_test_20851@tests2m.com"/>
    <s v="23-04-2020 18:00:00"/>
    <s v="Present"/>
    <s v="Present"/>
    <s v="FAC_5031"/>
    <e v="#N/A"/>
    <n v="0"/>
    <s v="Rocking with rhymes"/>
    <s v="TEB5SMS"/>
    <e v="#N/A"/>
    <s v="exclude"/>
    <x v="0"/>
  </r>
  <r>
    <s v="fREADom Trial "/>
    <s v="Grade 3,4"/>
    <s v="Trial IV"/>
    <n v="4"/>
    <d v="1899-12-30T18:00:00"/>
    <s v="Thursday"/>
    <d v="2020-04-23T00:00:00"/>
    <d v="2020-04-18T03:59:57"/>
    <s v="Trial"/>
    <s v="Grade 4"/>
    <s v="Maharaja Agarsain Public School Ashok Vihar"/>
    <n v="911100221509"/>
    <s v="s2m_test_20513@tests2m.com"/>
    <s v="23-04-2020 18:00:00"/>
    <s v="Present "/>
    <s v="Present"/>
    <s v="FAC_5041"/>
    <e v="#N/A"/>
    <n v="0"/>
    <s v="Rocking with rhymes"/>
    <s v="TEB3SMS"/>
    <e v="#N/A"/>
    <s v="exclude"/>
    <x v="0"/>
  </r>
  <r>
    <s v="fREADom Trial "/>
    <s v="Grade 3,4"/>
    <s v="Trial IV"/>
    <n v="4"/>
    <d v="1899-12-30T18:00:00"/>
    <s v="Thursday"/>
    <d v="2020-04-23T00:00:00"/>
    <d v="2020-04-18T04:10:47"/>
    <s v="Trial"/>
    <s v="Grade 3"/>
    <s v="Delhi public school"/>
    <n v="911100221526"/>
    <s v="s2m_test_20530@tests2m.com"/>
    <s v="23-04-2020 18:00:00"/>
    <s v="Absent"/>
    <s v="Absent"/>
    <s v="FAC_5041"/>
    <e v="#N/A"/>
    <n v="0"/>
    <s v="Rocking with rhymes"/>
    <s v="TEB3SMS"/>
    <e v="#N/A"/>
    <s v="exclude"/>
    <x v="0"/>
  </r>
  <r>
    <s v="fREADom Trial "/>
    <s v="Grade 1,2"/>
    <s v="Trial III"/>
    <n v="4"/>
    <d v="1899-12-30T18:00:00"/>
    <s v="Thursday"/>
    <d v="2020-04-23T00:00:00"/>
    <d v="2020-04-18T06:51:17"/>
    <s v="Trial"/>
    <s v="Grade 2"/>
    <s v="PS Senior Secondary School"/>
    <n v="911100221592"/>
    <s v="s2m_test_21790@tests2m.com"/>
    <s v="23-04-2020 18:00:00"/>
    <s v="Present"/>
    <s v="Present"/>
    <s v="FAC_5031"/>
    <n v="999"/>
    <n v="1"/>
    <s v="Rocking with rhymes"/>
    <s v="rfmsms"/>
    <d v="2020-04-25T00:00:00"/>
    <n v="2"/>
    <x v="10"/>
  </r>
  <r>
    <s v="fREADom Trial "/>
    <s v="Grade 1,2"/>
    <s v="Trial III"/>
    <n v="4"/>
    <d v="1899-12-30T18:00:00"/>
    <s v="Thursday"/>
    <d v="2020-04-23T00:00:00"/>
    <d v="2020-04-17T14:26:46"/>
    <s v="Duplicate - Trial"/>
    <s v="Grade 1"/>
    <s v="Kamalaniketan montessori school"/>
    <n v="911100221414"/>
    <s v="s2m_test_20417@tests2m.com"/>
    <s v="23-04-2020 18:00:00"/>
    <s v="Absent"/>
    <s v="Absent"/>
    <s v="FAC_5031"/>
    <e v="#N/A"/>
    <n v="0"/>
    <s v="Rocking with rhymes"/>
    <s v="TEB2BSMS"/>
    <e v="#N/A"/>
    <s v="exclude"/>
    <x v="0"/>
  </r>
  <r>
    <s v="fREADom Trial "/>
    <s v="Grade 1,2"/>
    <s v="Trial III"/>
    <n v="4"/>
    <d v="1899-12-30T18:00:00"/>
    <s v="Thursday"/>
    <d v="2020-04-23T00:00:00"/>
    <d v="2020-04-18T07:30:58"/>
    <s v="Trial"/>
    <s v="Grade 2"/>
    <s v="Jawahar Vidhyalaya Senior sec school"/>
    <n v="911100221602"/>
    <s v="s2m_test_20606@tests2m.com"/>
    <s v="23-04-2020 18:00:00"/>
    <s v="Absent"/>
    <s v="Absent"/>
    <s v="FAC_5031"/>
    <e v="#N/A"/>
    <n v="0"/>
    <s v="Rocking with rhymes"/>
    <s v="rfmsms"/>
    <e v="#N/A"/>
    <s v="exclude"/>
    <x v="0"/>
  </r>
  <r>
    <s v="fREADom Trial "/>
    <s v="Grade 3,4"/>
    <s v="Trial IV"/>
    <n v="4"/>
    <d v="1899-12-30T18:00:00"/>
    <s v="Thursday"/>
    <d v="2020-04-23T00:00:00"/>
    <e v="#N/A"/>
    <s v="Trial"/>
    <s v="Grade 3"/>
    <s v="DPS Megacity"/>
    <n v="911100222767"/>
    <s v="s2m_test_21791@tests2m.com"/>
    <s v="23-04-2020 18:00:00"/>
    <s v="Present "/>
    <s v="Present"/>
    <s v="FAC_5041"/>
    <n v="1999"/>
    <n v="1"/>
    <s v="Rocking with rhymes"/>
    <s v="Data Unavailable"/>
    <d v="2020-04-23T00:00:00"/>
    <n v="0"/>
    <x v="0"/>
  </r>
  <r>
    <s v="fREADom Trial "/>
    <s v="Grade 3,4"/>
    <s v="Trial III"/>
    <n v="4"/>
    <d v="1899-12-30T18:00:00"/>
    <s v="Thursday"/>
    <d v="2020-04-23T00:00:00"/>
    <d v="2020-04-23T10:27:44"/>
    <s v="Trial"/>
    <s v="Grade 3"/>
    <s v="Vedanta academy"/>
    <n v="911100222139"/>
    <s v="s2m_test_21149@tests2m.com"/>
    <s v="23-04-2020 18:00:00"/>
    <s v="Present"/>
    <s v="Present"/>
    <s v="FAC_5039"/>
    <e v="#N/A"/>
    <n v="0"/>
    <s v="Word Whiz"/>
    <s v="TEB5SMS"/>
    <e v="#N/A"/>
    <s v="exclude"/>
    <x v="0"/>
  </r>
  <r>
    <s v="fREADom Trial "/>
    <s v="Grade 3,4"/>
    <s v="Trial IV"/>
    <n v="4"/>
    <d v="1899-12-30T18:00:00"/>
    <s v="Thursday"/>
    <d v="2020-04-23T00:00:00"/>
    <d v="2020-04-20T13:19:35"/>
    <s v="Duplicate - Trial"/>
    <s v="Grade 3"/>
    <s v="NSN Matriculation"/>
    <n v="911100221804"/>
    <s v="s2m_test_20816@tests2m.com"/>
    <s v="23-04-2020 18:00:00"/>
    <s v="Present "/>
    <s v="Present"/>
    <s v="FAC_5041"/>
    <e v="#N/A"/>
    <n v="0"/>
    <s v="Rocking with rhymes"/>
    <s v="TEB4SMS"/>
    <e v="#N/A"/>
    <s v="exclude"/>
    <x v="0"/>
  </r>
  <r>
    <s v="fREADom Trial "/>
    <s v="Grade 1,2"/>
    <s v="Trial III"/>
    <n v="4"/>
    <d v="1899-12-30T18:00:00"/>
    <s v="Thursday"/>
    <d v="2020-04-23T00:00:00"/>
    <d v="2020-04-18T08:10:56"/>
    <s v="Trial"/>
    <s v="Grade 2"/>
    <s v="Manjushree public school"/>
    <n v="911100221612"/>
    <s v="s2m_test_20616@tests2m.com"/>
    <s v="23-04-2020 18:00:00"/>
    <s v="Absent"/>
    <s v="Absent"/>
    <s v="FAC_5031"/>
    <e v="#N/A"/>
    <n v="0"/>
    <s v="Rocking with rhymes"/>
    <s v="TEB3SMS"/>
    <e v="#N/A"/>
    <s v="exclude"/>
    <x v="0"/>
  </r>
  <r>
    <s v="fREADom Trial "/>
    <s v="Grade 3,4"/>
    <s v="Trial IV"/>
    <n v="4"/>
    <d v="1899-12-30T18:00:00"/>
    <s v="Thursday"/>
    <d v="2020-04-23T00:00:00"/>
    <d v="2020-04-22T03:43:17"/>
    <s v="Trial"/>
    <s v="Grade 3"/>
    <s v="krishnamal ramasubbaiyer school"/>
    <n v="911100221865"/>
    <s v="s2m_test_20879@tests2m.com"/>
    <s v="23-04-2020 18:00:00"/>
    <s v="Absent"/>
    <s v="Absent"/>
    <s v="FAC_5041"/>
    <e v="#N/A"/>
    <n v="0"/>
    <s v="Rocking with rhymes"/>
    <s v="TEB5SMS"/>
    <e v="#N/A"/>
    <s v="exclude"/>
    <x v="0"/>
  </r>
  <r>
    <s v="fREADom Trial "/>
    <s v="Grade 3,4"/>
    <s v="Trial IV"/>
    <n v="4"/>
    <d v="1899-12-30T18:00:00"/>
    <s v="Thursday"/>
    <d v="2020-04-23T00:00:00"/>
    <d v="2020-04-22T03:44:24"/>
    <s v="Trial"/>
    <s v="Grade 4"/>
    <s v="NA"/>
    <n v="911100221867"/>
    <s v="s2m_test_20881@tests2m.com"/>
    <s v="23-04-2020 18:00:00"/>
    <s v="Present"/>
    <s v="Present"/>
    <s v="FAC_5041"/>
    <e v="#N/A"/>
    <n v="0"/>
    <s v="Rocking with rhymes"/>
    <s v="TEB5SMS"/>
    <e v="#N/A"/>
    <s v="exclude"/>
    <x v="0"/>
  </r>
  <r>
    <s v="fREADom Trial "/>
    <s v="Grade 3,4"/>
    <s v="Trial III"/>
    <n v="4"/>
    <d v="1899-12-30T18:00:00"/>
    <s v="Thursday"/>
    <d v="2020-04-23T00:00:00"/>
    <d v="2020-04-22T03:36:24"/>
    <s v="Duplicate - Trial"/>
    <s v="Grade 4"/>
    <s v="Samashti international school"/>
    <n v="911100221853"/>
    <s v="s2m_test_20867@tests2m.com"/>
    <s v="23-04-2020 18:00:00"/>
    <s v="Present"/>
    <s v="Present"/>
    <s v="FAC_5039"/>
    <e v="#N/A"/>
    <n v="0"/>
    <s v="Word Whiz"/>
    <s v="TEB5SMS"/>
    <e v="#N/A"/>
    <s v="exclude"/>
    <x v="0"/>
  </r>
  <r>
    <s v="fREADom Trial "/>
    <s v="Grade 3,4"/>
    <s v="Trial IV"/>
    <n v="4"/>
    <d v="1899-12-30T18:00:00"/>
    <s v="Thursday"/>
    <d v="2020-04-23T00:00:00"/>
    <d v="2020-04-22T05:32:06"/>
    <s v="Trial"/>
    <s v="Grade 3"/>
    <s v="Delhi public school"/>
    <n v="911100221921"/>
    <s v="s2m_test_20935@tests2m.com"/>
    <s v="23-04-2020 18:00:00"/>
    <s v="Present"/>
    <s v="Present"/>
    <s v="FAC_5041"/>
    <e v="#N/A"/>
    <n v="0"/>
    <s v="Rocking with rhymes"/>
    <s v="TEB5SMS"/>
    <e v="#N/A"/>
    <s v="exclude"/>
    <x v="0"/>
  </r>
  <r>
    <s v="fREADom Trial "/>
    <s v="Grade 3,4"/>
    <s v="Trial IV"/>
    <n v="4"/>
    <d v="1899-12-30T18:00:00"/>
    <s v="Thursday"/>
    <d v="2020-04-23T00:00:00"/>
    <d v="2020-04-22T05:24:39"/>
    <s v="Trial"/>
    <s v="Grade 3"/>
    <s v="Thriveni Academy"/>
    <n v="911100221917"/>
    <s v="s2m_test_20931@tests2m.com"/>
    <s v="23-04-2020 18:00:00"/>
    <s v="Absent"/>
    <s v="Absent"/>
    <s v="FAC_5041"/>
    <e v="#N/A"/>
    <n v="0"/>
    <s v="Rocking with rhymes"/>
    <s v="TEB5SMS"/>
    <e v="#N/A"/>
    <s v="exclude"/>
    <x v="0"/>
  </r>
  <r>
    <s v="fREADom Trial "/>
    <s v="Grade 3,4"/>
    <s v="Trial III"/>
    <n v="4"/>
    <d v="1899-12-30T18:00:00"/>
    <s v="Thursday"/>
    <d v="2020-04-23T00:00:00"/>
    <d v="2020-04-18T08:22:44"/>
    <s v="Duplicate - Trial"/>
    <s v="Grade 3"/>
    <s v="Bvhjhj"/>
    <n v="911100221614"/>
    <s v="s2m_test_20598@tests2m.com"/>
    <s v="23-04-2020 18:00:00"/>
    <s v="Absent"/>
    <s v="Absent"/>
    <s v="FAC_5039"/>
    <e v="#N/A"/>
    <n v="0"/>
    <s v="Word Whiz"/>
    <s v="ntfuiuser"/>
    <e v="#N/A"/>
    <s v="exclude"/>
    <x v="0"/>
  </r>
  <r>
    <s v="fREADom Trial "/>
    <s v="Grade 3,4"/>
    <s v="Trial IV"/>
    <n v="4"/>
    <d v="1899-12-30T18:00:00"/>
    <s v="Thursday"/>
    <d v="2020-04-23T00:00:00"/>
    <d v="2020-04-22T05:33:17"/>
    <s v="Trial"/>
    <s v="Grade 4"/>
    <s v="Kamala niketan"/>
    <n v="911100221927"/>
    <s v="s2m_test_20940@tests2m.com"/>
    <s v="23-04-2020 18:00:00"/>
    <s v="Absent"/>
    <s v="Absent"/>
    <s v="FAC_5041"/>
    <e v="#N/A"/>
    <n v="0"/>
    <s v="Rocking with rhymes"/>
    <s v="b1rmsms"/>
    <e v="#N/A"/>
    <s v="exclude"/>
    <x v="0"/>
  </r>
  <r>
    <s v="fREADom Trial "/>
    <s v="Grade 3,4"/>
    <s v="Trial IV"/>
    <n v="4"/>
    <d v="1899-12-30T18:00:00"/>
    <s v="Thursday"/>
    <d v="2020-04-23T00:00:00"/>
    <d v="2020-04-22T05:34:14"/>
    <s v="Trial"/>
    <s v="Grade 4"/>
    <s v="BD Memorial"/>
    <n v="911100221936"/>
    <s v="s2m_test_20949@tests2m.com"/>
    <s v="23-04-2020 18:00:00"/>
    <s v="Absent"/>
    <s v="Absent"/>
    <s v="FAC_5041"/>
    <e v="#N/A"/>
    <n v="0"/>
    <s v="Rocking with rhymes"/>
    <s v="b1rmsms"/>
    <e v="#N/A"/>
    <s v="exclude"/>
    <x v="0"/>
  </r>
  <r>
    <s v="fREADom Trial "/>
    <s v="Grade 3,4"/>
    <s v="Trial IV"/>
    <n v="4"/>
    <d v="1899-12-30T18:00:00"/>
    <s v="Thursday"/>
    <d v="2020-04-23T00:00:00"/>
    <d v="2020-04-22T05:33:39"/>
    <s v="Trial"/>
    <s v="Grade 3"/>
    <s v="Kamal Niketan"/>
    <n v="911100221931"/>
    <s v="s2m_test_20944@tests2m.com"/>
    <s v="23-04-2020 18:00:00"/>
    <s v="Present "/>
    <s v="Present"/>
    <s v="FAC_5041"/>
    <e v="#N/A"/>
    <n v="0"/>
    <s v="Rocking with rhymes"/>
    <s v="b1rmsms"/>
    <e v="#N/A"/>
    <s v="exclude"/>
    <x v="0"/>
  </r>
  <r>
    <s v="fREADom Trial "/>
    <s v="Grade 3,4"/>
    <s v="Trial III"/>
    <n v="4"/>
    <d v="1899-12-30T18:00:00"/>
    <s v="Thursday"/>
    <d v="2020-04-23T00:00:00"/>
    <d v="2020-04-16T18:28:35"/>
    <s v="Duplicate - Trial"/>
    <s v="Grade 4"/>
    <s v="Aholong Jessie Anar"/>
    <n v="911100221178"/>
    <s v="s2m_test_20179@tests2m.com"/>
    <s v="23-04-2020 18:00:00"/>
    <s v="Present"/>
    <s v="Present"/>
    <s v="FAC_5039"/>
    <n v="1999"/>
    <n v="1"/>
    <s v="Word Whiz"/>
    <s v="TEB11SMS"/>
    <d v="2020-04-24T00:00:00"/>
    <n v="1"/>
    <x v="10"/>
  </r>
  <r>
    <s v="fREADom Trial "/>
    <s v="Grade 3,4"/>
    <s v="Trial II"/>
    <n v="4"/>
    <d v="1899-12-30T18:00:00"/>
    <s v="Thursday"/>
    <d v="2020-04-23T00:00:00"/>
    <d v="2020-04-17T11:50:06"/>
    <s v="Trial"/>
    <s v="Grade 4"/>
    <s v="APS Delhi cantt"/>
    <n v="911100221326"/>
    <s v="s2m_test_20328@tests2m.com"/>
    <s v="23-04-2020 18:00:00"/>
    <s v="Present"/>
    <s v="Present"/>
    <s v="FAC_5040"/>
    <e v="#N/A"/>
    <n v="0"/>
    <s v="Word Whiz"/>
    <s v="ntfuiuser"/>
    <e v="#N/A"/>
    <s v="exclude"/>
    <x v="0"/>
  </r>
  <r>
    <s v="fREADom Trial "/>
    <s v="Grade 3,4"/>
    <s v="Trial II"/>
    <n v="4"/>
    <d v="1899-12-30T18:00:00"/>
    <s v="Thursday"/>
    <d v="2020-04-23T00:00:00"/>
    <d v="2020-04-22T05:33:17"/>
    <s v="Duplicate - Trial"/>
    <s v="Grade 4"/>
    <s v="Kamala niketan"/>
    <n v="911100221927"/>
    <s v="s2m_test_20940@tests2m.com"/>
    <s v="23-04-2020 18:00:00"/>
    <s v="Present"/>
    <s v="Present"/>
    <s v="FAC_5040"/>
    <e v="#N/A"/>
    <n v="0"/>
    <s v="Word Whiz"/>
    <s v="b1rmsms"/>
    <e v="#N/A"/>
    <s v="exclude"/>
    <x v="0"/>
  </r>
  <r>
    <s v="fREADom Trial "/>
    <s v="Grade 1,2"/>
    <s v="Trial II"/>
    <n v="4"/>
    <d v="1899-12-30T18:00:00"/>
    <s v="Thursday"/>
    <d v="2020-04-23T00:00:00"/>
    <d v="2020-04-23T10:22:40"/>
    <s v="Trial"/>
    <s v="Grade 1"/>
    <s v="Kamala Niketan Montessori School"/>
    <n v="911100222138"/>
    <s v="s2m_test_21148@tests2m.com"/>
    <s v="23-04-2020 18:00:00"/>
    <s v="Present"/>
    <s v="Present"/>
    <s v="FAC_5013"/>
    <e v="#N/A"/>
    <n v="0"/>
    <s v="In my mind's eye"/>
    <s v="TEB5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The Bangalore school"/>
    <n v="911100222768"/>
    <s v="s2m_test_21792@tests2m.com"/>
    <s v="24-04-2020 11:45:00"/>
    <s v="Present"/>
    <s v="Pre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d v="2020-04-18T03:56:46"/>
    <s v="Trial"/>
    <s v="Grade 4"/>
    <s v="Aakruthi school"/>
    <n v="911100221507"/>
    <s v="s2m_test_20511@tests2m.com"/>
    <s v="24-04-2020 11:45:00"/>
    <s v="Absent"/>
    <s v="Absent"/>
    <s v="FAC_5011"/>
    <e v="#N/A"/>
    <n v="0"/>
    <s v="Elements of a story"/>
    <s v="TEB3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2"/>
    <s v="Sri Sri Ravishankar Vidhya Mandir"/>
    <n v="911100222769"/>
    <s v="s2m_test_21793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d v="2020-04-18T06:13:43"/>
    <s v="Trial"/>
    <s v="Grade 2"/>
    <s v="Greenwood high school"/>
    <n v="911100221580"/>
    <s v="s2m_test_20584@tests2m.com"/>
    <s v="24-04-2020 11:45:00"/>
    <s v="Absent"/>
    <s v="Absent"/>
    <s v="FAC_5028"/>
    <e v="#N/A"/>
    <n v="0"/>
    <s v="Structure of a story"/>
    <s v="rfm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2"/>
    <s v="Sat Paul Mittal School"/>
    <n v="911100222770"/>
    <s v="s2m_test_21794@tests2m.com"/>
    <s v="24-04-2020 11:45:00"/>
    <s v="Present"/>
    <s v="Present"/>
    <s v="FAC_5043"/>
    <e v="#N/A"/>
    <n v="0"/>
    <s v="Rocking with rhymes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d v="2020-04-23T07:12:14"/>
    <s v="Trial"/>
    <s v="Grade 2"/>
    <s v="Kothari International School"/>
    <n v="911100222130"/>
    <s v="s2m_test_21140@tests2m.com"/>
    <s v="24-04-2020 11:45:00"/>
    <s v="Absent"/>
    <s v="Absent"/>
    <s v="FAC_5028"/>
    <e v="#N/A"/>
    <n v="0"/>
    <s v="Structure of a story"/>
    <s v="b1rmsms"/>
    <e v="#N/A"/>
    <s v="exclude"/>
    <x v="0"/>
  </r>
  <r>
    <s v="fREADom Trial "/>
    <s v="Grade 1,2"/>
    <s v="Trial II"/>
    <n v="2"/>
    <d v="1899-12-30T11:45:00"/>
    <s v="Friday"/>
    <d v="2020-04-24T00:00:00"/>
    <d v="2020-04-23T08:27:58"/>
    <s v="Trial"/>
    <s v="Grade 1"/>
    <s v="St.paul's"/>
    <n v="911100222133"/>
    <s v="s2m_test_21143@tests2m.com"/>
    <s v="24-04-2020 11:45:00"/>
    <s v="Absent"/>
    <s v="Absent"/>
    <s v="FAC_5028"/>
    <e v="#N/A"/>
    <n v="0"/>
    <s v="Structure of a story"/>
    <s v="ntfuiuser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Dps megacity"/>
    <n v="911100222771"/>
    <s v="s2m_test_20567@tests2m.com"/>
    <s v="24-04-2020 11:45:00"/>
    <s v="Present"/>
    <s v="Present"/>
    <s v="FAC_5043"/>
    <e v="#N/A"/>
    <n v="0"/>
    <s v="Rocking with rhymes"/>
    <s v="Data Unavailable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2"/>
    <s v="St. Paul"/>
    <n v="911100222772"/>
    <s v="s2m_test_21795@tests2m.com"/>
    <s v="24-04-2020 11:45:00"/>
    <s v="Present"/>
    <s v="Present"/>
    <s v="FAC_5043"/>
    <e v="#N/A"/>
    <n v="0"/>
    <s v="Rocking with rhymes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d v="2020-04-18T05:35:35"/>
    <s v="Duplicate - Trial"/>
    <s v="Grade 1"/>
    <s v="KLE Rajajinagar Bangalore"/>
    <n v="911100221572"/>
    <s v="s2m_test_20575@tests2m.com"/>
    <s v="24-04-2020 11:45:00"/>
    <s v="Absent"/>
    <s v="Absent"/>
    <s v="FAC_5028"/>
    <e v="#N/A"/>
    <n v="0"/>
    <s v="Structure of a story"/>
    <s v="TEB3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DPS"/>
    <n v="911100222773"/>
    <s v="s2m_test_21796@tests2m.com"/>
    <s v="24-04-2020 11:45:00"/>
    <s v="Cancelled"/>
    <s v="Cancelled"/>
    <s v="FAC_5043"/>
    <e v="#N/A"/>
    <n v="0"/>
    <s v="Rocking with rhymes"/>
    <s v="Data Unavailable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Amrit Vidyalaya"/>
    <n v="911100222774"/>
    <s v="s2m_test_21797@tests2m.com"/>
    <s v="24-04-2020 11:45:00"/>
    <s v="Present"/>
    <s v="Pre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d v="2020-04-23T10:51:48"/>
    <s v="Trial"/>
    <s v="Grade 3"/>
    <s v="Kamala niketen school"/>
    <n v="911100222141"/>
    <s v="s2m_test_21151@tests2m.com"/>
    <s v="24-04-2020 11:45:00"/>
    <s v="Present"/>
    <s v="Present"/>
    <s v="FAC_5011"/>
    <e v="#N/A"/>
    <n v="0"/>
    <s v="Elements of a story"/>
    <s v="T1KRM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Ssrvm"/>
    <n v="911100222775"/>
    <s v="s2m_test_21798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d v="2020-04-23T12:20:09"/>
    <s v="Trial"/>
    <s v="Grade 2"/>
    <s v="Dps magacity"/>
    <n v="911100222142"/>
    <s v="s2m_test_21152@tests2m.com"/>
    <s v="24-04-2020 11:45:00"/>
    <s v="Absent"/>
    <s v="Absent"/>
    <s v="FAC_5028"/>
    <e v="#N/A"/>
    <n v="0"/>
    <s v="Structure of a story"/>
    <s v="TEB3SMS"/>
    <e v="#N/A"/>
    <s v="exclude"/>
    <x v="0"/>
  </r>
  <r>
    <s v="fREADom Trial "/>
    <s v="Grade 3,4"/>
    <s v="Trial II"/>
    <n v="2"/>
    <d v="1899-12-30T11:45:00"/>
    <s v="Friday"/>
    <d v="2020-04-24T00:00:00"/>
    <d v="2020-04-23T13:32:18"/>
    <s v="Trial"/>
    <s v="Grade 4"/>
    <s v="T.Abhishek"/>
    <n v="911100222144"/>
    <s v="s2m_test_21154@tests2m.com"/>
    <s v="24-04-2020 11:45:00"/>
    <s v="Absent"/>
    <s v="Absent"/>
    <s v="FAC_5011"/>
    <e v="#N/A"/>
    <n v="0"/>
    <s v="Elements of a story"/>
    <s v="b1rm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Delhi public school megacity"/>
    <n v="911100222776"/>
    <s v="s2m_test_21799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d v="2020-04-23T14:18:42"/>
    <s v="Trial"/>
    <s v="Grade 3"/>
    <s v="Al Brooju International School"/>
    <n v="911100222145"/>
    <s v="s2m_test_21155@tests2m.com"/>
    <s v="24-04-2020 11:45:00"/>
    <s v="Absent"/>
    <s v="Absent"/>
    <s v="FAC_5011"/>
    <e v="#N/A"/>
    <n v="0"/>
    <s v="Elements of a story"/>
    <s v="b1rmsms"/>
    <e v="#N/A"/>
    <s v="exclude"/>
    <x v="0"/>
  </r>
  <r>
    <s v="fREADom Trial Class "/>
    <s v="Grade 1,2"/>
    <s v="Trial I"/>
    <n v="2"/>
    <d v="1899-12-30T11:45:00"/>
    <s v="Friday"/>
    <d v="2020-04-24T00:00:00"/>
    <d v="2020-04-23T03:40:14"/>
    <s v="Trial"/>
    <s v="Grade 2"/>
    <s v="Millenum world school"/>
    <n v="911100222119"/>
    <s v="s2m_test_21130@tests2m.com"/>
    <s v="24-04-2020 11:45:00"/>
    <s v="Absent"/>
    <s v="Absent"/>
    <s v="FAC_5043"/>
    <e v="#N/A"/>
    <n v="0"/>
    <s v="Rocking with rhymes"/>
    <s v="b1rmsms"/>
    <e v="#N/A"/>
    <s v="exclude"/>
    <x v="0"/>
  </r>
  <r>
    <s v="fREADom Trial "/>
    <s v="Grade 3,4"/>
    <s v="Trial II"/>
    <n v="2"/>
    <d v="1899-12-30T11:45:00"/>
    <s v="Friday"/>
    <d v="2020-04-24T00:00:00"/>
    <d v="2020-04-24T01:49:13"/>
    <s v="Trial"/>
    <s v="Grade 4"/>
    <s v="THE CROSS WORD SCHOOL"/>
    <n v="911100222146"/>
    <s v="s2m_test_21157@tests2m.com"/>
    <s v="24-04-2020 11:45:00"/>
    <s v="Absent"/>
    <s v="Absent"/>
    <s v="FAC_5011"/>
    <e v="#N/A"/>
    <n v="0"/>
    <s v="Elements of a story"/>
    <s v="T1KRMSMS"/>
    <e v="#N/A"/>
    <s v="exclude"/>
    <x v="0"/>
  </r>
  <r>
    <s v="fREADom Trial "/>
    <s v="Grade 3,4"/>
    <s v="Trial II"/>
    <n v="2"/>
    <d v="1899-12-30T11:45:00"/>
    <s v="Friday"/>
    <d v="2020-04-24T00:00:00"/>
    <e v="#N/A"/>
    <s v="Duplicate - Trial"/>
    <s v="Grade 4"/>
    <s v="Sant poul school"/>
    <n v="911100222777"/>
    <s v="s2m_test_21800@tests2m.com"/>
    <s v="24-04-2020 11:45:00"/>
    <s v="Present"/>
    <s v="Present"/>
    <s v="FAC_5011"/>
    <e v="#N/A"/>
    <n v="0"/>
    <s v="Elements of a story"/>
    <s v="Data Unavailable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DPS MEGACITY kolkata"/>
    <n v="911100222778"/>
    <s v="s2m_test_21801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e v="#N/A"/>
    <s v="Trial"/>
    <s v="Grade 4"/>
    <s v="Abhishek"/>
    <n v="911100222779"/>
    <s v="s2m_test_21802@tests2m.com"/>
    <s v="24-04-2020 11:45:00"/>
    <s v="Present"/>
    <s v="Present"/>
    <s v="FAC_5011"/>
    <e v="#N/A"/>
    <n v="0"/>
    <s v="Elements of a story"/>
    <s v="Data Unavailable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Kulachi Hansraj Model School"/>
    <n v="911100222780"/>
    <s v="s2m_test_21803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d v="2020-04-18T06:35:22"/>
    <s v="Trial"/>
    <s v="Grade 4"/>
    <s v="School of India"/>
    <n v="911100221589"/>
    <s v="s2m_test_21804@tests2m.com"/>
    <s v="24-04-2020 11:45:00"/>
    <s v="Present"/>
    <s v="Present"/>
    <s v="FAC_5011"/>
    <e v="#N/A"/>
    <n v="0"/>
    <s v="Elements of a story"/>
    <s v="T1KRMSMS"/>
    <e v="#N/A"/>
    <s v="exclude"/>
    <x v="0"/>
  </r>
  <r>
    <s v="fREADom Trial "/>
    <s v="Grade 3,4"/>
    <s v="Trial II"/>
    <n v="2"/>
    <d v="1899-12-30T11:45:00"/>
    <s v="Friday"/>
    <d v="2020-04-24T00:00:00"/>
    <d v="2020-04-23T09:14:15"/>
    <s v="Trial"/>
    <s v="Grade 4"/>
    <s v="D p s megacity kolkata"/>
    <n v="911100222135"/>
    <s v="s2m_test_21145@tests2m.com"/>
    <s v="24-04-2020 11:45:00"/>
    <s v="Absent"/>
    <s v="Absent"/>
    <s v="FAC_5011"/>
    <e v="#N/A"/>
    <n v="0"/>
    <s v="Elements of a story"/>
    <s v="TEB5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1"/>
    <s v="Kerala public school"/>
    <n v="911100222781"/>
    <s v="s2m_test_21805@tests2m.com"/>
    <s v="24-04-2020 11:45:00"/>
    <s v="Absent"/>
    <s v="Absent"/>
    <s v="FAC_5043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e v="#N/A"/>
    <s v="Trial"/>
    <s v="Grade 3"/>
    <s v="Saint Paul,s"/>
    <n v="911100222782"/>
    <s v="s2m_test_21806@tests2m.com"/>
    <s v="24-04-2020 11:45:00"/>
    <s v="Present"/>
    <s v="Present"/>
    <s v="FAC_5011"/>
    <e v="#N/A"/>
    <n v="0"/>
    <s v="Elements of a story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d v="2020-04-23T05:43:40"/>
    <s v="Duplicate - Trial"/>
    <s v="Grade 4"/>
    <s v="De Paul public school"/>
    <n v="911100222127"/>
    <s v="s2m_test_21137@tests2m.com"/>
    <s v="24-04-2020 11:45:00"/>
    <s v="Present"/>
    <s v="Present"/>
    <s v="FAC_5011"/>
    <e v="#N/A"/>
    <n v="0"/>
    <s v="Elements of a story"/>
    <s v="TEB5SMS"/>
    <e v="#N/A"/>
    <s v="exclude"/>
    <x v="0"/>
  </r>
  <r>
    <s v="fREADom Trial Class "/>
    <s v="Grade 1,2"/>
    <s v="Trial I"/>
    <n v="2"/>
    <d v="1899-12-30T11:45:00"/>
    <s v="Friday"/>
    <d v="2020-04-24T00:00:00"/>
    <e v="#N/A"/>
    <s v="Trial"/>
    <s v="Grade 2"/>
    <s v="Bhavans"/>
    <n v="911100222783"/>
    <s v="s2m_test_21807@tests2m.com"/>
    <s v="24-04-2020 11:45:00"/>
    <s v="Present"/>
    <s v="Present"/>
    <s v="FAC_5043"/>
    <n v="1999"/>
    <n v="1"/>
    <s v="Rocking with rhymes"/>
    <s v="Data Unavailable"/>
    <d v="2020-04-04T13:26:05"/>
    <s v="exclude"/>
    <x v="0"/>
  </r>
  <r>
    <s v="fREADom Trial "/>
    <s v="Grade 1,2"/>
    <s v="Trial II"/>
    <n v="2"/>
    <d v="1899-12-30T11:45:00"/>
    <s v="Friday"/>
    <d v="2020-04-24T00:00:00"/>
    <e v="#N/A"/>
    <s v="Trial"/>
    <s v="Grade 1"/>
    <s v="Anubhav Tiwari"/>
    <n v="911100222784"/>
    <s v="s2m_test_21808@tests2m.com"/>
    <s v="24-04-2020 11:45:00"/>
    <s v="Absent"/>
    <s v="Absent"/>
    <s v="FAC_5028"/>
    <e v="#N/A"/>
    <n v="0"/>
    <s v="Structure of a story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e v="#N/A"/>
    <s v="Trial"/>
    <s v="Grade 2"/>
    <s v="Lawrence high school"/>
    <n v="911100222785"/>
    <s v="s2m_test_21809@tests2m.com"/>
    <s v="24-04-2020 11:45:00"/>
    <s v="Present"/>
    <s v="Present"/>
    <s v="FAC_5028"/>
    <e v="#N/A"/>
    <n v="0"/>
    <s v="Structure of a story"/>
    <s v="Data Unavailable"/>
    <e v="#N/A"/>
    <s v="exclude"/>
    <x v="0"/>
  </r>
  <r>
    <s v="fREADom Trial "/>
    <s v="Grade 3,4"/>
    <s v="Trial II"/>
    <n v="2"/>
    <d v="1899-12-30T11:45:00"/>
    <s v="Friday"/>
    <d v="2020-04-24T00:00:00"/>
    <e v="#N/A"/>
    <s v="Trial"/>
    <s v="Grade 3"/>
    <s v="amrit vidyalaya"/>
    <n v="911100222786"/>
    <s v="s2m_test_20358@tests2m.com"/>
    <s v="24-04-2020 11:45:00"/>
    <s v="Present"/>
    <s v="Present"/>
    <s v="FAC_5011"/>
    <e v="#N/A"/>
    <n v="0"/>
    <s v="Elements of a story"/>
    <s v="Data Unavailable"/>
    <e v="#N/A"/>
    <s v="exclude"/>
    <x v="0"/>
  </r>
  <r>
    <s v="fREADom Trial "/>
    <s v="Grade 3,4"/>
    <s v="Trial I"/>
    <n v="2"/>
    <d v="1899-12-30T11:45:00"/>
    <s v="Friday"/>
    <d v="2020-04-24T00:00:00"/>
    <e v="#N/A"/>
    <s v="Trial"/>
    <s v="Grade 4"/>
    <s v="Ingraham Institute"/>
    <n v="911100222787"/>
    <s v="s2m_test_21810@tests2m.com"/>
    <s v="24-04-2020 11:45:00"/>
    <s v="Present"/>
    <s v="Present"/>
    <s v="FAC_5039"/>
    <e v="#N/A"/>
    <n v="0"/>
    <s v="Word Whiz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d v="2020-04-22T06:46:21"/>
    <s v="Trial"/>
    <s v="Grade 1"/>
    <s v="KIRSHNAMMAL RAMA SUPPIYAR SCHOOL"/>
    <n v="911100222016"/>
    <s v="s2m_test_21811@tests2m.com"/>
    <s v="24-04-2020 11:45:00"/>
    <s v="Absent"/>
    <s v="Absent"/>
    <s v="FAC_5028"/>
    <e v="#N/A"/>
    <n v="0"/>
    <s v="Structure of a story"/>
    <s v="b1rmsms"/>
    <e v="#N/A"/>
    <s v="exclude"/>
    <x v="0"/>
  </r>
  <r>
    <s v="fREADom Trial "/>
    <s v="Grade 1,2"/>
    <s v="Trial II"/>
    <n v="2"/>
    <d v="1899-12-30T11:45:00"/>
    <s v="Friday"/>
    <d v="2020-04-24T00:00:00"/>
    <d v="2020-04-22T07:44:31"/>
    <s v="Duplicate - Trial"/>
    <s v="Grade 1"/>
    <s v="Ssrvm school"/>
    <n v="911100222042"/>
    <s v="s2m_test_21052@tests2m.com"/>
    <s v="24-04-2020 11:45:00"/>
    <s v="Present"/>
    <s v="Present"/>
    <s v="FAC_5028"/>
    <e v="#N/A"/>
    <n v="0"/>
    <s v="Structure of a story"/>
    <s v="TEB5SMS"/>
    <e v="#N/A"/>
    <s v="exclude"/>
    <x v="0"/>
  </r>
  <r>
    <s v="fREADom Trial "/>
    <s v="Grade 3,4"/>
    <s v="Trial I"/>
    <n v="2"/>
    <d v="1899-12-30T11:45:00"/>
    <s v="Friday"/>
    <d v="2020-04-24T00:00:00"/>
    <e v="#N/A"/>
    <s v="Trial"/>
    <s v="Grade 3"/>
    <s v="NSN Memorial school"/>
    <n v="911100222788"/>
    <s v="s2m_test_21812@tests2m.com"/>
    <s v="24-04-2020 11:45:00"/>
    <s v="Present"/>
    <s v="Present"/>
    <s v="FAC_5039"/>
    <e v="#N/A"/>
    <n v="0"/>
    <s v="Word Whiz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e v="#N/A"/>
    <s v="Trial"/>
    <s v="Grade 1"/>
    <s v="N I p s"/>
    <n v="911100222789"/>
    <s v="s2m_test_21813@tests2m.com"/>
    <s v="24-04-2020 11:45:00"/>
    <s v="Present"/>
    <s v="Present"/>
    <s v="FAC_5028"/>
    <e v="#N/A"/>
    <n v="0"/>
    <s v="Structure of a story"/>
    <s v="Data Unavailable"/>
    <e v="#N/A"/>
    <s v="exclude"/>
    <x v="0"/>
  </r>
  <r>
    <s v="fREADom Trial "/>
    <s v="Grade 3,4"/>
    <s v="Trial I"/>
    <n v="2"/>
    <d v="1899-12-30T11:45:00"/>
    <s v="Friday"/>
    <d v="2020-04-24T00:00:00"/>
    <e v="#N/A"/>
    <s v="Duplicate - Trial"/>
    <s v="Grade 4"/>
    <s v="Shri Sathya sai vidhyamandir"/>
    <n v="911100222589"/>
    <s v="s2m_test_21602@tests2m.com"/>
    <s v="24-04-2020 11:45:00"/>
    <s v="Present"/>
    <s v="Present"/>
    <s v="FAC_5039"/>
    <n v="1999"/>
    <n v="1"/>
    <s v="Word Whiz"/>
    <s v="Data Unavailable"/>
    <d v="2020-04-24T00:00:00"/>
    <n v="0"/>
    <x v="0"/>
  </r>
  <r>
    <s v="fREADom Trial "/>
    <s v="Grade 3,4"/>
    <s v="Trial I"/>
    <n v="2"/>
    <d v="1899-12-30T11:45:00"/>
    <s v="Friday"/>
    <d v="2020-04-24T00:00:00"/>
    <e v="#N/A"/>
    <s v="Trial"/>
    <s v="Grade 3"/>
    <s v="Dps howrah"/>
    <n v="911100222790"/>
    <s v="s2m_test_21814@tests2m.com"/>
    <s v="24-04-2020 11:45:00"/>
    <s v="Absent"/>
    <s v="Absent"/>
    <s v="FAC_5039"/>
    <e v="#N/A"/>
    <n v="0"/>
    <s v="Word Whiz"/>
    <s v="Data Unavailable"/>
    <e v="#N/A"/>
    <s v="exclude"/>
    <x v="0"/>
  </r>
  <r>
    <s v="fREADom Trial "/>
    <s v="Grade 3,4"/>
    <s v="Trial I"/>
    <n v="2"/>
    <d v="1899-12-30T11:45:00"/>
    <s v="Friday"/>
    <d v="2020-04-24T00:00:00"/>
    <e v="#N/A"/>
    <s v="Trial"/>
    <s v="Grade 3"/>
    <s v="Amrit vidyalaya"/>
    <n v="911100222791"/>
    <s v="s2m_test_21815@tests2m.com"/>
    <s v="24-04-2020 11:45:00"/>
    <s v="Absent"/>
    <s v="Absent"/>
    <s v="FAC_5039"/>
    <e v="#N/A"/>
    <n v="0"/>
    <s v="Word Whiz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e v="#N/A"/>
    <s v="Trial"/>
    <s v="Grade 1"/>
    <s v="Modern public school"/>
    <n v="911100222792"/>
    <s v="s2m_test_21816@tests2m.com"/>
    <s v="24-04-2020 11:45:00"/>
    <s v="Present"/>
    <s v="Present"/>
    <s v="FAC_5028"/>
    <e v="#N/A"/>
    <n v="0"/>
    <s v="Structure of a story"/>
    <s v="Data Unavailable"/>
    <e v="#N/A"/>
    <s v="exclude"/>
    <x v="0"/>
  </r>
  <r>
    <s v="fREADom Trial "/>
    <s v="Grade 1,2"/>
    <s v="Trial II"/>
    <n v="2"/>
    <d v="1899-12-30T11:45:00"/>
    <s v="Friday"/>
    <d v="2020-04-24T00:00:00"/>
    <e v="#N/A"/>
    <s v="Trial"/>
    <s v="Grade 2"/>
    <s v="Delhi public school"/>
    <n v="911100222793"/>
    <s v="s2m_test_21817@tests2m.com"/>
    <s v="24-04-2020 11:45:00"/>
    <s v="Present"/>
    <s v="Present"/>
    <s v="FAC_5028"/>
    <e v="#N/A"/>
    <n v="0"/>
    <s v="Structure of a story"/>
    <s v="Data Unavailable"/>
    <e v="#N/A"/>
    <s v="exclude"/>
    <x v="0"/>
  </r>
  <r>
    <s v="fREADom Trial "/>
    <s v="Grade 3,4"/>
    <s v="Trial I"/>
    <n v="2"/>
    <d v="1899-12-30T11:45:00"/>
    <s v="Friday"/>
    <d v="2020-04-24T00:00:00"/>
    <e v="#N/A"/>
    <s v="Trial"/>
    <s v="Grade 4"/>
    <s v="Nsn memorial school chennai"/>
    <n v="911100222794"/>
    <s v="s2m_test_21818@tests2m.com"/>
    <s v="24-04-2020 11:45:00"/>
    <s v="Present"/>
    <s v="Present"/>
    <s v="FAC_5039"/>
    <e v="#N/A"/>
    <n v="0"/>
    <s v="Word Whiz"/>
    <s v="Data Unavailable"/>
    <e v="#N/A"/>
    <s v="exclude"/>
    <x v="0"/>
  </r>
  <r>
    <s v="fREADom Trial "/>
    <s v="Grade 3,4"/>
    <s v="Trial I"/>
    <n v="2"/>
    <d v="1899-12-30T11:45:00"/>
    <s v="Friday"/>
    <d v="2020-04-24T00:00:00"/>
    <e v="#N/A"/>
    <s v="Trial"/>
    <s v="Grade 4"/>
    <s v="Sat Paul Mittal School"/>
    <n v="911100222795"/>
    <s v="s2m_test_21819@tests2m.com"/>
    <s v="24-04-2020 11:45:00"/>
    <s v="Present"/>
    <s v="Present"/>
    <s v="FAC_5039"/>
    <e v="#N/A"/>
    <n v="0"/>
    <s v="Word Whiz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d v="2020-04-18T07:55:10"/>
    <s v="Trial"/>
    <s v="Grade 1"/>
    <s v="Don Bosco School"/>
    <n v="911100221609"/>
    <s v="s2m_test_20613@tests2m.com"/>
    <s v="24-04-2020 18:00:00"/>
    <m/>
    <s v="Exclude"/>
    <s v="FAC_5006"/>
    <e v="#N/A"/>
    <n v="0"/>
    <s v="Word Whiz"/>
    <s v="TEB3SMS"/>
    <e v="#N/A"/>
    <s v="exclude"/>
    <x v="0"/>
  </r>
  <r>
    <s v="fREADom Trial "/>
    <s v="Grade 1,2"/>
    <s v="Trial II"/>
    <n v="4"/>
    <d v="1899-12-30T18:00:00"/>
    <s v="Friday"/>
    <d v="2020-04-24T00:00:00"/>
    <d v="2020-04-18T08:25:06"/>
    <s v="Trial"/>
    <s v="Grade 2"/>
    <s v="Sishya omr"/>
    <n v="911100221616"/>
    <s v="s2m_test_20619@tests2m.com"/>
    <s v="24-04-2020 18:00:00"/>
    <s v="Cancelled"/>
    <s v="Cancelled"/>
    <s v="FAC_5006"/>
    <n v="1999"/>
    <n v="1"/>
    <s v="Word Whiz"/>
    <s v="TEB3SMS"/>
    <d v="2020-04-27T00:00:00"/>
    <n v="3"/>
    <x v="7"/>
  </r>
  <r>
    <s v="fREADom Trial Class "/>
    <s v="Grade 1,2"/>
    <s v="Trial I"/>
    <n v="4"/>
    <d v="1899-12-30T18:00:00"/>
    <s v="Friday"/>
    <d v="2020-04-24T00:00:00"/>
    <d v="2020-04-24T08:13:47"/>
    <s v="Trial"/>
    <s v="Grade 2"/>
    <s v="Samashti international school"/>
    <n v="911100222149"/>
    <s v="s2m_test_21160@tests2m.com"/>
    <s v="24-04-2020 18:00:00"/>
    <s v="Present"/>
    <s v="Present"/>
    <s v="FAC_5002"/>
    <e v="#N/A"/>
    <n v="0"/>
    <s v="In my mind's eye"/>
    <s v="TEB3SMS"/>
    <e v="#N/A"/>
    <s v="exclude"/>
    <x v="0"/>
  </r>
  <r>
    <s v="fREADom Trial Class "/>
    <s v="Grade 1,2"/>
    <s v="Trial I"/>
    <n v="4"/>
    <d v="1899-12-30T18:00:00"/>
    <s v="Friday"/>
    <d v="2020-04-24T00:00:00"/>
    <d v="2020-04-24T07:19:18"/>
    <s v="Trial"/>
    <s v="Grade 1"/>
    <s v="Psbb"/>
    <n v="911100222148"/>
    <s v="s2m_test_21159@tests2m.com"/>
    <s v="24-04-2020 18:00:00"/>
    <s v="Present"/>
    <s v="Present"/>
    <s v="FAC_5002"/>
    <e v="#N/A"/>
    <n v="0"/>
    <s v="In my mind's eye"/>
    <s v="TEB5SMS"/>
    <e v="#N/A"/>
    <s v="exclude"/>
    <x v="0"/>
  </r>
  <r>
    <s v="fREADom Trial "/>
    <s v="Grade 1,2"/>
    <s v="Trial II"/>
    <n v="4"/>
    <d v="1899-12-30T18:00:00"/>
    <s v="Friday"/>
    <d v="2020-04-24T00:00:00"/>
    <d v="2020-04-22T03:35:40"/>
    <s v="Trial"/>
    <s v="Grade 1"/>
    <s v="Vijay millennium"/>
    <n v="911100221850"/>
    <s v="s2m_test_20864@tests2m.com"/>
    <s v="24-04-2020 18:00:00"/>
    <s v="Cancelled"/>
    <s v="Cancelled"/>
    <s v="FAC_5006"/>
    <e v="#N/A"/>
    <n v="0"/>
    <s v="Word Whiz"/>
    <s v="TEB5SMS"/>
    <e v="#N/A"/>
    <s v="exclude"/>
    <x v="0"/>
  </r>
  <r>
    <s v="fREADom Trial Class "/>
    <s v="Grade 1,2"/>
    <s v="Trial I"/>
    <n v="4"/>
    <d v="1899-12-30T18:00:00"/>
    <s v="Friday"/>
    <d v="2020-04-24T00:00:00"/>
    <d v="2020-04-22T07:41:44"/>
    <s v="Duplicate - Trial"/>
    <s v="Grade 2"/>
    <s v="Maple Tree School"/>
    <n v="911100222041"/>
    <s v="s2m_test_21051@tests2m.com"/>
    <s v="24-04-2020 18:00:00"/>
    <s v="Absent"/>
    <s v="Absent"/>
    <s v="FAC_5002"/>
    <e v="#N/A"/>
    <n v="0"/>
    <s v="In my mind's eye"/>
    <s v="b1rmsms"/>
    <e v="#N/A"/>
    <s v="exclude"/>
    <x v="0"/>
  </r>
  <r>
    <s v="fREADom Trial "/>
    <s v="Grade 1,2"/>
    <s v="Trial II"/>
    <n v="4"/>
    <d v="1899-12-30T18:00:00"/>
    <s v="Friday"/>
    <d v="2020-04-24T00:00:00"/>
    <d v="2020-04-22T05:34:14"/>
    <s v="Duplicate - Trial"/>
    <s v="Grade 4"/>
    <s v="B.D.M"/>
    <n v="911100221936"/>
    <s v="s2m_test_20949@tests2m.com"/>
    <s v="24-04-2020 18:00:00"/>
    <s v="Cancelled"/>
    <s v="Cancelled"/>
    <s v="FAC_5006"/>
    <e v="#N/A"/>
    <n v="0"/>
    <s v="Word Whiz"/>
    <s v="b1rmsms"/>
    <e v="#N/A"/>
    <s v="exclude"/>
    <x v="0"/>
  </r>
  <r>
    <s v="fREADom Trial Class "/>
    <s v="Grade 1,2"/>
    <s v="Trial I"/>
    <n v="4"/>
    <d v="1899-12-30T18:00:00"/>
    <s v="Friday"/>
    <d v="2020-04-24T00:00:00"/>
    <d v="2020-04-23T12:44:55"/>
    <s v="Duplicate - Trial"/>
    <s v="Grade 1"/>
    <s v="The Cambridge international School"/>
    <n v="911100222143"/>
    <s v="s2m_test_21159@tests2m.com"/>
    <s v="24-04-2020 18:00:00"/>
    <s v="Present"/>
    <s v="Present"/>
    <s v="FAC_5002"/>
    <e v="#N/A"/>
    <n v="0"/>
    <s v="In my mind's eye"/>
    <s v="TEB4SMS"/>
    <e v="#N/A"/>
    <s v="exclude"/>
    <x v="0"/>
  </r>
  <r>
    <s v="fREADom Trial Class "/>
    <s v="Grade 1,2"/>
    <s v="Trial I"/>
    <n v="4"/>
    <d v="1899-12-30T18:00:00"/>
    <s v="Friday"/>
    <d v="2020-04-24T00:00:00"/>
    <d v="2020-04-21T15:17:06"/>
    <s v="Duplicate - Trial"/>
    <s v="Grade 2"/>
    <s v="DELHI  PUBLIC  SCHOOL"/>
    <n v="911100221834"/>
    <s v="s2m_test_21076@tests2m.com"/>
    <s v="24-04-2020 18:00:00"/>
    <s v="Absent"/>
    <s v="Absent"/>
    <s v="FAC_5002"/>
    <e v="#N/A"/>
    <n v="0"/>
    <s v="In my mind's eye"/>
    <s v="TEB3SMS"/>
    <e v="#N/A"/>
    <s v="exclude"/>
    <x v="0"/>
  </r>
  <r>
    <s v="fREADom Trial "/>
    <s v="Grade 3,4"/>
    <s v="Trial II"/>
    <n v="4"/>
    <d v="1899-12-30T18:00:00"/>
    <s v="Friday"/>
    <d v="2020-04-24T00:00:00"/>
    <d v="2020-04-23T10:41:01"/>
    <s v="Trial"/>
    <s v="Grade 4"/>
    <s v="Rankers"/>
    <n v="911100222140"/>
    <s v="s2m_test_21150@tests2m.com"/>
    <s v="24-04-2020 18:00:00"/>
    <s v="Absent"/>
    <s v="Absent"/>
    <s v="FAC_5040"/>
    <e v="#N/A"/>
    <n v="0"/>
    <s v="storm in my brain"/>
    <s v="TEB5SMS"/>
    <e v="#N/A"/>
    <s v="exclude"/>
    <x v="0"/>
  </r>
  <r>
    <s v="fREADom Trial "/>
    <s v="Grade 3,4"/>
    <s v="Trial II"/>
    <n v="4"/>
    <d v="1899-12-30T18:00:00"/>
    <s v="Friday"/>
    <d v="2020-04-24T00:00:00"/>
    <d v="2020-04-22T06:49:36"/>
    <s v="Trial"/>
    <s v="Grade 4"/>
    <s v="SBOA school and junior college"/>
    <n v="911100222019"/>
    <s v="s2m_test_21156@tests2m.com"/>
    <s v="24-04-2020 18:00:00"/>
    <s v="Present"/>
    <s v="Present"/>
    <s v="FAC_5040"/>
    <e v="#N/A"/>
    <n v="0"/>
    <s v="storm in my brain"/>
    <s v="TEB5SMS"/>
    <e v="#N/A"/>
    <s v="exclude"/>
    <x v="0"/>
  </r>
  <r>
    <s v="fREADom Trial Class "/>
    <s v="Grade 1,2"/>
    <s v="Trial I"/>
    <n v="4"/>
    <d v="1899-12-30T18:00:00"/>
    <s v="Friday"/>
    <d v="2020-04-24T00:00:00"/>
    <e v="#N/A"/>
    <s v="Duplicate - Trial"/>
    <s v="Grade 1"/>
    <s v="Ingrahm Institute English medium school"/>
    <n v="911100222549"/>
    <s v="s2m_test_21561@tests2m.com"/>
    <s v="24-04-2020 18:00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d v="2020-04-24T05:30:07"/>
    <s v="Trial"/>
    <s v="Grade 4"/>
    <s v="DPS south"/>
    <n v="911100222147"/>
    <s v="s2m_test_21158@tests2m.com"/>
    <s v="24-04-2020 18:00:00"/>
    <s v="Present"/>
    <s v="Present"/>
    <s v="FAC_5040"/>
    <e v="#N/A"/>
    <n v="0"/>
    <s v="storm in my brain"/>
    <s v="T1KRMSMS"/>
    <e v="#N/A"/>
    <s v="exclude"/>
    <x v="0"/>
  </r>
  <r>
    <s v="fREADom Trial Class "/>
    <s v="Grade 1,2"/>
    <s v="Trial I"/>
    <n v="4"/>
    <d v="1899-12-30T18:00:00"/>
    <s v="Friday"/>
    <d v="2020-04-24T00:00:00"/>
    <e v="#N/A"/>
    <s v="Trial"/>
    <s v="Grade 2"/>
    <s v="Brisbane the school"/>
    <n v="911100222796"/>
    <s v="s2m_test_21820@tests2m.com"/>
    <s v="24-04-2020 18:00:00"/>
    <s v="Absent"/>
    <s v="Absent"/>
    <s v="FAC_5002"/>
    <e v="#N/A"/>
    <n v="0"/>
    <s v="In my mind's eye"/>
    <s v="Data Unavailable"/>
    <e v="#N/A"/>
    <s v="exclude"/>
    <x v="0"/>
  </r>
  <r>
    <s v="fREADom Trial Class "/>
    <s v="Grade 1,2"/>
    <s v="Trial I"/>
    <n v="4"/>
    <d v="1899-12-30T18:00:00"/>
    <s v="Friday"/>
    <d v="2020-04-24T00:00:00"/>
    <e v="#N/A"/>
    <s v="Trial"/>
    <s v="Grade 1"/>
    <s v="Shemford  Barara"/>
    <n v="911100222797"/>
    <s v="s2m_test_21821@tests2m.com"/>
    <s v="24-04-2020 18:00:00"/>
    <s v="Absent"/>
    <s v="Absent"/>
    <s v="FAC_5002"/>
    <e v="#N/A"/>
    <n v="0"/>
    <s v="In my mind's eye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3"/>
    <s v="Bharatiya Vidya Bhavans"/>
    <n v="911100222798"/>
    <s v="s2m_test_21822@tests2m.com"/>
    <s v="24-04-2020 18:00:00"/>
    <s v="Present"/>
    <s v="Present"/>
    <s v="FAC_5040"/>
    <n v="199"/>
    <n v="0"/>
    <s v="storm in my brain"/>
    <s v="Data Unavailable"/>
    <d v="2020-03-26T00:00:00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4"/>
    <s v="St Joseph School"/>
    <n v="911100222799"/>
    <s v="s2m_test_21823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Class "/>
    <s v="Grade 1,2"/>
    <s v="Trial I"/>
    <n v="4"/>
    <d v="1899-12-30T18:00:00"/>
    <s v="Friday"/>
    <d v="2020-04-24T00:00:00"/>
    <e v="#N/A"/>
    <s v="Trial"/>
    <s v="Grade 1"/>
    <s v="Little Einsteins"/>
    <n v="911100222800"/>
    <s v="s2m_test_21824@tests2m.com"/>
    <s v="24-04-2020 18:00:00"/>
    <s v="Absent"/>
    <s v="Absent"/>
    <s v="FAC_5002"/>
    <e v="#N/A"/>
    <n v="0"/>
    <s v="In my mind's eye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3"/>
    <s v="Focus high school"/>
    <n v="911100222801"/>
    <s v="s2m_test_21825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4"/>
    <s v="Nsn memorial"/>
    <n v="911100222802"/>
    <s v="s2m_test_21826@tests2m.com"/>
    <s v="24-04-2020 18:00:00"/>
    <s v="Absent"/>
    <s v="Absent"/>
    <s v="FAC_5040"/>
    <e v="#N/A"/>
    <n v="0"/>
    <s v="storm in my brain"/>
    <s v="Data Unavailable"/>
    <e v="#N/A"/>
    <s v="exclude"/>
    <x v="0"/>
  </r>
  <r>
    <s v="fREADom Trial Class "/>
    <s v="Grade 1,2"/>
    <s v="Trial I"/>
    <n v="4"/>
    <d v="1899-12-30T18:00:00"/>
    <s v="Friday"/>
    <d v="2020-04-24T00:00:00"/>
    <d v="2020-04-20T03:47:09"/>
    <s v="Trial"/>
    <s v="Grade 1"/>
    <s v="Dps megacity"/>
    <n v="911100221703"/>
    <s v="s2m_test_20713@tests2m.com"/>
    <s v="24-04-2020 18:00:00"/>
    <s v="Absent"/>
    <s v="Absent"/>
    <s v="FAC_5002"/>
    <e v="#N/A"/>
    <n v="0"/>
    <s v="In my mind's eye"/>
    <s v="TEB3SMS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3"/>
    <s v="P. S. Senior Secondary school"/>
    <n v="911100222803"/>
    <s v="s2m_test_21827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Class "/>
    <s v="Grade 1,2"/>
    <s v="Trial I"/>
    <n v="4"/>
    <d v="1899-12-30T18:00:00"/>
    <s v="Friday"/>
    <d v="2020-04-24T00:00:00"/>
    <d v="2020-04-22T17:04:48"/>
    <s v="Trial"/>
    <s v="Grade 1"/>
    <s v="Shri ram universal school"/>
    <n v="911100222106"/>
    <s v="s2m_test_21117@tests2m.com"/>
    <s v="24-04-2020 18:00:00"/>
    <s v="Absent"/>
    <s v="Absent"/>
    <s v="FAC_5002"/>
    <e v="#N/A"/>
    <n v="0"/>
    <s v="In my mind's eye"/>
    <s v="TEB5SMS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4"/>
    <s v="KLE Sociaty's English Medium School"/>
    <n v="911100222804"/>
    <s v="s2m_test_21828@tests2m.com"/>
    <s v="24-04-2020 18:00:00"/>
    <s v="Absent"/>
    <s v="Absent"/>
    <s v="FAC_5040"/>
    <e v="#N/A"/>
    <n v="0"/>
    <s v="storm in my brain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d v="2020-04-20T03:47:09"/>
    <s v="Duplicate - Trial"/>
    <s v="Grade 1"/>
    <s v="Dps megacity"/>
    <n v="911100221703"/>
    <s v="s2m_test_20713@tests2m.com"/>
    <s v="24-04-2020 18:00:00"/>
    <m/>
    <s v="Exclude"/>
    <s v="FAC_5006"/>
    <e v="#N/A"/>
    <n v="0"/>
    <s v="Word Whiz"/>
    <s v="TEB3SMS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4"/>
    <s v="The Shri Ram Universal School"/>
    <n v="911100222805"/>
    <s v="s2m_test_21829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3"/>
    <s v="Amrit Vidyalaya"/>
    <n v="911100222806"/>
    <s v="s2m_test_21830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"/>
    <s v="Grade 3,4"/>
    <s v="Trial II"/>
    <n v="4"/>
    <d v="1899-12-30T18:00:00"/>
    <s v="Friday"/>
    <d v="2020-04-24T00:00:00"/>
    <e v="#N/A"/>
    <s v="Trial"/>
    <s v="Grade 4"/>
    <s v="Ingraham institute"/>
    <n v="911100222807"/>
    <s v="s2m_test_21831@tests2m.com"/>
    <s v="24-04-2020 18:00:00"/>
    <s v="Present"/>
    <s v="Present"/>
    <s v="FAC_5040"/>
    <e v="#N/A"/>
    <n v="0"/>
    <s v="storm in my brain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e v="#N/A"/>
    <s v="Duplicate - Trial"/>
    <s v="Grade 1"/>
    <s v="Kerala public school"/>
    <n v="911100222781"/>
    <s v="s2m_test_21805@tests2m.com"/>
    <s v="24-04-2020 18:00:00"/>
    <s v="Cancelled"/>
    <s v="Cancelled"/>
    <s v="FAC_5006"/>
    <e v="#N/A"/>
    <n v="0"/>
    <s v="Word Whiz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3"/>
    <s v="St Joseph high school"/>
    <n v="911100222808"/>
    <s v="s2m_test_21832@tests2m.com"/>
    <s v="24-04-2020 18:00:00"/>
    <s v="Cancelled"/>
    <s v="Cancelled"/>
    <s v="FAC_5009"/>
    <e v="#N/A"/>
    <n v="0"/>
    <s v="In my head or real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Duplicate - Trial"/>
    <s v="Grade 3"/>
    <s v="Dps howrah"/>
    <n v="911100222790"/>
    <s v="s2m_test_21814@tests2m.com"/>
    <s v="24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e v="#N/A"/>
    <s v="Duplicate - Trial"/>
    <s v="Grade 2"/>
    <s v="Bhavans"/>
    <n v="911100222783"/>
    <s v="s2m_test_21807@tests2m.com"/>
    <s v="24-04-2020 18:00:00"/>
    <s v="Cancelled"/>
    <s v="Cancelled"/>
    <s v="FAC_5006"/>
    <n v="1999"/>
    <n v="1"/>
    <s v="Word Whiz"/>
    <s v="Data Unavailable"/>
    <d v="2020-04-04T13:26:05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4"/>
    <s v="Lawrence high school"/>
    <n v="911100222809"/>
    <s v="s2m_test_21833@tests2m.com"/>
    <s v="24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4"/>
    <s v="Mamta modern senior secondary school"/>
    <n v="911100222810"/>
    <s v="s2m_test_21834@tests2m.com"/>
    <s v="24-04-2020 18:00:00"/>
    <s v="Absent"/>
    <s v="Absent"/>
    <s v="FAC_5009"/>
    <e v="#N/A"/>
    <n v="0"/>
    <s v="In my head or real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3"/>
    <s v="AMRIT VIDYALAYA SCHOOL"/>
    <n v="911100222811"/>
    <s v="s2m_test_21835@tests2m.com"/>
    <s v="24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4"/>
    <s v="Indus Valley World School"/>
    <n v="911100222812"/>
    <s v="s2m_test_21836@tests2m.com"/>
    <s v="24-04-2020 18:00:00"/>
    <s v="Present"/>
    <s v="Present"/>
    <s v="FAC_5009"/>
    <n v="1999"/>
    <n v="1"/>
    <s v="In my head or real"/>
    <s v="Data Unavailable"/>
    <d v="2020-04-25T00:00:00"/>
    <n v="1"/>
    <x v="0"/>
  </r>
  <r>
    <s v="fREADom Trial "/>
    <s v="Grade 1,2"/>
    <s v="Trial II"/>
    <n v="4"/>
    <d v="1899-12-30T18:00:00"/>
    <s v="Friday"/>
    <d v="2020-04-24T00:00:00"/>
    <d v="2020-04-21T15:17:06"/>
    <s v="Duplicate - Trial"/>
    <s v="Grade 2"/>
    <s v="Delhi public school"/>
    <n v="911100221834"/>
    <s v="s2m_test_21076@tests2m.com"/>
    <s v="24-04-2020 18:00:00"/>
    <m/>
    <s v="Exclude"/>
    <s v="FAC_5006"/>
    <e v="#N/A"/>
    <n v="0"/>
    <s v="Word Whiz"/>
    <s v="TEB3SMS"/>
    <e v="#N/A"/>
    <s v="exclude"/>
    <x v="0"/>
  </r>
  <r>
    <s v="fREADom Trial "/>
    <s v="Grade 1,2"/>
    <s v="Trial II"/>
    <n v="4"/>
    <d v="1899-12-30T18:00:00"/>
    <s v="Friday"/>
    <d v="2020-04-24T00:00:00"/>
    <e v="#N/A"/>
    <s v="Trial"/>
    <s v="Grade 2"/>
    <s v="Delhi public school"/>
    <n v="911100222813"/>
    <s v="s2m_test_21837@tests2m.com"/>
    <s v="24-04-2020 18:00:00"/>
    <m/>
    <s v="Exclude"/>
    <s v="FAC_5006"/>
    <e v="#N/A"/>
    <n v="0"/>
    <s v="Word Whiz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d v="2020-04-22T03:59:30"/>
    <s v="Duplicate - Trial"/>
    <s v="Grade 2"/>
    <s v="Kle"/>
    <n v="911100221882"/>
    <s v="s2m_test_20896@tests2m.com"/>
    <s v="24-04-2020 18:00:00"/>
    <m/>
    <s v="Exclude"/>
    <s v="FAC_5006"/>
    <e v="#N/A"/>
    <n v="0"/>
    <s v="Word Whiz"/>
    <s v="TEB5SMS"/>
    <e v="#N/A"/>
    <s v="exclude"/>
    <x v="0"/>
  </r>
  <r>
    <s v="fREADom Trial "/>
    <s v="Grade 1,2"/>
    <s v="Trial II"/>
    <n v="4"/>
    <d v="1899-12-30T18:00:00"/>
    <s v="Friday"/>
    <d v="2020-04-24T00:00:00"/>
    <e v="#N/A"/>
    <s v="Trial"/>
    <s v="Grade 1"/>
    <s v="Karla public school kadma"/>
    <n v="911100222814"/>
    <s v="s2m_test_21838@tests2m.com"/>
    <s v="24-04-2020 18:00:00"/>
    <s v="Cancelled"/>
    <s v="Cancelled"/>
    <s v="FAC_5006"/>
    <e v="#N/A"/>
    <n v="0"/>
    <s v="Word Whiz"/>
    <s v="Data Unavailable"/>
    <e v="#N/A"/>
    <s v="exclude"/>
    <x v="0"/>
  </r>
  <r>
    <s v="fREADom Trial "/>
    <s v="Grade 3,4"/>
    <s v="Trial I"/>
    <n v="4"/>
    <d v="1899-12-30T18:00:00"/>
    <s v="Friday"/>
    <d v="2020-04-24T00:00:00"/>
    <e v="#N/A"/>
    <s v="Duplicate - Trial"/>
    <s v="Grade 3"/>
    <s v="Amrit vidyalaya"/>
    <n v="911100222791"/>
    <s v="s2m_test_21815@tests2m.com"/>
    <s v="24-04-2020 18:00:00"/>
    <s v="Absent"/>
    <s v="Absent"/>
    <s v="FAC_5038"/>
    <e v="#N/A"/>
    <n v="0"/>
    <s v="In my head or real"/>
    <s v="Data Unavailable"/>
    <e v="#N/A"/>
    <s v="exclude"/>
    <x v="0"/>
  </r>
  <r>
    <s v="fREADom Trial "/>
    <s v="Grade 3,4"/>
    <s v="Trial I"/>
    <n v="4"/>
    <d v="1899-12-30T18:00:00"/>
    <s v="Friday"/>
    <d v="2020-04-24T00:00:00"/>
    <e v="#N/A"/>
    <s v="Duplicate - Trial"/>
    <s v="Grade 4"/>
    <s v="Nsn memorial school chennai"/>
    <n v="911100222794"/>
    <s v="s2m_test_21818@tests2m.com"/>
    <s v="24-04-2020 18:00:00"/>
    <s v="Present"/>
    <s v="Present"/>
    <s v="FAC_5038"/>
    <e v="#N/A"/>
    <n v="0"/>
    <s v="In my head or real"/>
    <s v="Data Unavailable"/>
    <e v="#N/A"/>
    <s v="exclude"/>
    <x v="0"/>
  </r>
  <r>
    <s v="fREADom Trial "/>
    <s v="Grade 3,4"/>
    <s v="Trial I"/>
    <n v="4"/>
    <d v="1899-12-30T18:00:00"/>
    <s v="Friday"/>
    <d v="2020-04-24T00:00:00"/>
    <e v="#N/A"/>
    <s v="Duplicate - Trial"/>
    <s v="Grade 4"/>
    <s v="Sat Paul Mittal School"/>
    <n v="911100222795"/>
    <s v="s2m_test_21819@tests2m.com"/>
    <s v="24-04-2020 18:00:00"/>
    <s v="Present"/>
    <s v="Present"/>
    <s v="FAC_5038"/>
    <e v="#N/A"/>
    <n v="0"/>
    <s v="In my head or real"/>
    <s v="Data Unavailable"/>
    <e v="#N/A"/>
    <s v="exclude"/>
    <x v="0"/>
  </r>
  <r>
    <s v="fREADom Trial "/>
    <s v="Grade 1,2"/>
    <s v="Trial II"/>
    <n v="4"/>
    <d v="1899-12-30T18:00:00"/>
    <s v="Friday"/>
    <d v="2020-04-24T00:00:00"/>
    <d v="2020-04-22T06:07:52"/>
    <s v="Duplicate - Trial"/>
    <s v="Grade 1"/>
    <s v="St. Paul School"/>
    <n v="911100221988"/>
    <s v="s2m_test_20999@tests2m.com"/>
    <s v="24-04-2020 18:00:00"/>
    <s v="Cancelled"/>
    <s v="Cancelled"/>
    <s v="FAC_5006"/>
    <e v="#N/A"/>
    <n v="0"/>
    <s v="Word Whiz"/>
    <s v="ntfuiuser"/>
    <e v="#N/A"/>
    <s v="exclude"/>
    <x v="0"/>
  </r>
  <r>
    <s v="fREADom Trial "/>
    <s v="Grade 3,4"/>
    <s v="Trial III"/>
    <n v="4"/>
    <d v="1899-12-30T18:00:00"/>
    <s v="Friday"/>
    <d v="2020-04-24T00:00:00"/>
    <d v="2020-04-22T07:28:43"/>
    <s v="Duplicate - Trial"/>
    <s v="Grade 3"/>
    <s v="Delhi public school Megacity"/>
    <n v="911100222035"/>
    <s v="s2m_test_21045@tests2m.com"/>
    <s v="24-04-2020 18:00:00"/>
    <s v="Cancelled"/>
    <s v="Cancelled"/>
    <s v="FAC_5009"/>
    <e v="#N/A"/>
    <n v="0"/>
    <s v="In my head or real"/>
    <s v="b1rmsms"/>
    <e v="#N/A"/>
    <s v="exclude"/>
    <x v="0"/>
  </r>
  <r>
    <s v="fREADom Trial "/>
    <s v="Grade 1,2"/>
    <s v="Trial III"/>
    <n v="4"/>
    <d v="1899-12-30T18:00:00"/>
    <s v="Friday"/>
    <d v="2020-04-24T00:00:00"/>
    <e v="#N/A"/>
    <s v="Trial"/>
    <s v="Grade 2"/>
    <s v="New creation"/>
    <n v="911100222815"/>
    <s v="s2m_test_21839@tests2m.com"/>
    <s v="24-04-2020 18:00:00"/>
    <s v="Absent"/>
    <s v="Absent"/>
    <s v="FAC_5039"/>
    <e v="#N/A"/>
    <n v="0"/>
    <s v="In my mind's eye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d v="2020-04-22T07:28:43"/>
    <s v="Duplicate - Trial"/>
    <s v="Grade 3"/>
    <s v="Dps megacity"/>
    <n v="911100222035"/>
    <s v="s2m_test_21045@tests2m.com"/>
    <s v="24-04-2020 18:00:00"/>
    <s v="Present"/>
    <s v="Present"/>
    <s v="FAC_5009"/>
    <e v="#N/A"/>
    <n v="0"/>
    <s v="In my head or real"/>
    <s v="b1rmsms"/>
    <e v="#N/A"/>
    <s v="exclude"/>
    <x v="0"/>
  </r>
  <r>
    <s v="fREADom Trial "/>
    <s v="Grade 3,4"/>
    <s v="Trial III"/>
    <n v="4"/>
    <d v="1899-12-30T18:00:00"/>
    <s v="Friday"/>
    <d v="2020-04-24T00:00:00"/>
    <d v="2020-04-22T06:14:12"/>
    <s v="Duplicate - Trial"/>
    <s v="Grade 4"/>
    <s v="Rankers e techno school"/>
    <n v="911100221998"/>
    <s v="s2m_test_21009@tests2m.com"/>
    <s v="24-04-2020 18:00:00"/>
    <s v="Cancelled"/>
    <s v="Cancelled"/>
    <s v="FAC_5009"/>
    <e v="#N/A"/>
    <n v="0"/>
    <s v="In my head or real"/>
    <s v="TEB5SMS"/>
    <e v="#N/A"/>
    <s v="exclude"/>
    <x v="0"/>
  </r>
  <r>
    <s v="fREADom Trial "/>
    <s v="Grade 3,4"/>
    <s v="Trial I"/>
    <n v="4"/>
    <d v="1899-12-30T18:00:00"/>
    <s v="Friday"/>
    <d v="2020-04-24T00:00:00"/>
    <d v="2020-04-24T09:32:56"/>
    <s v="Trial"/>
    <s v="Grade 3"/>
    <s v="NSN"/>
    <n v="911100222150"/>
    <s v="s2m_test_21161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2T05:36:31"/>
    <s v="Trial"/>
    <s v="Grade 3"/>
    <s v="City Montessori school gomtinagar"/>
    <n v="911100221942"/>
    <s v="s2m_test_20955@tests2m.com"/>
    <s v="24-04-2020 18:00:00"/>
    <s v="Absent"/>
    <s v="Absent"/>
    <s v="FAC_5009"/>
    <e v="#N/A"/>
    <n v="0"/>
    <s v="In my head or real"/>
    <s v="b1rmsms"/>
    <e v="#N/A"/>
    <s v="exclude"/>
    <x v="0"/>
  </r>
  <r>
    <s v="fREADom Trial "/>
    <s v="Grade 3,4"/>
    <s v="Trial III"/>
    <n v="4"/>
    <d v="1899-12-30T18:00:00"/>
    <s v="Friday"/>
    <d v="2020-04-24T00:00:00"/>
    <e v="#N/A"/>
    <s v="Duplicate - Trial"/>
    <s v="Grade 3"/>
    <s v="Delhi School of Excellence"/>
    <n v="911100222816"/>
    <s v="s2m_test_21840@tests2m.com"/>
    <s v="24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3,4"/>
    <s v="Trial III"/>
    <n v="4"/>
    <d v="1899-12-30T18:00:00"/>
    <s v="Friday"/>
    <d v="2020-04-24T00:00:00"/>
    <e v="#N/A"/>
    <s v="Trial"/>
    <s v="Grade 4"/>
    <s v="St. Paul"/>
    <n v="911100222817"/>
    <s v="s2m_test_21841@tests2m.com"/>
    <s v="24-04-2020 18:00:00"/>
    <s v="Present"/>
    <s v="Present"/>
    <s v="FAC_5009"/>
    <e v="#N/A"/>
    <n v="0"/>
    <s v="In my head or real"/>
    <s v="Data Unavailable"/>
    <e v="#N/A"/>
    <s v="exclude"/>
    <x v="0"/>
  </r>
  <r>
    <s v="fREADom Trial "/>
    <s v="Grade 3,4"/>
    <s v="Trial I"/>
    <n v="4"/>
    <d v="1899-12-30T18:00:00"/>
    <s v="Friday"/>
    <d v="2020-04-24T00:00:00"/>
    <d v="2020-04-24T09:33:26"/>
    <s v="Trial"/>
    <s v="Grade 4"/>
    <s v="Anand niketan maninagar"/>
    <n v="911100222152"/>
    <s v="s2m_test_21163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3,4"/>
    <s v="Trial I"/>
    <n v="4"/>
    <d v="1899-12-30T18:00:00"/>
    <s v="Friday"/>
    <d v="2020-04-24T00:00:00"/>
    <d v="2020-04-24T09:33:28"/>
    <s v="Trial"/>
    <s v="Grade 3"/>
    <s v="MANJUSRI PUBLIC SCHOOL"/>
    <n v="911100222154"/>
    <s v="s2m_test_21165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3,4"/>
    <s v="Trial I"/>
    <n v="4"/>
    <d v="1899-12-30T18:00:00"/>
    <s v="Friday"/>
    <d v="2020-04-24T00:00:00"/>
    <d v="2020-04-17T05:14:24"/>
    <s v="Trial"/>
    <s v="Grade 4"/>
    <s v="NSN memorial"/>
    <n v="911100221237"/>
    <s v="s2m_test_21171@tests2m.com"/>
    <s v="24-04-2020 18:00:00"/>
    <s v="Present"/>
    <s v="Present"/>
    <s v="FAC_5038"/>
    <e v="#N/A"/>
    <n v="0"/>
    <s v="In my head or real"/>
    <s v="TEB2ASMS"/>
    <e v="#N/A"/>
    <s v="exclude"/>
    <x v="0"/>
  </r>
  <r>
    <s v="fREADom Trial "/>
    <s v="Grade 3,4"/>
    <s v="Trial I"/>
    <n v="4"/>
    <d v="1899-12-30T18:00:00"/>
    <s v="Friday"/>
    <d v="2020-04-24T00:00:00"/>
    <d v="2020-04-24T09:35:51"/>
    <s v="Trial"/>
    <s v="Grade 3"/>
    <s v="Kamala niketan Montessori school"/>
    <n v="911100222165"/>
    <s v="s2m_test_21176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3,4"/>
    <s v="Trial I"/>
    <n v="4"/>
    <d v="1899-12-30T18:00:00"/>
    <s v="Friday"/>
    <d v="2020-04-24T00:00:00"/>
    <d v="2020-04-24T09:35:33"/>
    <s v="Trial"/>
    <s v="Grade 4"/>
    <s v="APS Delhi cantt"/>
    <n v="911100222163"/>
    <s v="s2m_test_21174@tests2m.com"/>
    <s v="24-04-2020 18:00:00"/>
    <s v="Absent"/>
    <s v="Absent"/>
    <s v="FAC_5038"/>
    <e v="#N/A"/>
    <n v="0"/>
    <s v="In my head or real"/>
    <s v="b2rmsms"/>
    <e v="#N/A"/>
    <s v="exclude"/>
    <x v="0"/>
  </r>
  <r>
    <s v="fREADom Trial "/>
    <s v="Grade 3,4"/>
    <s v="Trial I"/>
    <n v="4"/>
    <d v="1899-12-30T18:00:00"/>
    <s v="Friday"/>
    <d v="2020-04-24T00:00:00"/>
    <d v="2020-04-24T09:37:10"/>
    <s v="Trial"/>
    <s v="Grade 4"/>
    <s v="Braintree International School"/>
    <n v="911100222169"/>
    <s v="s2m_test_21180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3,4"/>
    <s v="Trial I"/>
    <n v="4"/>
    <d v="1899-12-30T18:00:00"/>
    <s v="Friday"/>
    <d v="2020-04-24T00:00:00"/>
    <d v="2020-04-24T09:37:17"/>
    <s v="Trial"/>
    <s v="Grade 3"/>
    <s v="Kamalaniketan Montessori school"/>
    <n v="911100222170"/>
    <s v="s2m_test_21181@tests2m.com"/>
    <s v="24-04-2020 18:00:00"/>
    <s v="Present"/>
    <s v="Present"/>
    <s v="FAC_5038"/>
    <e v="#N/A"/>
    <n v="0"/>
    <s v="In my head or real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3:11"/>
    <s v="Trial"/>
    <s v="Grade 2"/>
    <s v="Kv"/>
    <n v="911100222151"/>
    <s v="s2m_test_21162@tests2m.com"/>
    <s v="24-04-2020 18:00:00"/>
    <s v="Absent"/>
    <s v="Ab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3:26"/>
    <s v="Trial"/>
    <s v="Grade 2"/>
    <s v="Kumarans"/>
    <n v="911100222153"/>
    <s v="s2m_test_21164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3:39"/>
    <s v="Trial"/>
    <s v="Grade 2"/>
    <s v="The Samhita Academy"/>
    <n v="911100222155"/>
    <s v="s2m_test_21166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4:37"/>
    <s v="Trial"/>
    <s v="Grade 1"/>
    <s v="Kamala Niketan Montessori Hr.sec . school"/>
    <n v="911100222159"/>
    <s v="s2m_test_21170@tests2m.com"/>
    <s v="24-04-2020 18:00:00"/>
    <s v="Absent"/>
    <s v="Ab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4:56"/>
    <s v="Trial"/>
    <s v="Grade 1"/>
    <s v="Alpine public school"/>
    <n v="911100222160"/>
    <s v="s2m_test_21172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4T09:37:17"/>
    <s v="Duplicate - Trial"/>
    <s v="Grade 3"/>
    <s v="Kamalaniketan Montessori school"/>
    <n v="911100222170"/>
    <s v="s2m_test_21181@tests2m.com"/>
    <s v="24-04-2020 18:00:00"/>
    <s v="Present"/>
    <s v="Present"/>
    <s v="FAC_5009"/>
    <e v="#N/A"/>
    <n v="0"/>
    <s v="In my head or real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18T04:49:02"/>
    <s v="Trial"/>
    <s v="Grade 4"/>
    <s v="B.D.Memorial"/>
    <n v="911100221549"/>
    <s v="s2m_test_20553@tests2m.com"/>
    <s v="24-04-2020 18:00:00"/>
    <s v="Absent"/>
    <s v="Absent"/>
    <s v="FAC_5009"/>
    <e v="#N/A"/>
    <n v="0"/>
    <s v="In my head or real"/>
    <s v="TEB3SMS"/>
    <e v="#N/A"/>
    <s v="exclude"/>
    <x v="0"/>
  </r>
  <r>
    <s v="fREADom Trial "/>
    <s v="Grade 1,2"/>
    <s v="Trial III"/>
    <n v="4"/>
    <d v="1899-12-30T18:00:00"/>
    <s v="Friday"/>
    <d v="2020-04-24T00:00:00"/>
    <d v="2020-04-24T09:35:51"/>
    <s v="Trial"/>
    <s v="Grade 1"/>
    <s v="N S N Mat. Hr. Sec. School"/>
    <n v="911100222166"/>
    <s v="s2m_test_21177@tests2m.com"/>
    <s v="24-04-2020 18:00:00"/>
    <s v="Absent"/>
    <s v="Absent"/>
    <s v="FAC_5039"/>
    <e v="#N/A"/>
    <n v="0"/>
    <s v="In my mind's eye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4T09:35:51"/>
    <s v="Duplicate - Trial"/>
    <s v="Grade 4"/>
    <s v="Kamala niketan Montessori School"/>
    <n v="911100222165"/>
    <s v="s2m_test_21176@tests2m.com"/>
    <s v="24-04-2020 18:00:00"/>
    <s v="Absent"/>
    <s v="Absent"/>
    <s v="FAC_5009"/>
    <e v="#N/A"/>
    <n v="0"/>
    <s v="In my head or real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4:15"/>
    <s v="Trial"/>
    <s v="Grade 2"/>
    <s v="Kumarans"/>
    <n v="911100222158"/>
    <s v="s2m_test_21169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5:57"/>
    <s v="Trial"/>
    <s v="Grade 2"/>
    <s v="Manjusire public school"/>
    <n v="911100222167"/>
    <s v="s2m_test_21178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8:14"/>
    <s v="Trial"/>
    <s v="Grade 2"/>
    <s v="Maple Tree School"/>
    <n v="911100222172"/>
    <s v="s2m_test_21183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I"/>
    <n v="4"/>
    <d v="1899-12-30T18:00:00"/>
    <s v="Friday"/>
    <d v="2020-04-24T00:00:00"/>
    <d v="2020-04-24T09:39:51"/>
    <s v="Trial"/>
    <s v="Grade 1"/>
    <s v="Kothari International School"/>
    <n v="911100222176"/>
    <s v="s2m_test_21187@tests2m.com"/>
    <s v="24-04-2020 18:00:00"/>
    <s v="Present"/>
    <s v="Present"/>
    <s v="FAC_5039"/>
    <e v="#N/A"/>
    <n v="0"/>
    <s v="In my mind's eye"/>
    <s v="b2rmsms"/>
    <e v="#N/A"/>
    <s v="exclude"/>
    <x v="0"/>
  </r>
  <r>
    <s v="fREADom Trial "/>
    <s v="Grade 1,2"/>
    <s v="Trial II"/>
    <n v="4"/>
    <d v="1899-12-30T18:00:00"/>
    <s v="Friday"/>
    <d v="2020-04-24T00:00:00"/>
    <d v="2020-04-24T10:17:11"/>
    <s v="Trial"/>
    <s v="Grade 2"/>
    <s v="Sri aurobindo international school"/>
    <n v="911100222198"/>
    <s v="s2m_test_21210@tests2m.com"/>
    <s v="24-04-2020 18:00:00"/>
    <m/>
    <s v="Exclude"/>
    <s v="FAC_5006"/>
    <e v="#N/A"/>
    <n v="0"/>
    <s v="Word Whiz"/>
    <s v="b2rmsms"/>
    <e v="#N/A"/>
    <s v="exclude"/>
    <x v="0"/>
  </r>
  <r>
    <s v="fREADom Trial "/>
    <s v="Grade 1,2"/>
    <s v="Trial II"/>
    <n v="4"/>
    <d v="1899-12-30T18:00:00"/>
    <s v="Friday"/>
    <d v="2020-04-24T00:00:00"/>
    <d v="2020-04-24T10:10:59"/>
    <s v="Trial"/>
    <s v="Grade 2"/>
    <s v="AKSHAR"/>
    <n v="911100222192"/>
    <s v="s2m_test_21204@tests2m.com"/>
    <s v="24-04-2020 18:00:00"/>
    <m/>
    <s v="Exclude"/>
    <s v="FAC_5006"/>
    <e v="#N/A"/>
    <n v="0"/>
    <s v="Word Whiz"/>
    <s v="b2rmsms"/>
    <e v="#N/A"/>
    <s v="exclude"/>
    <x v="0"/>
  </r>
  <r>
    <s v="fREADom Trial "/>
    <s v="Grade 1,2"/>
    <s v="Trial II"/>
    <n v="4"/>
    <d v="1899-12-30T18:00:00"/>
    <s v="Friday"/>
    <d v="2020-04-24T00:00:00"/>
    <d v="2020-04-24T10:11:32"/>
    <s v="Trial"/>
    <s v="Grade 2"/>
    <s v="Sishya Adyar"/>
    <n v="911100222193"/>
    <s v="s2m_test_21205@tests2m.com"/>
    <s v="24-04-2020 18:00:00"/>
    <m/>
    <s v="Exclude"/>
    <s v="FAC_5006"/>
    <e v="#N/A"/>
    <n v="0"/>
    <s v="Word Whiz"/>
    <s v="TEB3SMS"/>
    <e v="#N/A"/>
    <s v="exclude"/>
    <x v="0"/>
  </r>
  <r>
    <s v="fREADom Trial "/>
    <s v="Grade 1,2"/>
    <s v="Trial II"/>
    <n v="4"/>
    <d v="1899-12-30T18:00:00"/>
    <s v="Friday"/>
    <d v="2020-04-24T00:00:00"/>
    <d v="2020-04-24T11:49:08"/>
    <s v="Trial"/>
    <s v="Grade 2"/>
    <s v="Sangam school of excellence"/>
    <n v="911100222221"/>
    <s v="s2m_test_21233@tests2m.com"/>
    <s v="24-04-2020 18:00:00"/>
    <m/>
    <s v="Exclude"/>
    <s v="FAC_5006"/>
    <e v="#N/A"/>
    <n v="0"/>
    <s v="Word Whiz"/>
    <s v="b2rmsms"/>
    <e v="#N/A"/>
    <s v="exclude"/>
    <x v="0"/>
  </r>
  <r>
    <s v="fREADom Trial "/>
    <s v="Grade 1,2"/>
    <s v="Trial II"/>
    <n v="4"/>
    <d v="1899-12-30T18:00:00"/>
    <s v="Friday"/>
    <d v="2020-04-24T00:00:00"/>
    <d v="2020-04-24T11:47:44"/>
    <s v="Trial"/>
    <s v="Grade 2"/>
    <s v="Swarnim International school"/>
    <n v="911100222219"/>
    <s v="s2m_test_21231@tests2m.com"/>
    <s v="24-04-2020 18:00:00"/>
    <m/>
    <s v="Exclude"/>
    <s v="FAC_5006"/>
    <e v="#N/A"/>
    <n v="0"/>
    <s v="Word Whiz"/>
    <s v="b2rmsms"/>
    <e v="#N/A"/>
    <s v="exclude"/>
    <x v="0"/>
  </r>
  <r>
    <s v="fREADom Trial "/>
    <s v="Grade 1,2"/>
    <s v="Trial II"/>
    <n v="4"/>
    <d v="1899-12-30T18:00:00"/>
    <s v="Friday"/>
    <d v="2020-04-24T00:00:00"/>
    <d v="2020-04-24T11:44:17"/>
    <s v="Trial"/>
    <s v="Grade 2"/>
    <s v="Nsn matriculation school"/>
    <n v="911100222217"/>
    <s v="s2m_test_21229@tests2m.com"/>
    <s v="24-04-2020 18:00:00"/>
    <m/>
    <s v="Exclude"/>
    <s v="FAC_5006"/>
    <e v="#N/A"/>
    <n v="0"/>
    <s v="Word Whiz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4T11:36:16"/>
    <s v="Trial"/>
    <s v="Grade 3"/>
    <s v="Manasvi.G"/>
    <n v="911100222216"/>
    <s v="s2m_test_21228@tests2m.com"/>
    <s v="24-04-2020 18:00:00"/>
    <s v="Absent"/>
    <s v="Absent"/>
    <s v="FAC_5009"/>
    <e v="#N/A"/>
    <n v="0"/>
    <s v="In my head or real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4T11:29:11"/>
    <s v="Trial"/>
    <s v="Grade 4"/>
    <s v="Swarnim international school"/>
    <n v="911100222212"/>
    <s v="s2m_test_21224@tests2m.com"/>
    <s v="24-04-2020 18:00:00"/>
    <s v="Present"/>
    <s v="Present"/>
    <s v="FAC_5009"/>
    <e v="#N/A"/>
    <n v="0"/>
    <s v="In my head or real"/>
    <s v="b2rmsms"/>
    <e v="#N/A"/>
    <s v="exclude"/>
    <x v="0"/>
  </r>
  <r>
    <s v="fREADom Trial "/>
    <s v="Grade 3,4"/>
    <s v="Trial III"/>
    <n v="4"/>
    <d v="1899-12-30T18:00:00"/>
    <s v="Friday"/>
    <d v="2020-04-24T00:00:00"/>
    <d v="2020-04-22T06:36:34"/>
    <s v="Trial"/>
    <s v="Grade 4"/>
    <s v="SAIS hyd"/>
    <n v="911100222012"/>
    <s v="s2m_test_21188@tests2m.com"/>
    <s v="24-04-2020 18:00:00"/>
    <s v="Present"/>
    <s v="Present"/>
    <s v="FAC_5009"/>
    <n v="3400"/>
    <n v="1"/>
    <s v="In my head or real"/>
    <s v="TEB5SMS"/>
    <d v="2020-04-23T00:00:00"/>
    <s v="exclude"/>
    <x v="3"/>
  </r>
  <r>
    <s v="fREADom Trial Class "/>
    <s v="Grade 1,2"/>
    <s v="Trial I"/>
    <n v="4"/>
    <d v="1899-12-30T18:00:00"/>
    <s v="Friday"/>
    <d v="2020-04-24T00:00:00"/>
    <d v="2020-04-22T04:15:52"/>
    <s v="Duplicate - Trial"/>
    <s v="Grade 2"/>
    <s v="Delhi Public School, Bangalore South"/>
    <n v="911100221895"/>
    <s v="s2m_test_21782@tests2m.com"/>
    <s v="24-04-2020 18:00:00"/>
    <s v="Present"/>
    <s v="Present"/>
    <s v="FAC_5002"/>
    <n v="3400"/>
    <n v="1"/>
    <s v="In my mind's eye"/>
    <s v="TEB5SMS"/>
    <d v="2020-04-24T00:00:00"/>
    <n v="0"/>
    <x v="1"/>
  </r>
  <r>
    <s v="fREADom Trial "/>
    <s v="Grade 3,4"/>
    <s v="Trial III"/>
    <n v="4"/>
    <d v="1899-12-30T18:00:00"/>
    <s v="Friday"/>
    <d v="2020-04-24T00:00:00"/>
    <d v="2020-04-24T09:50:56"/>
    <s v="Trial"/>
    <s v="Grade 4"/>
    <s v="B D International"/>
    <n v="911100222182"/>
    <s v="s2m_test_21194@tests2m.com"/>
    <s v="24-04-2020 18:00:00"/>
    <s v="Absent"/>
    <s v="Absent"/>
    <s v="FAC_5009"/>
    <e v="#N/A"/>
    <n v="0"/>
    <s v="In my head or real"/>
    <s v="b2rmsms"/>
    <e v="#N/A"/>
    <s v="exclude"/>
    <x v="0"/>
  </r>
  <r>
    <s v="fREADom Trial "/>
    <s v="Grade 3,4"/>
    <s v="Trial II"/>
    <n v="4"/>
    <d v="1899-12-30T18:00:00"/>
    <s v="Friday"/>
    <d v="2020-04-24T00:00:00"/>
    <d v="2020-04-24T10:03:37"/>
    <s v="Trial"/>
    <s v="Grade 4"/>
    <s v="Kamaal niketan montassory school"/>
    <n v="911100222186"/>
    <s v="s2m_test_21198@tests2m.com"/>
    <s v="24-04-2020 18:00:00"/>
    <s v="Present"/>
    <s v="Present"/>
    <s v="FAC_5040"/>
    <e v="#N/A"/>
    <n v="0"/>
    <s v="storm in my brain"/>
    <s v="b2rmsms"/>
    <e v="#N/A"/>
    <s v="exclude"/>
    <x v="0"/>
  </r>
  <r>
    <s v="fREADom Trial "/>
    <s v="Grade 3,4"/>
    <s v="Trial II"/>
    <n v="4"/>
    <d v="1899-12-30T18:00:00"/>
    <s v="Friday"/>
    <d v="2020-04-24T00:00:00"/>
    <d v="2020-04-24T09:38:50"/>
    <s v="Trial"/>
    <s v="Grade 4"/>
    <s v="B.D.M INTERNATIONAL"/>
    <n v="911100222173"/>
    <s v="s2m_test_21184@tests2m.com"/>
    <s v="24-04-2020 18:00:00"/>
    <s v="Absent"/>
    <s v="Absent"/>
    <s v="FAC_5040"/>
    <e v="#N/A"/>
    <n v="0"/>
    <s v="storm in my brain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2:47:31"/>
    <s v="Trial"/>
    <s v="Grade 2"/>
    <s v="N. S. N matriculation higher secondary school"/>
    <n v="911100222229"/>
    <s v="s2m_test_21242@tests2m.com"/>
    <s v="25-04-2020 11:45:00"/>
    <s v="Present"/>
    <s v="Present"/>
    <s v="FAC_5044"/>
    <e v="#N/A"/>
    <n v="0"/>
    <s v="Rocking with rhymes"/>
    <s v="b1rmsms"/>
    <e v="#N/A"/>
    <s v="exclude"/>
    <x v="0"/>
  </r>
  <r>
    <s v="fREADom Trial Class "/>
    <s v="Grade 1,2"/>
    <s v="Trial I"/>
    <n v="2"/>
    <d v="1899-12-30T11:45:00"/>
    <s v="Saturday"/>
    <d v="2020-04-25T00:00:00"/>
    <d v="2020-04-24T13:45:28"/>
    <s v="Trial"/>
    <s v="Grade 1"/>
    <s v="KAMALA NIKETAN MONTESSORI school"/>
    <n v="911100222234"/>
    <s v="s2m_test_21247@tests2m.com"/>
    <s v="25-04-2020 11:45:00"/>
    <s v="Present"/>
    <s v="Present"/>
    <s v="FAC_5044"/>
    <e v="#N/A"/>
    <n v="0"/>
    <s v="Rocking with rhymes"/>
    <s v="TEB11SMS"/>
    <e v="#N/A"/>
    <s v="exclude"/>
    <x v="0"/>
  </r>
  <r>
    <s v="fREADom Trial Class "/>
    <s v="Grade 1,2"/>
    <s v="Trial I"/>
    <n v="2"/>
    <d v="1899-12-30T11:45:00"/>
    <s v="Saturday"/>
    <d v="2020-04-25T00:00:00"/>
    <d v="2020-04-24T13:37:33"/>
    <s v="Trial"/>
    <s v="Grade 2"/>
    <s v="Nsn memorial chitlapakkam"/>
    <n v="911100222233"/>
    <s v="s2m_test_21246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3:09:11"/>
    <s v="Trial"/>
    <s v="Grade 1"/>
    <s v="BGS MPS"/>
    <n v="911100222230"/>
    <s v="s2m_test_21243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4:52:27"/>
    <s v="Trial"/>
    <s v="Grade 2"/>
    <s v="N.S.N"/>
    <n v="911100222238"/>
    <s v="s2m_test_21251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2:20:49"/>
    <s v="Trial"/>
    <s v="Grade 2"/>
    <s v="Kamala niketan Montessori school (CBSE)"/>
    <n v="911100222224"/>
    <s v="s2m_test_21237@tests2m.com"/>
    <s v="25-04-2020 11:45:00"/>
    <s v="Present"/>
    <s v="Present"/>
    <s v="FAC_5044"/>
    <n v="1999"/>
    <n v="1"/>
    <s v="Rocking with rhymes"/>
    <s v="b2rmsms"/>
    <d v="2020-04-25T00:00:00"/>
    <n v="0"/>
    <x v="4"/>
  </r>
  <r>
    <s v="fREADom Trial Class "/>
    <s v="Grade 1,2"/>
    <s v="Trial I"/>
    <n v="2"/>
    <d v="1899-12-30T11:45:00"/>
    <s v="Saturday"/>
    <d v="2020-04-25T00:00:00"/>
    <d v="2020-04-24T11:48:00"/>
    <s v="Trial"/>
    <s v="Grade 2"/>
    <s v="Sri aurobindo international school"/>
    <n v="911100222220"/>
    <s v="s2m_test_21232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0:18:29"/>
    <s v="Trial"/>
    <s v="Grade 2"/>
    <s v="Mahavir institute of education research centre"/>
    <n v="911100222199"/>
    <s v="s2m_test_21211@tests2m.com"/>
    <s v="25-04-2020 11:45:00"/>
    <s v="Absent"/>
    <s v="Absent"/>
    <s v="FAC_5044"/>
    <e v="#N/A"/>
    <n v="0"/>
    <s v="Rocking with rhymes"/>
    <s v="TEB2ASMS"/>
    <e v="#N/A"/>
    <s v="exclude"/>
    <x v="0"/>
  </r>
  <r>
    <s v="fREADom Trial Class "/>
    <s v="Grade 1,2"/>
    <s v="Trial I"/>
    <n v="2"/>
    <d v="1899-12-30T11:45:00"/>
    <s v="Saturday"/>
    <d v="2020-04-25T00:00:00"/>
    <d v="2020-04-24T10:18:29"/>
    <s v="Duplicate - Trial"/>
    <s v="Grade 2"/>
    <s v="Mahavir institute of education research centre"/>
    <n v="911100222199"/>
    <s v="s2m_test_21211@tests2m.com"/>
    <s v="25-04-2020 11:45:00"/>
    <s v="Absent"/>
    <s v="Absent"/>
    <s v="FAC_5044"/>
    <e v="#N/A"/>
    <n v="0"/>
    <s v="Rocking with rhymes"/>
    <s v="TEB2ASMS"/>
    <e v="#N/A"/>
    <s v="exclude"/>
    <x v="0"/>
  </r>
  <r>
    <s v="fREADom Trial Class "/>
    <s v="Grade 1,2"/>
    <s v="Trial I"/>
    <n v="2"/>
    <d v="1899-12-30T11:45:00"/>
    <s v="Saturday"/>
    <d v="2020-04-25T00:00:00"/>
    <d v="2020-04-24T10:31:05"/>
    <s v="Trial"/>
    <s v="Grade 1"/>
    <s v="Vijay kids"/>
    <n v="911100222201"/>
    <s v="s2m_test_21213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Class "/>
    <s v="Grade 1,2"/>
    <s v="Trial I"/>
    <n v="2"/>
    <d v="1899-12-30T11:45:00"/>
    <s v="Saturday"/>
    <d v="2020-04-25T00:00:00"/>
    <d v="2020-04-24T10:43:21"/>
    <s v="Trial"/>
    <s v="Grade 1"/>
    <s v="Nsn matriculation school"/>
    <n v="911100222203"/>
    <s v="s2m_test_21215@tests2m.com"/>
    <s v="25-04-2020 11:45:00"/>
    <s v="Absent"/>
    <s v="Absent"/>
    <s v="FAC_5044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15:28:05"/>
    <s v="Trial"/>
    <s v="Grade 2"/>
    <s v="Samashti"/>
    <n v="911100222242"/>
    <s v="s2m_test_21255@tests2m.com"/>
    <s v="25-04-2020 11:45:00"/>
    <s v="Absent"/>
    <s v="Absent"/>
    <s v="FAC_5047"/>
    <e v="#N/A"/>
    <n v="0"/>
    <s v="Rocking with rhymes"/>
    <s v="TEB2ASMS"/>
    <e v="#N/A"/>
    <s v="exclude"/>
    <x v="0"/>
  </r>
  <r>
    <s v="fREADom Trial "/>
    <s v="Grade 1,2"/>
    <s v="Trial II"/>
    <n v="2"/>
    <d v="1899-12-30T11:45:00"/>
    <s v="Saturday"/>
    <d v="2020-04-25T00:00:00"/>
    <d v="2020-04-24T15:12:07"/>
    <s v="Trial"/>
    <s v="Grade 2"/>
    <s v="Kumarans"/>
    <n v="911100222240"/>
    <s v="s2m_test_21253@tests2m.com"/>
    <s v="25-04-2020 11:45:00"/>
    <s v="Present"/>
    <s v="Present"/>
    <s v="FAC_5047"/>
    <e v="#N/A"/>
    <n v="0"/>
    <s v="Rocking with rhymes"/>
    <s v="TEB2BSMS"/>
    <e v="#N/A"/>
    <s v="exclude"/>
    <x v="0"/>
  </r>
  <r>
    <s v="fREADom Trial "/>
    <s v="Grade 1,2"/>
    <s v="Trial II"/>
    <n v="2"/>
    <d v="1899-12-30T11:45:00"/>
    <s v="Saturday"/>
    <d v="2020-04-25T00:00:00"/>
    <d v="2020-04-24T11:35:26"/>
    <s v="Trial"/>
    <s v="Grade 2"/>
    <s v="Kle school gadag"/>
    <n v="911100222215"/>
    <s v="s2m_test_21227@tests2m.com"/>
    <s v="25-04-2020 11:45:00"/>
    <s v="Absent"/>
    <s v="Absent"/>
    <s v="FAC_5047"/>
    <e v="#N/A"/>
    <n v="0"/>
    <s v="Rocking with rhymes"/>
    <s v="TEB5SMS"/>
    <e v="#N/A"/>
    <s v="exclude"/>
    <x v="0"/>
  </r>
  <r>
    <s v="fREADom Trial "/>
    <s v="Grade 1,2"/>
    <s v="Trial II"/>
    <n v="2"/>
    <d v="1899-12-30T11:45:00"/>
    <s v="Saturday"/>
    <d v="2020-04-25T00:00:00"/>
    <d v="2020-04-24T12:47:31"/>
    <s v="Duplicate - Trial"/>
    <s v="Grade 1"/>
    <s v="N. S. N matriculation higher secondary school"/>
    <n v="911100222229"/>
    <s v="s2m_test_21242@tests2m.com"/>
    <s v="25-04-2020 11:45:00"/>
    <s v="Absent"/>
    <s v="Absent"/>
    <s v="FAC_5047"/>
    <e v="#N/A"/>
    <n v="0"/>
    <s v="Rocking with rhymes"/>
    <s v="b1rmsms"/>
    <e v="#N/A"/>
    <s v="exclude"/>
    <x v="0"/>
  </r>
  <r>
    <s v="fREADom Trial "/>
    <s v="Grade 1,2"/>
    <s v="Trial II"/>
    <n v="2"/>
    <d v="1899-12-30T11:45:00"/>
    <s v="Saturday"/>
    <d v="2020-04-25T00:00:00"/>
    <d v="2020-04-24T11:33:21"/>
    <s v="Trial"/>
    <s v="Grade 1"/>
    <s v="The Mellnium school kalanwali"/>
    <n v="911100222214"/>
    <s v="s2m_test_21226@tests2m.com"/>
    <s v="25-04-2020 11:45:00"/>
    <s v="Absent"/>
    <s v="Absent"/>
    <s v="FAC_5047"/>
    <e v="#N/A"/>
    <n v="0"/>
    <s v="Rocking with rhymes"/>
    <s v="TEB5SMS"/>
    <e v="#N/A"/>
    <s v="exclude"/>
    <x v="0"/>
  </r>
  <r>
    <s v="fREADom Trial "/>
    <s v="Grade 1,2"/>
    <s v="Trial II"/>
    <n v="2"/>
    <d v="1899-12-30T11:45:00"/>
    <s v="Saturday"/>
    <d v="2020-04-25T00:00:00"/>
    <d v="2020-04-24T11:22:06"/>
    <s v="Trial"/>
    <s v="Grade 1"/>
    <s v="NSN CHROMPET"/>
    <n v="911100222210"/>
    <s v="s2m_test_21222@tests2m.com"/>
    <s v="25-04-2020 11:45:00"/>
    <s v="Absent"/>
    <s v="Absent"/>
    <s v="FAC_5047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10:13:23"/>
    <s v="Trial"/>
    <s v="Grade 1"/>
    <s v="Alburooj international school"/>
    <n v="911100222195"/>
    <s v="s2m_test_21207@tests2m.com"/>
    <s v="25-04-2020 11:45:00"/>
    <s v="Absent"/>
    <s v="Absent"/>
    <s v="FAC_5047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10:09:39"/>
    <s v="Trial"/>
    <s v="Grade 2"/>
    <s v="SKCA"/>
    <n v="911100222190"/>
    <s v="s2m_test_21202@tests2m.com"/>
    <s v="25-04-2020 11:45:00"/>
    <s v="Present"/>
    <s v="Present"/>
    <s v="FAC_5047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10:04:20"/>
    <s v="Trial"/>
    <s v="Grade 1"/>
    <s v="Kamalaniketan Montessori CBSE school"/>
    <n v="911100222187"/>
    <s v="s2m_test_21199@tests2m.com"/>
    <s v="25-04-2020 11:45:00"/>
    <s v="Absent"/>
    <s v="Absent"/>
    <s v="FAC_5047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10:01:27"/>
    <s v="Trial"/>
    <s v="Grade 1"/>
    <s v="Don Bosco school, siliguri"/>
    <n v="911100222185"/>
    <s v="s2m_test_21197@tests2m.com"/>
    <s v="25-04-2020 11:45:00"/>
    <s v="Present"/>
    <s v="Present"/>
    <s v="FAC_5047"/>
    <e v="#N/A"/>
    <n v="0"/>
    <s v="Rocking with rhymes"/>
    <s v="b2rmsms"/>
    <e v="#N/A"/>
    <s v="exclude"/>
    <x v="0"/>
  </r>
  <r>
    <s v="fREADom Trial "/>
    <s v="Grade 1,2"/>
    <s v="Trial II"/>
    <n v="2"/>
    <d v="1899-12-30T11:45:00"/>
    <s v="Saturday"/>
    <d v="2020-04-25T00:00:00"/>
    <d v="2020-04-24T09:59:37"/>
    <s v="Trial"/>
    <s v="Grade 1"/>
    <s v="Kendriya NO. 2 Golconda"/>
    <n v="911100222184"/>
    <s v="s2m_test_21196@tests2m.com"/>
    <s v="25-04-2020 11:45:00"/>
    <s v="Present (Grade 8)"/>
    <s v="Present"/>
    <s v="FAC_5047"/>
    <e v="#N/A"/>
    <n v="0"/>
    <s v="Rocking with rhymes"/>
    <s v="TEB2ASMS"/>
    <e v="#N/A"/>
    <s v="exclude"/>
    <x v="0"/>
  </r>
  <r>
    <s v="fREADom Trial "/>
    <s v="Grade 1,2"/>
    <s v="Trial III"/>
    <n v="2"/>
    <d v="1899-12-30T11:45:00"/>
    <s v="Saturday"/>
    <d v="2020-04-25T00:00:00"/>
    <d v="2020-04-24T09:56:20"/>
    <s v="Trial"/>
    <s v="Grade 2"/>
    <s v="SKCH"/>
    <n v="911100222183"/>
    <s v="s2m_test_21195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3,4"/>
    <s v="Trial I"/>
    <n v="2"/>
    <d v="1899-12-30T11:45:00"/>
    <s v="Saturday"/>
    <d v="2020-04-25T00:00:00"/>
    <d v="2020-04-24T10:22:28"/>
    <s v="Trial"/>
    <s v="Grade 3"/>
    <s v="Amrit Vidyalaya"/>
    <n v="911100222200"/>
    <s v="s2m_test_21257@tests2m.com"/>
    <s v="25-04-2020 11:45:00"/>
    <s v="Present"/>
    <s v="Present"/>
    <s v="FAC_5046"/>
    <e v="#N/A"/>
    <n v="0"/>
    <s v="Elements of a story"/>
    <s v="b2rmsms"/>
    <e v="#N/A"/>
    <s v="exclude"/>
    <x v="0"/>
  </r>
  <r>
    <s v="fREADom Trial "/>
    <s v="Grade 1,2"/>
    <s v="Trial III"/>
    <n v="2"/>
    <d v="1899-12-30T11:45:00"/>
    <s v="Saturday"/>
    <d v="2020-04-25T00:00:00"/>
    <e v="#N/A"/>
    <s v="Trial"/>
    <s v="Grade 2"/>
    <s v="Saint Paul's"/>
    <n v="911100222818"/>
    <s v="s2m_test_21842@tests2m.com"/>
    <s v="25-04-2020 11:45:00"/>
    <s v="Present"/>
    <s v="Present"/>
    <s v="FAC_5040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Saturday"/>
    <d v="2020-04-25T00:00:00"/>
    <d v="2020-04-24T14:36:26"/>
    <s v="Trial"/>
    <s v="Grade 4"/>
    <s v="kamala niketan montessori school"/>
    <n v="911100222237"/>
    <s v="s2m_test_21250@tests2m.com"/>
    <s v="25-04-2020 11:45:00"/>
    <s v="Present"/>
    <s v="Present"/>
    <s v="FAC_5039"/>
    <e v="#N/A"/>
    <n v="0"/>
    <s v="Word Whiz"/>
    <s v="b2rmsms"/>
    <e v="#N/A"/>
    <s v="exclude"/>
    <x v="0"/>
  </r>
  <r>
    <s v="fREADom Trial "/>
    <s v="Grade 1,2"/>
    <s v="Trial III"/>
    <n v="2"/>
    <d v="1899-12-30T11:45:00"/>
    <s v="Saturday"/>
    <d v="2020-04-25T00:00:00"/>
    <e v="#N/A"/>
    <s v="Trial"/>
    <s v="Grade 1"/>
    <s v="NSN"/>
    <n v="911100222819"/>
    <s v="s2m_test_21843@tests2m.com"/>
    <s v="25-04-2020 11:45:00"/>
    <s v="Absent"/>
    <s v="Absent"/>
    <s v="FAC_5040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Saturday"/>
    <d v="2020-04-25T00:00:00"/>
    <d v="2020-04-24T14:31:47"/>
    <s v="Trial"/>
    <s v="Grade 3"/>
    <s v="Delhi Public School"/>
    <n v="911100222236"/>
    <s v="s2m_test_21249@tests2m.com"/>
    <s v="25-04-2020 11:45:00"/>
    <s v="Present"/>
    <s v="Present"/>
    <s v="FAC_5039"/>
    <n v="1999"/>
    <n v="1"/>
    <s v="Word Whiz"/>
    <s v="b2rmsms"/>
    <d v="2020-04-26T00:00:00"/>
    <n v="1"/>
    <x v="3"/>
  </r>
  <r>
    <s v="fREADom Trial "/>
    <s v="Grade 3,4"/>
    <s v="Trial II"/>
    <n v="2"/>
    <d v="1899-12-30T11:45:00"/>
    <s v="Saturday"/>
    <d v="2020-04-25T00:00:00"/>
    <d v="2020-04-24T14:20:20"/>
    <s v="Trial"/>
    <s v="Grade 3"/>
    <s v="Delhi public world school"/>
    <n v="911100222235"/>
    <s v="s2m_test_21248@tests2m.com"/>
    <s v="25-04-2020 11:45:00"/>
    <s v="Absent"/>
    <s v="Absent"/>
    <s v="FAC_5039"/>
    <e v="#N/A"/>
    <n v="0"/>
    <s v="Word Whiz"/>
    <s v="b2rmsms"/>
    <e v="#N/A"/>
    <s v="exclude"/>
    <x v="0"/>
  </r>
  <r>
    <s v="fREADom Trial "/>
    <s v="Grade 1,2"/>
    <s v="Trial III"/>
    <n v="2"/>
    <d v="1899-12-30T11:45:00"/>
    <s v="Saturday"/>
    <d v="2020-04-25T00:00:00"/>
    <e v="#N/A"/>
    <s v="Trial"/>
    <s v="Grade 1"/>
    <s v="S.D Vidya"/>
    <n v="911100222820"/>
    <s v="s2m_test_21844@tests2m.com"/>
    <s v="25-04-2020 11:45:00"/>
    <s v="Absent"/>
    <s v="Absent"/>
    <s v="FAC_5040"/>
    <e v="#N/A"/>
    <n v="0"/>
    <s v="Rocking with rhymes"/>
    <s v="Data Unavailable"/>
    <e v="#N/A"/>
    <s v="exclude"/>
    <x v="0"/>
  </r>
  <r>
    <s v="fREADom Trial "/>
    <s v="Grade 3,4"/>
    <s v="Trial II"/>
    <n v="2"/>
    <d v="1899-12-30T11:45:00"/>
    <s v="Saturday"/>
    <d v="2020-04-25T00:00:00"/>
    <d v="2020-04-24T13:15:54"/>
    <s v="Trial"/>
    <s v="Grade 3"/>
    <s v="CCA"/>
    <n v="911100222232"/>
    <s v="s2m_test_21245@tests2m.com"/>
    <s v="25-04-2020 11:45:00"/>
    <s v="Present"/>
    <s v="Present"/>
    <s v="FAC_5039"/>
    <e v="#N/A"/>
    <n v="0"/>
    <s v="Word Whiz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3:11:18"/>
    <s v="Trial"/>
    <s v="Grade 4"/>
    <s v="army public school delhi cantt"/>
    <n v="911100222231"/>
    <s v="s2m_test_21244@tests2m.com"/>
    <s v="25-04-2020 11:45:00"/>
    <s v="Absent"/>
    <s v="Absent"/>
    <s v="FAC_5039"/>
    <e v="#N/A"/>
    <n v="0"/>
    <s v="Word Whiz"/>
    <s v="b1rmsms"/>
    <e v="#N/A"/>
    <s v="exclude"/>
    <x v="0"/>
  </r>
  <r>
    <s v="fREADom Trial "/>
    <s v="Grade 1,2"/>
    <s v="Trial II"/>
    <n v="4"/>
    <d v="1899-12-30T18:00:00"/>
    <s v="Saturday"/>
    <d v="2020-04-25T00:00:00"/>
    <d v="2020-04-24T13:09:11"/>
    <s v="Duplicate - Trial"/>
    <s v="Grade 1"/>
    <s v="BGS Modul Public School"/>
    <n v="911100222230"/>
    <s v="s2m_test_21243@tests2m.com"/>
    <s v="25-04-2020 18:00:00"/>
    <s v="Absent"/>
    <s v="Absent"/>
    <s v="FAC_5011"/>
    <e v="#N/A"/>
    <n v="0"/>
    <s v="Category Spin"/>
    <s v="b2rmsms"/>
    <e v="#N/A"/>
    <s v="exclude"/>
    <x v="0"/>
  </r>
  <r>
    <s v="fREADom Trial "/>
    <s v="Grade 1,2"/>
    <s v="Trial II"/>
    <n v="4"/>
    <d v="1899-12-30T18:00:00"/>
    <s v="Saturday"/>
    <d v="2020-04-25T00:00:00"/>
    <d v="2020-04-24T09:50:56"/>
    <s v="Duplicate - Trial"/>
    <s v="Grade 4"/>
    <s v="BDMI"/>
    <n v="911100222182"/>
    <s v="s2m_test_21194@tests2m.com"/>
    <s v="25-04-2020 18:00:00"/>
    <s v="Cancelled"/>
    <s v="Cancelled"/>
    <s v="FAC_5011"/>
    <e v="#N/A"/>
    <n v="0"/>
    <s v="Category Spin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2:45:09"/>
    <s v="Trial"/>
    <s v="Grade 3"/>
    <s v="DAV Girls Sr Sec School"/>
    <n v="911100222228"/>
    <s v="s2m_test_21241@tests2m.com"/>
    <s v="25-04-2020 11:45:00"/>
    <s v="Cancelled"/>
    <s v="Cancelled"/>
    <s v="FAC_5039"/>
    <e v="#N/A"/>
    <n v="0"/>
    <s v="Word Whiz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2:22:21"/>
    <s v="Trial"/>
    <s v="Grade 4"/>
    <s v="Kamala Niketan Montessori School (CBSE)"/>
    <n v="911100222225"/>
    <s v="s2m_test_21238@tests2m.com"/>
    <s v="25-04-2020 11:45:00"/>
    <s v="Absent"/>
    <s v="Absent"/>
    <s v="FAC_5039"/>
    <e v="#N/A"/>
    <n v="0"/>
    <s v="Word Whiz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2:07:42"/>
    <s v="Trial"/>
    <s v="Grade 4"/>
    <s v="Kamala niketan Montessori school (cbse)"/>
    <n v="911100222223"/>
    <s v="s2m_test_21236@tests2m.com"/>
    <s v="25-04-2020 11:45:00"/>
    <s v="Present"/>
    <s v="Present"/>
    <s v="FAC_5039"/>
    <e v="#N/A"/>
    <n v="0"/>
    <s v="Word Whiz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1:57:12"/>
    <s v="Trial"/>
    <s v="Grade 4"/>
    <s v="NSN Memorial Sr. Sec. School"/>
    <n v="911100222222"/>
    <s v="s2m_test_21235@tests2m.com"/>
    <s v="25-04-2020 11:45:00"/>
    <s v="Cancelled"/>
    <s v="Cancelled"/>
    <s v="FAC_5039"/>
    <e v="#N/A"/>
    <n v="0"/>
    <s v="Word Whiz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1:48:00"/>
    <s v="Trial"/>
    <s v="Grade 3"/>
    <s v="Sri aurobindointernstional school"/>
    <n v="911100222220"/>
    <s v="s2m_test_21234@tests2m.com"/>
    <s v="25-04-2020 11:45:00"/>
    <s v="Absent"/>
    <s v="Absent"/>
    <s v="FAC_5039"/>
    <e v="#N/A"/>
    <n v="0"/>
    <s v="Word Whiz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11:45:50"/>
    <s v="Trial"/>
    <s v="Grade 2"/>
    <s v="Nsn school"/>
    <n v="911100222218"/>
    <s v="s2m_test_21230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4T11:29:56"/>
    <s v="Trial"/>
    <s v="Grade 4"/>
    <s v="Srm public school"/>
    <n v="911100222213"/>
    <s v="s2m_test_21225@tests2m.com"/>
    <s v="25-04-2020 11:45:00"/>
    <s v="Absent"/>
    <s v="Absent"/>
    <s v="FAC_5039"/>
    <e v="#N/A"/>
    <n v="0"/>
    <s v="Word Whiz"/>
    <s v="b1rmsms"/>
    <e v="#N/A"/>
    <s v="exclude"/>
    <x v="0"/>
  </r>
  <r>
    <s v="fREADom Trial "/>
    <s v="Grade 3,4"/>
    <s v="Trial II"/>
    <n v="2"/>
    <d v="1899-12-30T11:45:00"/>
    <s v="Saturday"/>
    <d v="2020-04-25T00:00:00"/>
    <d v="2020-04-24T11:27:25"/>
    <s v="Trial"/>
    <s v="Grade 4"/>
    <s v="Manju"/>
    <n v="911100222211"/>
    <s v="s2m_test_21223@tests2m.com"/>
    <s v="25-04-2020 11:45:00"/>
    <s v="Absent"/>
    <s v="Absent"/>
    <s v="FAC_5039"/>
    <e v="#N/A"/>
    <n v="0"/>
    <s v="Word Whiz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11:04:07"/>
    <s v="Trial"/>
    <s v="Grade 2"/>
    <s v="Harshul"/>
    <n v="911100222208"/>
    <s v="s2m_test_21220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11:00:41"/>
    <s v="Trial"/>
    <s v="Grade 1"/>
    <s v="Nsn matriculation higher secondary school"/>
    <n v="911100222207"/>
    <s v="s2m_test_21219@tests2m.com"/>
    <s v="25-04-2020 11:45:00"/>
    <s v="Present"/>
    <s v="Present"/>
    <s v="FAC_5040"/>
    <e v="#N/A"/>
    <n v="0"/>
    <s v="Rocking with rhymes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10:49:21"/>
    <s v="Trial"/>
    <s v="Grade 2"/>
    <s v="Thriveni Academy CBSE school"/>
    <n v="911100222205"/>
    <s v="s2m_test_21217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09:42:44"/>
    <s v="Trial"/>
    <s v="Grade 1"/>
    <s v="kamala niketan montessori school"/>
    <n v="911100222178"/>
    <s v="s2m_test_21190@tests2m.com"/>
    <s v="25-04-2020 11:45:00"/>
    <s v="Present"/>
    <s v="Present"/>
    <s v="FAC_5040"/>
    <e v="#N/A"/>
    <n v="0"/>
    <s v="Rocking with rhymes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10:43:21"/>
    <s v="Duplicate - Trial"/>
    <s v="Grade 1"/>
    <s v="Nsn matriculation school"/>
    <n v="911100222203"/>
    <s v="s2m_test_21215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1,2"/>
    <s v="Trial III"/>
    <n v="2"/>
    <d v="1899-12-30T11:45:00"/>
    <s v="Saturday"/>
    <d v="2020-04-25T00:00:00"/>
    <d v="2020-04-24T09:39:51"/>
    <s v="Duplicate - Trial"/>
    <s v="Grade 1"/>
    <s v="Kothari International School"/>
    <n v="911100222176"/>
    <s v="s2m_test_21187@tests2m.com"/>
    <s v="25-04-2020 11:45:00"/>
    <s v="Absent"/>
    <s v="Absent"/>
    <s v="FAC_5040"/>
    <e v="#N/A"/>
    <n v="0"/>
    <s v="Rocking with rhymes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5T04:13:30"/>
    <s v="Trial"/>
    <s v="Grade 3"/>
    <s v="KLE society English medium school manjunath nagar Hubali"/>
    <n v="911100222267"/>
    <s v="s2m_test_21280@tests2m.com"/>
    <s v="25-04-2020 11:45:00"/>
    <s v="Absent"/>
    <s v="Absent"/>
    <s v="FAC_5043"/>
    <e v="#N/A"/>
    <n v="0"/>
    <s v="Play with Punctuation"/>
    <s v="aprilhiusersms"/>
    <e v="#N/A"/>
    <s v="exclude"/>
    <x v="0"/>
  </r>
  <r>
    <s v="fREADom Trial "/>
    <s v="Grade 3,4"/>
    <s v="Trial III"/>
    <n v="2"/>
    <d v="1899-12-30T11:45:00"/>
    <s v="Saturday"/>
    <d v="2020-04-25T00:00:00"/>
    <d v="2020-04-25T04:07:10"/>
    <s v="Trial"/>
    <s v="Grade 4"/>
    <s v="Don Bosco School"/>
    <n v="911100222264"/>
    <s v="s2m_test_21277@tests2m.com"/>
    <s v="25-04-2020 11:45:00"/>
    <s v="Absent"/>
    <s v="Absent"/>
    <s v="FAC_5043"/>
    <e v="#N/A"/>
    <n v="0"/>
    <s v="Play with Punctuation"/>
    <s v="aprilhiusersms"/>
    <e v="#N/A"/>
    <s v="exclude"/>
    <x v="0"/>
  </r>
  <r>
    <s v="fREADom Trial "/>
    <s v="Grade 3,4"/>
    <s v="Trial III"/>
    <n v="2"/>
    <d v="1899-12-30T11:45:00"/>
    <s v="Saturday"/>
    <d v="2020-04-25T00:00:00"/>
    <d v="2020-04-25T03:39:56"/>
    <s v="Trial"/>
    <s v="Grade 3"/>
    <s v="jgi"/>
    <n v="911100222258"/>
    <s v="s2m_test_21271@tests2m.com"/>
    <s v="25-04-2020 11:45:00"/>
    <s v="Present"/>
    <s v="Present"/>
    <s v="FAC_5043"/>
    <e v="#N/A"/>
    <n v="0"/>
    <s v="Play with Punctuation"/>
    <s v="aprilhiusersms"/>
    <e v="#N/A"/>
    <s v="exclude"/>
    <x v="0"/>
  </r>
  <r>
    <s v="fREADom Trial "/>
    <s v="Grade 3,4"/>
    <s v="Trial III"/>
    <n v="2"/>
    <d v="1899-12-30T11:45:00"/>
    <s v="Saturday"/>
    <d v="2020-04-25T00:00:00"/>
    <d v="2020-04-25T03:39:45"/>
    <s v="Trial"/>
    <s v="Grade 4"/>
    <s v="Sanskriti"/>
    <n v="911100222257"/>
    <s v="s2m_test_21270@tests2m.com"/>
    <s v="25-04-2020 11:45:00"/>
    <s v="Present"/>
    <s v="Present"/>
    <s v="FAC_5043"/>
    <e v="#N/A"/>
    <n v="0"/>
    <s v="Play with Punctuation"/>
    <s v="aprilhiusersms"/>
    <e v="#N/A"/>
    <s v="exclude"/>
    <x v="0"/>
  </r>
  <r>
    <s v="fREADom Trial "/>
    <s v="Grade 3,4"/>
    <s v="Trial III"/>
    <n v="2"/>
    <d v="1899-12-30T11:45:00"/>
    <s v="Saturday"/>
    <d v="2020-04-25T00:00:00"/>
    <d v="2020-04-24T18:07:19"/>
    <s v="Trial"/>
    <s v="Grade 3"/>
    <s v="Al Burooj international school"/>
    <n v="911100222245"/>
    <s v="s2m_test_21259@tests2m.com"/>
    <s v="25-04-2020 11:45:00"/>
    <s v="Absent"/>
    <s v="Absent"/>
    <s v="FAC_5043"/>
    <e v="#N/A"/>
    <n v="0"/>
    <s v="Play with Punctuation"/>
    <s v="b1rmsms"/>
    <e v="#N/A"/>
    <s v="exclude"/>
    <x v="0"/>
  </r>
  <r>
    <s v="fREADom Trial "/>
    <s v="Grade 3,4"/>
    <s v="Trial III"/>
    <n v="2"/>
    <d v="1899-12-30T11:45:00"/>
    <s v="Saturday"/>
    <d v="2020-04-25T00:00:00"/>
    <d v="2020-04-24T15:00:12"/>
    <s v="Trial"/>
    <s v="Grade 3"/>
    <s v="Kamala niketan Montessori school(cbse)"/>
    <n v="911100222239"/>
    <s v="s2m_test_21252@tests2m.com"/>
    <s v="25-04-2020 11:45:00"/>
    <s v="Present"/>
    <s v="Present"/>
    <s v="FAC_5043"/>
    <e v="#N/A"/>
    <n v="0"/>
    <s v="Play with Punctuation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4T15:27:08"/>
    <s v="Trial"/>
    <s v="Grade 3"/>
    <s v="Kamala Niketan Montessori CBSE School"/>
    <n v="911100222241"/>
    <s v="s2m_test_21254@tests2m.com"/>
    <s v="25-04-2020 11:45:00"/>
    <s v="Present"/>
    <s v="Present"/>
    <s v="FAC_5043"/>
    <e v="#N/A"/>
    <n v="0"/>
    <s v="Play with Punctuation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4T11:07:04"/>
    <s v="Trial"/>
    <s v="Grade 4"/>
    <s v="KNMS"/>
    <n v="911100222209"/>
    <s v="s2m_test_21221@tests2m.com"/>
    <s v="25-04-2020 11:45:00"/>
    <s v="Absent"/>
    <s v="Absent"/>
    <s v="FAC_5043"/>
    <e v="#N/A"/>
    <n v="0"/>
    <s v="Play with Punctuation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4T10:53:46"/>
    <s v="Trial"/>
    <s v="Grade 3"/>
    <s v="Nsn"/>
    <n v="911100222206"/>
    <s v="s2m_test_21218@tests2m.com"/>
    <s v="25-04-2020 11:45:00"/>
    <s v="Absent"/>
    <s v="Absent"/>
    <s v="FAC_5043"/>
    <e v="#N/A"/>
    <n v="0"/>
    <s v="Play with Punctuation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4T09:50:18"/>
    <s v="Trial"/>
    <s v="Grade 4"/>
    <s v="Knms"/>
    <n v="911100222181"/>
    <s v="s2m_test_21193@tests2m.com"/>
    <s v="25-04-2020 11:45:00"/>
    <s v="Present"/>
    <s v="Present"/>
    <s v="FAC_5043"/>
    <e v="#N/A"/>
    <n v="0"/>
    <s v="Play with Punctuation"/>
    <s v="b2rmsms"/>
    <e v="#N/A"/>
    <s v="exclude"/>
    <x v="0"/>
  </r>
  <r>
    <s v="fREADom Trial "/>
    <s v="Grade 3,4"/>
    <s v="Trial III"/>
    <n v="2"/>
    <d v="1899-12-30T11:45:00"/>
    <s v="Saturday"/>
    <d v="2020-04-25T00:00:00"/>
    <d v="2020-04-24T10:40:02"/>
    <s v="Trial"/>
    <s v="Grade 3"/>
    <s v="Kle  cbse   English  medium"/>
    <n v="911100222202"/>
    <s v="s2m_test_21214@tests2m.com"/>
    <s v="25-04-2020 11:45:00"/>
    <s v="Absent"/>
    <s v="Absent"/>
    <s v="FAC_5043"/>
    <e v="#N/A"/>
    <n v="0"/>
    <s v="Play with Punctuation"/>
    <s v="b2rmsms"/>
    <e v="#N/A"/>
    <s v="exclude"/>
    <x v="0"/>
  </r>
  <r>
    <s v="fREADom Trial "/>
    <s v="Grade 3,4"/>
    <s v="Trial I"/>
    <n v="2"/>
    <d v="1899-12-30T11:45:00"/>
    <s v="Saturday"/>
    <d v="2020-04-25T00:00:00"/>
    <e v="#N/A"/>
    <s v="Trial"/>
    <s v="Grade 3"/>
    <s v="Navy Children's School"/>
    <n v="911100222821"/>
    <s v="s2m_test_21845@tests2m.com"/>
    <s v="25-04-2020 11:45:00"/>
    <s v="Present"/>
    <s v="Present"/>
    <s v="FAC_5046"/>
    <n v="1999"/>
    <n v="1"/>
    <s v="Elements of a story"/>
    <s v="Data Unavailable"/>
    <d v="2020-04-25T00:00:00"/>
    <n v="0"/>
    <x v="0"/>
  </r>
  <r>
    <s v="fREADom Trial "/>
    <s v="Grade 3,4"/>
    <s v="Trial I"/>
    <n v="2"/>
    <d v="1899-12-30T11:45:00"/>
    <s v="Saturday"/>
    <d v="2020-04-25T00:00:00"/>
    <e v="#N/A"/>
    <s v="Trial"/>
    <s v="Grade 3"/>
    <s v="dps"/>
    <n v="911100222765"/>
    <s v="s2m_test_21846@tests2m.com"/>
    <s v="25-04-2020 11:45:00"/>
    <s v="Present"/>
    <s v="Present"/>
    <s v="FAC_5046"/>
    <e v="#N/A"/>
    <n v="0"/>
    <s v="Elements of a story"/>
    <s v="Data Unavailable"/>
    <e v="#N/A"/>
    <s v="exclude"/>
    <x v="0"/>
  </r>
  <r>
    <s v="fREADom Trial "/>
    <s v="Grade 3,4"/>
    <s v="Trial I"/>
    <n v="2"/>
    <d v="1899-12-30T11:45:00"/>
    <s v="Saturday"/>
    <d v="2020-04-25T00:00:00"/>
    <e v="#N/A"/>
    <s v="Trial"/>
    <s v="Grade 4"/>
    <s v="Delhi school of excellence"/>
    <n v="911100222822"/>
    <s v="s2m_test_21847@tests2m.com"/>
    <s v="25-04-2020 11:45:00"/>
    <s v="Present"/>
    <s v="Present"/>
    <s v="FAC_5046"/>
    <n v="1999"/>
    <n v="1"/>
    <s v="Elements of a story"/>
    <s v="Data Unavailable"/>
    <d v="2020-04-25T00:00:00"/>
    <n v="0"/>
    <x v="0"/>
  </r>
  <r>
    <s v="fREADom Trial "/>
    <s v="Grade 3,4"/>
    <s v="Trial I"/>
    <n v="2"/>
    <d v="1899-12-30T11:45:00"/>
    <s v="Saturday"/>
    <d v="2020-04-25T00:00:00"/>
    <d v="2020-04-25T05:04:28"/>
    <s v="Trial"/>
    <s v="Grade 4"/>
    <s v="Kamala niketan montessori  school (cbse)"/>
    <n v="911100222274"/>
    <s v="s2m_test_21287@tests2m.com"/>
    <s v="25-04-2020 11:45:00"/>
    <s v="Absent"/>
    <s v="Absent"/>
    <s v="FAC_5046"/>
    <e v="#N/A"/>
    <n v="0"/>
    <s v="Elements of a story"/>
    <s v="b1rmsms"/>
    <e v="#N/A"/>
    <s v="exclude"/>
    <x v="0"/>
  </r>
  <r>
    <s v="fREADom Trial "/>
    <s v="Grade 3,4"/>
    <s v="Trial I"/>
    <n v="2"/>
    <d v="1899-12-30T11:45:00"/>
    <s v="Saturday"/>
    <d v="2020-04-25T00:00:00"/>
    <d v="2020-04-25T04:41:55"/>
    <s v="Trial"/>
    <s v="Grade 4"/>
    <s v="Air Force School Avadi"/>
    <n v="911100222269"/>
    <s v="s2m_test_21282@tests2m.com"/>
    <s v="25-04-2020 11:45:00"/>
    <s v="Present"/>
    <s v="Present"/>
    <s v="FAC_5046"/>
    <e v="#N/A"/>
    <n v="0"/>
    <s v="Elements of a story"/>
    <s v="aprilhiusersms"/>
    <e v="#N/A"/>
    <s v="exclude"/>
    <x v="0"/>
  </r>
  <r>
    <s v="fREADom Trial "/>
    <s v="Grade 3,4"/>
    <s v="Trial I"/>
    <n v="2"/>
    <d v="1899-12-30T11:45:00"/>
    <s v="Saturday"/>
    <d v="2020-04-25T00:00:00"/>
    <d v="2020-04-25T04:10:11"/>
    <s v="Trial"/>
    <s v="Grade 3"/>
    <s v="Samhita academy"/>
    <n v="911100222266"/>
    <s v="s2m_test_21279@tests2m.com"/>
    <s v="25-04-2020 11:45:00"/>
    <s v="Absent"/>
    <s v="Absent"/>
    <s v="FAC_5046"/>
    <e v="#N/A"/>
    <n v="0"/>
    <s v="Elements of a story"/>
    <s v="aprilhiusersms"/>
    <e v="#N/A"/>
    <s v="exclude"/>
    <x v="0"/>
  </r>
  <r>
    <s v="fREADom Trial "/>
    <s v="Grade 3,4"/>
    <s v="Trial I"/>
    <n v="2"/>
    <d v="1899-12-30T11:45:00"/>
    <s v="Saturday"/>
    <d v="2020-04-25T00:00:00"/>
    <d v="2020-04-25T04:10:05"/>
    <s v="Trial"/>
    <s v="Grade 3"/>
    <s v="GTAVM"/>
    <n v="911100222265"/>
    <s v="s2m_test_21278@tests2m.com"/>
    <s v="25-04-2020 11:45:00"/>
    <s v="Present"/>
    <s v="Present"/>
    <s v="FAC_5046"/>
    <e v="#N/A"/>
    <n v="0"/>
    <s v="Elements of a story"/>
    <s v="aprilhiusersms"/>
    <e v="#N/A"/>
    <s v="exclude"/>
    <x v="0"/>
  </r>
  <r>
    <s v="fREADom Trial "/>
    <s v="Grade 3,4"/>
    <s v="Trial I"/>
    <n v="2"/>
    <d v="1899-12-30T11:45:00"/>
    <s v="Saturday"/>
    <d v="2020-04-25T00:00:00"/>
    <d v="2020-04-25T03:57:16"/>
    <s v="Duplicate - Trial"/>
    <s v="Grade 3"/>
    <s v="DPS Howrah"/>
    <n v="911100222263"/>
    <s v="s2m_test_21276@tests2m.com"/>
    <s v="25-04-2020 11:45:00"/>
    <s v="Absent"/>
    <s v="Absent"/>
    <s v="FAC_5046"/>
    <e v="#N/A"/>
    <n v="0"/>
    <s v="Elements of a story"/>
    <s v="aprilhiusersms"/>
    <e v="#N/A"/>
    <s v="exclude"/>
    <x v="0"/>
  </r>
  <r>
    <s v="fREADom Trial "/>
    <s v="Grade 3,4"/>
    <s v="Trial I"/>
    <n v="2"/>
    <d v="1899-12-30T11:45:00"/>
    <s v="Saturday"/>
    <d v="2020-04-25T00:00:00"/>
    <d v="2020-04-24T09:44:22"/>
    <s v="Trial"/>
    <s v="Grade 3"/>
    <s v="Kamala Nikethan Montessori school"/>
    <n v="911100222179"/>
    <s v="s2m_test_21191@tests2m.com"/>
    <s v="25-04-2020 11:45:00"/>
    <s v="Absent"/>
    <s v="Absent"/>
    <s v="FAC_5046"/>
    <e v="#N/A"/>
    <n v="0"/>
    <s v="Elements of a story"/>
    <s v="b2rmsms"/>
    <e v="#N/A"/>
    <s v="exclude"/>
    <x v="0"/>
  </r>
  <r>
    <s v="fREADom Trial "/>
    <s v="Grade 3,4"/>
    <s v="Trial II"/>
    <n v="2"/>
    <d v="1899-12-30T11:45:00"/>
    <s v="Saturday"/>
    <d v="2020-04-25T00:00:00"/>
    <d v="2020-04-25T05:13:52"/>
    <s v="Trial"/>
    <s v="Grade 3"/>
    <s v="ocean the Abm school"/>
    <n v="911100222277"/>
    <s v="s2m_test_21290@tests2m.com"/>
    <s v="25-04-2020 11:45:00"/>
    <s v="Present"/>
    <s v="Present"/>
    <s v="FAC_5039"/>
    <e v="#N/A"/>
    <n v="0"/>
    <s v="Word Whiz"/>
    <s v="aprilhiusersms"/>
    <e v="#N/A"/>
    <s v="exclude"/>
    <x v="0"/>
  </r>
  <r>
    <s v="fREADom Trial "/>
    <s v="Grade 3,4"/>
    <s v="Trial I"/>
    <n v="2"/>
    <d v="1899-12-30T11:45:00"/>
    <s v="Saturday"/>
    <d v="2020-04-25T00:00:00"/>
    <e v="#N/A"/>
    <s v="Trial"/>
    <s v="Grade 4"/>
    <s v="Ssrvm"/>
    <n v="911100222823"/>
    <s v="s2m_test_21848@tests2m.com"/>
    <s v="25-04-2020 11:45:00"/>
    <s v="Present"/>
    <s v="Present"/>
    <s v="FAC_5046"/>
    <e v="#N/A"/>
    <n v="0"/>
    <s v="Elements of a story"/>
    <s v="Data Unavailable"/>
    <e v="#N/A"/>
    <s v="exclude"/>
    <x v="0"/>
  </r>
  <r>
    <s v="fREADom Trial "/>
    <s v="Grade 3,4"/>
    <s v="Trial II"/>
    <n v="2"/>
    <d v="1899-12-30T11:45:00"/>
    <s v="Saturday"/>
    <d v="2020-04-25T00:00:00"/>
    <d v="2020-04-25T04:44:44"/>
    <s v="Trial"/>
    <s v="Grade 3"/>
    <s v="Kerala public school, Kadma Jamshedpur"/>
    <n v="911100222271"/>
    <s v="s2m_test_21284@tests2m.com"/>
    <s v="25-04-2020 11:45:00"/>
    <s v="Present"/>
    <s v="Present"/>
    <s v="FAC_5039"/>
    <e v="#N/A"/>
    <n v="0"/>
    <s v="Word Whiz"/>
    <s v="aprilhiusersms"/>
    <e v="#N/A"/>
    <s v="exclude"/>
    <x v="0"/>
  </r>
  <r>
    <s v="fREADom Trial "/>
    <s v="Grade 3,4"/>
    <s v="Trial II"/>
    <n v="2"/>
    <d v="1899-12-30T11:45:00"/>
    <s v="Saturday"/>
    <d v="2020-04-25T00:00:00"/>
    <d v="2020-04-25T05:55:51"/>
    <s v="Trial"/>
    <s v="Grade 4"/>
    <s v="KLE School"/>
    <n v="911100222283"/>
    <s v="s2m_test_21296@tests2m.com"/>
    <s v="25-04-2020 11:45:00"/>
    <s v="Absent"/>
    <s v="Absent"/>
    <s v="FAC_5039"/>
    <e v="#N/A"/>
    <n v="0"/>
    <s v="Word Whiz"/>
    <s v="ntfuiuser"/>
    <e v="#N/A"/>
    <s v="exclude"/>
    <x v="0"/>
  </r>
  <r>
    <s v="fREADom Trial Class "/>
    <s v="Grade 1,2"/>
    <s v="Trial I"/>
    <n v="4"/>
    <d v="1899-12-30T18:00:00"/>
    <s v="Saturday"/>
    <d v="2020-04-25T00:00:00"/>
    <d v="2020-04-19T09:16:14"/>
    <s v="Trial"/>
    <s v="Grade 1"/>
    <s v="DPS"/>
    <n v="911100221681"/>
    <s v="s2m_test_20691@tests2m.com"/>
    <s v="25-04-2020 18:00:00"/>
    <s v="Cancelled"/>
    <s v="Cancelled"/>
    <s v="FAC_5024"/>
    <e v="#N/A"/>
    <n v="0"/>
    <s v="Structure of a story"/>
    <s v="TEB3SMS"/>
    <e v="#N/A"/>
    <s v="exclude"/>
    <x v="0"/>
  </r>
  <r>
    <s v="fREADom Trial "/>
    <s v="Grade 3,4"/>
    <s v="Trial I"/>
    <n v="3"/>
    <d v="1899-12-30T16:00:00"/>
    <s v="Saturday"/>
    <d v="2020-04-25T00:00:00"/>
    <e v="#N/A"/>
    <s v="Duplicate - Trial"/>
    <s v="Grade 4"/>
    <s v="Stones2milestones"/>
    <n v="911100222723"/>
    <s v="s2m_test_21645@tests2m.com"/>
    <s v="25-04-2020 16:00:00"/>
    <s v="Absent"/>
    <s v="Absent"/>
    <s v="FAC_5008"/>
    <e v="#N/A"/>
    <n v="0"/>
    <s v="Making connections"/>
    <s v="Data Unavailable"/>
    <e v="#N/A"/>
    <s v="exclude"/>
    <x v="0"/>
  </r>
  <r>
    <s v="fREADom Trial Class "/>
    <s v="Grade 1,2"/>
    <s v="Trial I"/>
    <n v="3"/>
    <d v="1899-12-30T16:00:00"/>
    <s v="Saturday"/>
    <d v="2020-04-25T00:00:00"/>
    <e v="#N/A"/>
    <s v="Duplicate - Trial"/>
    <s v="Junior KG"/>
    <s v="Stones2Milestones"/>
    <n v="911100222723"/>
    <s v="s2m_test_21645@tests2m.com"/>
    <s v="25-04-2020 16:00:00"/>
    <s v="Absent"/>
    <s v="Absent"/>
    <s v="FAC_5049"/>
    <e v="#N/A"/>
    <n v="0"/>
    <s v="Word Whiz"/>
    <s v="Data Unavailable"/>
    <e v="#N/A"/>
    <s v="exclude"/>
    <x v="0"/>
  </r>
  <r>
    <s v="fREADom Trial Class "/>
    <s v="Grade 1,2"/>
    <s v="Trial I"/>
    <n v="3"/>
    <d v="1899-12-30T16:00:00"/>
    <s v="Saturday"/>
    <d v="2020-04-25T00:00:00"/>
    <d v="2020-04-25T06:19:55"/>
    <s v="Trial"/>
    <s v="Grade 2"/>
    <s v="Kpskadma"/>
    <n v="911100222289"/>
    <s v="s2m_test_21302@tests2m.com"/>
    <s v="25-04-2020 16:00:00"/>
    <s v="Absent"/>
    <s v="Absent"/>
    <s v="FAC_5049"/>
    <e v="#N/A"/>
    <n v="0"/>
    <s v="Word Whiz"/>
    <s v="aprilhiusersms"/>
    <e v="#N/A"/>
    <s v="exclude"/>
    <x v="0"/>
  </r>
  <r>
    <s v="fREADom Trial "/>
    <s v="Grade 3,4"/>
    <s v="Trial I"/>
    <n v="3"/>
    <d v="1899-12-30T16:00:00"/>
    <s v="Saturday"/>
    <d v="2020-04-25T00:00:00"/>
    <d v="2020-04-25T06:10:11"/>
    <s v="Trial"/>
    <s v="Grade 4"/>
    <s v="Manav Rachna international school"/>
    <n v="911100222288"/>
    <s v="s2m_test_21301@tests2m.com"/>
    <s v="25-04-2020 16:00:00"/>
    <s v="Present"/>
    <s v="Present"/>
    <s v="FAC_5008"/>
    <n v="1999"/>
    <n v="1"/>
    <s v="Making connections"/>
    <s v="adarsh"/>
    <d v="2020-04-25T00:00:00"/>
    <n v="0"/>
    <x v="4"/>
  </r>
  <r>
    <s v="fREADom Trial Class "/>
    <s v="Grade 1,2"/>
    <s v="Trial I"/>
    <n v="3"/>
    <d v="1899-12-30T16:00:00"/>
    <s v="Saturday"/>
    <d v="2020-04-25T00:00:00"/>
    <d v="2020-04-25T06:09:23"/>
    <s v="Trial"/>
    <s v="Grade 2"/>
    <s v="Sai Baba Path school"/>
    <n v="911100222287"/>
    <s v="s2m_test_21300@tests2m.com"/>
    <s v="25-04-2020 16:00:00"/>
    <s v="Absent"/>
    <s v="Absent"/>
    <s v="FAC_5049"/>
    <e v="#N/A"/>
    <n v="0"/>
    <s v="Word Whiz"/>
    <s v="aprilhiusersms"/>
    <e v="#N/A"/>
    <s v="exclude"/>
    <x v="0"/>
  </r>
  <r>
    <s v="fREADom Trial "/>
    <s v="Grade 3,4"/>
    <s v="Trial I"/>
    <n v="3"/>
    <d v="1899-12-30T16:00:00"/>
    <s v="Saturday"/>
    <d v="2020-04-25T00:00:00"/>
    <d v="2020-04-25T06:00:11"/>
    <s v="Trial"/>
    <s v="Grade 4"/>
    <s v="Kamala Niketan Montessori School"/>
    <n v="911100222285"/>
    <s v="s2m_test_21298@tests2m.com"/>
    <s v="25-04-2020 16:00:00"/>
    <s v="Present"/>
    <s v="Present"/>
    <s v="FAC_5008"/>
    <e v="#N/A"/>
    <n v="0"/>
    <s v="Making connections"/>
    <s v="b1rmsms"/>
    <e v="#N/A"/>
    <s v="exclude"/>
    <x v="0"/>
  </r>
  <r>
    <s v="fREADom Trial "/>
    <s v="Grade 3,4"/>
    <s v="Trial I"/>
    <n v="3"/>
    <d v="1899-12-30T16:00:00"/>
    <s v="Saturday"/>
    <d v="2020-04-25T00:00:00"/>
    <d v="2020-04-25T05:31:54"/>
    <s v="Trial"/>
    <s v="Grade 3"/>
    <s v="Kamala niketan Montessori school"/>
    <n v="911100222279"/>
    <s v="s2m_test_21292@tests2m.com"/>
    <s v="25-04-2020 16:00:00"/>
    <s v="Present"/>
    <s v="Present"/>
    <s v="FAC_5008"/>
    <e v="#N/A"/>
    <n v="0"/>
    <s v="Making connections"/>
    <s v="T1KRMSMS"/>
    <e v="#N/A"/>
    <s v="exclude"/>
    <x v="0"/>
  </r>
  <r>
    <s v="fREADom Trial Class "/>
    <s v="Grade 1,2"/>
    <s v="Trial I"/>
    <n v="3"/>
    <d v="1899-12-30T16:00:00"/>
    <s v="Saturday"/>
    <d v="2020-04-25T00:00:00"/>
    <d v="2020-04-25T05:22:49"/>
    <s v="Trial"/>
    <s v="Grade 2"/>
    <s v="Al burooj international school"/>
    <n v="911100222278"/>
    <s v="s2m_test_21291@tests2m.com"/>
    <s v="25-04-2020 16:00:00"/>
    <s v="Present"/>
    <s v="Present"/>
    <s v="FAC_5049"/>
    <e v="#N/A"/>
    <n v="0"/>
    <s v="Word Whiz"/>
    <s v="TEB5SMS"/>
    <e v="#N/A"/>
    <s v="exclude"/>
    <x v="0"/>
  </r>
  <r>
    <s v="fREADom Trial Class "/>
    <s v="Grade 1,2"/>
    <s v="Trial I"/>
    <n v="3"/>
    <d v="1899-12-30T16:00:00"/>
    <s v="Saturday"/>
    <d v="2020-04-25T00:00:00"/>
    <d v="2020-04-25T05:11:45"/>
    <s v="Trial"/>
    <s v="Grade 2"/>
    <s v="Calorx Public School Ghatlodia"/>
    <n v="911100222276"/>
    <s v="s2m_test_21289@tests2m.com"/>
    <s v="25-04-2020 16:00:00"/>
    <s v="Present"/>
    <s v="Present"/>
    <s v="FAC_5049"/>
    <e v="#N/A"/>
    <n v="0"/>
    <s v="Word Whiz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5:05:50"/>
    <s v="Trial"/>
    <s v="Grade 1"/>
    <s v="Saibaba path mps edco"/>
    <n v="911100222275"/>
    <s v="s2m_test_21288@tests2m.com"/>
    <s v="25-04-2020 16:00:00"/>
    <s v="Absent"/>
    <s v="Absent"/>
    <s v="FAC_5049"/>
    <e v="#N/A"/>
    <n v="0"/>
    <s v="Word Whiz"/>
    <s v="aprilhiusersms"/>
    <e v="#N/A"/>
    <s v="exclude"/>
    <x v="0"/>
  </r>
  <r>
    <s v="fREADom Trial "/>
    <s v="Grade 3,4"/>
    <s v="Trial I"/>
    <n v="3"/>
    <d v="1899-12-30T16:00:00"/>
    <s v="Saturday"/>
    <d v="2020-04-25T00:00:00"/>
    <d v="2020-04-25T04:41:59"/>
    <s v="Trial"/>
    <s v="Grade 4"/>
    <s v="Sardar Patel International school"/>
    <n v="911100222270"/>
    <s v="s2m_test_21283@tests2m.com"/>
    <s v="25-04-2020 16:00:00"/>
    <s v="Absent"/>
    <s v="Absent"/>
    <s v="FAC_5008"/>
    <e v="#N/A"/>
    <n v="0"/>
    <s v="Making connections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4:36:13"/>
    <s v="Trial"/>
    <s v="Grade 2"/>
    <s v="Sishya omr"/>
    <n v="911100222268"/>
    <s v="s2m_test_21281@tests2m.com"/>
    <s v="25-04-2020 16:00:00"/>
    <s v="Present"/>
    <s v="Present"/>
    <s v="FAC_5049"/>
    <e v="#N/A"/>
    <n v="0"/>
    <s v="Word Whiz"/>
    <s v="TEB4SMS"/>
    <e v="#N/A"/>
    <s v="exclude"/>
    <x v="0"/>
  </r>
  <r>
    <s v="fREADom Trial "/>
    <s v="Grade 3,4"/>
    <s v="Trial I"/>
    <n v="3"/>
    <d v="1899-12-30T16:00:00"/>
    <s v="Saturday"/>
    <d v="2020-04-25T00:00:00"/>
    <d v="2020-04-25T03:39:03"/>
    <s v="Trial"/>
    <s v="Grade 4"/>
    <s v="Kle English medium school nipani"/>
    <n v="911100222256"/>
    <s v="s2m_test_21269@tests2m.com"/>
    <s v="25-04-2020 16:00:00"/>
    <s v="Present"/>
    <s v="Present"/>
    <s v="FAC_5008"/>
    <e v="#N/A"/>
    <n v="0"/>
    <s v="Making connections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52:42"/>
    <s v="Trial"/>
    <s v="Grade 2"/>
    <s v="The S. D vidya public school"/>
    <n v="911100222261"/>
    <s v="s2m_test_21274@tests2m.com"/>
    <s v="25-04-2020 16:00:00"/>
    <s v="Absent"/>
    <s v="Absent"/>
    <s v="FAC_5049"/>
    <e v="#N/A"/>
    <n v="0"/>
    <s v="Word Whiz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46:42"/>
    <s v="Trial"/>
    <s v="Grade 1"/>
    <s v="The Maurya School"/>
    <n v="911100222260"/>
    <s v="s2m_test_21273@tests2m.com"/>
    <s v="25-04-2020 16:00:00"/>
    <s v="Present"/>
    <s v="Present"/>
    <s v="FAC_5049"/>
    <e v="#N/A"/>
    <n v="0"/>
    <s v="Word Whiz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42:29"/>
    <s v="Trial"/>
    <s v="Grade 1"/>
    <s v="APS GOLCONDA"/>
    <n v="911100222259"/>
    <s v="s2m_test_21272@tests2m.com"/>
    <s v="25-04-2020 16:00:00"/>
    <s v="Present"/>
    <s v="Present"/>
    <s v="FAC_5049"/>
    <e v="#N/A"/>
    <n v="0"/>
    <s v="Word Whiz"/>
    <s v="aprilhiusersms"/>
    <e v="#N/A"/>
    <s v="exclude"/>
    <x v="0"/>
  </r>
  <r>
    <s v="fREADom Trial "/>
    <s v="Grade 3,4"/>
    <s v="Trial I"/>
    <n v="3"/>
    <d v="1899-12-30T16:00:00"/>
    <s v="Saturday"/>
    <d v="2020-04-25T00:00:00"/>
    <d v="2020-04-25T03:35:29"/>
    <s v="Trial"/>
    <s v="Grade 4"/>
    <s v="Abhydaya education  highschool"/>
    <n v="911100222254"/>
    <s v="s2m_test_21268@tests2m.com"/>
    <s v="25-04-2020 16:00:00"/>
    <s v="Absent"/>
    <s v="Absent"/>
    <s v="FAC_5008"/>
    <e v="#N/A"/>
    <n v="0"/>
    <s v="Making connections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35:20"/>
    <s v="Trial"/>
    <s v="Grade 2"/>
    <s v="Kamala nikethan"/>
    <n v="911100222253"/>
    <s v="s2m_test_21267@tests2m.com"/>
    <s v="25-04-2020 16:00:00"/>
    <s v="Absent"/>
    <s v="Absent"/>
    <s v="FAC_5049"/>
    <e v="#N/A"/>
    <n v="0"/>
    <s v="Word Whiz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5T03:34:02"/>
    <s v="Trial"/>
    <s v="Grade 3"/>
    <s v="Kle school ankali"/>
    <n v="911100222252"/>
    <s v="s2m_test_21266@tests2m.com"/>
    <s v="25-04-2020 16:00:00"/>
    <s v="Absent"/>
    <s v="Absent"/>
    <s v="FAC_5008"/>
    <e v="#N/A"/>
    <n v="0"/>
    <s v="Making connections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33:29"/>
    <s v="Trial"/>
    <s v="Grade 2"/>
    <s v="Harvest international school"/>
    <n v="911100222251"/>
    <s v="s2m_test_21265@tests2m.com"/>
    <s v="25-04-2020 16:00:00"/>
    <s v="Absent"/>
    <s v="Absent"/>
    <s v="FAC_5049"/>
    <e v="#N/A"/>
    <n v="0"/>
    <s v="Word Whiz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33:03"/>
    <s v="Trial"/>
    <s v="Grade 1"/>
    <s v="Delhi Public School"/>
    <n v="911100222250"/>
    <s v="s2m_test_21264@tests2m.com"/>
    <s v="25-04-2020 16:00:00"/>
    <s v="Present"/>
    <s v="Present"/>
    <s v="FAC_5049"/>
    <e v="#N/A"/>
    <n v="0"/>
    <s v="Word Whiz"/>
    <s v="aprilhiusersms"/>
    <e v="#N/A"/>
    <s v="exclude"/>
    <x v="0"/>
  </r>
  <r>
    <s v="fREADom Trial Class "/>
    <s v="Grade 1,2"/>
    <s v="Trial I"/>
    <n v="3"/>
    <d v="1899-12-30T16:00:00"/>
    <s v="Saturday"/>
    <d v="2020-04-25T00:00:00"/>
    <d v="2020-04-25T03:15:28"/>
    <s v="Trial"/>
    <s v="Grade 2"/>
    <s v="Army public school delhi cantt"/>
    <n v="911100222249"/>
    <s v="s2m_test_21263@tests2m.com"/>
    <s v="25-04-2020 16:00:00"/>
    <s v="Present"/>
    <s v="Present"/>
    <s v="FAC_5049"/>
    <e v="#N/A"/>
    <n v="0"/>
    <s v="Word Whiz"/>
    <s v="TEB2ASMS"/>
    <e v="#N/A"/>
    <s v="exclude"/>
    <x v="0"/>
  </r>
  <r>
    <s v="fREADom Trial Class "/>
    <s v="Grade 1,2"/>
    <s v="Trial I"/>
    <n v="3"/>
    <d v="1899-12-30T16:00:00"/>
    <s v="Saturday"/>
    <d v="2020-04-25T00:00:00"/>
    <d v="2020-04-25T02:25:07"/>
    <s v="Trial"/>
    <s v="Grade 1"/>
    <s v="Shemrock World"/>
    <n v="911100222248"/>
    <s v="s2m_test_21262@tests2m.com"/>
    <s v="25-04-2020 16:00:00"/>
    <s v="Absent"/>
    <s v="Absent"/>
    <s v="FAC_5049"/>
    <e v="#N/A"/>
    <n v="0"/>
    <s v="Word Whiz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7:22:50"/>
    <s v="Trial"/>
    <s v="Grade 4"/>
    <s v="St Peter's high school"/>
    <n v="911100222244"/>
    <s v="s2m_test_21258@tests2m.com"/>
    <s v="25-04-2020 16:00:00"/>
    <s v="Absent"/>
    <s v="Absent"/>
    <s v="FAC_5008"/>
    <e v="#N/A"/>
    <n v="0"/>
    <s v="Making connections"/>
    <s v="TEB5SMS"/>
    <e v="#N/A"/>
    <s v="exclude"/>
    <x v="0"/>
  </r>
  <r>
    <s v="fREADom Trial "/>
    <s v="Grade 3,4"/>
    <s v="Trial I"/>
    <n v="3"/>
    <d v="1899-12-30T16:00:00"/>
    <s v="Saturday"/>
    <d v="2020-04-25T00:00:00"/>
    <d v="2020-04-24T12:32:37"/>
    <s v="Trial"/>
    <s v="Grade 4"/>
    <s v="Aurobindo"/>
    <n v="911100222227"/>
    <s v="s2m_test_21240@tests2m.com"/>
    <s v="25-04-2020 16:00:00"/>
    <s v="Present"/>
    <s v="Present"/>
    <s v="FAC_5008"/>
    <e v="#N/A"/>
    <n v="0"/>
    <s v="Making connections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2:24:01"/>
    <s v="Trial"/>
    <s v="Grade 4"/>
    <s v="Kamala nikethan Montessori school"/>
    <n v="911100222226"/>
    <s v="s2m_test_21239@tests2m.com"/>
    <s v="25-04-2020 16:00:00"/>
    <s v="Absent"/>
    <s v="Absent"/>
    <s v="FAC_5008"/>
    <e v="#N/A"/>
    <n v="0"/>
    <s v="Making connections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0:48:08"/>
    <s v="Trial"/>
    <s v="Grade 3"/>
    <s v="Nsn"/>
    <n v="911100222204"/>
    <s v="s2m_test_21216@tests2m.com"/>
    <s v="25-04-2020 16:00:00"/>
    <s v="Absent"/>
    <s v="Absent"/>
    <s v="FAC_5008"/>
    <e v="#N/A"/>
    <n v="0"/>
    <s v="Making connections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0:17:08"/>
    <s v="Trial"/>
    <s v="Grade 4"/>
    <s v="AKSHAR"/>
    <n v="911100222197"/>
    <s v="s2m_test_21209@tests2m.com"/>
    <s v="25-04-2020 16:00:00"/>
    <s v="Present"/>
    <s v="Present"/>
    <s v="FAC_5008"/>
    <e v="#N/A"/>
    <n v="0"/>
    <s v="Making connections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0:16:16"/>
    <s v="Trial"/>
    <s v="Grade 4"/>
    <s v="B D Memorial"/>
    <n v="911100222196"/>
    <s v="s2m_test_21208@tests2m.com"/>
    <s v="25-04-2020 16:00:00"/>
    <s v="Absent"/>
    <s v="Absent"/>
    <s v="FAC_5008"/>
    <e v="#N/A"/>
    <n v="0"/>
    <s v="Making connections"/>
    <s v="b2rmsms"/>
    <e v="#N/A"/>
    <s v="exclude"/>
    <x v="0"/>
  </r>
  <r>
    <s v="fREADom Trial "/>
    <s v="Grade 3,4"/>
    <s v="Trial I"/>
    <n v="3"/>
    <d v="1899-12-30T16:00:00"/>
    <s v="Saturday"/>
    <d v="2020-04-25T00:00:00"/>
    <d v="2020-04-24T10:10:02"/>
    <s v="Trial"/>
    <s v="Grade 4"/>
    <s v="Nsn memorial higher secondary School"/>
    <n v="911100222191"/>
    <s v="s2m_test_21203@tests2m.com"/>
    <s v="25-04-2020 16:00:00"/>
    <s v="Absent"/>
    <s v="Absent"/>
    <s v="FAC_5008"/>
    <e v="#N/A"/>
    <n v="0"/>
    <s v="Making connections"/>
    <s v="b2rmsms"/>
    <e v="#N/A"/>
    <s v="exclude"/>
    <x v="0"/>
  </r>
  <r>
    <s v="fREADom Trial "/>
    <s v="Grade 3,4"/>
    <s v="Trial I"/>
    <n v="4"/>
    <d v="1899-12-30T18:00:00"/>
    <s v="Sunday"/>
    <d v="2020-04-26T00:00:00"/>
    <e v="#N/A"/>
    <s v="Duplicate - Trial"/>
    <s v="Grade 5"/>
    <s v="Stones2Milestones"/>
    <n v="911100222710"/>
    <s v="s2m_test_21732@tests2m.com"/>
    <s v="26-04-2020 18:00:00"/>
    <s v="Cancelled"/>
    <s v="Cancelled"/>
    <s v="FAC_5028"/>
    <e v="#N/A"/>
    <n v="0"/>
    <s v="Category Spin"/>
    <s v="Data Unavailable"/>
    <e v="#N/A"/>
    <s v="exclude"/>
    <x v="0"/>
  </r>
  <r>
    <s v="fREADom Trial Class "/>
    <s v="Grade 1,2"/>
    <s v="Trial I"/>
    <n v="4"/>
    <d v="1899-12-30T18:00:00"/>
    <s v="Sunday"/>
    <d v="2020-04-26T00:00:00"/>
    <e v="#N/A"/>
    <s v="Duplicate - Trial"/>
    <s v="Junior KG"/>
    <s v="Stones2Milestones"/>
    <n v="911100222710"/>
    <s v="s2m_test_21732@tests2m.com"/>
    <s v="26-04-2020 18:00:00"/>
    <s v="Cancelled"/>
    <s v="Cancelled"/>
    <s v="FAC_5051"/>
    <e v="#N/A"/>
    <n v="0"/>
    <s v="Rocking with rhymes"/>
    <s v="Data Unavailable"/>
    <e v="#N/A"/>
    <s v="exclude"/>
    <x v="0"/>
  </r>
  <r>
    <s v="fREADom Trial "/>
    <s v="Grade 1,2"/>
    <s v="Trial II"/>
    <n v="4"/>
    <d v="1899-12-30T18:00:00"/>
    <s v="Saturday"/>
    <d v="2020-04-25T00:00:00"/>
    <d v="2020-04-25T07:29:21"/>
    <s v="Trial"/>
    <s v="Grade 4"/>
    <s v="Kerala Public School, Kadma"/>
    <n v="911100222295"/>
    <s v="s2m_test_21307@tests2m.com"/>
    <s v="25-04-2020 18:00:00"/>
    <s v="Cancelled"/>
    <s v="Cancelled"/>
    <s v="FAC_5011"/>
    <e v="#N/A"/>
    <n v="0"/>
    <s v="Category Spin"/>
    <s v="aprilhiusersms"/>
    <e v="#N/A"/>
    <s v="exclude"/>
    <x v="0"/>
  </r>
  <r>
    <s v="fREADom Trial "/>
    <s v="Grade 3,4"/>
    <s v="Trial II"/>
    <n v="4"/>
    <d v="1899-12-30T18:00:00"/>
    <s v="Saturday"/>
    <d v="2020-04-25T00:00:00"/>
    <d v="2020-04-25T07:29:21"/>
    <s v="Duplicate - Trial"/>
    <s v="Grade 4"/>
    <s v="Kerala Public School, Kadma"/>
    <n v="911100222295"/>
    <s v="s2m_test_21307@tests2m.com"/>
    <s v="25-04-2020 18:00:00"/>
    <s v="Absent"/>
    <s v="Absent"/>
    <s v="FAC_5009"/>
    <e v="#N/A"/>
    <n v="0"/>
    <s v="Elements of a story"/>
    <s v="aprilhiusersms"/>
    <e v="#N/A"/>
    <s v="exclude"/>
    <x v="0"/>
  </r>
  <r>
    <s v="fREADom Trial "/>
    <s v="Grade 3,4"/>
    <s v="Trial I"/>
    <n v="4"/>
    <d v="1899-12-30T18:00:00"/>
    <s v="Saturday"/>
    <d v="2020-04-25T00:00:00"/>
    <d v="2020-04-25T07:04:28"/>
    <s v="Trial"/>
    <s v="Grade 2"/>
    <s v="Delhi public school Bangalore north"/>
    <n v="911100222292"/>
    <s v="s2m_test_21305@tests2m.com"/>
    <s v="25-04-2020 18:00:00"/>
    <s v="Cancelled"/>
    <s v="Cancelled"/>
    <s v="FAC_5040"/>
    <e v="#N/A"/>
    <n v="0"/>
    <s v="Rocking with rhymes"/>
    <s v="aprilhiusersms"/>
    <e v="#N/A"/>
    <s v="exclude"/>
    <x v="0"/>
  </r>
  <r>
    <s v="fREADom Trial "/>
    <s v="Grade 3,4"/>
    <s v="Trial II"/>
    <n v="4"/>
    <d v="1899-12-30T18:00:00"/>
    <s v="Saturday"/>
    <d v="2020-04-25T00:00:00"/>
    <d v="2020-04-25T07:15:13"/>
    <s v="Duplicate - Trial"/>
    <s v="Grade 3"/>
    <s v="Kle"/>
    <n v="911100222293"/>
    <s v="s2m_test_21214@tests2m.com"/>
    <s v="25-04-2020 18:00:00"/>
    <s v="Absent"/>
    <s v="Absent"/>
    <s v="FAC_5009"/>
    <e v="#N/A"/>
    <n v="0"/>
    <s v="Elements of a story"/>
    <s v="b2rmsms"/>
    <e v="#N/A"/>
    <s v="exclude"/>
    <x v="0"/>
  </r>
  <r>
    <s v="fREADom Trial "/>
    <s v="Grade 1,2"/>
    <s v="Trial II"/>
    <n v="4"/>
    <d v="1899-12-30T18:00:00"/>
    <s v="Saturday"/>
    <d v="2020-04-25T00:00:00"/>
    <d v="2020-04-25T07:02:18"/>
    <s v="Trial"/>
    <s v="Grade 2"/>
    <s v="M. R. Sakhare C. B. S. E"/>
    <n v="911100222290"/>
    <s v="s2m_test_21303@tests2m.com"/>
    <s v="25-04-2020 18:00:00"/>
    <s v="Absent"/>
    <s v="Absent"/>
    <s v="FAC_5011"/>
    <e v="#N/A"/>
    <n v="0"/>
    <s v="Category Spin"/>
    <s v="aprilhiusersms"/>
    <e v="#N/A"/>
    <s v="exclude"/>
    <x v="0"/>
  </r>
  <r>
    <s v="fREADom Trial "/>
    <s v="Grade 3,4"/>
    <s v="Trial I"/>
    <n v="4"/>
    <d v="1899-12-30T18:00:00"/>
    <s v="Saturday"/>
    <d v="2020-04-25T00:00:00"/>
    <d v="2020-04-25T06:05:17"/>
    <s v="Trial"/>
    <s v="Grade 3"/>
    <s v="SBOA School and Junior College"/>
    <n v="911100222286"/>
    <s v="s2m_test_21299@tests2m.com"/>
    <s v="25-04-2020 18:00:00"/>
    <s v="Present"/>
    <s v="Present"/>
    <s v="FAC_5040"/>
    <e v="#N/A"/>
    <n v="0"/>
    <s v="Rocking with rhymes"/>
    <s v="aprilhiusersms"/>
    <e v="#N/A"/>
    <s v="exclude"/>
    <x v="0"/>
  </r>
  <r>
    <s v="fREADom Trial "/>
    <s v="Grade 1,2"/>
    <s v="Trial II"/>
    <n v="4"/>
    <d v="1899-12-30T18:00:00"/>
    <s v="Saturday"/>
    <d v="2020-04-25T00:00:00"/>
    <d v="2020-04-25T07:04:28"/>
    <s v="Duplicate - Trial"/>
    <s v="Grade 2"/>
    <s v="Delhi public school Bangalore north"/>
    <n v="911100222292"/>
    <s v="s2m_test_21305@tests2m.com"/>
    <s v="25-04-2020 18:00:00"/>
    <s v="Present"/>
    <s v="Present"/>
    <s v="FAC_5011"/>
    <e v="#N/A"/>
    <n v="0"/>
    <s v="Category Spin"/>
    <s v="aprilhiusersms"/>
    <e v="#N/A"/>
    <s v="exclude"/>
    <x v="0"/>
  </r>
  <r>
    <s v="fREADom Trial "/>
    <s v="Grade 1,2"/>
    <s v="Trial II"/>
    <n v="4"/>
    <d v="1899-12-30T18:00:00"/>
    <s v="Saturday"/>
    <d v="2020-04-25T00:00:00"/>
    <d v="2020-04-25T05:56:02"/>
    <s v="Trial"/>
    <s v="Grade 1"/>
    <s v="Tsus"/>
    <n v="911100222284"/>
    <s v="s2m_test_21297@tests2m.com"/>
    <s v="25-04-2020 18:00:00"/>
    <s v="Absent"/>
    <s v="Absent"/>
    <s v="FAC_5011"/>
    <e v="#N/A"/>
    <n v="0"/>
    <s v="Category Spin"/>
    <s v="b2rmsms"/>
    <e v="#N/A"/>
    <s v="exclude"/>
    <x v="0"/>
  </r>
  <r>
    <s v="fREADom Trial "/>
    <s v="Grade 1,2"/>
    <s v="Trial II"/>
    <n v="4"/>
    <d v="1899-12-30T18:00:00"/>
    <s v="Saturday"/>
    <d v="2020-04-25T00:00:00"/>
    <d v="2020-04-25T05:42:44"/>
    <s v="Trial"/>
    <s v="Grade 2"/>
    <s v="Sri Sri Ravishankar Vidya mandir Borivali east"/>
    <n v="911100222281"/>
    <s v="s2m_test_21294@tests2m.com"/>
    <s v="25-04-2020 18:00:00"/>
    <s v="Present"/>
    <s v="Present"/>
    <s v="FAC_5011"/>
    <e v="#N/A"/>
    <n v="0"/>
    <s v="Category Spin"/>
    <s v="b1rmsms"/>
    <e v="#N/A"/>
    <s v="exclude"/>
    <x v="0"/>
  </r>
  <r>
    <s v="fREADom Trial "/>
    <s v="Grade 1,2"/>
    <s v="Trial II"/>
    <n v="4"/>
    <d v="1899-12-30T18:00:00"/>
    <s v="Saturday"/>
    <d v="2020-04-25T00:00:00"/>
    <d v="2020-04-25T05:36:33"/>
    <s v="Trial"/>
    <s v="Grade 1"/>
    <s v="KLE Society School"/>
    <n v="911100222280"/>
    <s v="s2m_test_21293@tests2m.com"/>
    <s v="25-04-2020 18:00:00"/>
    <s v="Present"/>
    <s v="Present"/>
    <s v="FAC_5011"/>
    <e v="#N/A"/>
    <n v="0"/>
    <s v="Category Spin"/>
    <s v="aprilhiusersms"/>
    <e v="#N/A"/>
    <s v="exclude"/>
    <x v="0"/>
  </r>
  <r>
    <s v="fREADom Trial "/>
    <s v="Grade 1,2"/>
    <s v="Trial II"/>
    <n v="4"/>
    <d v="1899-12-30T18:00:00"/>
    <s v="Saturday"/>
    <d v="2020-04-25T00:00:00"/>
    <d v="2020-04-25T04:56:54"/>
    <s v="Trial"/>
    <s v="Grade 1"/>
    <s v="DPS Megacity"/>
    <n v="911100222273"/>
    <s v="s2m_test_21286@tests2m.com"/>
    <s v="25-04-2020 18:00:00"/>
    <s v="Present"/>
    <s v="Present"/>
    <s v="FAC_5011"/>
    <e v="#N/A"/>
    <n v="0"/>
    <s v="Category Spin"/>
    <s v="Data Unavailable"/>
    <e v="#N/A"/>
    <s v="exclude"/>
    <x v="0"/>
  </r>
  <r>
    <s v="fREADom Trial "/>
    <s v="Grade 1,2"/>
    <s v="Trial II"/>
    <n v="4"/>
    <d v="1899-12-30T18:00:00"/>
    <s v="Saturday"/>
    <d v="2020-04-25T00:00:00"/>
    <d v="2020-04-25T04:49:56"/>
    <s v="Trial"/>
    <s v="Grade 1"/>
    <s v="Chinmaya vidyalaya"/>
    <n v="911100222272"/>
    <s v="s2m_test_21285@tests2m.com"/>
    <s v="25-04-2020 18:00:00"/>
    <s v="Absent"/>
    <s v="Absent"/>
    <s v="FAC_5011"/>
    <e v="#N/A"/>
    <n v="0"/>
    <s v="Category Spin"/>
    <s v="aprilhiusersms"/>
    <e v="#N/A"/>
    <s v="exclude"/>
    <x v="0"/>
  </r>
  <r>
    <s v="fREADom Trial "/>
    <s v="Grade 1,2"/>
    <s v="Trial II"/>
    <n v="4"/>
    <d v="1899-12-30T18:00:00"/>
    <s v="Saturday"/>
    <d v="2020-04-25T00:00:00"/>
    <d v="2020-04-25T03:54:34"/>
    <s v="Trial"/>
    <s v="Grade 2"/>
    <s v="GD Goenka signature school"/>
    <n v="911100222262"/>
    <s v="s2m_test_21275@tests2m.com"/>
    <s v="25-04-2020 18:00:00"/>
    <s v="Cancelled"/>
    <s v="Cancelled"/>
    <s v="FAC_5011"/>
    <e v="#N/A"/>
    <n v="0"/>
    <s v="Category Spin"/>
    <s v="aprilhiusersms"/>
    <e v="#N/A"/>
    <s v="exclude"/>
    <x v="0"/>
  </r>
  <r>
    <s v="fREADom Trial "/>
    <s v="Grade 3,4"/>
    <s v="Trial II"/>
    <n v="4"/>
    <d v="1899-12-30T18:00:00"/>
    <s v="Saturday"/>
    <d v="2020-04-25T00:00:00"/>
    <d v="2020-04-24T09:46:27"/>
    <s v="Trial"/>
    <s v="Grade 2"/>
    <s v="Kamala niketan"/>
    <n v="911100222180"/>
    <s v="s2m_test_21192@tests2m.com"/>
    <s v="25-04-2020 18:00:00"/>
    <s v="Absent"/>
    <s v="Absent"/>
    <s v="FAC_5009"/>
    <e v="#N/A"/>
    <n v="0"/>
    <s v="Elements of a story"/>
    <s v="b2rmsms"/>
    <e v="#N/A"/>
    <s v="exclude"/>
    <x v="0"/>
  </r>
  <r>
    <s v="fREADom Trial "/>
    <s v="Grade 3,4"/>
    <s v="Trial II"/>
    <n v="4"/>
    <d v="1899-12-30T18:00:00"/>
    <s v="Saturday"/>
    <d v="2020-04-25T00:00:00"/>
    <d v="2020-04-24T09:39:00"/>
    <s v="Trial"/>
    <s v="Grade 4"/>
    <s v="Sunshine Chennai senior secondary school"/>
    <n v="911100222175"/>
    <s v="s2m_test_21186@tests2m.com"/>
    <s v="25-04-2020 18:00:00"/>
    <s v="Present"/>
    <s v="Present"/>
    <s v="FAC_5009"/>
    <e v="#N/A"/>
    <n v="0"/>
    <s v="Elements of a story"/>
    <s v="b2rmsms"/>
    <e v="#N/A"/>
    <s v="exclude"/>
    <x v="0"/>
  </r>
  <r>
    <s v="fREADom Trial "/>
    <s v="Grade 3,4"/>
    <s v="Trial II"/>
    <n v="4"/>
    <d v="1899-12-30T18:00:00"/>
    <s v="Saturday"/>
    <d v="2020-04-25T00:00:00"/>
    <d v="2020-04-24T09:38:04"/>
    <s v="Trial"/>
    <s v="Grade 4"/>
    <s v="Kamalaneiketan Montessori school(CBSE)"/>
    <n v="911100222171"/>
    <s v="s2m_test_21182@tests2m.com"/>
    <s v="25-04-2020 18:00:00"/>
    <s v="Absent"/>
    <s v="Absent"/>
    <s v="FAC_5009"/>
    <e v="#N/A"/>
    <n v="0"/>
    <s v="Elements of a story"/>
    <s v="b2rmsms"/>
    <e v="#N/A"/>
    <s v="exclude"/>
    <x v="0"/>
  </r>
  <r>
    <s v="fREADom Trial "/>
    <s v="Grade 3,4"/>
    <s v="Trial II"/>
    <n v="4"/>
    <d v="1899-12-30T18:00:00"/>
    <s v="Saturday"/>
    <d v="2020-04-25T00:00:00"/>
    <d v="2020-04-24T10:12:32"/>
    <s v="Trial"/>
    <s v="Grade 4"/>
    <s v="Alburooj international school"/>
    <n v="911100222194"/>
    <s v="s2m_test_21206@tests2m.com"/>
    <s v="25-04-2020 18:00:00"/>
    <s v="Absent"/>
    <s v="Absent"/>
    <s v="FAC_5009"/>
    <e v="#N/A"/>
    <n v="0"/>
    <s v="Elements of a story"/>
    <s v="b2rmsms"/>
    <e v="#N/A"/>
    <s v="exclude"/>
    <x v="0"/>
  </r>
  <r>
    <s v="fREADom Trial "/>
    <s v="Grade 3,4"/>
    <s v="Trial II"/>
    <n v="4"/>
    <d v="1899-12-30T18:00:00"/>
    <s v="Saturday"/>
    <d v="2020-04-25T00:00:00"/>
    <d v="2020-04-25T08:05:04"/>
    <s v="Trial"/>
    <s v="Grade 3"/>
    <s v="Calorex public school"/>
    <n v="911100222296"/>
    <s v="s2m_test_21308@tests2m.com"/>
    <s v="25-04-2020 18:00:00"/>
    <s v="Present"/>
    <s v="Present"/>
    <s v="FAC_5009"/>
    <e v="#N/A"/>
    <n v="0"/>
    <s v="Elements of a story"/>
    <s v="aprilhiusersms"/>
    <e v="#N/A"/>
    <s v="exclude"/>
    <x v="0"/>
  </r>
  <r>
    <s v="fREADom Trial "/>
    <s v="Grade 3,4"/>
    <s v="Trial II"/>
    <n v="4"/>
    <d v="1899-12-30T18:00:00"/>
    <s v="Saturday"/>
    <d v="2020-04-25T00:00:00"/>
    <d v="2020-04-25T08:13:10"/>
    <s v="Trial"/>
    <s v="Grade 3"/>
    <s v="Shiksha Sagar high school"/>
    <n v="911100222297"/>
    <s v="s2m_test_21309@tests2m.com"/>
    <s v="25-04-2020 18:00:00"/>
    <s v="Absent"/>
    <s v="Absent"/>
    <s v="FAC_5009"/>
    <e v="#N/A"/>
    <n v="0"/>
    <s v="Elements of a story"/>
    <s v="aprilhiusersms"/>
    <e v="#N/A"/>
    <s v="exclude"/>
    <x v="0"/>
  </r>
  <r>
    <s v="fREADom Trial "/>
    <s v="Grade 3,4"/>
    <s v="Trial II"/>
    <n v="4"/>
    <d v="1899-12-30T18:00:00"/>
    <s v="Saturday"/>
    <d v="2020-04-25T00:00:00"/>
    <d v="2020-04-25T08:15:52"/>
    <s v="Trial"/>
    <s v="Grade 4"/>
    <s v="Foundation Academy Iit bihta campus"/>
    <n v="911100222298"/>
    <s v="s2m_test_21310@tests2m.com"/>
    <s v="25-04-2020 18:00:00"/>
    <s v="Absent"/>
    <s v="Absent"/>
    <s v="FAC_5009"/>
    <e v="#N/A"/>
    <n v="0"/>
    <s v="Elements of a story"/>
    <s v="hiuserpush"/>
    <e v="#N/A"/>
    <s v="exclude"/>
    <x v="0"/>
  </r>
  <r>
    <s v="fREADom Trial "/>
    <s v="Grade 3,4"/>
    <s v="Trial II"/>
    <n v="4"/>
    <d v="1899-12-30T18:00:00"/>
    <s v="Saturday"/>
    <d v="2020-04-25T00:00:00"/>
    <d v="2020-04-25T07:21:12"/>
    <s v="Trial"/>
    <s v="Grade 3"/>
    <s v="Lawrence"/>
    <n v="911100222294"/>
    <s v="s2m_test_21306@tests2m.com"/>
    <s v="25-04-2020 18:00:00"/>
    <s v="Present"/>
    <s v="Present"/>
    <s v="FAC_5009"/>
    <e v="#N/A"/>
    <n v="0"/>
    <s v="Elements of a story"/>
    <s v="hiuserpush"/>
    <e v="#N/A"/>
    <s v="exclude"/>
    <x v="0"/>
  </r>
  <r>
    <s v="fREADom Trial "/>
    <s v="Grade 3,4"/>
    <s v="Trial I"/>
    <n v="4"/>
    <d v="1899-12-30T18:00:00"/>
    <s v="Saturday"/>
    <d v="2020-04-25T00:00:00"/>
    <d v="2020-04-16T09:21:22"/>
    <s v="Duplicate - Trial"/>
    <s v="Grade 4"/>
    <s v="Foundation Academy IIT Patna Bihar"/>
    <n v="911100221017"/>
    <s v="s2m_test_20018@tests2m.com"/>
    <s v="25-04-2020 18:00:00"/>
    <s v="Present"/>
    <s v="Present"/>
    <s v="FAC_5040"/>
    <e v="#N/A"/>
    <n v="0"/>
    <s v="Rocking with rhymes"/>
    <s v="lastchance"/>
    <e v="#N/A"/>
    <s v="exclude"/>
    <x v="0"/>
  </r>
  <r>
    <s v="fREADom Trial "/>
    <s v="Grade 3,4"/>
    <s v="Trial I"/>
    <n v="4"/>
    <d v="1899-12-30T18:00:00"/>
    <s v="Saturday"/>
    <d v="2020-04-25T00:00:00"/>
    <d v="2020-04-16T12:31:13"/>
    <s v="Trial"/>
    <s v="Grade 4"/>
    <s v="KLE SOCIETY SCHOOL SAUNDATTI"/>
    <n v="911100221105"/>
    <s v="s2m_test_20107@tests2m.com"/>
    <s v="25-04-2020 18:00:00"/>
    <s v="Absent"/>
    <s v="Absent"/>
    <s v="FAC_5040"/>
    <e v="#N/A"/>
    <n v="0"/>
    <s v="Rocking with rhymes"/>
    <s v="TEB12SMS"/>
    <e v="#N/A"/>
    <s v="exclude"/>
    <x v="0"/>
  </r>
  <r>
    <s v="fREADom Trial "/>
    <s v="Grade 3,4"/>
    <s v="Trial I"/>
    <n v="4"/>
    <d v="1899-12-30T18:00:00"/>
    <s v="Saturday"/>
    <d v="2020-04-25T00:00:00"/>
    <d v="2020-04-16T13:29:36"/>
    <s v="Trial"/>
    <s v="Grade 4"/>
    <s v="srr school"/>
    <n v="911100221119"/>
    <s v="s2m_test_20120@tests2m.com"/>
    <s v="25-04-2020 18:00:00"/>
    <s v="Absent"/>
    <s v="Absent"/>
    <s v="FAC_5040"/>
    <e v="#N/A"/>
    <n v="0"/>
    <s v="Rocking with rhymes"/>
    <s v="TEB12SMS"/>
    <e v="#N/A"/>
    <s v="exclude"/>
    <x v="0"/>
  </r>
  <r>
    <s v="fREADom Trial "/>
    <s v="Grade 3,4"/>
    <s v="Trial I"/>
    <n v="4"/>
    <d v="1899-12-30T18:00:00"/>
    <s v="Saturday"/>
    <d v="2020-04-25T00:00:00"/>
    <d v="2020-04-16T14:20:56"/>
    <s v="Trial"/>
    <s v="Grade 4"/>
    <s v="Kulachi hansraj model school"/>
    <n v="911100221142"/>
    <s v="s2m_test_20143@tests2m.com"/>
    <s v="25-04-2020 18:00:00"/>
    <s v="Present"/>
    <s v="Present"/>
    <s v="FAC_5040"/>
    <e v="#N/A"/>
    <n v="0"/>
    <s v="Rocking with rhymes"/>
    <s v="ntfpush"/>
    <e v="#N/A"/>
    <s v="exclude"/>
    <x v="0"/>
  </r>
  <r>
    <s v="fREADom Trial "/>
    <s v="Grade 3,4"/>
    <s v="Trial I"/>
    <n v="4"/>
    <d v="1899-12-30T18:00:00"/>
    <s v="Saturday"/>
    <d v="2020-04-25T00:00:00"/>
    <d v="2020-04-16T15:03:57"/>
    <s v="Trial"/>
    <s v="Grade 3"/>
    <s v="Delhi International School"/>
    <n v="911100221156"/>
    <s v="s2m_test_20157@tests2m.com"/>
    <s v="25-04-2020 18:00:00"/>
    <s v="Absent"/>
    <s v="Absent"/>
    <s v="FAC_5040"/>
    <e v="#N/A"/>
    <n v="0"/>
    <s v="Rocking with rhymes"/>
    <s v="ntfpush"/>
    <e v="#N/A"/>
    <s v="exclude"/>
    <x v="0"/>
  </r>
  <r>
    <s v="fREADom Trial "/>
    <s v="Grade 3,4"/>
    <s v="Trial I"/>
    <n v="4"/>
    <d v="1899-12-30T18:00:00"/>
    <s v="Saturday"/>
    <d v="2020-04-25T00:00:00"/>
    <d v="2020-04-17T04:56:38"/>
    <s v="Trial"/>
    <s v="Grade 4"/>
    <s v="The schram academy"/>
    <n v="911100221209"/>
    <s v="s2m_test_20211@tests2m.com"/>
    <s v="25-04-2020 18:00:00"/>
    <s v="Present"/>
    <s v="Present"/>
    <s v="FAC_5040"/>
    <e v="#N/A"/>
    <n v="0"/>
    <s v="Rocking with rhymes"/>
    <s v="ntfuiuser"/>
    <e v="#N/A"/>
    <s v="exclude"/>
    <x v="0"/>
  </r>
  <r>
    <s v="fREADom Trial "/>
    <s v="Grade 3,4"/>
    <s v="Trial I"/>
    <n v="4"/>
    <d v="1899-12-30T18:00:00"/>
    <s v="Saturday"/>
    <d v="2020-04-25T00:00:00"/>
    <d v="2020-04-17T05:05:18"/>
    <s v="Trial"/>
    <s v="Grade 3"/>
    <s v="TSA"/>
    <n v="911100221218"/>
    <s v="s2m_test_20220@tests2m.com"/>
    <s v="25-04-2020 18:00:00"/>
    <s v="Absent"/>
    <s v="Absent"/>
    <s v="FAC_5040"/>
    <e v="#N/A"/>
    <n v="0"/>
    <s v="Rocking with rhymes"/>
    <s v="ntfuiuser"/>
    <e v="#N/A"/>
    <s v="exclude"/>
    <x v="0"/>
  </r>
  <r>
    <s v="fREADom Trial "/>
    <s v="Grade 3,4"/>
    <s v="Trial I"/>
    <n v="4"/>
    <d v="1899-12-30T18:00:00"/>
    <s v="Saturday"/>
    <d v="2020-04-25T00:00:00"/>
    <d v="2020-04-17T05:10:58"/>
    <s v="Trial"/>
    <s v="Grade 3"/>
    <s v="Mahavir institute of education and research"/>
    <n v="911100221228"/>
    <s v="s2m_test_20229@tests2m.com"/>
    <s v="25-04-2020 18:00:00"/>
    <s v="Absent"/>
    <s v="Absent"/>
    <s v="FAC_5040"/>
    <e v="#N/A"/>
    <n v="0"/>
    <s v="Rocking with rhymes"/>
    <s v="TEB2ASMS"/>
    <e v="#N/A"/>
    <s v="exclude"/>
    <x v="0"/>
  </r>
  <r>
    <s v="fREADom Trial "/>
    <s v="Grade 3,4"/>
    <s v="Trial I"/>
    <n v="4"/>
    <d v="1899-12-30T18:00:00"/>
    <s v="Saturday"/>
    <d v="2020-04-25T00:00:00"/>
    <d v="2020-04-17T05:09:31"/>
    <s v="Duplicate - Trial"/>
    <s v="Grade 4"/>
    <s v="Knms"/>
    <n v="911100221226"/>
    <s v="s2m_test_20221@tests2m.com"/>
    <s v="25-04-2020 18:00:00"/>
    <s v="Absent"/>
    <s v="Absent"/>
    <s v="FAC_5040"/>
    <e v="#N/A"/>
    <n v="0"/>
    <s v="Rocking with rhymes"/>
    <s v="TEB2BSMS"/>
    <e v="#N/A"/>
    <s v="exclude"/>
    <x v="0"/>
  </r>
  <r>
    <s v="fREADom Trial "/>
    <s v="Grade 3,4"/>
    <s v="Trial I"/>
    <n v="4"/>
    <d v="1899-12-30T18:00:00"/>
    <s v="Saturday"/>
    <d v="2020-04-25T00:00:00"/>
    <d v="2020-04-17T05:12:28"/>
    <s v="Trial"/>
    <s v="Grade 4"/>
    <s v="Kamalanikethan montessori school"/>
    <n v="911100221231"/>
    <s v="s2m_test_20232@tests2m.com"/>
    <s v="25-04-2020 18:00:00"/>
    <s v="Absent"/>
    <s v="Absent"/>
    <s v="FAC_5040"/>
    <e v="#N/A"/>
    <n v="0"/>
    <s v="Rocking with rhymes"/>
    <s v="TEB2ASMS"/>
    <e v="#N/A"/>
    <s v="exclude"/>
    <x v="0"/>
  </r>
  <r>
    <s v="fREADom Trial "/>
    <s v="Grade 3,4"/>
    <s v="Trial III"/>
    <n v="4"/>
    <d v="1899-12-30T18:00:00"/>
    <s v="Saturday"/>
    <d v="2020-04-25T00:00:00"/>
    <d v="2020-04-17T05:14:03"/>
    <s v="Trial"/>
    <s v="Grade 3"/>
    <s v="Indus valley world school"/>
    <n v="911100221236"/>
    <s v="s2m_test_20237@tests2m.com"/>
    <s v="25-04-2020 18:00:00"/>
    <s v="Present"/>
    <s v="Present"/>
    <s v="FAC_5039"/>
    <e v="#N/A"/>
    <n v="0"/>
    <s v="Category Spin"/>
    <s v="TEB2BSMS"/>
    <e v="#N/A"/>
    <s v="exclude"/>
    <x v="0"/>
  </r>
  <r>
    <s v="fREADom Trial "/>
    <s v="Grade 3,4"/>
    <s v="Trial III"/>
    <n v="4"/>
    <d v="1899-12-30T18:00:00"/>
    <s v="Saturday"/>
    <d v="2020-04-25T00:00:00"/>
    <d v="2020-04-17T05:46:44"/>
    <s v="Trial"/>
    <s v="Grade 4"/>
    <s v="NSN Mat. Hr. Sec. School"/>
    <n v="911100221267"/>
    <s v="s2m_test_20267@tests2m.com"/>
    <s v="25-04-2020 18:00:00"/>
    <s v="Present"/>
    <s v="Present"/>
    <s v="FAC_5039"/>
    <e v="#N/A"/>
    <n v="0"/>
    <s v="Category Spin"/>
    <s v="TEB2ASMS"/>
    <e v="#N/A"/>
    <s v="exclude"/>
    <x v="0"/>
  </r>
  <r>
    <s v="fREADom Trial "/>
    <s v="Grade 3,4"/>
    <s v="Trial III"/>
    <n v="4"/>
    <d v="1899-12-30T18:00:00"/>
    <s v="Saturday"/>
    <d v="2020-04-25T00:00:00"/>
    <d v="2020-04-17T05:49:25"/>
    <s v="Duplicate - Trial"/>
    <s v="Grade 4"/>
    <s v="Kamala niketan School"/>
    <n v="911100221271"/>
    <s v="s2m_test_20271@tests2m.com"/>
    <s v="25-04-2020 18:00:00"/>
    <s v="Absent"/>
    <s v="Absent"/>
    <s v="FAC_5039"/>
    <e v="#N/A"/>
    <n v="0"/>
    <s v="Category Spin"/>
    <s v="TEB12SMS"/>
    <e v="#N/A"/>
    <s v="exclude"/>
    <x v="0"/>
  </r>
  <r>
    <s v="fREADom Trial "/>
    <s v="Grade 3,4"/>
    <s v="Trial III"/>
    <n v="4"/>
    <d v="1899-12-30T18:00:00"/>
    <s v="Saturday"/>
    <d v="2020-04-25T00:00:00"/>
    <d v="2020-04-17T05:57:18"/>
    <s v="Trial"/>
    <s v="Grade 4"/>
    <s v="The schram academy"/>
    <n v="911100221278"/>
    <s v="s2m_test_20278@tests2m.com"/>
    <s v="25-04-2020 18:00:00"/>
    <s v="Present"/>
    <s v="Present"/>
    <s v="FAC_5039"/>
    <n v="199"/>
    <n v="0"/>
    <s v="Category Spin"/>
    <s v="ntfuiuser"/>
    <d v="2020-03-27T00:00:00"/>
    <s v="exclude"/>
    <x v="0"/>
  </r>
  <r>
    <s v="fREADom Trial "/>
    <s v="Grade 3,4"/>
    <s v="Trial III"/>
    <n v="4"/>
    <d v="1899-12-30T18:00:00"/>
    <s v="Saturday"/>
    <d v="2020-04-25T00:00:00"/>
    <d v="2020-04-17T07:00:11"/>
    <s v="Trial"/>
    <s v="Grade 4"/>
    <s v="Kamalaniketan"/>
    <n v="911100221298"/>
    <s v="s2m_test_20298@tests2m.com"/>
    <s v="25-04-2020 18:00:00"/>
    <s v="Absent"/>
    <s v="Absent"/>
    <s v="FAC_5039"/>
    <e v="#N/A"/>
    <n v="0"/>
    <s v="Category Spin"/>
    <s v="TEB12SMS"/>
    <e v="#N/A"/>
    <s v="exclude"/>
    <x v="0"/>
  </r>
  <r>
    <s v="fREADom Trial "/>
    <s v="Grade 3,4"/>
    <s v="Trial III"/>
    <n v="4"/>
    <d v="1899-12-30T18:00:00"/>
    <s v="Saturday"/>
    <d v="2020-04-25T00:00:00"/>
    <d v="2020-04-17T10:57:55"/>
    <s v="Trial"/>
    <s v="Grade 4"/>
    <s v="Kamala niketan"/>
    <n v="911100221322"/>
    <s v="s2m_test_20324@tests2m.com"/>
    <s v="25-04-2020 18:00:00"/>
    <s v="Present"/>
    <s v="Present"/>
    <s v="FAC_5039"/>
    <e v="#N/A"/>
    <n v="0"/>
    <s v="Category Spin"/>
    <s v="TEB11SMS"/>
    <e v="#N/A"/>
    <s v="exclude"/>
    <x v="0"/>
  </r>
  <r>
    <s v="fREADom Trial "/>
    <s v="Grade 1,2"/>
    <s v="Trial II"/>
    <n v="4"/>
    <d v="1899-12-30T18:00:00"/>
    <s v="Saturday"/>
    <d v="2020-04-25T00:00:00"/>
    <d v="2020-04-19T09:16:14"/>
    <s v="Duplicate - Trial"/>
    <s v="Grade 1"/>
    <s v="DPS"/>
    <n v="911100221681"/>
    <s v="s2m_test_20691@tests2m.com"/>
    <s v="25-04-2020 18:00:00"/>
    <s v="REPEAT NAME"/>
    <s v="Exclude"/>
    <s v="FAC_5011"/>
    <e v="#N/A"/>
    <n v="0"/>
    <s v="Category Spin"/>
    <s v="TEB3SMS"/>
    <e v="#N/A"/>
    <s v="exclude"/>
    <x v="0"/>
  </r>
  <r>
    <s v="fREADom Trial "/>
    <s v="Grade 3,4"/>
    <s v="Trial II"/>
    <n v="4"/>
    <d v="1899-12-30T18:00:00"/>
    <s v="Saturday"/>
    <d v="2020-04-25T00:00:00"/>
    <d v="2020-04-24T09:50:56"/>
    <s v="Duplicate - Trial"/>
    <s v="Grade 4"/>
    <s v="BDMI"/>
    <n v="911100222182"/>
    <s v="s2m_test_21194@tests2m.com"/>
    <s v="25-04-2020 18:00:00"/>
    <s v="Absent"/>
    <s v="Absent"/>
    <s v="FAC_5009"/>
    <e v="#N/A"/>
    <n v="0"/>
    <s v="Elements of a story"/>
    <s v="b2rmsms"/>
    <e v="#N/A"/>
    <s v="exclude"/>
    <x v="0"/>
  </r>
  <r>
    <s v="fREADom Trial "/>
    <s v="Grade 1,2"/>
    <s v="Trial II"/>
    <n v="4"/>
    <d v="1899-12-30T18:00:00"/>
    <s v="Saturday"/>
    <d v="2020-04-25T00:00:00"/>
    <d v="2020-04-25T03:54:34"/>
    <s v="Duplicate - Trial"/>
    <s v="Grade 2"/>
    <s v="GD Goenka signature school"/>
    <n v="911100222262"/>
    <s v="s2m_test_21275@tests2m.com"/>
    <s v="25-04-2020 18:00:00"/>
    <s v="Absent"/>
    <s v="Absent"/>
    <s v="FAC_5011"/>
    <e v="#N/A"/>
    <n v="0"/>
    <s v="Category Spin"/>
    <s v="aprilhiusersms"/>
    <e v="#N/A"/>
    <s v="exclude"/>
    <x v="0"/>
  </r>
  <r>
    <s v="fREADom Trial "/>
    <s v="Grade 3,4"/>
    <s v="Trial III"/>
    <n v="4"/>
    <d v="1899-12-30T18:00:00"/>
    <s v="Saturday"/>
    <d v="2020-04-25T00:00:00"/>
    <d v="2020-04-17T11:18:33"/>
    <s v="Trial"/>
    <s v="Grade 4"/>
    <s v="Chinmaya Vidyalaya"/>
    <n v="911100221324"/>
    <s v="s2m_test_20326@tests2m.com"/>
    <s v="25-04-2020 18:00:00"/>
    <s v="Present"/>
    <s v="Present"/>
    <s v="FAC_5039"/>
    <e v="#N/A"/>
    <n v="0"/>
    <s v="Category Spin"/>
    <s v="ntfpush"/>
    <e v="#N/A"/>
    <s v="exclude"/>
    <x v="0"/>
  </r>
  <r>
    <s v="fREADom Trial "/>
    <s v="Grade 1,2"/>
    <s v="Trial II"/>
    <n v="4"/>
    <d v="1899-12-30T18:00:00"/>
    <s v="Saturday"/>
    <d v="2020-04-25T00:00:00"/>
    <d v="2020-04-25T01:12:07"/>
    <s v="Trial"/>
    <s v="Grade 1"/>
    <s v="Kamala niketan Montessori school"/>
    <n v="911100222247"/>
    <s v="s2m_test_21261@tests2m.com"/>
    <s v="25-04-2020 18:00:00"/>
    <s v="Absent"/>
    <s v="Absent"/>
    <s v="FAC_5011"/>
    <e v="#N/A"/>
    <n v="0"/>
    <s v="Category Spin"/>
    <s v="b2rmsms"/>
    <e v="#N/A"/>
    <s v="exclude"/>
    <x v="0"/>
  </r>
  <r>
    <s v="fREADom Trial "/>
    <s v="Grade 3,4"/>
    <s v="Trial III"/>
    <n v="4"/>
    <d v="1899-12-30T18:00:00"/>
    <s v="Saturday"/>
    <d v="2020-04-25T00:00:00"/>
    <d v="2020-04-16T17:16:18"/>
    <s v="Trial"/>
    <s v="Grade 4"/>
    <s v="Kamalanikethan Montessori school"/>
    <n v="911100221174"/>
    <s v="s2m_test_20175@tests2m.com"/>
    <s v="25-04-2020 18:00:00"/>
    <s v="Present"/>
    <s v="Present"/>
    <s v="FAC_5039"/>
    <e v="#N/A"/>
    <n v="0"/>
    <s v="Category Spin"/>
    <s v="TEB11SMS"/>
    <e v="#N/A"/>
    <s v="exclude"/>
    <x v="0"/>
  </r>
  <r>
    <s v="fREADom Trial "/>
    <s v="Grade 3,4"/>
    <s v="Trial III"/>
    <n v="4"/>
    <d v="1899-12-30T18:00:00"/>
    <s v="Saturday"/>
    <d v="2020-04-25T00:00:00"/>
    <d v="2020-04-17T12:31:59"/>
    <s v="Trial"/>
    <s v="Grade 4"/>
    <s v="Greenwood High School"/>
    <n v="911100221344"/>
    <s v="s2m_test_20346@tests2m.com"/>
    <s v="25-04-2020 18:00:00"/>
    <s v="Absent"/>
    <s v="Absent"/>
    <s v="FAC_5039"/>
    <e v="#N/A"/>
    <n v="0"/>
    <s v="Category Spin"/>
    <s v="T1KRMSMS"/>
    <e v="#N/A"/>
    <s v="exclude"/>
    <x v="0"/>
  </r>
  <r>
    <s v="fREADom Trial "/>
    <s v="Grade 3,4"/>
    <s v="Trial III"/>
    <n v="4"/>
    <d v="1899-12-30T18:00:00"/>
    <s v="Saturday"/>
    <d v="2020-04-25T00:00:00"/>
    <d v="2020-04-17T13:47:52"/>
    <s v="Trial"/>
    <s v="Grade 3"/>
    <s v="DPS Panvel"/>
    <n v="911100221361"/>
    <s v="s2m_test_20364@tests2m.com"/>
    <s v="25-04-2020 18:00:00"/>
    <s v="Absent"/>
    <s v="Absent"/>
    <s v="FAC_5039"/>
    <e v="#N/A"/>
    <n v="0"/>
    <s v="Category Spin"/>
    <s v="rfmsms"/>
    <e v="#N/A"/>
    <s v="exclude"/>
    <x v="0"/>
  </r>
  <r>
    <s v="fREADom Trial "/>
    <s v="Grade 3,4"/>
    <s v="Trial III"/>
    <n v="4"/>
    <d v="1899-12-30T18:00:00"/>
    <s v="Saturday"/>
    <d v="2020-04-25T00:00:00"/>
    <d v="2020-04-17T14:35:40"/>
    <s v="Trial"/>
    <s v="Grade 4"/>
    <s v="Manjushri"/>
    <n v="911100221421"/>
    <s v="s2m_test_20425@tests2m.com"/>
    <s v="25-04-2020 18:00:00"/>
    <s v="Absent"/>
    <s v="Absent"/>
    <s v="FAC_5039"/>
    <e v="#N/A"/>
    <n v="0"/>
    <s v="Category Spin"/>
    <s v="TEB2ASMS"/>
    <e v="#N/A"/>
    <s v="exclude"/>
    <x v="0"/>
  </r>
  <r>
    <s v="fREADom Trial Class "/>
    <s v="Grade 1,2"/>
    <s v="Trial I"/>
    <n v="4"/>
    <d v="1899-12-30T18:00:00"/>
    <s v="Saturday"/>
    <d v="2020-04-25T00:00:00"/>
    <d v="2020-04-24T13:37:33"/>
    <s v="Duplicate - Trial"/>
    <s v="Grade 2"/>
    <s v="Nsn memorial chitlapakkam"/>
    <n v="911100222233"/>
    <s v="s2m_test_21246@tests2m.com"/>
    <s v="25-04-2020 18:00:00"/>
    <s v="Absent"/>
    <s v="Absent"/>
    <s v="FAC_5024"/>
    <e v="#N/A"/>
    <n v="0"/>
    <s v="Structure of a story"/>
    <s v="b2rmsms"/>
    <e v="#N/A"/>
    <s v="exclude"/>
    <x v="0"/>
  </r>
  <r>
    <s v="fREADom Trial Class "/>
    <s v="Grade 1,2"/>
    <s v="Trial I"/>
    <n v="4"/>
    <d v="1899-12-30T18:00:00"/>
    <s v="Saturday"/>
    <d v="2020-04-25T00:00:00"/>
    <d v="2020-04-25T09:18:11"/>
    <s v="Trial"/>
    <s v="Grade 2"/>
    <s v="Delhi school of Excellence"/>
    <n v="911100222302"/>
    <s v="s2m_test_21315@tests2m.com"/>
    <s v="25-04-2020 18:00:00"/>
    <s v="Present"/>
    <s v="Present"/>
    <s v="FAC_5024"/>
    <e v="#N/A"/>
    <n v="0"/>
    <s v="Structure of a story"/>
    <s v="aprilhiusersms"/>
    <e v="#N/A"/>
    <s v="exclude"/>
    <x v="0"/>
  </r>
  <r>
    <s v="fREADom Trial "/>
    <s v="Grade 3,4"/>
    <s v="Trial I"/>
    <n v="3"/>
    <d v="1899-12-30T16:00:00"/>
    <s v="Saturday"/>
    <d v="2020-04-25T00:00:00"/>
    <d v="2020-04-25T09:49:47"/>
    <s v="Trial"/>
    <s v="Grade 4"/>
    <s v="Kothari international School"/>
    <n v="911100222303"/>
    <s v="s2m_test_21316@tests2m.com"/>
    <s v="25-04-2020 16:00:00"/>
    <s v="Present"/>
    <s v="Present"/>
    <s v="FAC_5008"/>
    <e v="#N/A"/>
    <n v="0"/>
    <s v="Making connections"/>
    <s v="aprilhiusersms"/>
    <e v="#N/A"/>
    <s v="exclude"/>
    <x v="0"/>
  </r>
  <r>
    <s v="fREADom Trial Class "/>
    <s v="Grade 1,2"/>
    <s v="Trial I"/>
    <n v="4"/>
    <d v="1899-12-30T18:00:00"/>
    <s v="Saturday"/>
    <d v="2020-04-25T00:00:00"/>
    <e v="#N/A"/>
    <s v="Trial"/>
    <s v="Grade 1"/>
    <s v="N L Dalmia"/>
    <n v="911100222824"/>
    <s v="s2m_test_21849@tests2m.com"/>
    <s v="25-04-2020 18:00:00"/>
    <s v="Absent"/>
    <s v="Absent"/>
    <s v="FAC_5024"/>
    <e v="#N/A"/>
    <n v="0"/>
    <s v="Structure of a story"/>
    <s v="Data Unavailable"/>
    <e v="#N/A"/>
    <s v="exclude"/>
    <x v="0"/>
  </r>
  <r>
    <s v="fREADom Trial Class "/>
    <s v="Grade 1,2"/>
    <s v="Trial I"/>
    <n v="4"/>
    <d v="1899-12-30T18:00:00"/>
    <s v="Saturday"/>
    <d v="2020-04-25T00:00:00"/>
    <d v="2020-04-25T03:54:34"/>
    <s v="Duplicate - Trial"/>
    <s v="Grade 2"/>
    <s v="GD Goenka signature"/>
    <n v="911100222262"/>
    <s v="s2m_test_21275@tests2m.com"/>
    <s v="25-04-2020 18:00:00"/>
    <s v="Present"/>
    <s v="Present"/>
    <s v="FAC_5024"/>
    <e v="#N/A"/>
    <n v="0"/>
    <s v="Structure of a story"/>
    <s v="aprilhiusersms"/>
    <e v="#N/A"/>
    <s v="exclude"/>
    <x v="0"/>
  </r>
  <r>
    <s v="fREADom Trial Class "/>
    <s v="Grade 1,2"/>
    <s v="Trial I"/>
    <n v="4"/>
    <d v="1899-12-30T18:00:00"/>
    <s v="Saturday"/>
    <d v="2020-04-25T00:00:00"/>
    <d v="2020-04-24T09:46:27"/>
    <s v="Duplicate - Trial"/>
    <s v="Grade 2"/>
    <s v="Kamala niketan"/>
    <n v="911100222180"/>
    <s v="s2m_test_21192@tests2m.com"/>
    <s v="25-04-2020 18:00:00"/>
    <s v="Absent"/>
    <s v="Absent"/>
    <s v="FAC_5024"/>
    <e v="#N/A"/>
    <n v="0"/>
    <s v="Structure of a story"/>
    <s v="b2rmsms"/>
    <e v="#N/A"/>
    <s v="exclude"/>
    <x v="0"/>
  </r>
  <r>
    <s v="fREADom Trial Class "/>
    <s v="Grade 1,2"/>
    <s v="Trial I"/>
    <n v="4"/>
    <d v="1899-12-30T18:00:00"/>
    <s v="Saturday"/>
    <d v="2020-04-25T00:00:00"/>
    <e v="#N/A"/>
    <s v="Trial"/>
    <s v="Grade 2"/>
    <s v="Vidya Vikas Academic"/>
    <n v="911100222825"/>
    <s v="s2m_test_21850@tests2m.com"/>
    <s v="25-04-2020 18:00:00"/>
    <s v="Absent"/>
    <s v="Absent"/>
    <s v="FAC_5024"/>
    <e v="#N/A"/>
    <n v="0"/>
    <s v="Structure of a story"/>
    <s v="Data Unavailable"/>
    <e v="#N/A"/>
    <s v="exclude"/>
    <x v="0"/>
  </r>
  <r>
    <s v="fREADom Trial "/>
    <s v="Grade 1,2"/>
    <s v="Trial II"/>
    <n v="4"/>
    <d v="1899-12-30T18:00:00"/>
    <s v="Saturday"/>
    <d v="2020-04-25T00:00:00"/>
    <d v="2020-04-24T15:53:07"/>
    <s v="Trial"/>
    <s v="Grade 1"/>
    <s v="St.peter high school"/>
    <n v="911100222243"/>
    <s v="s2m_test_21256@tests2m.com"/>
    <s v="25-04-2020 18:00:00"/>
    <s v="Absent"/>
    <s v="Absent"/>
    <s v="FAC_5011"/>
    <e v="#N/A"/>
    <n v="0"/>
    <s v="Category Spin"/>
    <s v="b2rmsms"/>
    <e v="#N/A"/>
    <s v="exclude"/>
    <x v="0"/>
  </r>
  <r>
    <s v="fREADom Trial Class "/>
    <s v="Grade 1,2"/>
    <s v="Trial I"/>
    <n v="4"/>
    <d v="1899-12-30T18:00:00"/>
    <s v="Saturday"/>
    <d v="2020-04-25T00:00:00"/>
    <e v="#N/A"/>
    <s v="Trial"/>
    <s v="Grade 2"/>
    <s v="Calorex public school"/>
    <n v="911100222826"/>
    <s v="s2m_test_21851@tests2m.com"/>
    <s v="25-04-2020 18:00:00"/>
    <s v="Absent"/>
    <s v="Absent"/>
    <s v="FAC_5024"/>
    <e v="#N/A"/>
    <n v="0"/>
    <s v="Structure of a story"/>
    <s v="Data Unavailable"/>
    <e v="#N/A"/>
    <s v="exclude"/>
    <x v="0"/>
  </r>
  <r>
    <s v="fREADom Trial "/>
    <s v="Grade 1,2"/>
    <s v="Trial II"/>
    <n v="4"/>
    <d v="1899-12-30T18:00:00"/>
    <s v="Saturday"/>
    <d v="2020-04-25T00:00:00"/>
    <d v="2020-04-17T06:37:49"/>
    <s v="Duplicate - Trial"/>
    <s v="Grade 1"/>
    <s v="Dwps"/>
    <n v="911100221289"/>
    <s v="s2m_test_20289@tests2m.com"/>
    <s v="25-04-2020 18:00:00"/>
    <s v="Absent"/>
    <s v="Absent"/>
    <s v="FAC_5011"/>
    <e v="#N/A"/>
    <n v="0"/>
    <s v="Category Spin"/>
    <s v="TEB2ASMS"/>
    <e v="#N/A"/>
    <s v="exclude"/>
    <x v="0"/>
  </r>
  <r>
    <s v="fREADom Trial "/>
    <s v="Grade 1,2"/>
    <s v="Trial II"/>
    <n v="4"/>
    <d v="1899-12-30T18:00:00"/>
    <s v="Saturday"/>
    <d v="2020-04-25T00:00:00"/>
    <d v="2020-04-24T09:36:27"/>
    <s v="Trial"/>
    <s v="Grade 1"/>
    <s v="Delhi Public School"/>
    <n v="911100222168"/>
    <s v="s2m_test_21179@tests2m.com"/>
    <s v="25-04-2020 18:00:00"/>
    <s v="Present"/>
    <s v="Present"/>
    <s v="FAC_5011"/>
    <e v="#N/A"/>
    <n v="0"/>
    <s v="Category Spin"/>
    <s v="b2rmsms"/>
    <e v="#N/A"/>
    <s v="exclude"/>
    <x v="0"/>
  </r>
  <r>
    <s v="fREADom Trial Class "/>
    <s v="Grade 1,2"/>
    <s v="Trial I"/>
    <n v="4"/>
    <d v="1899-12-30T18:00:00"/>
    <s v="Saturday"/>
    <d v="2020-04-25T00:00:00"/>
    <d v="2020-04-16T08:57:53"/>
    <s v="Duplicate - Trial"/>
    <s v="Grade 1"/>
    <s v="The shri ram universal school jakh"/>
    <n v="911100221011"/>
    <s v="s2m_test_20012@tests2m.com"/>
    <s v="25-04-2020 18:00:00"/>
    <s v="Absent"/>
    <s v="Absent"/>
    <s v="FAC_5024"/>
    <e v="#N/A"/>
    <n v="0"/>
    <s v="Structure of a story"/>
    <s v="lastchance"/>
    <e v="#N/A"/>
    <s v="exclude"/>
    <x v="0"/>
  </r>
  <r>
    <s v="fREADom Trial Class "/>
    <s v="Grade 1,2"/>
    <s v="Trial I"/>
    <n v="4"/>
    <d v="1899-12-30T18:00:00"/>
    <s v="Saturday"/>
    <d v="2020-04-25T00:00:00"/>
    <d v="2020-04-16T10:38:33"/>
    <s v="Trial"/>
    <s v="Grade 1"/>
    <s v="Kothari international"/>
    <n v="911100221042"/>
    <s v="s2m_test_20043@tests2m.com"/>
    <s v="25-04-2020 18:00:00"/>
    <s v="Present"/>
    <s v="Present"/>
    <s v="FAC_5024"/>
    <e v="#N/A"/>
    <n v="0"/>
    <s v="Structure of a story"/>
    <s v="TEB12SMS"/>
    <e v="#N/A"/>
    <s v="exclude"/>
    <x v="0"/>
  </r>
  <r>
    <s v="fREADom Trial Class "/>
    <s v="Grade 1,2"/>
    <s v="Trial I"/>
    <n v="4"/>
    <d v="1899-12-30T18:00:00"/>
    <s v="Saturday"/>
    <d v="2020-04-25T00:00:00"/>
    <d v="2020-04-18T04:51:34"/>
    <s v="Trial"/>
    <s v="Grade 2"/>
    <s v="SBOA School &amp; Junior College"/>
    <n v="911100221552"/>
    <s v="s2m_test_20556@tests2m.com"/>
    <s v="25-04-2020 18:00:00"/>
    <s v="Absent"/>
    <s v="Absent"/>
    <s v="FAC_5024"/>
    <e v="#N/A"/>
    <n v="0"/>
    <s v="Structure of a story"/>
    <s v="rfmsms"/>
    <e v="#N/A"/>
    <s v="exclude"/>
    <x v="0"/>
  </r>
  <r>
    <s v="fREADom Trial Class "/>
    <s v="Grade 1,2"/>
    <s v="Trial I"/>
    <n v="4"/>
    <d v="1899-12-30T18:00:00"/>
    <s v="Saturday"/>
    <d v="2020-04-25T00:00:00"/>
    <d v="2020-04-25T10:06:30"/>
    <s v="Trial"/>
    <s v="Grade 2"/>
    <s v="Kamala Niketan Montessori school"/>
    <n v="911100222304"/>
    <s v="s2m_test_21317@tests2m.com"/>
    <s v="25-04-2020 18:00:00"/>
    <s v="Present"/>
    <s v="Present"/>
    <s v="FAC_5024"/>
    <e v="#N/A"/>
    <n v="0"/>
    <s v="Structure of a story"/>
    <s v="support"/>
    <e v="#N/A"/>
    <s v="exclude"/>
    <x v="0"/>
  </r>
  <r>
    <s v="fREADom Trial "/>
    <s v="Grade 1,2"/>
    <s v="Trial III"/>
    <n v="2"/>
    <d v="1899-12-30T11:45:00"/>
    <s v="Sunday"/>
    <d v="2020-04-26T00:00:00"/>
    <e v="#N/A"/>
    <s v="Trial"/>
    <s v="Grade 1"/>
    <s v="Saint paul school"/>
    <n v="911100222827"/>
    <s v="s2m_test_21852@tests2m.com"/>
    <s v="26-04-2020 11:45:00"/>
    <m/>
    <s v="Exclude"/>
    <s v="FAC_5051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Sunday"/>
    <d v="2020-04-26T00:00:00"/>
    <e v="#N/A"/>
    <s v="Trial"/>
    <s v="Grade 1"/>
    <s v="Sant paul rajkot"/>
    <n v="911100222828"/>
    <s v="s2m_test_21853@tests2m.com"/>
    <s v="26-04-2020 11:45:00"/>
    <m/>
    <s v="Exclude"/>
    <s v="FAC_5051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Sunday"/>
    <d v="2020-04-26T00:00:00"/>
    <d v="2020-04-25T10:06:30"/>
    <s v="Duplicate - Trial"/>
    <s v="Grade 2"/>
    <s v="Kamala Niketan Montessori school"/>
    <n v="911100222304"/>
    <s v="s2m_test_21317@tests2m.com"/>
    <s v="26-04-2020 11:45:00"/>
    <m/>
    <s v="Exclude"/>
    <s v="FAC_5051"/>
    <e v="#N/A"/>
    <n v="0"/>
    <s v="Word Whiz"/>
    <s v="support"/>
    <e v="#N/A"/>
    <s v="exclude"/>
    <x v="0"/>
  </r>
  <r>
    <s v="fREADom Trial "/>
    <s v="Grade 1,2"/>
    <s v="Trial III"/>
    <n v="2"/>
    <d v="1899-12-30T11:45:00"/>
    <s v="Sunday"/>
    <d v="2020-04-26T00:00:00"/>
    <e v="#N/A"/>
    <s v="Trial"/>
    <s v="Grade 1"/>
    <s v="St paul rajkot"/>
    <n v="911100222829"/>
    <s v="s2m_test_21854@tests2m.com"/>
    <s v="26-04-2020 11:45:00"/>
    <m/>
    <s v="Exclude"/>
    <s v="FAC_5051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Sunday"/>
    <d v="2020-04-26T00:00:00"/>
    <e v="#N/A"/>
    <s v="Trial"/>
    <s v="Grade 1"/>
    <s v="Kerala public school"/>
    <n v="911100222830"/>
    <s v="s2m_test_21855@tests2m.com"/>
    <s v="26-04-2020 11:45:00"/>
    <m/>
    <s v="Exclude"/>
    <s v="FAC_5051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Sunday"/>
    <d v="2020-04-26T00:00:00"/>
    <d v="2020-04-25T15:02:30"/>
    <s v="Trial"/>
    <s v="Grade 1"/>
    <s v="Jain public school"/>
    <n v="911100222317"/>
    <s v="s2m_test_21329@tests2m.com"/>
    <s v="26-04-2020 11:45:00"/>
    <m/>
    <s v="Exclude"/>
    <s v="FAC_5051"/>
    <e v="#N/A"/>
    <n v="0"/>
    <s v="Word Whiz"/>
    <s v="aprilhiusersms"/>
    <e v="#N/A"/>
    <s v="exclude"/>
    <x v="0"/>
  </r>
  <r>
    <s v="fREADom Trial "/>
    <s v="Grade 1,2"/>
    <s v="Trial III"/>
    <n v="2"/>
    <d v="1899-12-30T11:45:00"/>
    <s v="Sunday"/>
    <d v="2020-04-26T00:00:00"/>
    <e v="#N/A"/>
    <s v="Trial"/>
    <s v="Grade 1"/>
    <s v="Sat paul mittal school"/>
    <n v="911100222831"/>
    <s v="s2m_test_21856@tests2m.com"/>
    <s v="26-04-2020 11:45:00"/>
    <m/>
    <s v="Exclude"/>
    <s v="FAC_5051"/>
    <e v="#N/A"/>
    <n v="0"/>
    <s v="Word Whiz"/>
    <s v="Data Unavailable"/>
    <e v="#N/A"/>
    <s v="exclude"/>
    <x v="0"/>
  </r>
  <r>
    <s v="fREADom Trial "/>
    <s v="Grade 1,2"/>
    <s v="Trial III"/>
    <n v="2"/>
    <d v="1899-12-30T11:45:00"/>
    <s v="Sunday"/>
    <d v="2020-04-26T00:00:00"/>
    <d v="2020-04-25T13:26:29"/>
    <s v="Duplicate - Trial"/>
    <s v="Grade 2"/>
    <s v="Kamala Niketan Montessori school"/>
    <n v="911100222313"/>
    <s v="s2m_test_21317@tests2m.com"/>
    <s v="26-04-2020 11:45:00"/>
    <m/>
    <s v="Exclude"/>
    <s v="FAC_5051"/>
    <e v="#N/A"/>
    <n v="0"/>
    <s v="Word Whiz"/>
    <s v="support"/>
    <e v="#N/A"/>
    <s v="exclude"/>
    <x v="0"/>
  </r>
  <r>
    <s v="fREADom Trial "/>
    <s v="Grade 1,2"/>
    <s v="Trial III"/>
    <n v="2"/>
    <d v="1899-12-30T11:45:00"/>
    <s v="Sunday"/>
    <d v="2020-04-26T00:00:00"/>
    <d v="2020-04-25T12:07:17"/>
    <s v="Trial"/>
    <s v="Grade 2"/>
    <s v="GTA Vidhya mandir, neelangarai"/>
    <n v="911100222308"/>
    <s v="s2m_test_21321@tests2m.com"/>
    <s v="26-04-2020 11:45:00"/>
    <m/>
    <s v="Exclude"/>
    <s v="FAC_5051"/>
    <e v="#N/A"/>
    <n v="0"/>
    <s v="Word Whiz"/>
    <s v="aprilhiusersms"/>
    <e v="#N/A"/>
    <s v="exclude"/>
    <x v="0"/>
  </r>
  <r>
    <s v="fREADom Trial "/>
    <s v="Grade 1,2"/>
    <s v="Trial III"/>
    <n v="2"/>
    <d v="1899-12-30T11:45:00"/>
    <s v="Sunday"/>
    <d v="2020-04-26T00:00:00"/>
    <d v="2020-04-25T08:50:12"/>
    <s v="Trial"/>
    <s v="Grade 2"/>
    <s v="Samhitha acadamy"/>
    <n v="911100222301"/>
    <s v="s2m_test_21314@tests2m.com"/>
    <s v="26-04-2020 11:45:00"/>
    <m/>
    <s v="Exclude"/>
    <s v="FAC_5051"/>
    <e v="#N/A"/>
    <n v="0"/>
    <s v="Word Whiz"/>
    <s v="aprilhiusersms"/>
    <e v="#N/A"/>
    <s v="exclude"/>
    <x v="0"/>
  </r>
  <r>
    <s v="fREADom Trial "/>
    <s v="Grade 1,2"/>
    <s v="Trial III"/>
    <n v="2"/>
    <d v="1899-12-30T11:45:00"/>
    <s v="Sunday"/>
    <d v="2020-04-26T00:00:00"/>
    <d v="2020-04-25T12:10:45"/>
    <s v="Trial"/>
    <s v="Grade 2"/>
    <s v="tsul"/>
    <n v="911100222309"/>
    <s v="s2m_test_21322@tests2m.com"/>
    <s v="26-04-2020 11:45:00"/>
    <m/>
    <s v="Exclude"/>
    <s v="FAC_5051"/>
    <e v="#N/A"/>
    <n v="0"/>
    <s v="Word Whiz"/>
    <s v="TEB5SMS"/>
    <e v="#N/A"/>
    <s v="exclude"/>
    <x v="0"/>
  </r>
  <r>
    <s v="fREADom Trial "/>
    <s v="Grade 3,4"/>
    <s v="Trial III"/>
    <n v="2"/>
    <d v="1899-12-30T11:45:00"/>
    <s v="Sunday"/>
    <d v="2020-04-26T00:00:00"/>
    <d v="2020-04-25T15:59:49"/>
    <s v="Trial"/>
    <s v="Grade 3"/>
    <s v="Dps megacity"/>
    <n v="911100222318"/>
    <s v="s2m_test_21330@tests2m.com"/>
    <s v="26-04-2020 11:45:00"/>
    <s v="Absent"/>
    <s v="Absent"/>
    <s v="FAC_5039"/>
    <e v="#N/A"/>
    <n v="0"/>
    <s v="Spelling Star"/>
    <s v="aprilhiusersms"/>
    <e v="#N/A"/>
    <s v="exclude"/>
    <x v="0"/>
  </r>
  <r>
    <s v="fREADom Trial "/>
    <s v="Grade 3,4"/>
    <s v="Trial III"/>
    <n v="2"/>
    <d v="1899-12-30T11:45:00"/>
    <s v="Sunday"/>
    <d v="2020-04-26T00:00:00"/>
    <d v="2020-04-25T14:46:34"/>
    <s v="Trial"/>
    <s v="Grade 4"/>
    <s v="Kamala niketan montessori school cbse"/>
    <n v="911100222316"/>
    <s v="s2m_test_21328@tests2m.com"/>
    <s v="26-04-2020 11:45:00"/>
    <s v="Absent"/>
    <s v="Absent"/>
    <s v="FAC_5039"/>
    <e v="#N/A"/>
    <n v="0"/>
    <s v="Spelling Star"/>
    <s v="TEB2ASMS"/>
    <e v="#N/A"/>
    <s v="exclude"/>
    <x v="0"/>
  </r>
  <r>
    <s v="fREADom Trial "/>
    <s v="Grade 3,4"/>
    <s v="Trial III"/>
    <n v="2"/>
    <d v="1899-12-30T11:45:00"/>
    <s v="Sunday"/>
    <d v="2020-04-26T00:00:00"/>
    <d v="2020-04-25T12:50:15"/>
    <s v="Trial"/>
    <s v="Grade 3"/>
    <s v="Vista"/>
    <n v="911100222311"/>
    <s v="s2m_test_21324@tests2m.com"/>
    <s v="26-04-2020 11:45:00"/>
    <s v="Absent"/>
    <s v="Absent"/>
    <s v="FAC_5039"/>
    <e v="#N/A"/>
    <n v="0"/>
    <s v="Spelling Star"/>
    <s v="ntfuiuser"/>
    <e v="#N/A"/>
    <s v="exclude"/>
    <x v="0"/>
  </r>
  <r>
    <s v="fREADom Trial "/>
    <s v="Grade 3,4"/>
    <s v="Trial III"/>
    <n v="2"/>
    <d v="1899-12-30T11:45:00"/>
    <s v="Sunday"/>
    <d v="2020-04-26T00:00:00"/>
    <d v="2020-04-25T12:40:02"/>
    <s v="Trial"/>
    <s v="Grade 3"/>
    <s v="Edify school"/>
    <n v="911100222310"/>
    <s v="s2m_test_21323@tests2m.com"/>
    <s v="26-04-2020 11:45:00"/>
    <s v="Absent"/>
    <s v="Absent"/>
    <s v="FAC_5039"/>
    <e v="#N/A"/>
    <n v="0"/>
    <s v="Spelling Star"/>
    <s v="b2rmsms"/>
    <e v="#N/A"/>
    <s v="exclude"/>
    <x v="0"/>
  </r>
  <r>
    <s v="fREADom Trial "/>
    <s v="Grade 3,4"/>
    <s v="Trial III"/>
    <n v="2"/>
    <d v="1899-12-30T11:45:00"/>
    <s v="Sunday"/>
    <d v="2020-04-26T00:00:00"/>
    <d v="2020-04-25T08:28:40"/>
    <s v="Trial"/>
    <s v="Grade 3"/>
    <s v="NSN memorial school"/>
    <n v="911100222299"/>
    <s v="s2m_test_21311@tests2m.com"/>
    <s v="26-04-2020 11:45:00"/>
    <s v="Absent"/>
    <s v="Absent"/>
    <s v="FAC_5039"/>
    <e v="#N/A"/>
    <n v="0"/>
    <s v="Spelling Star"/>
    <s v="b2rmsms"/>
    <e v="#N/A"/>
    <s v="exclude"/>
    <x v="0"/>
  </r>
  <r>
    <s v="fREADom Trial "/>
    <s v="Grade 3,4"/>
    <s v="Trial III"/>
    <n v="2"/>
    <d v="1899-12-30T11:45:00"/>
    <s v="Sunday"/>
    <d v="2020-04-26T00:00:00"/>
    <d v="2020-04-20T04:48:50"/>
    <s v="Trial"/>
    <s v="Grade 3"/>
    <s v="Holy angel school"/>
    <n v="911100221739"/>
    <s v="s2m_test_20749@tests2m.com"/>
    <s v="26-04-2020 11:45:00"/>
    <s v="Present"/>
    <s v="Present"/>
    <s v="FAC_5039"/>
    <e v="#N/A"/>
    <n v="0"/>
    <s v="Spelling Star"/>
    <s v="TEB4SMS"/>
    <e v="#N/A"/>
    <s v="exclude"/>
    <x v="0"/>
  </r>
  <r>
    <s v="fREADom Trial "/>
    <s v="Grade 3,4"/>
    <s v="Trial III"/>
    <n v="2"/>
    <d v="1899-12-30T11:45:00"/>
    <s v="Sunday"/>
    <d v="2020-04-26T00:00:00"/>
    <e v="#N/A"/>
    <s v="Trial"/>
    <s v="Grade 4"/>
    <s v="Saint Paul School Rajkot"/>
    <n v="911100222832"/>
    <s v="s2m_test_21857@tests2m.com"/>
    <s v="26-04-2020 11:45:00"/>
    <s v="Absent"/>
    <s v="Absent"/>
    <s v="FAC_5039"/>
    <e v="#N/A"/>
    <n v="0"/>
    <s v="Spelling Star"/>
    <s v="Data Unavailable"/>
    <e v="#N/A"/>
    <s v="exclude"/>
    <x v="0"/>
  </r>
  <r>
    <s v="fREADom Trial "/>
    <s v="Grade 3,4"/>
    <s v="Trial III"/>
    <n v="2"/>
    <d v="1899-12-30T11:45:00"/>
    <s v="Sunday"/>
    <d v="2020-04-26T00:00:00"/>
    <e v="#N/A"/>
    <s v="Trial"/>
    <s v="Grade 3"/>
    <s v="Don Bosco"/>
    <n v="911100222833"/>
    <s v="s2m_test_21858@tests2m.com"/>
    <s v="26-04-2020 11:45:00"/>
    <s v="Cancelled"/>
    <s v="Cancelled"/>
    <s v="FAC_5039"/>
    <e v="#N/A"/>
    <n v="0"/>
    <s v="Spelling Star"/>
    <s v="Data Unavailable"/>
    <e v="#N/A"/>
    <s v="exclude"/>
    <x v="0"/>
  </r>
  <r>
    <s v="fREADom Trial "/>
    <s v="Grade 3,4"/>
    <s v="Trial III"/>
    <n v="2"/>
    <d v="1899-12-30T11:45:00"/>
    <s v="Sunday"/>
    <d v="2020-04-26T00:00:00"/>
    <e v="#N/A"/>
    <s v="Duplicate - Trial"/>
    <s v="Grade 4"/>
    <s v="Foundation Academy IIT Bihta Patna"/>
    <n v="911100222834"/>
    <s v="s2m_test_21859@tests2m.com"/>
    <s v="26-04-2020 11:45:00"/>
    <s v="Present"/>
    <s v="Present"/>
    <s v="FAC_5039"/>
    <e v="#N/A"/>
    <n v="0"/>
    <s v="Spelling Star"/>
    <s v="Data Unavailable"/>
    <e v="#N/A"/>
    <s v="exclude"/>
    <x v="0"/>
  </r>
  <r>
    <s v="fREADom Trial "/>
    <s v="Grade 3,4"/>
    <s v="Trial III"/>
    <n v="2"/>
    <d v="1899-12-30T11:45:00"/>
    <s v="Sunday"/>
    <d v="2020-04-26T00:00:00"/>
    <d v="2020-04-25T08:13:10"/>
    <s v="Duplicate - Trial"/>
    <s v="Grade 3"/>
    <s v="Shiksha Sagar high and"/>
    <n v="911100222297"/>
    <s v="s2m_test_21309@tests2m.com"/>
    <s v="26-04-2020 11:45:00"/>
    <s v="Present"/>
    <s v="Present"/>
    <s v="FAC_5039"/>
    <e v="#N/A"/>
    <n v="0"/>
    <s v="Spelling Star"/>
    <s v="aprilhiusersms"/>
    <e v="#N/A"/>
    <s v="exclude"/>
    <x v="0"/>
  </r>
  <r>
    <s v="fREADom Trial "/>
    <s v="Grade 3,4"/>
    <s v="Trial III"/>
    <n v="2"/>
    <d v="1899-12-30T11:45:00"/>
    <s v="Sunday"/>
    <d v="2020-04-26T00:00:00"/>
    <e v="#N/A"/>
    <s v="Trial"/>
    <s v="Grade 3"/>
    <s v="Delhi Public School,"/>
    <n v="911100222835"/>
    <s v="s2m_test_21860@tests2m.com"/>
    <s v="26-04-2020 11:45:00"/>
    <s v="Absent"/>
    <s v="Absent"/>
    <s v="FAC_5039"/>
    <e v="#N/A"/>
    <n v="0"/>
    <s v="Spelling Star"/>
    <s v="Data Unavailable"/>
    <e v="#N/A"/>
    <s v="exclude"/>
    <x v="0"/>
  </r>
  <r>
    <s v="fREADom Trial "/>
    <s v="Grade 1,2"/>
    <s v="Trial II"/>
    <n v="2"/>
    <d v="1899-12-30T11:45:00"/>
    <s v="Sunday"/>
    <d v="2020-04-26T00:00:00"/>
    <d v="2020-04-18T08:23:25"/>
    <s v="Trial"/>
    <s v="Grade 1"/>
    <s v="Sri Kumarans children home"/>
    <n v="911100221615"/>
    <s v="s2m_test_20618@tests2m.com"/>
    <s v="26-04-2020 11:45:00"/>
    <m/>
    <s v="Exclude"/>
    <s v="FAC_5052"/>
    <e v="#N/A"/>
    <n v="0"/>
    <s v="Structure of a story"/>
    <s v="TEB3SMS"/>
    <e v="#N/A"/>
    <s v="exclude"/>
    <x v="0"/>
  </r>
  <r>
    <s v="fREADom Trial "/>
    <s v="Grade 1,2"/>
    <s v="Trial II"/>
    <n v="2"/>
    <d v="1899-12-30T11:45:00"/>
    <s v="Sunday"/>
    <d v="2020-04-26T00:00:00"/>
    <d v="2020-04-18T08:33:25"/>
    <s v="Trial"/>
    <s v="Grade 1"/>
    <s v="Auxilium"/>
    <n v="911100221617"/>
    <s v="s2m_test_20620@tests2m.com"/>
    <s v="26-04-2020 11:45:00"/>
    <m/>
    <s v="Exclude"/>
    <s v="FAC_5052"/>
    <e v="#N/A"/>
    <n v="0"/>
    <s v="Structure of a story"/>
    <s v="TEB3SMS"/>
    <e v="#N/A"/>
    <s v="exclude"/>
    <x v="0"/>
  </r>
  <r>
    <s v="fREADom Trial "/>
    <s v="Grade 1,2"/>
    <s v="Trial II"/>
    <n v="2"/>
    <d v="1899-12-30T11:45:00"/>
    <s v="Sunday"/>
    <d v="2020-04-26T00:00:00"/>
    <d v="2020-04-18T15:03:22"/>
    <s v="Trial"/>
    <s v="Grade 1"/>
    <s v="NA"/>
    <n v="911100221661"/>
    <s v="s2m_test_20670@tests2m.com"/>
    <s v="26-04-2020 11:45:00"/>
    <s v="Present"/>
    <s v="Present"/>
    <s v="FAC_5052"/>
    <n v="3400"/>
    <n v="1"/>
    <s v="Structure of a story"/>
    <s v="rfmsms"/>
    <d v="2020-04-26T00:00:00"/>
    <n v="0"/>
    <x v="10"/>
  </r>
  <r>
    <s v="fREADom Trial "/>
    <s v="Grade 1,2"/>
    <s v="Trial II"/>
    <n v="2"/>
    <d v="1899-12-30T11:45:00"/>
    <s v="Sunday"/>
    <d v="2020-04-26T00:00:00"/>
    <e v="#N/A"/>
    <s v="Trial"/>
    <s v="Grade 1"/>
    <s v="Kulachi hansraj model school"/>
    <n v="911100222836"/>
    <s v="s2m_test_21861@tests2m.com"/>
    <s v="26-04-2020 11:45:00"/>
    <s v="Present"/>
    <s v="Present"/>
    <s v="FAC_5052"/>
    <e v="#N/A"/>
    <n v="0"/>
    <s v="Structure of a story"/>
    <s v="Data Unavailable"/>
    <e v="#N/A"/>
    <s v="exclude"/>
    <x v="0"/>
  </r>
  <r>
    <s v="fREADom Trial "/>
    <s v="Grade 1,2"/>
    <s v="Trial II"/>
    <n v="2"/>
    <d v="1899-12-30T11:45:00"/>
    <s v="Sunday"/>
    <d v="2020-04-26T00:00:00"/>
    <d v="2020-04-24T09:35:19"/>
    <s v="Duplicate - Trial"/>
    <s v="Grade 2"/>
    <s v="NSN"/>
    <n v="911100222161"/>
    <s v="s2m_test_20911@tests2m.com"/>
    <s v="26-04-2020 11:45:00"/>
    <s v="Present"/>
    <s v="Present"/>
    <s v="FAC_5052"/>
    <e v="#N/A"/>
    <n v="0"/>
    <s v="Structure of a story"/>
    <s v="b2rmsms"/>
    <e v="#N/A"/>
    <s v="exclude"/>
    <x v="0"/>
  </r>
  <r>
    <s v="fREADom Trial "/>
    <s v="Grade 1,2"/>
    <s v="Trial II"/>
    <n v="2"/>
    <d v="1899-12-30T11:45:00"/>
    <s v="Sunday"/>
    <d v="2020-04-26T00:00:00"/>
    <e v="#N/A"/>
    <s v="Trial"/>
    <s v="Grade 1"/>
    <s v="St Paul's"/>
    <n v="911100222837"/>
    <s v="s2m_test_21862@tests2m.com"/>
    <s v="26-04-2020 11:45:00"/>
    <m/>
    <s v="Exclude"/>
    <s v="FAC_5052"/>
    <e v="#N/A"/>
    <n v="0"/>
    <s v="Structure of a story"/>
    <s v="Data Unavailable"/>
    <e v="#N/A"/>
    <s v="exclude"/>
    <x v="0"/>
  </r>
  <r>
    <s v="fREADom Trial "/>
    <s v="Grade 1,2"/>
    <s v="Trial II"/>
    <n v="2"/>
    <d v="1899-12-30T11:45:00"/>
    <s v="Sunday"/>
    <d v="2020-04-26T00:00:00"/>
    <e v="#N/A"/>
    <s v="Trial"/>
    <s v="Grade 2"/>
    <s v="Greenwood  High  School Warangal"/>
    <n v="911100222838"/>
    <s v="s2m_test_21863@tests2m.com"/>
    <s v="26-04-2020 11:45:00"/>
    <m/>
    <s v="Exclude"/>
    <s v="FAC_5052"/>
    <e v="#N/A"/>
    <n v="0"/>
    <s v="Structure of a story"/>
    <s v="Data Unavailable"/>
    <e v="#N/A"/>
    <s v="exclude"/>
    <x v="0"/>
  </r>
  <r>
    <s v="fREADom Trial "/>
    <s v="Grade 3,4"/>
    <s v="Trial I"/>
    <n v="2"/>
    <d v="1899-12-30T11:45:00"/>
    <s v="Sunday"/>
    <d v="2020-04-26T00:00:00"/>
    <e v="#N/A"/>
    <s v="Trial"/>
    <s v="Grade 4"/>
    <s v="Bethany Institutions"/>
    <n v="911100222839"/>
    <s v="s2m_test_21864@tests2m.com"/>
    <s v="26-04-2020 11:45:00"/>
    <s v="Cancelled"/>
    <s v="Cancelled"/>
    <s v="FAC_5046"/>
    <n v="1999"/>
    <n v="1"/>
    <s v="Making connections"/>
    <s v="Data Unavailable"/>
    <d v="2020-04-18T00:00:00"/>
    <s v="exclude"/>
    <x v="0"/>
  </r>
  <r>
    <s v="fREADom Trial "/>
    <s v="Grade 3,4"/>
    <s v="Trial I"/>
    <n v="2"/>
    <d v="1899-12-30T11:45:00"/>
    <s v="Sunday"/>
    <d v="2020-04-26T00:00:00"/>
    <d v="2020-04-19T03:24:57"/>
    <s v="Trial"/>
    <s v="Grade 3"/>
    <s v="Holy Angel School"/>
    <n v="911100221672"/>
    <s v="s2m_test_20681@tests2m.com"/>
    <s v="26-04-2020 11:45:00"/>
    <s v="Absent"/>
    <s v="Absent"/>
    <s v="FAC_5046"/>
    <e v="#N/A"/>
    <n v="0"/>
    <s v="Making connections"/>
    <s v="rfmsms"/>
    <e v="#N/A"/>
    <s v="exclude"/>
    <x v="0"/>
  </r>
  <r>
    <s v="fREADom Trial "/>
    <s v="Grade 3,4"/>
    <s v="Trial I"/>
    <n v="2"/>
    <d v="1899-12-30T11:45:00"/>
    <s v="Sunday"/>
    <d v="2020-04-26T00:00:00"/>
    <d v="2020-04-19T12:48:13"/>
    <s v="Trial"/>
    <s v="Grade 3"/>
    <s v="MSB Pune"/>
    <n v="911100221687"/>
    <s v="s2m_test_20697@tests2m.com"/>
    <s v="26-04-2020 11:45:00"/>
    <s v="Present"/>
    <s v="Present"/>
    <s v="FAC_5046"/>
    <e v="#N/A"/>
    <n v="0"/>
    <s v="Making connections"/>
    <s v="TEB12SMS"/>
    <e v="#N/A"/>
    <s v="exclude"/>
    <x v="0"/>
  </r>
  <r>
    <s v="fREADom Trial "/>
    <s v="Grade 3,4"/>
    <s v="Trial I"/>
    <n v="2"/>
    <d v="1899-12-30T11:45:00"/>
    <s v="Sunday"/>
    <d v="2020-04-26T00:00:00"/>
    <d v="2020-04-20T04:06:45"/>
    <s v="Trial"/>
    <s v="Grade 3"/>
    <s v="Maple tree school"/>
    <n v="911100221709"/>
    <s v="s2m_test_20719@tests2m.com"/>
    <s v="26-04-2020 11:45:00"/>
    <s v="Cancelled"/>
    <s v="Cancelled"/>
    <s v="FAC_5046"/>
    <e v="#N/A"/>
    <n v="0"/>
    <s v="Making connections"/>
    <s v="TEB4SMS"/>
    <e v="#N/A"/>
    <s v="exclude"/>
    <x v="0"/>
  </r>
  <r>
    <s v="fREADom Trial "/>
    <s v="Grade 3,4"/>
    <s v="Trial I"/>
    <n v="2"/>
    <d v="1899-12-30T11:45:00"/>
    <s v="Sunday"/>
    <d v="2020-04-26T00:00:00"/>
    <d v="2020-04-20T04:33:39"/>
    <s v="Trial"/>
    <s v="Grade 3"/>
    <s v="Sangamanath cbse school mdl"/>
    <n v="911100221728"/>
    <s v="s2m_test_20738@tests2m.com"/>
    <s v="26-04-2020 11:45:00"/>
    <s v="Absent"/>
    <s v="Absent"/>
    <s v="FAC_5046"/>
    <e v="#N/A"/>
    <n v="0"/>
    <s v="Making connections"/>
    <s v="nlusms"/>
    <e v="#N/A"/>
    <s v="exclude"/>
    <x v="0"/>
  </r>
  <r>
    <s v="fREADom Trial "/>
    <s v="Grade 3,4"/>
    <s v="Trial I"/>
    <n v="2"/>
    <d v="1899-12-30T11:45:00"/>
    <s v="Sunday"/>
    <d v="2020-04-26T00:00:00"/>
    <d v="2020-04-20T05:40:19"/>
    <s v="Trial"/>
    <s v="Grade 4"/>
    <s v="Auden"/>
    <n v="911100221765"/>
    <s v="s2m_test_20776@tests2m.com"/>
    <s v="26-04-2020 11:45:00"/>
    <s v="Absent"/>
    <s v="Absent"/>
    <s v="FAC_5046"/>
    <e v="#N/A"/>
    <n v="0"/>
    <s v="Making connections"/>
    <s v="TEB4SMS"/>
    <e v="#N/A"/>
    <s v="exclude"/>
    <x v="0"/>
  </r>
  <r>
    <s v="fREADom Trial "/>
    <s v="Grade 3,4"/>
    <s v="Trial I"/>
    <n v="2"/>
    <d v="1899-12-30T11:45:00"/>
    <s v="Sunday"/>
    <d v="2020-04-26T00:00:00"/>
    <d v="2020-04-20T06:16:22"/>
    <s v="Trial"/>
    <s v="Grade 4"/>
    <s v="Army public school"/>
    <n v="911100221774"/>
    <s v="s2m_test_20785@tests2m.com"/>
    <s v="26-04-2020 11:45:00"/>
    <s v="Absent"/>
    <s v="Absent"/>
    <s v="FAC_5046"/>
    <e v="#N/A"/>
    <n v="0"/>
    <s v="Making connections"/>
    <s v="TEB4SMS"/>
    <e v="#N/A"/>
    <s v="exclude"/>
    <x v="0"/>
  </r>
  <r>
    <s v="fREADom Trial "/>
    <s v="Grade 3,4"/>
    <s v="Trial I"/>
    <n v="2"/>
    <d v="1899-12-30T11:45:00"/>
    <s v="Sunday"/>
    <d v="2020-04-26T00:00:00"/>
    <d v="2020-04-20T05:33:10"/>
    <s v="Duplicate - Trial"/>
    <s v="Grade 4"/>
    <s v="Sacred heart sr.sec. school"/>
    <n v="911100221762"/>
    <s v="s2m_test_20773@tests2m.com"/>
    <s v="26-04-2020 11:45:00"/>
    <s v="Absent"/>
    <s v="Absent"/>
    <s v="FAC_5046"/>
    <e v="#N/A"/>
    <n v="0"/>
    <s v="Making connections"/>
    <s v="TEB4SMS"/>
    <e v="#N/A"/>
    <s v="exclude"/>
    <x v="0"/>
  </r>
  <r>
    <s v="fREADom Trial "/>
    <s v="Grade 3,4"/>
    <s v="Trial I"/>
    <n v="2"/>
    <d v="1899-12-30T11:45:00"/>
    <s v="Sunday"/>
    <d v="2020-04-26T00:00:00"/>
    <d v="2020-04-20T08:17:53"/>
    <s v="Trial"/>
    <s v="Grade 3"/>
    <s v="The Shriram universal school"/>
    <n v="911100221790"/>
    <s v="s2m_test_20802@tests2m.com"/>
    <s v="26-04-2020 11:45:00"/>
    <s v="Present"/>
    <s v="Present"/>
    <s v="FAC_5046"/>
    <e v="#N/A"/>
    <n v="0"/>
    <s v="Making connections"/>
    <s v="TEB4SMS"/>
    <e v="#N/A"/>
    <s v="exclude"/>
    <x v="0"/>
  </r>
  <r>
    <s v="fREADom Trial "/>
    <s v="Grade 3,4"/>
    <s v="Trial I"/>
    <n v="2"/>
    <d v="1899-12-30T11:45:00"/>
    <s v="Sunday"/>
    <d v="2020-04-26T00:00:00"/>
    <d v="2020-04-21T06:32:49"/>
    <s v="Trial"/>
    <s v="Grade 4"/>
    <s v="Shri Ram universal school"/>
    <n v="911100221827"/>
    <s v="s2m_test_20840@tests2m.com"/>
    <s v="26-04-2020 11:45:00"/>
    <s v="Absent"/>
    <s v="Absent"/>
    <s v="FAC_5046"/>
    <e v="#N/A"/>
    <n v="0"/>
    <s v="Making connections"/>
    <s v="TEB3SMS"/>
    <e v="#N/A"/>
    <s v="exclude"/>
    <x v="0"/>
  </r>
  <r>
    <s v="fREADom Trial "/>
    <s v="Grade 3,4"/>
    <s v="Trial I"/>
    <n v="2"/>
    <d v="1899-12-30T11:45:00"/>
    <s v="Sunday"/>
    <d v="2020-04-26T00:00:00"/>
    <d v="2020-04-21T15:24:18"/>
    <s v="Trial"/>
    <s v="Grade 3"/>
    <s v="Delhi World Public School, zirakpur"/>
    <n v="911100221835"/>
    <s v="s2m_test_20849@tests2m.com"/>
    <s v="26-04-2020 11:45:00"/>
    <s v="Present"/>
    <s v="Present"/>
    <s v="FAC_5046"/>
    <n v="1999"/>
    <n v="1"/>
    <s v="Making connections"/>
    <s v="TEB4SMS"/>
    <d v="2020-04-26T00:00:00"/>
    <n v="0"/>
    <x v="11"/>
  </r>
  <r>
    <s v="fREADom Trial "/>
    <s v="Grade 3,4"/>
    <s v="Trial II"/>
    <n v="2"/>
    <d v="1899-12-30T11:45:00"/>
    <s v="Sunday"/>
    <d v="2020-04-26T00:00:00"/>
    <d v="2020-04-22T05:17:08"/>
    <s v="Trial"/>
    <s v="Grade 3"/>
    <s v="Kamala Niketan Montessori School"/>
    <n v="911100221915"/>
    <s v="s2m_test_20929@tests2m.com"/>
    <s v="26-04-2020 11:45:00"/>
    <s v="Absent"/>
    <s v="Absent"/>
    <s v="FAC_5015"/>
    <e v="#N/A"/>
    <n v="0"/>
    <s v="Sum it up"/>
    <s v="TEB5SMS"/>
    <e v="#N/A"/>
    <s v="exclude"/>
    <x v="0"/>
  </r>
  <r>
    <s v="fREADom Trial "/>
    <s v="Grade 3,4"/>
    <s v="Trial II"/>
    <n v="2"/>
    <d v="1899-12-30T11:45:00"/>
    <s v="Sunday"/>
    <d v="2020-04-26T00:00:00"/>
    <d v="2020-04-22T05:34:27"/>
    <s v="Trial"/>
    <s v="Grade 4"/>
    <s v="NA"/>
    <n v="911100221938"/>
    <s v="s2m_test_20951@tests2m.com"/>
    <s v="26-04-2020 11:45:00"/>
    <s v="Absent"/>
    <s v="Absent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2T05:51:46"/>
    <s v="Trial"/>
    <s v="Grade 3"/>
    <s v="Kle English medium school solapur"/>
    <n v="911100221972"/>
    <s v="s2m_test_20984@tests2m.com"/>
    <s v="26-04-2020 11:45:00"/>
    <s v="Absent"/>
    <s v="Absent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2T06:13:21"/>
    <s v="Trial"/>
    <s v="Grade 4"/>
    <s v="Dr CG English School"/>
    <n v="911100221995"/>
    <s v="s2m_test_21006@tests2m.com"/>
    <s v="26-04-2020 11:45:00"/>
    <s v="Cancelled"/>
    <s v="Cancelled"/>
    <s v="FAC_5015"/>
    <e v="#N/A"/>
    <n v="0"/>
    <s v="Sum it up"/>
    <s v="TEB5SMS"/>
    <e v="#N/A"/>
    <s v="exclude"/>
    <x v="0"/>
  </r>
  <r>
    <s v="fREADom Trial "/>
    <s v="Grade 3,4"/>
    <s v="Trial II"/>
    <n v="2"/>
    <d v="1899-12-30T11:45:00"/>
    <s v="Sunday"/>
    <d v="2020-04-26T00:00:00"/>
    <d v="2020-04-22T06:13:51"/>
    <s v="Trial"/>
    <s v="Grade 3"/>
    <s v="Crossword school"/>
    <n v="911100221997"/>
    <s v="s2m_test_21008@tests2m.com"/>
    <s v="26-04-2020 11:45:00"/>
    <s v="Absent"/>
    <s v="Absent"/>
    <s v="FAC_5015"/>
    <e v="#N/A"/>
    <n v="0"/>
    <s v="Sum it up"/>
    <s v="TEB5SMS"/>
    <e v="#N/A"/>
    <s v="exclude"/>
    <x v="0"/>
  </r>
  <r>
    <s v="fREADom Trial "/>
    <s v="Grade 3,4"/>
    <s v="Trial II"/>
    <n v="2"/>
    <d v="1899-12-30T11:45:00"/>
    <s v="Sunday"/>
    <d v="2020-04-26T00:00:00"/>
    <d v="2020-04-22T07:28:43"/>
    <s v="Trial"/>
    <s v="Grade 3"/>
    <s v="NA"/>
    <n v="911100222036"/>
    <s v="s2m_test_21046@tests2m.com"/>
    <s v="26-04-2020 11:45:00"/>
    <s v="Present"/>
    <s v="Present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2T06:21:17"/>
    <s v="Trial"/>
    <s v="Grade 3"/>
    <s v="Kamala niketan Montessori school"/>
    <n v="911100222004"/>
    <s v="s2m_test_21014@tests2m.com"/>
    <s v="26-04-2020 11:45:00"/>
    <s v="Absent"/>
    <s v="Absent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2T07:34:50"/>
    <s v="Trial"/>
    <s v="Grade 4"/>
    <s v="Sboa school and junior college"/>
    <n v="911100222038"/>
    <s v="s2m_test_21048@tests2m.com"/>
    <s v="26-04-2020 11:45:00"/>
    <s v="Present"/>
    <s v="Present"/>
    <s v="FAC_5015"/>
    <e v="#N/A"/>
    <n v="0"/>
    <s v="Sum it up"/>
    <s v="TEB5SMS"/>
    <e v="#N/A"/>
    <s v="exclude"/>
    <x v="0"/>
  </r>
  <r>
    <s v="fREADom Trial "/>
    <s v="Grade 3,4"/>
    <s v="Trial II"/>
    <n v="2"/>
    <d v="1899-12-30T11:45:00"/>
    <s v="Sunday"/>
    <d v="2020-04-26T00:00:00"/>
    <d v="2020-04-22T09:54:50"/>
    <s v="Trial"/>
    <s v="Grade 4"/>
    <s v="Mahavir Institute of education Research"/>
    <n v="911100222068"/>
    <s v="s2m_test_21077@tests2m.com"/>
    <s v="26-04-2020 11:45:00"/>
    <s v="Cancelled"/>
    <s v="Cancelled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2T13:57:30"/>
    <s v="Trial"/>
    <s v="Grade 4"/>
    <s v="Rankers concept school"/>
    <n v="911100222091"/>
    <s v="s2m_test_21100@tests2m.com"/>
    <s v="26-04-2020 11:45:00"/>
    <s v="Absent"/>
    <s v="Absent"/>
    <s v="FAC_5015"/>
    <e v="#N/A"/>
    <n v="0"/>
    <s v="Sum it up"/>
    <s v="b1rmsms"/>
    <e v="#N/A"/>
    <s v="exclude"/>
    <x v="0"/>
  </r>
  <r>
    <s v="fREADom Trial "/>
    <s v="Grade 3,4"/>
    <s v="Trial II"/>
    <n v="2"/>
    <d v="1899-12-30T11:45:00"/>
    <s v="Sunday"/>
    <d v="2020-04-26T00:00:00"/>
    <d v="2020-04-24T09:35:27"/>
    <s v="Trial"/>
    <s v="Grade 4"/>
    <s v="B D M International"/>
    <n v="911100222162"/>
    <s v="s2m_test_21173@tests2m.com"/>
    <s v="26-04-2020 11:45:00"/>
    <s v="Present"/>
    <s v="Present"/>
    <s v="FAC_5015"/>
    <e v="#N/A"/>
    <n v="0"/>
    <s v="Sum it up"/>
    <s v="b2rmsms"/>
    <e v="#N/A"/>
    <s v="exclude"/>
    <x v="0"/>
  </r>
  <r>
    <s v="fREADom Trial "/>
    <s v="Grade 3,4"/>
    <s v="Trial II"/>
    <n v="2"/>
    <d v="1899-12-30T11:45:00"/>
    <s v="Sunday"/>
    <d v="2020-04-26T00:00:00"/>
    <d v="2020-04-25T17:41:04"/>
    <s v="Trial"/>
    <s v="Grade 3"/>
    <s v="Sanskriti the school"/>
    <n v="911100222319"/>
    <s v="s2m_test_21331@tests2m.com"/>
    <s v="26-04-2020 11:45:00"/>
    <s v="Present"/>
    <s v="Present"/>
    <s v="FAC_5015"/>
    <e v="#N/A"/>
    <n v="0"/>
    <s v="Sum it up"/>
    <s v="aprilhiusersms"/>
    <e v="#N/A"/>
    <s v="exclude"/>
    <x v="0"/>
  </r>
  <r>
    <s v="fREADom Trial "/>
    <s v="Grade 3,4"/>
    <s v="Trial II"/>
    <n v="2"/>
    <d v="1899-12-30T11:45:00"/>
    <s v="Sunday"/>
    <d v="2020-04-26T00:00:00"/>
    <d v="2020-04-25T17:44:45"/>
    <s v="Duplicate - Trial"/>
    <s v="Grade 4"/>
    <s v="Sanskriti the school"/>
    <n v="911100222320"/>
    <s v="s2m_test_21331@tests2m.com"/>
    <s v="26-04-2020 11:45:00"/>
    <s v="Present"/>
    <s v="Present"/>
    <s v="FAC_5015"/>
    <e v="#N/A"/>
    <n v="0"/>
    <s v="Sum it up"/>
    <s v="aprilhiusersms"/>
    <e v="#N/A"/>
    <s v="exclude"/>
    <x v="0"/>
  </r>
  <r>
    <s v="fREADom Trial "/>
    <s v="Grade 3,4"/>
    <s v="Trial III"/>
    <n v="2"/>
    <d v="1899-12-30T11:45:00"/>
    <s v="Sunday"/>
    <d v="2020-04-26T00:00:00"/>
    <d v="2020-04-26T04:50:14"/>
    <s v="Trial"/>
    <s v="Grade 4"/>
    <s v="Kavi Bharathi Vidyalaya"/>
    <n v="911100222327"/>
    <s v="s2m_test_21339@tests2m.com"/>
    <s v="26-04-2020 11:45:00"/>
    <s v="Absent"/>
    <s v="Absent"/>
    <s v="FAC_5039"/>
    <e v="#N/A"/>
    <n v="0"/>
    <s v="Spelling Star"/>
    <s v="ntfuiuser"/>
    <e v="#N/A"/>
    <s v="exclude"/>
    <x v="0"/>
  </r>
  <r>
    <s v="fREADom Trial "/>
    <s v="Grade 3,4"/>
    <s v="Trial I"/>
    <n v="2"/>
    <d v="1899-12-30T11:45:00"/>
    <s v="Sunday"/>
    <d v="2020-04-26T00:00:00"/>
    <d v="2020-04-26T04:50:14"/>
    <s v="Duplicate - Trial"/>
    <s v="Grade 4"/>
    <s v="Kavi Bharathi Vidyalaya"/>
    <n v="911100222327"/>
    <s v="s2m_test_21339@tests2m.com"/>
    <s v="26-04-2020 11:45:00"/>
    <s v="Present"/>
    <s v="Present"/>
    <s v="FAC_5046"/>
    <e v="#N/A"/>
    <n v="0"/>
    <s v="Making connections"/>
    <s v="ntfuiuser"/>
    <e v="#N/A"/>
    <s v="exclude"/>
    <x v="0"/>
  </r>
  <r>
    <s v="fREADom Trial "/>
    <s v="Grade 1,2"/>
    <s v="Trial II"/>
    <n v="2"/>
    <d v="1899-12-30T11:45:00"/>
    <s v="Sunday"/>
    <d v="2020-04-26T00:00:00"/>
    <d v="2020-04-26T04:09:58"/>
    <s v="Trial"/>
    <s v="Grade 1"/>
    <s v="Jain public school"/>
    <n v="911100222325"/>
    <s v="s2m_test_21336@tests2m.com"/>
    <s v="26-04-2020 11:45:00"/>
    <s v="Present"/>
    <s v="Present"/>
    <s v="FAC_5052"/>
    <e v="#N/A"/>
    <n v="0"/>
    <s v="Structure of a story"/>
    <s v="b2rmsms"/>
    <e v="#N/A"/>
    <s v="exclude"/>
    <x v="0"/>
  </r>
  <r>
    <s v="fREADom Trial "/>
    <s v="Grade 3,4"/>
    <s v="Trial I"/>
    <n v="2"/>
    <d v="1899-12-30T11:45:00"/>
    <s v="Sunday"/>
    <d v="2020-04-26T00:00:00"/>
    <d v="2020-04-20T04:14:03"/>
    <s v="Trial"/>
    <s v="Grade 3"/>
    <s v="Delhi Public School"/>
    <n v="911100221715"/>
    <s v="s2m_test_21337@tests2m.com"/>
    <s v="26-04-2020 11:45:00"/>
    <s v="Present"/>
    <s v="Present"/>
    <s v="FAC_5046"/>
    <e v="#N/A"/>
    <n v="0"/>
    <s v="Making connections"/>
    <s v="TEB4SMS"/>
    <e v="#N/A"/>
    <s v="exclude"/>
    <x v="0"/>
  </r>
  <r>
    <s v="fREADom Trial "/>
    <s v="Grade 1,2"/>
    <s v="Trial II"/>
    <n v="2"/>
    <d v="1899-12-30T11:45:00"/>
    <s v="Sunday"/>
    <d v="2020-04-26T00:00:00"/>
    <d v="2020-04-26T01:27:27"/>
    <s v="Trial"/>
    <s v="Grade 2"/>
    <s v="Edify"/>
    <n v="911100222323"/>
    <s v="s2m_test_21334@tests2m.com"/>
    <s v="26-04-2020 11:45:00"/>
    <s v="Present"/>
    <s v="Present"/>
    <s v="FAC_5052"/>
    <e v="#N/A"/>
    <n v="0"/>
    <s v="Structure of a story"/>
    <s v="b2rmsms"/>
    <e v="#N/A"/>
    <s v="exclude"/>
    <x v="0"/>
  </r>
  <r>
    <s v="fREADom Trial "/>
    <s v="Grade 1,2"/>
    <s v="Trial II"/>
    <n v="2"/>
    <d v="1899-12-30T11:45:00"/>
    <s v="Sunday"/>
    <d v="2020-04-26T00:00:00"/>
    <d v="2020-04-25T18:39:58"/>
    <s v="Trial"/>
    <s v="Grade 2"/>
    <s v="kamala niketan Montessori school"/>
    <n v="911100222321"/>
    <s v="s2m_test_21332@tests2m.com"/>
    <s v="26-04-2020 11:45:00"/>
    <s v="Present"/>
    <s v="Present"/>
    <s v="FAC_5052"/>
    <e v="#N/A"/>
    <n v="0"/>
    <s v="Structure of a story"/>
    <s v="b2rmsms"/>
    <e v="#N/A"/>
    <s v="exclude"/>
    <x v="0"/>
  </r>
  <r>
    <s v="fREADom Trial "/>
    <s v="Grade 1,2"/>
    <s v="Trial II"/>
    <n v="2"/>
    <d v="1899-12-30T11:45:00"/>
    <s v="Sunday"/>
    <d v="2020-04-26T00:00:00"/>
    <d v="2020-04-24T18:30:58"/>
    <s v="Trial"/>
    <s v="Grade 1"/>
    <s v="Nsn memorial senior secondary School"/>
    <n v="911100222246"/>
    <s v="s2m_test_21260@tests2m.com"/>
    <s v="26-04-2020 11:45:00"/>
    <s v="Present"/>
    <s v="Present"/>
    <s v="FAC_5052"/>
    <e v="#N/A"/>
    <n v="0"/>
    <s v="Structure of a story"/>
    <s v="b2rmsms"/>
    <e v="#N/A"/>
    <s v="exclude"/>
    <x v="0"/>
  </r>
  <r>
    <s v="fREADom Trial "/>
    <s v="Grade 3,4"/>
    <s v="Trial II"/>
    <n v="2"/>
    <d v="1899-12-30T11:45:00"/>
    <s v="Sunday"/>
    <d v="2020-04-26T00:00:00"/>
    <d v="2020-04-24T09:41:26"/>
    <s v="Trial"/>
    <s v="Grade 4"/>
    <s v="BD Memorial School"/>
    <n v="911100222177"/>
    <s v="s2m_test_21189@tests2m.com"/>
    <s v="26-04-2020 11:45:00"/>
    <s v="Present"/>
    <s v="Present"/>
    <s v="FAC_5015"/>
    <e v="#N/A"/>
    <n v="0"/>
    <s v="Sum it up"/>
    <s v="b2rmsms"/>
    <e v="#N/A"/>
    <s v="exclude"/>
    <x v="0"/>
  </r>
  <r>
    <s v="fREADom Trial "/>
    <s v="Grade 3,4"/>
    <s v="Trial II"/>
    <n v="2"/>
    <d v="1899-12-30T11:45:00"/>
    <s v="Sunday"/>
    <d v="2020-04-26T00:00:00"/>
    <d v="2020-04-25T07:03:36"/>
    <s v="Trial"/>
    <s v="Grade 4"/>
    <s v="The Samhita Academy"/>
    <n v="911100222291"/>
    <s v="s2m_test_21304@tests2m.com"/>
    <s v="26-04-2020 11:45:00"/>
    <s v="Present"/>
    <s v="Present"/>
    <s v="FAC_5015"/>
    <e v="#N/A"/>
    <n v="0"/>
    <s v="Sum it up"/>
    <s v="aprilhiusersms"/>
    <e v="#N/A"/>
    <s v="exclude"/>
    <x v="0"/>
  </r>
  <r>
    <s v="fREADom Trial "/>
    <s v="Grade 1,2"/>
    <s v="Trial II"/>
    <n v="4"/>
    <d v="1899-12-30T18:00:00"/>
    <s v="Sunday"/>
    <d v="2020-04-26T00:00:00"/>
    <e v="#N/A"/>
    <s v="Trial"/>
    <s v="Grade 2"/>
    <s v="Delhi school of excellence"/>
    <n v="911100222840"/>
    <s v="s2m_test_21865@tests2m.com"/>
    <s v="26-04-2020 18:00:00"/>
    <m/>
    <s v="Exclude"/>
    <s v="FAC_5052"/>
    <e v="#N/A"/>
    <n v="0"/>
    <s v="Sum it up"/>
    <s v="Data Unavailable"/>
    <e v="#N/A"/>
    <s v="exclude"/>
    <x v="0"/>
  </r>
  <r>
    <s v="fREADom Trial "/>
    <s v="Grade 1,2"/>
    <s v="Trial II"/>
    <n v="4"/>
    <d v="1899-12-30T18:00:00"/>
    <s v="Sunday"/>
    <d v="2020-04-26T00:00:00"/>
    <d v="2020-04-26T07:13:28"/>
    <s v="Trial"/>
    <s v="Grade 1"/>
    <s v="Delhi public school"/>
    <n v="911100222332"/>
    <s v="s2m_test_21344@tests2m.com"/>
    <s v="26-04-2020 18:00:00"/>
    <s v="Present"/>
    <s v="Present"/>
    <s v="FAC_5052"/>
    <e v="#N/A"/>
    <n v="0"/>
    <s v="Sum it up"/>
    <s v="support"/>
    <e v="#N/A"/>
    <s v="exclude"/>
    <x v="0"/>
  </r>
  <r>
    <s v="fREADom Trial "/>
    <s v="Grade 1,2"/>
    <s v="Trial II"/>
    <n v="4"/>
    <d v="1899-12-30T18:00:00"/>
    <s v="Sunday"/>
    <d v="2020-04-26T00:00:00"/>
    <e v="#N/A"/>
    <s v="Trial"/>
    <s v="Grade 2"/>
    <s v="Saint Paul school"/>
    <n v="911100222841"/>
    <s v="s2m_test_21866@tests2m.com"/>
    <s v="26-04-2020 18:00:00"/>
    <m/>
    <s v="Exclude"/>
    <s v="FAC_5052"/>
    <e v="#N/A"/>
    <n v="0"/>
    <s v="Sum it up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Duplicate - Trial"/>
    <s v="Grade 3"/>
    <s v="Delhi Public School,"/>
    <n v="911100222835"/>
    <s v="s2m_test_21860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1,2"/>
    <s v="Trial II"/>
    <n v="4"/>
    <d v="1899-12-30T18:00:00"/>
    <s v="Sunday"/>
    <d v="2020-04-26T00:00:00"/>
    <e v="#N/A"/>
    <s v="Trial"/>
    <s v="Grade 1"/>
    <s v="NSN MEMORIAL SCHOOL"/>
    <n v="911100222842"/>
    <s v="s2m_test_21867@tests2m.com"/>
    <s v="26-04-2020 18:00:00"/>
    <m/>
    <s v="Exclude"/>
    <s v="FAC_5052"/>
    <e v="#N/A"/>
    <n v="0"/>
    <s v="Sum it up"/>
    <s v="Data Unavailable"/>
    <e v="#N/A"/>
    <s v="exclude"/>
    <x v="0"/>
  </r>
  <r>
    <s v="fREADom Trial "/>
    <s v="Grade 1,2"/>
    <s v="Trial II"/>
    <n v="4"/>
    <d v="1899-12-30T18:00:00"/>
    <s v="Sunday"/>
    <d v="2020-04-26T00:00:00"/>
    <d v="2020-04-26T05:59:36"/>
    <s v="Trial"/>
    <s v="Grade 1"/>
    <s v="Kamala Niketan montessori school"/>
    <n v="911100222329"/>
    <s v="s2m_test_21341@tests2m.com"/>
    <s v="26-04-2020 18:00:00"/>
    <m/>
    <s v="Exclude"/>
    <s v="FAC_5052"/>
    <e v="#N/A"/>
    <n v="0"/>
    <s v="Sum it up"/>
    <s v="b2rmsms"/>
    <e v="#N/A"/>
    <s v="exclude"/>
    <x v="0"/>
  </r>
  <r>
    <s v="fREADom Trial "/>
    <s v="Grade 1,2"/>
    <s v="Trial II"/>
    <n v="4"/>
    <d v="1899-12-30T18:00:00"/>
    <s v="Sunday"/>
    <d v="2020-04-26T00:00:00"/>
    <d v="2020-04-26T06:10:54"/>
    <s v="Trial"/>
    <s v="Grade 2"/>
    <s v="KAMALA NIKETAN MONTESSORI SCHOOL"/>
    <n v="911100222330"/>
    <s v="s2m_test_21342@tests2m.com"/>
    <s v="26-04-2020 18:00:00"/>
    <s v="Cancelled"/>
    <s v="Cancelled"/>
    <s v="FAC_5052"/>
    <e v="#N/A"/>
    <n v="0"/>
    <s v="Sum it up"/>
    <s v="support"/>
    <e v="#N/A"/>
    <s v="exclude"/>
    <x v="0"/>
  </r>
  <r>
    <s v="fREADom Trial "/>
    <s v="Grade 1,2"/>
    <s v="Trial II"/>
    <n v="4"/>
    <d v="1899-12-30T18:00:00"/>
    <s v="Sunday"/>
    <d v="2020-04-26T00:00:00"/>
    <d v="2020-04-26T06:47:09"/>
    <s v="Trial"/>
    <s v="Grade 1"/>
    <s v="Citi montessori school rajajipuram campus"/>
    <n v="911100222331"/>
    <s v="s2m_test_21343@tests2m.com"/>
    <s v="26-04-2020 18:00:00"/>
    <m/>
    <s v="Exclude"/>
    <s v="FAC_5052"/>
    <e v="#N/A"/>
    <n v="0"/>
    <s v="Sum it up"/>
    <s v="b2rmsms"/>
    <e v="#N/A"/>
    <s v="exclude"/>
    <x v="0"/>
  </r>
  <r>
    <s v="fREADom Trial "/>
    <s v="Grade 1,2"/>
    <s v="Trial II"/>
    <n v="4"/>
    <d v="1899-12-30T18:00:00"/>
    <s v="Sunday"/>
    <d v="2020-04-26T00:00:00"/>
    <d v="2020-04-26T07:21:12"/>
    <s v="Trial"/>
    <s v="Grade 2"/>
    <s v="KLE school Gadag"/>
    <n v="911100222333"/>
    <s v="s2m_test_21345@tests2m.com"/>
    <s v="26-04-2020 18:00:00"/>
    <m/>
    <s v="Exclude"/>
    <s v="FAC_5052"/>
    <e v="#N/A"/>
    <n v="0"/>
    <s v="Sum it up"/>
    <s v="TEB5SMS"/>
    <e v="#N/A"/>
    <s v="exclude"/>
    <x v="0"/>
  </r>
  <r>
    <s v="fREADom Trial "/>
    <s v="Grade 1,2"/>
    <s v="Trial II"/>
    <n v="4"/>
    <d v="1899-12-30T18:00:00"/>
    <s v="Sunday"/>
    <d v="2020-04-26T00:00:00"/>
    <d v="2020-04-25T06:09:23"/>
    <s v="Duplicate - Trial"/>
    <s v="Grade 2"/>
    <s v="Sai Baba Path"/>
    <n v="911100222287"/>
    <s v="s2m_test_21300@tests2m.com"/>
    <s v="26-04-2020 18:00:00"/>
    <s v="Present"/>
    <s v="Present"/>
    <s v="FAC_5052"/>
    <e v="#N/A"/>
    <n v="0"/>
    <s v="Sum it up"/>
    <s v="aprilhiusersms"/>
    <e v="#N/A"/>
    <s v="exclude"/>
    <x v="0"/>
  </r>
  <r>
    <s v="fREADom Trial "/>
    <s v="Grade 1,2"/>
    <s v="Trial II"/>
    <n v="4"/>
    <d v="1899-12-30T18:00:00"/>
    <s v="Sunday"/>
    <d v="2020-04-26T00:00:00"/>
    <d v="2020-04-16T08:57:53"/>
    <s v="Duplicate - Trial"/>
    <s v="Grade 1"/>
    <s v="The shri ram universal school jakh"/>
    <n v="911100221011"/>
    <s v="s2m_test_20012@tests2m.com"/>
    <s v="26-04-2020 18:00:00"/>
    <m/>
    <s v="Exclude"/>
    <s v="FAC_5052"/>
    <e v="#N/A"/>
    <n v="0"/>
    <s v="Sum it up"/>
    <s v="lastchance"/>
    <e v="#N/A"/>
    <s v="exclude"/>
    <x v="0"/>
  </r>
  <r>
    <s v="fREADom Trial "/>
    <s v="Grade 1,2"/>
    <s v="Trial II"/>
    <n v="4"/>
    <d v="1899-12-30T18:00:00"/>
    <s v="Sunday"/>
    <d v="2020-04-26T00:00:00"/>
    <d v="2020-04-24T09:46:27"/>
    <s v="Duplicate - Trial"/>
    <s v="Grade 2"/>
    <s v="Kamala niketan"/>
    <n v="911100222180"/>
    <s v="s2m_test_21192@tests2m.com"/>
    <s v="26-04-2020 18:00:00"/>
    <m/>
    <s v="Exclude"/>
    <s v="FAC_5052"/>
    <e v="#N/A"/>
    <n v="0"/>
    <s v="Sum it up"/>
    <s v="b2rmsms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4"/>
    <s v="Scads world school"/>
    <n v="911100222843"/>
    <s v="s2m_test_21868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4"/>
    <s v="KLE SCHOOL.DHARWAD"/>
    <n v="911100222844"/>
    <s v="s2m_test_21869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3"/>
    <s v="New creation free progress school"/>
    <n v="911100222845"/>
    <s v="s2m_test_21870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3"/>
    <s v="St Paul's School Rajkot"/>
    <n v="911100222846"/>
    <s v="s2m_test_21871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4"/>
    <s v="NCS (Goa)"/>
    <n v="911100222847"/>
    <s v="s2m_test_21872@tests2m.com"/>
    <s v="26-04-2020 18:00:00"/>
    <s v="Absent"/>
    <s v="Ab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d v="2020-04-26T08:14:13"/>
    <s v="Trial"/>
    <s v="Grade 4"/>
    <s v="Rankers concept school"/>
    <n v="911100222334"/>
    <s v="s2m_test_21346@tests2m.com"/>
    <s v="26-04-2020 18:00:00"/>
    <s v="Absent"/>
    <s v="Absent"/>
    <s v="FAC_5039"/>
    <e v="#N/A"/>
    <n v="0"/>
    <s v="Rocking with rhymes"/>
    <s v="TEB5SMS"/>
    <e v="#N/A"/>
    <s v="exclude"/>
    <x v="0"/>
  </r>
  <r>
    <s v="fREADom Trial "/>
    <s v="Grade 3,4"/>
    <s v="Trial II"/>
    <n v="4"/>
    <d v="1899-12-30T18:00:00"/>
    <s v="Sunday"/>
    <d v="2020-04-26T00:00:00"/>
    <d v="2020-04-25T08:35:53"/>
    <s v="Trial"/>
    <s v="Grade 4"/>
    <s v="GNIPS"/>
    <n v="911100222300"/>
    <s v="s2m_test_21313@tests2m.com"/>
    <s v="26-04-2020 18:00:00"/>
    <s v="Absent"/>
    <s v="Absent"/>
    <s v="FAC_5039"/>
    <e v="#N/A"/>
    <n v="0"/>
    <s v="Rocking with rhymes"/>
    <s v="aprilhiusersms"/>
    <e v="#N/A"/>
    <s v="exclude"/>
    <x v="0"/>
  </r>
  <r>
    <s v="fREADom Trial "/>
    <s v="Grade 1,2"/>
    <s v="Trial II"/>
    <n v="4"/>
    <d v="1899-12-30T18:00:00"/>
    <s v="Sunday"/>
    <d v="2020-04-26T00:00:00"/>
    <d v="2020-04-26T09:49:54"/>
    <s v="Trial"/>
    <s v="Grade 1"/>
    <s v="Sai baba path mps educo"/>
    <n v="911100222335"/>
    <s v="s2m_test_21347@tests2m.com"/>
    <s v="26-04-2020 18:00:00"/>
    <s v="Present"/>
    <s v="Present"/>
    <s v="FAC_5052"/>
    <e v="#N/A"/>
    <n v="0"/>
    <s v="Sum it up"/>
    <s v="aprilhiusersms"/>
    <e v="#N/A"/>
    <s v="exclude"/>
    <x v="0"/>
  </r>
  <r>
    <s v="fREADom Trial "/>
    <s v="Grade 3,4"/>
    <s v="Trial II"/>
    <n v="4"/>
    <d v="1899-12-30T18:00:00"/>
    <s v="Sunday"/>
    <d v="2020-04-26T00:00:00"/>
    <d v="2020-04-25T10:46:09"/>
    <s v="Trial"/>
    <s v="Grade 3"/>
    <s v="Chinmaya vidyalaya senior secondary school"/>
    <n v="911100222305"/>
    <s v="s2m_test_21318@tests2m.com"/>
    <s v="26-04-2020 18:00:00"/>
    <s v="Present"/>
    <s v="Present"/>
    <s v="FAC_5039"/>
    <e v="#N/A"/>
    <n v="0"/>
    <s v="Rocking with rhymes"/>
    <s v="aprilhiusersms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4"/>
    <s v="The Samhita Academy"/>
    <n v="911100222848"/>
    <s v="s2m_test_21873@tests2m.com"/>
    <s v="26-04-2020 18:00:00"/>
    <s v="Present"/>
    <s v="Present"/>
    <s v="FAC_5039"/>
    <e v="#N/A"/>
    <n v="0"/>
    <s v="Rocking with rhymes"/>
    <s v="Data Unavailable"/>
    <e v="#N/A"/>
    <s v="exclude"/>
    <x v="0"/>
  </r>
  <r>
    <s v="fREADom Trial "/>
    <s v="Grade 3,4"/>
    <s v="Trial II"/>
    <n v="4"/>
    <d v="1899-12-30T18:00:00"/>
    <s v="Sunday"/>
    <d v="2020-04-26T00:00:00"/>
    <e v="#N/A"/>
    <s v="Trial"/>
    <s v="Grade 3"/>
    <s v="Kps gamharia"/>
    <n v="911100222849"/>
    <s v="s2m_test_21874@tests2m.com"/>
    <s v="26-04-2020 18:00:00"/>
    <s v="Absent"/>
    <s v="Absent"/>
    <s v="FAC_5039"/>
    <e v="#N/A"/>
    <n v="0"/>
    <s v="Rocking with rhymes"/>
    <s v="Data Unavailable"/>
    <e v="#N/A"/>
    <s v="exclude"/>
    <x v="0"/>
  </r>
  <r>
    <s v="fREADom Trial "/>
    <s v="Grade 3,4"/>
    <s v="Trial III"/>
    <n v="4"/>
    <d v="1899-12-30T18:00:00"/>
    <s v="Sunday"/>
    <d v="2020-04-26T00:00:00"/>
    <d v="2020-04-24T09:41:26"/>
    <s v="Duplicate - Trial"/>
    <s v="Grade 4"/>
    <s v="dps"/>
    <n v="911100222177"/>
    <s v="s2m_test_21189@tests2m.com"/>
    <s v="26-04-2020 18:00:00"/>
    <m/>
    <s v="Exclude"/>
    <s v="FAC_5040"/>
    <e v="#N/A"/>
    <n v="0"/>
    <s v="storm in my brain"/>
    <s v="b2rmsms"/>
    <e v="#N/A"/>
    <s v="exclude"/>
    <x v="0"/>
  </r>
  <r>
    <s v="fREADom Trial "/>
    <s v="Grade 3,4"/>
    <s v="Trial III"/>
    <n v="4"/>
    <d v="1899-12-30T18:00:00"/>
    <s v="Sunday"/>
    <d v="2020-04-26T00:00:00"/>
    <e v="#N/A"/>
    <s v="Duplicate - Trial"/>
    <s v="Grade 3"/>
    <s v="Aps ambala"/>
    <n v="911100222850"/>
    <s v="s2m_test_21875@tests2m.com"/>
    <s v="26-04-2020 18:00:00"/>
    <m/>
    <s v="Exclude"/>
    <s v="FAC_5040"/>
    <e v="#N/A"/>
    <n v="0"/>
    <s v="storm in my brain"/>
    <s v="Data Unavailable"/>
    <e v="#N/A"/>
    <s v="exclude"/>
    <x v="0"/>
  </r>
  <r>
    <s v="fREADom Trial "/>
    <s v="Grade 3,4"/>
    <s v="Trial III"/>
    <n v="4"/>
    <d v="1899-12-30T18:00:00"/>
    <s v="Sunday"/>
    <d v="2020-04-26T00:00:00"/>
    <d v="2020-04-22T06:13:51"/>
    <s v="Duplicate - Trial"/>
    <s v="Grade 3"/>
    <s v="Crossword school"/>
    <n v="911100221997"/>
    <s v="s2m_test_21008@tests2m.com"/>
    <s v="26-04-2020 18:00:00"/>
    <m/>
    <s v="Exclude"/>
    <s v="FAC_5040"/>
    <e v="#N/A"/>
    <n v="0"/>
    <s v="storm in my brain"/>
    <s v="TEB5SMS"/>
    <e v="#N/A"/>
    <s v="exclude"/>
    <x v="0"/>
  </r>
  <r>
    <s v="fREADom Trial "/>
    <s v="Grade 3,4"/>
    <s v="Trial III"/>
    <n v="4"/>
    <d v="1899-12-30T18:00:00"/>
    <s v="Sunday"/>
    <d v="2020-04-26T00:00:00"/>
    <d v="2020-04-18T08:22:44"/>
    <s v="Duplicate - Trial"/>
    <s v="Grade 3"/>
    <s v="dps"/>
    <n v="911100221614"/>
    <s v="s2m_test_20598@tests2m.com"/>
    <s v="26-04-2020 18:00:00"/>
    <m/>
    <s v="Exclude"/>
    <s v="FAC_5040"/>
    <e v="#N/A"/>
    <n v="0"/>
    <s v="storm in my brain"/>
    <s v="ntfuiuser"/>
    <e v="#N/A"/>
    <s v="exclude"/>
    <x v="0"/>
  </r>
  <r>
    <s v="fREADom Trial "/>
    <s v="Grade 3,4"/>
    <s v="Trial III"/>
    <n v="4"/>
    <d v="1899-12-30T18:00:00"/>
    <s v="Sunday"/>
    <d v="2020-04-26T00:00:00"/>
    <e v="#N/A"/>
    <s v="Trial"/>
    <s v="Grade 3"/>
    <s v="dps"/>
    <n v="911100222851"/>
    <s v="s2m_test_21876@tests2m.com"/>
    <s v="26-04-2020 18:00:00"/>
    <s v="Present"/>
    <s v="Present"/>
    <s v="FAC_5040"/>
    <n v="1999"/>
    <n v="1"/>
    <s v="storm in my brain"/>
    <s v="Data Unavailable"/>
    <d v="2020-04-27T00:00:00"/>
    <n v="1"/>
    <x v="0"/>
  </r>
  <r>
    <s v="fREADom Trial "/>
    <s v="Grade 3,4"/>
    <s v="Trial III"/>
    <n v="4"/>
    <d v="1899-12-30T18:00:00"/>
    <s v="Sunday"/>
    <d v="2020-04-26T00:00:00"/>
    <e v="#N/A"/>
    <s v="Duplicate - Trial"/>
    <s v="Grade 4"/>
    <s v="Saint Paul School Rajkot"/>
    <n v="911100222832"/>
    <s v="s2m_test_21857@tests2m.com"/>
    <s v="26-04-2020 18:00:00"/>
    <s v="Present"/>
    <s v="Present"/>
    <s v="FAC_5040"/>
    <e v="#N/A"/>
    <n v="0"/>
    <s v="storm in my brain"/>
    <s v="Data Unavailable"/>
    <e v="#N/A"/>
    <s v="exclude"/>
    <x v="0"/>
  </r>
  <r>
    <s v="fREADom Trial "/>
    <s v="Grade 3,4"/>
    <s v="Trial III"/>
    <n v="4"/>
    <d v="1899-12-30T18:00:00"/>
    <s v="Sunday"/>
    <d v="2020-04-26T00:00:00"/>
    <e v="#N/A"/>
    <s v="Duplicate - Trial"/>
    <s v="Grade 3"/>
    <s v="dps"/>
    <n v="911100222835"/>
    <s v="s2m_test_21860@tests2m.com"/>
    <s v="26-04-2020 18:00:00"/>
    <m/>
    <s v="Exclude"/>
    <s v="FAC_5040"/>
    <e v="#N/A"/>
    <n v="0"/>
    <s v="storm in my brain"/>
    <s v="Data Unavailable"/>
    <e v="#N/A"/>
    <s v="exclude"/>
    <x v="0"/>
  </r>
  <r>
    <s v="fREADom Trial "/>
    <s v="Grade 3,4"/>
    <s v="Trial III"/>
    <n v="4"/>
    <d v="1899-12-30T18:00:00"/>
    <s v="Sunday"/>
    <d v="2020-04-26T00:00:00"/>
    <d v="2020-04-25T03:35:29"/>
    <s v="Duplicate - Trial"/>
    <s v="Grade 4"/>
    <s v="NA"/>
    <n v="911100222254"/>
    <s v="s2m_test_21268@tests2m.com"/>
    <s v="26-04-2020 18:00:00"/>
    <s v="Present logged in and out"/>
    <s v="Present"/>
    <s v="FAC_5040"/>
    <e v="#N/A"/>
    <n v="0"/>
    <s v="storm in my brain"/>
    <s v="aprilhiusersms"/>
    <e v="#N/A"/>
    <s v="exclude"/>
    <x v="0"/>
  </r>
  <r>
    <s v="fREADom Trial "/>
    <s v="Grade 3,4"/>
    <s v="Trial III"/>
    <n v="4"/>
    <d v="1899-12-30T18:00:00"/>
    <s v="Sunday"/>
    <d v="2020-04-26T00:00:00"/>
    <d v="2020-04-25T12:40:02"/>
    <s v="Duplicate - Trial"/>
    <s v="Grade 3"/>
    <s v="Edify school"/>
    <n v="911100222310"/>
    <s v="s2m_test_21323@tests2m.com"/>
    <s v="26-04-2020 18:00:00"/>
    <m/>
    <s v="Exclude"/>
    <s v="FAC_5040"/>
    <e v="#N/A"/>
    <n v="0"/>
    <s v="storm in my brain"/>
    <s v="b2rmsms"/>
    <e v="#N/A"/>
    <s v="exclude"/>
    <x v="0"/>
  </r>
  <r>
    <s v="fREADom Trial "/>
    <s v="Grade 3,4"/>
    <s v="Trial III"/>
    <n v="4"/>
    <d v="1899-12-30T18:00:00"/>
    <s v="Sunday"/>
    <d v="2020-04-26T00:00:00"/>
    <d v="2020-04-25T08:15:52"/>
    <s v="Duplicate - Trial"/>
    <s v="Grade 4"/>
    <s v="Foundation Academy Iit bihta campus"/>
    <n v="911100222298"/>
    <s v="s2m_test_21310@tests2m.com"/>
    <s v="26-04-2020 18:00:00"/>
    <m/>
    <s v="Exclude"/>
    <s v="FAC_5040"/>
    <e v="#N/A"/>
    <n v="0"/>
    <s v="storm in my brain"/>
    <s v="hiuserpush"/>
    <e v="#N/A"/>
    <s v="exclude"/>
    <x v="0"/>
  </r>
  <r>
    <s v="fREADom Trial "/>
    <s v="Grade 3,4"/>
    <s v="Trial III"/>
    <n v="4"/>
    <d v="1899-12-30T18:00:00"/>
    <s v="Sunday"/>
    <d v="2020-04-26T00:00:00"/>
    <d v="2020-04-24T12:24:01"/>
    <s v="Duplicate - Trial"/>
    <s v="Grade 4"/>
    <s v="Kamala nikethan Montessori school"/>
    <n v="911100222226"/>
    <s v="s2m_test_21239@tests2m.com"/>
    <s v="26-04-2020 18:00:00"/>
    <m/>
    <s v="Exclude"/>
    <s v="FAC_5040"/>
    <e v="#N/A"/>
    <n v="0"/>
    <s v="storm in my brain"/>
    <s v="b2rmsms"/>
    <e v="#N/A"/>
    <s v="exclude"/>
    <x v="0"/>
  </r>
  <r>
    <s v="fREADom Trial "/>
    <s v="Grade 1,2"/>
    <s v="Trial II"/>
    <n v="2"/>
    <d v="1899-12-30T11:45:00"/>
    <s v="Monday"/>
    <d v="2020-04-27T00:00:00"/>
    <d v="2020-04-26T15:03:29"/>
    <s v="Trial"/>
    <s v="Grade 2"/>
    <s v="Kerala public school gamhariya"/>
    <n v="911100222376"/>
    <s v="s2m_test_21388@tests2m.com"/>
    <s v="27-04-2020 11:45:00"/>
    <s v="Absent"/>
    <s v="Absent"/>
    <s v="FAC_5008"/>
    <e v="#N/A"/>
    <n v="0"/>
    <s v="In my mind's eye"/>
    <s v="aprilhiusersms"/>
    <e v="#N/A"/>
    <s v="exclude"/>
    <x v="0"/>
  </r>
  <r>
    <s v="fREADom Trial "/>
    <s v="Grade 1,2"/>
    <s v="Trial II"/>
    <n v="2"/>
    <d v="1899-12-30T11:45:00"/>
    <s v="Monday"/>
    <d v="2020-04-27T00:00:00"/>
    <d v="2020-04-26T14:56:05"/>
    <s v="Trial"/>
    <s v="Grade 1"/>
    <s v="Samhit"/>
    <n v="911100222375"/>
    <s v="s2m_test_21387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55:51"/>
    <s v="Trial"/>
    <s v="Grade 2"/>
    <s v="The maple tree school. Dimapur"/>
    <n v="911100222374"/>
    <s v="s2m_test_21386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44:52"/>
    <s v="Trial"/>
    <s v="Grade 2"/>
    <s v="Mahatma school"/>
    <n v="911100222371"/>
    <s v="s2m_test_21383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3:58:05"/>
    <s v="Trial"/>
    <s v="Grade 2"/>
    <s v="Edify"/>
    <n v="911100222357"/>
    <s v="s2m_test_21369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30:59"/>
    <s v="Trial"/>
    <s v="Grade 2"/>
    <s v="Rmk school"/>
    <n v="911100222370"/>
    <s v="s2m_test_21382@tests2m.com"/>
    <s v="27-04-2020 11:45:00"/>
    <s v="Cancelled"/>
    <s v="Cancelled"/>
    <s v="FAC_5008"/>
    <e v="#N/A"/>
    <n v="0"/>
    <s v="In my mind's eye"/>
    <s v="TEB3SMS"/>
    <e v="#N/A"/>
    <s v="exclude"/>
    <x v="0"/>
  </r>
  <r>
    <s v="fREADom Trial "/>
    <s v="Grade 3,4"/>
    <s v="Trial II"/>
    <n v="2"/>
    <d v="1899-12-30T11:45:00"/>
    <s v="Monday"/>
    <d v="2020-04-27T00:00:00"/>
    <d v="2020-04-26T14:26:25"/>
    <s v="Trial"/>
    <s v="Grade 4"/>
    <s v="Rockwoods International School"/>
    <n v="911100222368"/>
    <s v="s2m_test_21380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14:24:52"/>
    <s v="Trial"/>
    <s v="Grade 4"/>
    <s v="Kendriya vidiyalaya"/>
    <n v="911100222367"/>
    <s v="s2m_test_21379@tests2m.com"/>
    <s v="27-04-2020 11:45:00"/>
    <s v="Absent"/>
    <s v="Absent"/>
    <s v="FAC_5052"/>
    <e v="#N/A"/>
    <n v="0"/>
    <s v="Name it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17:33"/>
    <s v="Trial"/>
    <s v="Grade 1"/>
    <s v="Kle society English medium school"/>
    <n v="911100222366"/>
    <s v="s2m_test_21378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09:16"/>
    <s v="Trial"/>
    <s v="Grade 2"/>
    <s v="Sri aurobindo international school"/>
    <n v="911100222364"/>
    <s v="s2m_test_21376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09:08"/>
    <s v="Trial"/>
    <s v="Grade 2"/>
    <s v="As Suffa Grammar School"/>
    <n v="911100222363"/>
    <s v="s2m_test_21375@tests2m.com"/>
    <s v="27-04-2020 11:45:00"/>
    <s v="Cancelled"/>
    <s v="Cancelled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08:47"/>
    <s v="Trial"/>
    <s v="Grade 1"/>
    <s v="Kothari International School, Noida"/>
    <n v="911100222362"/>
    <s v="s2m_test_21374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4:02:11"/>
    <s v="Trial"/>
    <s v="Grade 1"/>
    <s v="CMCL vidaya bharati scho"/>
    <n v="911100222359"/>
    <s v="s2m_test_21371@tests2m.com"/>
    <s v="27-04-2020 11:45:00"/>
    <s v="Cancelled"/>
    <s v="Cancelled"/>
    <s v="FAC_5008"/>
    <e v="#N/A"/>
    <n v="0"/>
    <s v="In my mind's eye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13:57:16"/>
    <s v="Trial"/>
    <s v="Grade 4"/>
    <s v="Doon public school"/>
    <n v="911100222356"/>
    <s v="s2m_test_21368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13:56:56"/>
    <s v="Trial"/>
    <s v="Grade 3"/>
    <s v="D.A.V Matric Hr.Sec. School"/>
    <n v="911100222354"/>
    <s v="s2m_test_21366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13:55:43"/>
    <s v="Trial"/>
    <s v="Grade 4"/>
    <s v="B. D. Memorial International"/>
    <n v="911100222349"/>
    <s v="s2m_test_21361@tests2m.com"/>
    <s v="27-04-2020 11:45:00"/>
    <s v="Absent"/>
    <s v="Ab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1T06:32:49"/>
    <s v="Duplicate - Trial"/>
    <s v="Grade 4"/>
    <s v="Shri Ram universal"/>
    <n v="911100221827"/>
    <s v="s2m_test_20840@tests2m.com"/>
    <s v="27-04-2020 11:45:00"/>
    <s v="Cancelled"/>
    <s v="Cancelled"/>
    <s v="FAC_5052"/>
    <e v="#N/A"/>
    <n v="0"/>
    <s v="Name it"/>
    <s v="TEB3SMS"/>
    <e v="#N/A"/>
    <s v="exclude"/>
    <x v="0"/>
  </r>
  <r>
    <s v="fREADom Trial "/>
    <s v="Grade 3,4"/>
    <s v="Trial II"/>
    <n v="2"/>
    <d v="1899-12-30T11:45:00"/>
    <s v="Monday"/>
    <d v="2020-04-27T00:00:00"/>
    <d v="2020-04-26T13:54:43"/>
    <s v="Trial"/>
    <s v="Grade 3"/>
    <s v="NSN memorial"/>
    <n v="911100222346"/>
    <s v="s2m_test_21358@tests2m.com"/>
    <s v="27-04-2020 11:45:00"/>
    <s v="Cancelled"/>
    <s v="Cancelled"/>
    <s v="FAC_5052"/>
    <e v="#N/A"/>
    <n v="0"/>
    <s v="Name it"/>
    <s v="TEB3SMS"/>
    <e v="#N/A"/>
    <s v="exclude"/>
    <x v="0"/>
  </r>
  <r>
    <s v="fREADom Trial "/>
    <s v="Grade 3,4"/>
    <s v="Trial II"/>
    <n v="2"/>
    <d v="1899-12-30T11:45:00"/>
    <s v="Monday"/>
    <d v="2020-04-27T00:00:00"/>
    <d v="2020-04-26T13:39:51"/>
    <s v="Trial"/>
    <s v="Grade 4"/>
    <s v="Kamala nikethan"/>
    <n v="911100222338"/>
    <s v="s2m_test_21350@tests2m.com"/>
    <s v="27-04-2020 11:45:00"/>
    <s v="Cancelled"/>
    <s v="Cancelled"/>
    <s v="FAC_5052"/>
    <e v="#N/A"/>
    <n v="0"/>
    <s v="Name it"/>
    <s v="TEB5SMS"/>
    <e v="#N/A"/>
    <s v="exclude"/>
    <x v="0"/>
  </r>
  <r>
    <s v="fREADom Trial "/>
    <s v="Grade 3,4"/>
    <s v="Trial II"/>
    <n v="2"/>
    <d v="1899-12-30T11:45:00"/>
    <s v="Monday"/>
    <d v="2020-04-27T00:00:00"/>
    <d v="2020-04-26T13:53:44"/>
    <s v="Trial"/>
    <s v="Grade 4"/>
    <s v="Sri Aurobindo school"/>
    <n v="911100222340"/>
    <s v="s2m_test_21352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12:40:57"/>
    <s v="Trial"/>
    <s v="Grade 3"/>
    <s v="GBL convent school"/>
    <n v="911100222337"/>
    <s v="s2m_test_21349@tests2m.com"/>
    <s v="27-04-2020 11:45:00"/>
    <s v="Cancelled"/>
    <s v="Cancelled"/>
    <s v="FAC_5052"/>
    <e v="#N/A"/>
    <n v="0"/>
    <s v="Name it"/>
    <s v="aprilhiusersms"/>
    <e v="#N/A"/>
    <s v="exclude"/>
    <x v="0"/>
  </r>
  <r>
    <s v="fREADom Trial "/>
    <s v="Grade 3,4"/>
    <s v="Trial II"/>
    <n v="2"/>
    <d v="1899-12-30T11:45:00"/>
    <s v="Monday"/>
    <d v="2020-04-27T00:00:00"/>
    <d v="2020-04-26T10:43:34"/>
    <s v="Duplicate - Trial"/>
    <s v="Grade 3"/>
    <s v="Holy angel school"/>
    <n v="911100222336"/>
    <s v="s2m_test_20749@tests2m.com"/>
    <s v="27-04-2020 11:45:00"/>
    <s v="Cancelled"/>
    <s v="Cancelled"/>
    <s v="FAC_5052"/>
    <e v="#N/A"/>
    <n v="0"/>
    <s v="Name it"/>
    <s v="b2rmsms"/>
    <e v="#N/A"/>
    <s v="exclude"/>
    <x v="0"/>
  </r>
  <r>
    <s v="fREADom Trial "/>
    <s v="Grade 3,4"/>
    <s v="Trial III"/>
    <n v="2"/>
    <d v="1899-12-30T11:45:00"/>
    <s v="Monday"/>
    <d v="2020-04-27T00:00:00"/>
    <d v="2020-04-26T15:17:10"/>
    <s v="Trial"/>
    <s v="Grade 4"/>
    <s v="New era public school dwarka"/>
    <n v="911100222378"/>
    <s v="s2m_test_21391@tests2m.com"/>
    <s v="27-04-2020 11:45:00"/>
    <s v="Absent"/>
    <s v="Absent"/>
    <s v="FAC_5002"/>
    <e v="#N/A"/>
    <n v="0"/>
    <s v="In my mind's eye"/>
    <s v="b3rmsms"/>
    <e v="#N/A"/>
    <s v="exclude"/>
    <x v="0"/>
  </r>
  <r>
    <s v="fREADom Trial "/>
    <s v="Grade 3,4"/>
    <s v="Trial III"/>
    <n v="2"/>
    <d v="1899-12-30T11:45:00"/>
    <s v="Monday"/>
    <d v="2020-04-27T00:00:00"/>
    <d v="2020-04-26T15:19:54"/>
    <s v="Trial"/>
    <s v="Grade 3"/>
    <s v="Parvathy's Anugraha International school"/>
    <n v="911100222379"/>
    <s v="s2m_test_21392@tests2m.com"/>
    <s v="27-04-2020 11:45:00"/>
    <s v="Present"/>
    <s v="Present"/>
    <s v="FAC_5002"/>
    <e v="#N/A"/>
    <n v="0"/>
    <s v="In my mind's eye"/>
    <s v="TEB3SMS"/>
    <e v="#N/A"/>
    <s v="exclude"/>
    <x v="0"/>
  </r>
  <r>
    <s v="fREADom Trial "/>
    <s v="Grade 3,4"/>
    <s v="Trial III"/>
    <n v="2"/>
    <d v="1899-12-30T11:45:00"/>
    <s v="Monday"/>
    <d v="2020-04-27T00:00:00"/>
    <d v="2020-04-26T15:25:36"/>
    <s v="Trial"/>
    <s v="Grade 3"/>
    <s v="krishnamalramasubbiyar"/>
    <n v="911100222380"/>
    <s v="s2m_test_21393@tests2m.com"/>
    <s v="27-04-2020 11:45:00"/>
    <s v="Present"/>
    <s v="Present"/>
    <s v="FAC_5002"/>
    <e v="#N/A"/>
    <n v="0"/>
    <s v="In my mind's eye"/>
    <s v="b3rmsms"/>
    <e v="#N/A"/>
    <s v="exclude"/>
    <x v="0"/>
  </r>
  <r>
    <s v="fREADom Trial "/>
    <s v="Grade 3,4"/>
    <s v="Trial III"/>
    <n v="2"/>
    <d v="1899-12-30T11:45:00"/>
    <s v="Monday"/>
    <d v="2020-04-27T00:00:00"/>
    <d v="2020-04-26T15:27:21"/>
    <s v="Trial"/>
    <s v="Grade 3"/>
    <s v="Seshaas"/>
    <n v="911100222381"/>
    <s v="s2m_test_21394@tests2m.com"/>
    <s v="27-04-2020 11:45:00"/>
    <s v="Cancelled"/>
    <s v="Cancelled"/>
    <s v="FAC_5002"/>
    <e v="#N/A"/>
    <n v="0"/>
    <s v="In my mind's eye"/>
    <s v="TEB3SMS"/>
    <e v="#N/A"/>
    <s v="exclude"/>
    <x v="0"/>
  </r>
  <r>
    <s v="fREADom Trial "/>
    <s v="Grade 3,4"/>
    <s v="Trial III"/>
    <n v="2"/>
    <d v="1899-12-30T11:45:00"/>
    <s v="Monday"/>
    <d v="2020-04-27T00:00:00"/>
    <d v="2020-04-26T16:05:36"/>
    <s v="Trial"/>
    <s v="Grade 4"/>
    <s v="Kamalaniketan Montessori school"/>
    <n v="911100222387"/>
    <s v="s2m_test_21400@tests2m.com"/>
    <s v="27-04-2020 11:45:00"/>
    <s v="Present"/>
    <s v="Present"/>
    <s v="FAC_5002"/>
    <e v="#N/A"/>
    <n v="0"/>
    <s v="In my mind's eye"/>
    <s v="b3rmsms"/>
    <e v="#N/A"/>
    <s v="exclude"/>
    <x v="0"/>
  </r>
  <r>
    <s v="fREADom Trial "/>
    <s v="Grade 3,4"/>
    <s v="Trial III"/>
    <n v="2"/>
    <d v="1899-12-30T11:45:00"/>
    <s v="Monday"/>
    <d v="2020-04-27T00:00:00"/>
    <d v="2020-04-26T15:45:55"/>
    <s v="Trial"/>
    <s v="Grade 4"/>
    <s v="Manager institute of.Education And Research"/>
    <n v="911100222383"/>
    <s v="s2m_test_21396@tests2m.com"/>
    <s v="27-04-2020 11:45:00"/>
    <s v="Absent"/>
    <s v="Absent"/>
    <s v="FAC_5002"/>
    <e v="#N/A"/>
    <n v="0"/>
    <s v="In my mind's eye"/>
    <s v="b3rmsms"/>
    <e v="#N/A"/>
    <s v="exclude"/>
    <x v="0"/>
  </r>
  <r>
    <s v="fREADom Trial "/>
    <s v="Grade 3,4"/>
    <s v="Trial III"/>
    <n v="2"/>
    <d v="1899-12-30T11:45:00"/>
    <s v="Monday"/>
    <d v="2020-04-27T00:00:00"/>
    <d v="2020-04-26T16:21:19"/>
    <s v="Trial"/>
    <s v="Grade 3"/>
    <s v="Shri Ram universal school"/>
    <n v="911100222388"/>
    <s v="s2m_test_21401@tests2m.com"/>
    <s v="27-04-2020 11:45:00"/>
    <s v="Present"/>
    <s v="Present"/>
    <s v="FAC_5002"/>
    <e v="#N/A"/>
    <n v="0"/>
    <s v="In my mind's eye"/>
    <s v="b3rmsms"/>
    <e v="#N/A"/>
    <s v="exclude"/>
    <x v="0"/>
  </r>
  <r>
    <s v="fREADom Trial "/>
    <s v="Grade 3,4"/>
    <s v="Trial III"/>
    <n v="2"/>
    <d v="1899-12-30T11:45:00"/>
    <s v="Monday"/>
    <d v="2020-04-27T00:00:00"/>
    <e v="#N/A"/>
    <s v="Trial"/>
    <s v="Grade 4"/>
    <s v="Bhavans"/>
    <n v="911100222852"/>
    <s v="s2m_test_21877@tests2m.com"/>
    <s v="27-04-2020 11:4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II"/>
    <n v="2"/>
    <d v="1899-12-30T11:45:00"/>
    <s v="Monday"/>
    <d v="2020-04-27T00:00:00"/>
    <e v="#N/A"/>
    <s v="Trial"/>
    <s v="Grade 4"/>
    <s v="Army public school"/>
    <n v="911100222853"/>
    <s v="s2m_test_21878@tests2m.com"/>
    <s v="27-04-2020 11:45:00"/>
    <s v="Absent"/>
    <s v="Absent"/>
    <s v="FAC_5002"/>
    <e v="#N/A"/>
    <n v="0"/>
    <s v="In my mind's eye"/>
    <s v="Data Unavailable"/>
    <e v="#N/A"/>
    <s v="exclude"/>
    <x v="0"/>
  </r>
  <r>
    <s v="fREADom Trial "/>
    <s v="Grade 3,4"/>
    <s v="Trial III"/>
    <n v="2"/>
    <d v="1899-12-30T11:45:00"/>
    <s v="Monday"/>
    <d v="2020-04-27T00:00:00"/>
    <e v="#N/A"/>
    <s v="Duplicate - Trial"/>
    <s v="Grade 3"/>
    <s v="Delhi public school"/>
    <n v="911100222765"/>
    <s v="s2m_test_21846@tests2m.com"/>
    <s v="27-04-2020 11:45:00"/>
    <s v="Present"/>
    <s v="Present"/>
    <s v="FAC_5002"/>
    <e v="#N/A"/>
    <n v="0"/>
    <s v="In my mind's eye"/>
    <s v="Data Unavailable"/>
    <e v="#N/A"/>
    <s v="exclude"/>
    <x v="0"/>
  </r>
  <r>
    <s v="fREADom Trial "/>
    <s v="Grade 3,4"/>
    <s v="Trial III"/>
    <n v="2"/>
    <d v="1899-12-30T11:45:00"/>
    <s v="Monday"/>
    <d v="2020-04-27T00:00:00"/>
    <e v="#N/A"/>
    <s v="Trial"/>
    <s v="Grade 4"/>
    <s v="Knms"/>
    <n v="911100222854"/>
    <s v="s2m_test_21879@tests2m.com"/>
    <s v="27-04-2020 11:45:00"/>
    <s v="Absent"/>
    <s v="Absent"/>
    <s v="FAC_5002"/>
    <e v="#N/A"/>
    <n v="0"/>
    <s v="In my mind's eye"/>
    <s v="Data Unavailable"/>
    <e v="#N/A"/>
    <s v="exclude"/>
    <x v="0"/>
  </r>
  <r>
    <s v="fREADom Trial "/>
    <s v="Grade 3,4"/>
    <s v="Trial III"/>
    <n v="2"/>
    <d v="1899-12-30T11:45:00"/>
    <s v="Monday"/>
    <d v="2020-04-27T00:00:00"/>
    <e v="#N/A"/>
    <s v="Trial"/>
    <s v="Grade 3"/>
    <s v="Lawrence high school"/>
    <n v="911100222855"/>
    <s v="s2m_test_21880@tests2m.com"/>
    <s v="27-04-2020 11:45:00"/>
    <s v="Absent"/>
    <s v="Absent"/>
    <s v="FAC_5002"/>
    <e v="#N/A"/>
    <n v="0"/>
    <s v="In my mind's eye"/>
    <s v="Data Unavailable"/>
    <e v="#N/A"/>
    <s v="exclude"/>
    <x v="0"/>
  </r>
  <r>
    <s v="fREADom Trial "/>
    <s v="Grade 1,2"/>
    <s v="Trial II"/>
    <n v="2"/>
    <d v="1899-12-30T11:45:00"/>
    <s v="Monday"/>
    <d v="2020-04-27T00:00:00"/>
    <d v="2020-04-27T04:03:05"/>
    <s v="Trial"/>
    <s v="Grade 1"/>
    <s v="Rankers Techno School"/>
    <n v="911100222403"/>
    <s v="s2m_test_21417@tests2m.com"/>
    <s v="27-04-2020 11:45:00"/>
    <s v="Absent"/>
    <s v="Ab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7T04:32:38"/>
    <s v="Trial"/>
    <s v="Grade 2"/>
    <s v="K.N.M.S"/>
    <n v="911100222405"/>
    <s v="s2m_test_21419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17T09:53:25"/>
    <s v="Duplicate - Trial"/>
    <s v="Grade 2"/>
    <s v="Delhi public school"/>
    <n v="911100221317"/>
    <s v="s2m_test_20318@tests2m.com"/>
    <s v="27-04-2020 11:45:00"/>
    <s v="Present"/>
    <s v="Present"/>
    <s v="FAC_5008"/>
    <e v="#N/A"/>
    <n v="0"/>
    <s v="In my mind's eye"/>
    <s v="TEB2ASMS"/>
    <e v="#N/A"/>
    <s v="exclude"/>
    <x v="0"/>
  </r>
  <r>
    <s v="fREADom Trial "/>
    <s v="Grade 1,2"/>
    <s v="Trial II"/>
    <n v="2"/>
    <d v="1899-12-30T11:45:00"/>
    <s v="Monday"/>
    <d v="2020-04-27T00:00:00"/>
    <d v="2020-04-26T13:54:28"/>
    <s v="Trial"/>
    <s v="Grade 1"/>
    <s v="Kothari International school"/>
    <n v="911100222343"/>
    <s v="s2m_test_21355@tests2m.com"/>
    <s v="27-04-2020 11:45:00"/>
    <s v="Present"/>
    <s v="Pre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8:06:46"/>
    <s v="Trial"/>
    <s v="Grade 2"/>
    <s v="Edify"/>
    <n v="911100222395"/>
    <s v="s2m_test_21408@tests2m.com"/>
    <s v="27-04-2020 11:45:00"/>
    <s v="Absent"/>
    <s v="Absent"/>
    <s v="FAC_5008"/>
    <e v="#N/A"/>
    <n v="0"/>
    <s v="In my mind's eye"/>
    <s v="b3rmsms"/>
    <e v="#N/A"/>
    <s v="exclude"/>
    <x v="0"/>
  </r>
  <r>
    <s v="fREADom Trial "/>
    <s v="Grade 1,2"/>
    <s v="Trial II"/>
    <n v="2"/>
    <d v="1899-12-30T11:45:00"/>
    <s v="Monday"/>
    <d v="2020-04-27T00:00:00"/>
    <d v="2020-04-26T13:54:28"/>
    <s v="Trial"/>
    <s v="Grade 1"/>
    <s v="Delhi public school mega city"/>
    <n v="911100222344"/>
    <s v="s2m_test_21356@tests2m.com"/>
    <s v="27-04-2020 11:45:00"/>
    <s v="Absent"/>
    <s v="Absent"/>
    <s v="FAC_5008"/>
    <e v="#N/A"/>
    <n v="0"/>
    <s v="In my mind's eye"/>
    <s v="TEB3SMS"/>
    <e v="#N/A"/>
    <s v="exclude"/>
    <x v="0"/>
  </r>
  <r>
    <s v="fREADom Trial "/>
    <s v="Grade 3,4"/>
    <s v="Trial II"/>
    <n v="2"/>
    <d v="1899-12-30T11:45:00"/>
    <s v="Monday"/>
    <d v="2020-04-27T00:00:00"/>
    <d v="2020-04-27T03:23:18"/>
    <s v="Trial"/>
    <s v="Grade 4"/>
    <s v="KLE athani"/>
    <n v="911100222400"/>
    <s v="s2m_test_21415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7T04:58:45"/>
    <s v="Trial"/>
    <s v="Grade 3"/>
    <s v="A P S delhi cantt."/>
    <n v="911100222407"/>
    <s v="s2m_test_21421@tests2m.com"/>
    <s v="27-04-2020 11:45:00"/>
    <s v="Present"/>
    <s v="Present"/>
    <s v="FAC_5052"/>
    <e v="#N/A"/>
    <n v="0"/>
    <s v="Name it"/>
    <s v="b3rmsms"/>
    <e v="#N/A"/>
    <s v="exclude"/>
    <x v="0"/>
  </r>
  <r>
    <s v="fREADom Trial "/>
    <s v="Grade 3,4"/>
    <s v="Trial II"/>
    <n v="2"/>
    <d v="1899-12-30T11:45:00"/>
    <s v="Monday"/>
    <d v="2020-04-27T00:00:00"/>
    <d v="2020-04-26T20:05:54"/>
    <s v="Trial"/>
    <s v="Grade 4"/>
    <s v="SRI SRI ACADEMY"/>
    <n v="911100222397"/>
    <s v="s2m_test_21410@tests2m.com"/>
    <s v="27-04-2020 11:45:00"/>
    <s v="Present"/>
    <s v="Present"/>
    <s v="FAC_5052"/>
    <e v="#N/A"/>
    <n v="0"/>
    <s v="Name it"/>
    <s v="aprilhiusersms"/>
    <e v="#N/A"/>
    <s v="exclude"/>
    <x v="0"/>
  </r>
  <r>
    <s v="fREADom Trial "/>
    <s v="Grade 3,4"/>
    <s v="Trial II"/>
    <n v="2"/>
    <d v="1899-12-30T11:45:00"/>
    <s v="Monday"/>
    <d v="2020-04-27T00:00:00"/>
    <d v="2020-04-26T17:47:19"/>
    <s v="Trial"/>
    <s v="Grade 4"/>
    <s v="Dse"/>
    <n v="911100222391"/>
    <s v="s2m_test_21404@tests2m.com"/>
    <s v="27-04-2020 11:45:00"/>
    <s v="Present"/>
    <s v="Present"/>
    <s v="FAC_5052"/>
    <n v="1999"/>
    <n v="1"/>
    <s v="Name it"/>
    <s v="b3rmsms"/>
    <d v="2020-04-27T00:00:00"/>
    <n v="0"/>
    <x v="4"/>
  </r>
  <r>
    <s v="fREADom Trial "/>
    <s v="Grade 3,4"/>
    <s v="Trial II"/>
    <n v="2"/>
    <d v="1899-12-30T11:45:00"/>
    <s v="Monday"/>
    <d v="2020-04-27T00:00:00"/>
    <d v="2020-04-27T03:24:38"/>
    <s v="Trial"/>
    <s v="Grade 3"/>
    <s v="Manjusri public school"/>
    <n v="911100222401"/>
    <s v="s2m_test_21414@tests2m.com"/>
    <s v="27-04-2020 11:45:00"/>
    <s v="Absent"/>
    <s v="Absent"/>
    <s v="FAC_5052"/>
    <e v="#N/A"/>
    <n v="0"/>
    <s v="Name it"/>
    <s v="b3rmsms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Delhi School of Excellence"/>
    <n v="911100222856"/>
    <s v="s2m_test_21881@tests2m.com"/>
    <s v="27-04-2020 18:00:00"/>
    <s v="Present"/>
    <s v="Present"/>
    <s v="FAC_5002"/>
    <e v="#N/A"/>
    <n v="0"/>
    <s v="Word Whiz"/>
    <s v="Data Unavailable"/>
    <e v="#N/A"/>
    <s v="exclude"/>
    <x v="0"/>
  </r>
  <r>
    <s v="fREADom Trial "/>
    <s v="Grade 3,4"/>
    <s v="Trial II"/>
    <n v="4"/>
    <d v="1899-12-30T18:00:00"/>
    <s v="Monday"/>
    <d v="2020-04-27T00:00:00"/>
    <d v="2020-04-27T07:45:34"/>
    <s v="Trial"/>
    <s v="Grade 4"/>
    <s v="BrainTree International School,Bongaigaon"/>
    <n v="911100222415"/>
    <s v="s2m_test_21428@tests2m.com"/>
    <s v="27-04-2020 18:00:00"/>
    <s v="Cancelled"/>
    <s v="Cancelled"/>
    <s v="FAC_5038"/>
    <e v="#N/A"/>
    <n v="0"/>
    <s v="Play with Punctuation"/>
    <s v="TEB4SMS"/>
    <e v="#N/A"/>
    <s v="exclude"/>
    <x v="0"/>
  </r>
  <r>
    <s v="fREADom Trial "/>
    <s v="Grade 3,4"/>
    <s v="Trial II"/>
    <n v="4"/>
    <d v="1899-12-30T18:00:00"/>
    <s v="Monday"/>
    <d v="2020-04-27T00:00:00"/>
    <d v="2020-04-27T07:39:40"/>
    <s v="Trial"/>
    <s v="Grade 4"/>
    <s v="Auden public school"/>
    <n v="911100222414"/>
    <s v="s2m_test_21427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St. Paul's"/>
    <n v="911100222857"/>
    <s v="s2m_test_21882@tests2m.com"/>
    <s v="27-04-2020 18:00:00"/>
    <s v="Present"/>
    <s v="Present"/>
    <s v="FAC_5002"/>
    <e v="#N/A"/>
    <n v="0"/>
    <s v="Word Whiz"/>
    <s v="Data Unavailable"/>
    <e v="#N/A"/>
    <s v="exclude"/>
    <x v="0"/>
  </r>
  <r>
    <s v="fREADom Trial "/>
    <s v="Grade 3,4"/>
    <s v="Trial II"/>
    <n v="4"/>
    <d v="1899-12-30T18:00:00"/>
    <s v="Monday"/>
    <d v="2020-04-27T00:00:00"/>
    <d v="2020-04-27T04:49:19"/>
    <s v="Trial"/>
    <s v="Grade 4"/>
    <s v="City Montessori School"/>
    <n v="911100222406"/>
    <s v="s2m_test_21420@tests2m.com"/>
    <s v="27-04-2020 18:00:00"/>
    <s v="Absent"/>
    <s v="Absent"/>
    <s v="FAC_5038"/>
    <e v="#N/A"/>
    <n v="0"/>
    <s v="Play with Punctuation"/>
    <s v="TEB5SMS"/>
    <e v="#N/A"/>
    <s v="exclude"/>
    <x v="0"/>
  </r>
  <r>
    <s v="fREADom Trial "/>
    <s v="Grade 1,2"/>
    <s v="Trial II"/>
    <n v="4"/>
    <d v="1899-12-30T18:00:00"/>
    <s v="Monday"/>
    <d v="2020-04-27T00:00:00"/>
    <d v="2020-04-27T05:35:25"/>
    <s v="Duplicate - Trial"/>
    <s v="Grade 2"/>
    <s v="Kamala niketan montessori "/>
    <n v="911100222411"/>
    <s v="s2m_test_21419@tests2m.com"/>
    <s v="27-04-2020 18:00:00"/>
    <s v="Present"/>
    <s v="Present"/>
    <s v="FAC_5002"/>
    <e v="#N/A"/>
    <n v="0"/>
    <s v="Word Whiz"/>
    <s v="b3rmsms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Excel global"/>
    <n v="911100222858"/>
    <s v="s2m_test_21883@tests2m.com"/>
    <s v="27-04-2020 18:00:00"/>
    <s v="Absent"/>
    <s v="Absent"/>
    <s v="FAC_5002"/>
    <e v="#N/A"/>
    <n v="0"/>
    <s v="Word Whiz"/>
    <s v="Data Unavailable"/>
    <e v="#N/A"/>
    <s v="exclude"/>
    <x v="0"/>
  </r>
  <r>
    <s v="fREADom Trial "/>
    <s v="Grade 1,2"/>
    <s v="Trial III"/>
    <n v="4"/>
    <d v="1899-12-30T18:00:00"/>
    <s v="Monday"/>
    <d v="2020-04-27T00:00:00"/>
    <d v="2020-04-26T13:57:10"/>
    <s v="Trial"/>
    <s v="Grade 2"/>
    <s v="Smt.C.B.Ranamode School,Athani."/>
    <n v="911100222355"/>
    <s v="s2m_test_21367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6T15:17:10"/>
    <s v="Duplicate - Trial"/>
    <s v="Grade 4"/>
    <s v="New era public school"/>
    <n v="911100222378"/>
    <s v="s2m_test_21391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7T07:45:34"/>
    <s v="Duplicate - Trial"/>
    <s v="Grade 4"/>
    <s v="Braintree International school,bongaigaon"/>
    <n v="911100222415"/>
    <s v="s2m_test_21428@tests2m.com"/>
    <s v="27-04-2020 18:00:00"/>
    <s v="Cancelled"/>
    <s v="Cancelled"/>
    <s v="FAC_5038"/>
    <e v="#N/A"/>
    <n v="0"/>
    <s v="Play with Punctuation"/>
    <s v="TEB4SMS"/>
    <e v="#N/A"/>
    <s v="exclude"/>
    <x v="0"/>
  </r>
  <r>
    <s v="fREADom Trial "/>
    <s v="Grade 1,2"/>
    <s v="Trial II"/>
    <n v="4"/>
    <d v="1899-12-30T18:00:00"/>
    <s v="Monday"/>
    <d v="2020-04-27T00:00:00"/>
    <d v="2020-04-27T08:09:38"/>
    <s v="Trial"/>
    <s v="Grade 2"/>
    <s v="Sishya OMR"/>
    <n v="911100222418"/>
    <s v="s2m_test_21431@tests2m.com"/>
    <s v="27-04-2020 18:00:00"/>
    <s v="Present"/>
    <s v="Present"/>
    <s v="FAC_5002"/>
    <e v="#N/A"/>
    <n v="0"/>
    <s v="Word Whiz"/>
    <s v="TEB3SMS"/>
    <e v="#N/A"/>
    <s v="exclude"/>
    <x v="0"/>
  </r>
  <r>
    <s v="fREADom Trial "/>
    <s v="Grade 1,2"/>
    <s v="Trial III"/>
    <n v="4"/>
    <d v="1899-12-30T18:00:00"/>
    <s v="Monday"/>
    <d v="2020-04-27T00:00:00"/>
    <d v="2020-04-27T05:30:19"/>
    <s v="Trial"/>
    <s v="Grade 1"/>
    <s v="Dps north Bangalore"/>
    <n v="911100222410"/>
    <s v="s2m_test_21424@tests2m.com"/>
    <s v="27-04-2020 18:00:00"/>
    <s v="Cancelled"/>
    <s v="Cancelled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7T05:28:06"/>
    <s v="Trial"/>
    <s v="Grade 1"/>
    <s v="SSRVM"/>
    <n v="911100222408"/>
    <s v="s2m_test_21422@tests2m.com"/>
    <s v="27-04-2020 18:00:00"/>
    <s v="Cancelled"/>
    <s v="Cancelled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20:08:06"/>
    <s v="Trial"/>
    <s v="Grade 1"/>
    <s v="Delhi Public school Megacity"/>
    <n v="911100222398"/>
    <s v="s2m_test_21411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6:47:51"/>
    <s v="Trial"/>
    <s v="Grade 1"/>
    <s v="Delhi public school south Bangalore"/>
    <n v="911100222390"/>
    <s v="s2m_test_21403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6:29:22"/>
    <s v="Trial"/>
    <s v="Grade 2"/>
    <s v="MAV"/>
    <n v="911100222389"/>
    <s v="s2m_test_21402@tests2m.com"/>
    <s v="27-04-2020 18:00:00"/>
    <s v="Cancelled"/>
    <s v="Cancelled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4T10:17:11"/>
    <s v="Trial"/>
    <s v="Grade 2"/>
    <s v="Sri aurobindo international school"/>
    <n v="911100222198"/>
    <s v="s2m_test_21390@tests2m.com"/>
    <s v="27-04-2020 18:00:00"/>
    <m/>
    <s v="Exclude"/>
    <s v="FAC_5022"/>
    <e v="#N/A"/>
    <n v="0"/>
    <s v="Rocking with rhymes"/>
    <s v="b2rmsms"/>
    <e v="#N/A"/>
    <s v="exclude"/>
    <x v="0"/>
  </r>
  <r>
    <s v="fREADom Trial "/>
    <s v="Grade 1,2"/>
    <s v="Trial II"/>
    <n v="4"/>
    <d v="1899-12-30T18:00:00"/>
    <s v="Monday"/>
    <d v="2020-04-27T00:00:00"/>
    <d v="2020-04-26T15:03:29"/>
    <s v="Duplicate - Trial"/>
    <s v="Grade 2"/>
    <s v="Kerala public School"/>
    <n v="911100222376"/>
    <s v="s2m_test_21388@tests2m.com"/>
    <s v="27-04-2020 18:00:00"/>
    <s v="Present"/>
    <s v="Present"/>
    <s v="FAC_5002"/>
    <e v="#N/A"/>
    <n v="0"/>
    <s v="Word Whiz"/>
    <s v="aprilhiusersms"/>
    <e v="#N/A"/>
    <s v="exclude"/>
    <x v="0"/>
  </r>
  <r>
    <s v="fREADom Trial "/>
    <s v="Grade 1,2"/>
    <s v="Trial III"/>
    <n v="4"/>
    <d v="1899-12-30T18:00:00"/>
    <s v="Monday"/>
    <d v="2020-04-27T00:00:00"/>
    <d v="2020-04-26T14:48:44"/>
    <s v="Trial"/>
    <s v="Grade 1"/>
    <s v="Elpro international"/>
    <n v="911100222372"/>
    <s v="s2m_test_21384@tests2m.com"/>
    <s v="27-04-2020 18:00:00"/>
    <s v="Cancelled"/>
    <s v="Cancelled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4:08:07"/>
    <s v="Trial"/>
    <s v="Grade 1"/>
    <s v="Kle school athani"/>
    <n v="911100222361"/>
    <s v="s2m_test_21373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Dps megacity, kolkata"/>
    <n v="911100222859"/>
    <s v="s2m_test_21884@tests2m.com"/>
    <s v="27-04-2020 18:00:00"/>
    <m/>
    <s v="Exclude"/>
    <s v="FAC_5002"/>
    <e v="#N/A"/>
    <n v="0"/>
    <s v="Word Whiz"/>
    <s v="Data Unavailable"/>
    <e v="#N/A"/>
    <s v="exclude"/>
    <x v="0"/>
  </r>
  <r>
    <s v="fREADom Trial "/>
    <s v="Grade 1,2"/>
    <s v="Trial III"/>
    <n v="4"/>
    <d v="1899-12-30T18:00:00"/>
    <s v="Monday"/>
    <d v="2020-04-27T00:00:00"/>
    <d v="2020-04-26T14:05:08"/>
    <s v="Trial"/>
    <s v="Grade 1"/>
    <s v="Greenwood high school"/>
    <n v="911100222360"/>
    <s v="s2m_test_21372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3:58:05"/>
    <s v="Duplicate - Trial"/>
    <s v="Grade 2"/>
    <s v="Edify school"/>
    <n v="911100222357"/>
    <s v="s2m_test_21369@tests2m.com"/>
    <s v="27-04-2020 18:00:00"/>
    <s v="Cancelled"/>
    <s v="Cancelled"/>
    <s v="FAC_5022"/>
    <e v="#N/A"/>
    <n v="0"/>
    <s v="Rocking with rhymes"/>
    <s v="b3rmsms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Kerla public school Kadma"/>
    <n v="911100222860"/>
    <s v="s2m_test_21885@tests2m.com"/>
    <s v="27-04-2020 18:00:00"/>
    <s v="Absent"/>
    <s v="Absent"/>
    <s v="FAC_5002"/>
    <e v="#N/A"/>
    <n v="0"/>
    <s v="Word Whiz"/>
    <s v="Data Unavailable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1"/>
    <s v="DPS megacity kolkata"/>
    <n v="911100222861"/>
    <s v="s2m_test_21886@tests2m.com"/>
    <s v="27-04-2020 18:00:00"/>
    <s v="Present"/>
    <s v="Present"/>
    <s v="FAC_5002"/>
    <e v="#N/A"/>
    <n v="0"/>
    <s v="Word Whiz"/>
    <s v="Data Unavailable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2"/>
    <s v="New creation school"/>
    <n v="911100222862"/>
    <s v="s2m_test_21887@tests2m.com"/>
    <s v="27-04-2020 18:00:00"/>
    <s v="Present"/>
    <s v="Present"/>
    <s v="FAC_5002"/>
    <e v="#N/A"/>
    <n v="0"/>
    <s v="Word Whiz"/>
    <s v="Data Unavailable"/>
    <e v="#N/A"/>
    <s v="exclude"/>
    <x v="0"/>
  </r>
  <r>
    <s v="fREADom Trial "/>
    <s v="Grade 1,2"/>
    <s v="Trial II"/>
    <n v="4"/>
    <d v="1899-12-30T18:00:00"/>
    <s v="Monday"/>
    <d v="2020-04-27T00:00:00"/>
    <e v="#N/A"/>
    <s v="Trial"/>
    <s v="Grade 2"/>
    <s v="New creation school"/>
    <n v="911100222863"/>
    <s v="s2m_test_21888@tests2m.com"/>
    <s v="27-04-2020 18:00:00"/>
    <s v="Present"/>
    <s v="Present"/>
    <s v="FAC_5002"/>
    <e v="#N/A"/>
    <n v="0"/>
    <s v="Word Whiz"/>
    <s v="Data Unavailable"/>
    <e v="#N/A"/>
    <s v="exclude"/>
    <x v="0"/>
  </r>
  <r>
    <s v="fREADom Trial "/>
    <s v="Grade 3,4"/>
    <s v="Trial II"/>
    <n v="4"/>
    <d v="1899-12-30T18:00:00"/>
    <s v="Monday"/>
    <d v="2020-04-27T00:00:00"/>
    <d v="2020-04-27T08:05:17"/>
    <s v="Trial"/>
    <s v="Grade 3"/>
    <s v="Explorica"/>
    <n v="911100222417"/>
    <s v="s2m_test_21430@tests2m.com"/>
    <s v="27-04-2020 18:00:00"/>
    <s v="Absent"/>
    <s v="Absent"/>
    <s v="FAC_5038"/>
    <e v="#N/A"/>
    <n v="0"/>
    <s v="Play with Punctuation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7T04:17:52"/>
    <s v="Trial"/>
    <s v="Grade 4"/>
    <s v="NSN Memorial"/>
    <n v="911100222404"/>
    <s v="s2m_test_21418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6T17:55:57"/>
    <s v="Trial"/>
    <s v="Grade 3"/>
    <s v="Kle,Ankali"/>
    <n v="911100222393"/>
    <s v="s2m_test_21406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6T18:06:10"/>
    <s v="Trial"/>
    <s v="Grade 4"/>
    <s v="Doon public school hathras"/>
    <n v="911100222394"/>
    <s v="s2m_test_21407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3,4"/>
    <s v="Trial II"/>
    <n v="4"/>
    <d v="1899-12-30T18:00:00"/>
    <s v="Monday"/>
    <d v="2020-04-27T00:00:00"/>
    <d v="2020-04-27T07:25:06"/>
    <s v="Trial"/>
    <s v="Grade 4"/>
    <s v="JGI School"/>
    <n v="911100222412"/>
    <s v="s2m_test_21425@tests2m.com"/>
    <s v="27-04-2020 18:00:00"/>
    <s v="Present"/>
    <s v="Present"/>
    <s v="FAC_5038"/>
    <e v="#N/A"/>
    <n v="0"/>
    <s v="Play with Punctuation"/>
    <s v="aprilhiusersms"/>
    <e v="#N/A"/>
    <s v="exclude"/>
    <x v="0"/>
  </r>
  <r>
    <s v="fREADom Trial "/>
    <s v="Grade 3,4"/>
    <s v="Trial II"/>
    <n v="4"/>
    <d v="1899-12-30T18:00:00"/>
    <s v="Monday"/>
    <d v="2020-04-27T00:00:00"/>
    <d v="2020-04-27T07:29:24"/>
    <s v="Trial"/>
    <s v="Grade 4"/>
    <s v="Kothari international school"/>
    <n v="911100222413"/>
    <s v="s2m_test_21426@tests2m.com"/>
    <s v="27-04-2020 18:00:00"/>
    <s v="Present"/>
    <s v="Present"/>
    <s v="FAC_5038"/>
    <e v="#N/A"/>
    <n v="0"/>
    <s v="Play with Punctuation"/>
    <s v="hiusersms"/>
    <e v="#N/A"/>
    <s v="exclude"/>
    <x v="0"/>
  </r>
  <r>
    <s v="fREADom Trial "/>
    <s v="Grade 3,4"/>
    <s v="Trial II"/>
    <n v="4"/>
    <d v="1899-12-30T18:00:00"/>
    <s v="Monday"/>
    <d v="2020-04-27T00:00:00"/>
    <e v="#N/A"/>
    <s v="Trial"/>
    <s v="Grade 4"/>
    <s v="St Joseph's"/>
    <n v="911100222864"/>
    <s v="s2m_test_21889@tests2m.com"/>
    <s v="27-04-2020 18:00:00"/>
    <s v="Present"/>
    <s v="Present"/>
    <s v="FAC_5038"/>
    <e v="#N/A"/>
    <n v="0"/>
    <s v="Play with Punctuation"/>
    <s v="Data Unavailable"/>
    <e v="#N/A"/>
    <s v="exclude"/>
    <x v="0"/>
  </r>
  <r>
    <s v="fREADom Trial "/>
    <s v="Grade 3,4"/>
    <s v="Trial II"/>
    <n v="4"/>
    <d v="1899-12-30T18:00:00"/>
    <s v="Monday"/>
    <d v="2020-04-27T00:00:00"/>
    <d v="2020-04-26T17:49:04"/>
    <s v="Trial"/>
    <s v="Grade 3"/>
    <s v="Cms"/>
    <n v="911100222392"/>
    <s v="s2m_test_21405@tests2m.com"/>
    <s v="27-04-2020 18:00:00"/>
    <s v="Present"/>
    <s v="Present"/>
    <s v="FAC_5038"/>
    <e v="#N/A"/>
    <n v="0"/>
    <s v="Play with Punctuation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6:04:26"/>
    <s v="Trial"/>
    <s v="Grade 1"/>
    <s v="Delhi public school north bangalore"/>
    <n v="911100222386"/>
    <s v="s2m_test_21399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6T13:54:52"/>
    <s v="Trial"/>
    <s v="Grade 1"/>
    <s v="Nan group of school"/>
    <n v="911100222348"/>
    <s v="s2m_test_21360@tests2m.com"/>
    <s v="27-04-2020 18:00:00"/>
    <m/>
    <s v="Exclude"/>
    <s v="FAC_5022"/>
    <e v="#N/A"/>
    <n v="0"/>
    <s v="Rocking with rhymes"/>
    <s v="TEB3SMS"/>
    <e v="#N/A"/>
    <s v="exclude"/>
    <x v="0"/>
  </r>
  <r>
    <s v="fREADom Trial "/>
    <s v="Grade 1,2"/>
    <s v="Trial III"/>
    <n v="4"/>
    <d v="1899-12-30T18:00:00"/>
    <s v="Monday"/>
    <d v="2020-04-27T00:00:00"/>
    <d v="2020-04-26T13:54:51"/>
    <s v="Trial"/>
    <s v="Grade 2"/>
    <s v="Sri kumarans child home"/>
    <n v="911100222347"/>
    <s v="s2m_test_21359@tests2m.com"/>
    <s v="27-04-2020 18:00:00"/>
    <m/>
    <s v="Exclude"/>
    <s v="FAC_5022"/>
    <e v="#N/A"/>
    <n v="0"/>
    <s v="Rocking with rhymes"/>
    <s v="b3rmsms"/>
    <e v="#N/A"/>
    <s v="exclude"/>
    <x v="0"/>
  </r>
  <r>
    <s v="fREADom Trial "/>
    <s v="Grade 1,2"/>
    <s v="Trial III"/>
    <n v="4"/>
    <d v="1899-12-30T18:00:00"/>
    <s v="Monday"/>
    <d v="2020-04-27T00:00:00"/>
    <d v="2020-04-25T13:13:12"/>
    <s v="Trial"/>
    <s v="Grade 2"/>
    <s v="Calarox public school"/>
    <n v="911100222312"/>
    <s v="s2m_test_21325@tests2m.com"/>
    <s v="27-04-2020 18:00:00"/>
    <m/>
    <s v="Exclude"/>
    <s v="FAC_5022"/>
    <e v="#N/A"/>
    <n v="0"/>
    <s v="Rocking with rhymes"/>
    <s v="aprilhiusersms"/>
    <e v="#N/A"/>
    <s v="exclude"/>
    <x v="0"/>
  </r>
  <r>
    <s v="fREADom Trial "/>
    <s v="Grade 1,2"/>
    <s v="Trial III"/>
    <n v="4"/>
    <d v="1899-12-30T18:00:00"/>
    <s v="Monday"/>
    <d v="2020-04-27T00:00:00"/>
    <d v="2020-04-27T05:28:06"/>
    <s v="Duplicate - Trial"/>
    <s v="Grade 1"/>
    <s v="SSRVM"/>
    <n v="911100222408"/>
    <s v="s2m_test_21422@tests2m.com"/>
    <s v="27-04-2020 18:00:00"/>
    <m/>
    <s v="Exclude"/>
    <s v="FAC_5022"/>
    <e v="#N/A"/>
    <n v="0"/>
    <s v="Rocking with rhymes"/>
    <s v="b3rmsms"/>
    <e v="#N/A"/>
    <s v="exclud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rainer">
  <location ref="A3:C49" firstHeaderRow="0" firstDataRow="1" firstDataCol="1"/>
  <pivotFields count="18">
    <pivotField showAll="0"/>
    <pivotField showAll="0"/>
    <pivotField showAll="0"/>
    <pivotField showAll="0" defaultSubtotal="0"/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axis="axisRow" showAll="0">
      <items count="53">
        <item h="1" x="30"/>
        <item x="0"/>
        <item x="1"/>
        <item x="2"/>
        <item x="19"/>
        <item x="3"/>
        <item x="5"/>
        <item x="6"/>
        <item x="4"/>
        <item x="23"/>
        <item x="9"/>
        <item x="7"/>
        <item x="10"/>
        <item x="8"/>
        <item x="11"/>
        <item x="12"/>
        <item x="13"/>
        <item x="14"/>
        <item x="15"/>
        <item x="17"/>
        <item x="20"/>
        <item x="22"/>
        <item x="21"/>
        <item x="25"/>
        <item x="28"/>
        <item x="26"/>
        <item x="31"/>
        <item x="24"/>
        <item x="29"/>
        <item x="27"/>
        <item x="34"/>
        <item x="32"/>
        <item x="33"/>
        <item x="35"/>
        <item x="36"/>
        <item x="37"/>
        <item x="38"/>
        <item x="39"/>
        <item x="41"/>
        <item x="40"/>
        <item x="42"/>
        <item x="44"/>
        <item x="43"/>
        <item x="45"/>
        <item x="46"/>
        <item x="47"/>
        <item h="1" m="1" x="50"/>
        <item h="1" m="1" x="51"/>
        <item m="1" x="48"/>
        <item h="1" m="1" x="49"/>
        <item h="1" x="18"/>
        <item h="1" x="16"/>
        <item t="default"/>
      </items>
    </pivotField>
    <pivotField multipleItemSelectionAllowed="1" showAll="0" defaultSubtotal="0"/>
    <pivotField dataField="1" showAll="0" defaultSubtotal="0"/>
    <pivotField showAll="0" defaultSubtotal="0"/>
  </pivotFields>
  <rowFields count="1">
    <field x="14"/>
  </rowFields>
  <rowItems count="4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Trials" fld="10" subtotal="count" baseField="14" baseItem="1"/>
    <dataField name="Converted Sales &gt;499" fld="16" baseField="1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me Slot">
  <location ref="A3:C9" firstHeaderRow="0" firstDataRow="1" firstDataCol="1" rowPageCount="1" colPageCount="1"/>
  <pivotFields count="18">
    <pivotField showAll="0"/>
    <pivotField showAll="0"/>
    <pivotField showAll="0"/>
    <pivotField axis="axisRow" showAll="0" defaultSubtotal="0">
      <items count="5">
        <item x="0"/>
        <item x="3"/>
        <item x="1"/>
        <item x="4"/>
        <item x="2"/>
      </items>
    </pivotField>
    <pivotField numFmtId="165" showAll="0" sortType="ascending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axis="axisPage" multipleItemSelectionAllowed="1" showAll="0">
      <items count="53">
        <item h="1" x="30"/>
        <item x="0"/>
        <item x="1"/>
        <item x="2"/>
        <item x="19"/>
        <item x="3"/>
        <item x="5"/>
        <item x="6"/>
        <item x="4"/>
        <item x="23"/>
        <item x="9"/>
        <item x="7"/>
        <item x="10"/>
        <item x="8"/>
        <item x="11"/>
        <item x="12"/>
        <item x="13"/>
        <item x="14"/>
        <item x="15"/>
        <item x="17"/>
        <item x="20"/>
        <item x="22"/>
        <item x="21"/>
        <item x="25"/>
        <item x="28"/>
        <item x="26"/>
        <item x="31"/>
        <item x="24"/>
        <item x="29"/>
        <item x="27"/>
        <item x="34"/>
        <item x="32"/>
        <item x="33"/>
        <item x="35"/>
        <item x="36"/>
        <item x="37"/>
        <item x="38"/>
        <item x="39"/>
        <item x="41"/>
        <item x="40"/>
        <item x="42"/>
        <item x="44"/>
        <item x="43"/>
        <item x="45"/>
        <item x="46"/>
        <item x="47"/>
        <item h="1" m="1" x="50"/>
        <item m="1" x="48"/>
        <item m="1" x="51"/>
        <item h="1" m="1" x="49"/>
        <item h="1" x="18"/>
        <item h="1" x="16"/>
        <item t="default"/>
      </items>
    </pivotField>
    <pivotField showAll="0"/>
    <pivotField dataField="1" showAl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14" hier="-1"/>
  </pageFields>
  <dataFields count="2">
    <dataField name="Total Trials" fld="10" subtotal="count" baseField="3" baseItem="0"/>
    <dataField name="Converted Sales&gt;499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opic">
  <location ref="A3:C19" firstHeaderRow="0" firstDataRow="1" firstDataCol="1"/>
  <pivotFields count="18">
    <pivotField showAll="0"/>
    <pivotField showAll="0"/>
    <pivotField showAll="0"/>
    <pivotField showAll="0"/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dataField="1" showAll="0"/>
    <pivotField axis="axisRow" showAll="0">
      <items count="20">
        <item h="1" x="15"/>
        <item x="8"/>
        <item x="13"/>
        <item x="16"/>
        <item x="3"/>
        <item x="1"/>
        <item x="14"/>
        <item x="6"/>
        <item h="1" m="1" x="18"/>
        <item x="5"/>
        <item x="12"/>
        <item x="0"/>
        <item x="11"/>
        <item x="4"/>
        <item x="9"/>
        <item x="7"/>
        <item x="2"/>
        <item h="1" m="1" x="17"/>
        <item h="1" x="10"/>
        <item t="default"/>
      </items>
    </pivotField>
  </pivotFields>
  <rowFields count="1">
    <field x="17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Trials" fld="10" subtotal="count" baseField="17" baseItem="1"/>
    <dataField name="Converted Sales&gt;499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Grade">
  <location ref="A3:C6" firstHeaderRow="0" firstDataRow="1" firstDataCol="1" rowPageCount="1" colPageCount="1"/>
  <pivotFields count="18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axis="axisPage" multipleItemSelectionAllowed="1" showAll="0">
      <items count="53">
        <item h="1" x="30"/>
        <item x="0"/>
        <item x="1"/>
        <item x="2"/>
        <item x="19"/>
        <item x="3"/>
        <item x="5"/>
        <item x="6"/>
        <item x="4"/>
        <item x="23"/>
        <item x="9"/>
        <item x="7"/>
        <item x="10"/>
        <item x="8"/>
        <item x="11"/>
        <item x="12"/>
        <item x="13"/>
        <item x="14"/>
        <item x="15"/>
        <item x="17"/>
        <item x="20"/>
        <item x="22"/>
        <item x="21"/>
        <item x="25"/>
        <item x="28"/>
        <item x="26"/>
        <item x="31"/>
        <item x="24"/>
        <item x="29"/>
        <item x="27"/>
        <item x="34"/>
        <item x="32"/>
        <item x="33"/>
        <item x="35"/>
        <item x="36"/>
        <item x="37"/>
        <item x="38"/>
        <item x="39"/>
        <item x="41"/>
        <item x="40"/>
        <item x="42"/>
        <item x="44"/>
        <item x="43"/>
        <item x="45"/>
        <item x="46"/>
        <item x="47"/>
        <item h="1" m="1" x="50"/>
        <item m="1" x="48"/>
        <item m="1" x="51"/>
        <item h="1" m="1" x="49"/>
        <item h="1" x="18"/>
        <item h="1" x="16"/>
        <item t="default"/>
      </items>
    </pivotField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14" hier="-1"/>
  </pageFields>
  <dataFields count="2">
    <dataField name="Trials" fld="10" subtotal="count" baseField="1" baseItem="0"/>
    <dataField name="Converted Sales&gt;499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5" firstHeaderRow="0" firstDataRow="1" firstDataCol="1" rowPageCount="1" colPageCount="1"/>
  <pivotFields count="19">
    <pivotField showAll="0"/>
    <pivotField showAll="0"/>
    <pivotField showAll="0"/>
    <pivotField showAll="0"/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axis="axisPage" multipleItemSelectionAllowed="1" showAll="0">
      <items count="49">
        <item h="1" x="30"/>
        <item x="0"/>
        <item x="1"/>
        <item x="2"/>
        <item x="19"/>
        <item x="3"/>
        <item x="5"/>
        <item x="6"/>
        <item x="4"/>
        <item x="23"/>
        <item x="9"/>
        <item x="7"/>
        <item x="10"/>
        <item x="8"/>
        <item x="11"/>
        <item x="12"/>
        <item x="13"/>
        <item x="14"/>
        <item x="15"/>
        <item x="17"/>
        <item x="20"/>
        <item x="22"/>
        <item x="21"/>
        <item x="25"/>
        <item x="28"/>
        <item x="26"/>
        <item x="31"/>
        <item x="24"/>
        <item x="29"/>
        <item x="27"/>
        <item x="34"/>
        <item x="32"/>
        <item x="33"/>
        <item x="35"/>
        <item x="36"/>
        <item x="37"/>
        <item x="38"/>
        <item x="39"/>
        <item x="41"/>
        <item x="40"/>
        <item x="42"/>
        <item x="44"/>
        <item x="43"/>
        <item x="45"/>
        <item x="46"/>
        <item x="47"/>
        <item x="18"/>
        <item h="1" x="16"/>
        <item t="default"/>
      </items>
    </pivotField>
    <pivotField showAll="0"/>
    <pivotField dataField="1" showAll="0"/>
    <pivotField showAll="0"/>
    <pivotField axis="axisRow" showAll="0" defaultSubtotal="0">
      <items count="22">
        <item x="18"/>
        <item x="17"/>
        <item x="14"/>
        <item x="16"/>
        <item x="20"/>
        <item h="1" x="0"/>
        <item x="19"/>
        <item x="21"/>
        <item x="1"/>
        <item x="12"/>
        <item x="4"/>
        <item x="6"/>
        <item x="9"/>
        <item x="15"/>
        <item x="8"/>
        <item x="3"/>
        <item x="5"/>
        <item x="2"/>
        <item x="7"/>
        <item x="10"/>
        <item x="11"/>
        <item x="13"/>
      </items>
    </pivotField>
  </pivotFields>
  <rowFields count="1">
    <field x="18"/>
  </rowFields>
  <rowItems count="22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pageFields count="1">
    <pageField fld="14" hier="-1"/>
  </pageFields>
  <dataFields count="2">
    <dataField name="Count of Phone" fld="10" subtotal="count" baseField="0" baseItem="1"/>
    <dataField name="Sum of Amount&gt;499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me from Trial in Days">
  <location ref="A3:B18" firstHeaderRow="1" firstDataRow="1" firstDataCol="1"/>
  <pivotFields count="22">
    <pivotField showAll="0"/>
    <pivotField showAll="0"/>
    <pivotField showAll="0"/>
    <pivotField showAll="0"/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axis="axisRow" showAll="0" defaultSubtotal="0">
      <items count="15">
        <item x="2"/>
        <item x="5"/>
        <item x="6"/>
        <item x="7"/>
        <item x="8"/>
        <item x="14"/>
        <item x="9"/>
        <item x="12"/>
        <item x="10"/>
        <item x="4"/>
        <item x="13"/>
        <item x="1"/>
        <item x="11"/>
        <item x="3"/>
        <item h="1" x="0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Number of Prospects" fld="10" subtotal="count" baseField="2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me from Interest Shown in Days">
  <location ref="A3:B15" firstHeaderRow="1" firstDataRow="1" firstDataCol="1"/>
  <pivotFields count="24">
    <pivotField showAll="0"/>
    <pivotField showAll="0"/>
    <pivotField showAll="0"/>
    <pivotField showAll="0"/>
    <pivotField numFmtId="165" showAll="0"/>
    <pivotField showAll="0"/>
    <pivotField numFmtId="164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13">
        <item x="4"/>
        <item x="3"/>
        <item x="1"/>
        <item x="5"/>
        <item x="11"/>
        <item x="8"/>
        <item x="9"/>
        <item x="10"/>
        <item x="6"/>
        <item x="7"/>
        <item x="2"/>
        <item h="1" x="0"/>
        <item t="default"/>
      </items>
    </pivotField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Number of Prospect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lots">
  <location ref="A3:E10" firstHeaderRow="1" firstDataRow="2" firstDataCol="1"/>
  <pivotFields count="22">
    <pivotField showAll="0"/>
    <pivotField showAll="0"/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numFmtId="165" showAll="0"/>
    <pivotField showAll="0"/>
    <pivotField numFmtId="164" showAll="0"/>
    <pivotField showAll="0"/>
    <pivotField showAll="0"/>
    <pivotField showAll="0"/>
    <pivotField dataField="1" numFmtId="1" showAll="0"/>
    <pivotField showAll="0"/>
    <pivotField showAll="0"/>
    <pivotField showAll="0"/>
    <pivotField axis="axisCol" multipleItemSelectionAllowed="1" showAll="0" defaultSubtotal="0">
      <items count="5">
        <item x="1"/>
        <item m="1" x="4"/>
        <item h="1" x="3"/>
        <item x="0"/>
        <item x="2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4">
    <i>
      <x/>
    </i>
    <i>
      <x v="3"/>
    </i>
    <i>
      <x v="4"/>
    </i>
    <i t="grand">
      <x/>
    </i>
  </colItems>
  <dataFields count="1">
    <dataField name="Number of Students" fld="1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7" name="Table7" displayName="Table7" ref="B2:C9" totalsRowShown="0">
  <autoFilter ref="B2:C9"/>
  <tableColumns count="2">
    <tableColumn id="1" name="Sl. No." dataDxfId="77"/>
    <tableColumn id="2" name="Metri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D53" totalsRowCount="1" headerRowDxfId="76" headerRowBorderDxfId="75" tableBorderDxfId="74" totalsRowBorderDxfId="73">
  <autoFilter ref="A3:D52"/>
  <sortState ref="A4:D52">
    <sortCondition descending="1" ref="C3:C53"/>
  </sortState>
  <tableColumns count="4">
    <tableColumn id="1" name="Trainer" totalsRowLabel="Total" dataDxfId="72" totalsRowDxfId="71"/>
    <tableColumn id="2" name="Trials" totalsRowFunction="custom" dataDxfId="70" totalsRowDxfId="69">
      <totalsRowFormula>SUM(Table1[Trials])</totalsRowFormula>
    </tableColumn>
    <tableColumn id="3" name="Converted Sales" totalsRowFunction="custom" dataDxfId="68" totalsRowDxfId="67">
      <totalsRowFormula>SUM(Table1[Converted Sales])</totalsRowFormula>
    </tableColumn>
    <tableColumn id="4" name="Conversion Rate" totalsRowFunction="custom" dataDxfId="66" totalsRowDxfId="65">
      <totalsRowFormula>Table1[[#Totals],[Converted Sales]]/Table1[[#Totals],[Trials]]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D9" totalsRowCount="1" headerRowDxfId="64" headerRowBorderDxfId="63" tableBorderDxfId="62" totalsRowBorderDxfId="61">
  <autoFilter ref="A3:D8"/>
  <tableColumns count="4">
    <tableColumn id="1" name="Time Slot" totalsRowLabel="Total" dataDxfId="60" totalsRowDxfId="59"/>
    <tableColumn id="2" name="Trials" totalsRowFunction="custom" dataDxfId="58" totalsRowDxfId="57">
      <totalsRowFormula>SUM(Table2[Trials])</totalsRowFormula>
    </tableColumn>
    <tableColumn id="3" name="Converted Sales" totalsRowFunction="custom" dataDxfId="56" totalsRowDxfId="55">
      <totalsRowFormula>SUM(Table2[Converted Sales])</totalsRowFormula>
    </tableColumn>
    <tableColumn id="4" name="Conversion Rate" totalsRowFunction="custom" dataDxfId="54" totalsRowDxfId="53">
      <calculatedColumnFormula>C4/B4</calculatedColumnFormula>
      <totalsRowFormula>Table2[[#Totals],[Converted Sales]]/Table2[[#Totals],[Trials]]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3:D19" totalsRowCount="1" headerRowDxfId="52" headerRowBorderDxfId="51" tableBorderDxfId="50" totalsRowBorderDxfId="49">
  <autoFilter ref="A3:D18"/>
  <sortState ref="A4:D18">
    <sortCondition descending="1" ref="D3:D19"/>
  </sortState>
  <tableColumns count="4">
    <tableColumn id="1" name="Time Slot" totalsRowLabel="Total" dataDxfId="48" totalsRowDxfId="47"/>
    <tableColumn id="2" name="Trials" totalsRowFunction="custom" dataDxfId="46" totalsRowDxfId="45">
      <totalsRowFormula>SUM(Table3[Trials])</totalsRowFormula>
    </tableColumn>
    <tableColumn id="3" name="Converted Sales" totalsRowFunction="custom" dataDxfId="44" totalsRowDxfId="43">
      <totalsRowFormula>SUM(Table3[Converted Sales])</totalsRowFormula>
    </tableColumn>
    <tableColumn id="4" name="Conversion Rate" totalsRowFunction="custom" dataDxfId="42" totalsRowDxfId="41">
      <calculatedColumnFormula>C4/B4</calculatedColumnFormula>
      <totalsRowFormula>Table3[[#Totals],[Converted Sales]]/Table3[[#Totals],[Trials]]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56" displayName="Table356" ref="A3:D25" totalsRowCount="1" headerRowDxfId="40" headerRowBorderDxfId="39" tableBorderDxfId="38" totalsRowBorderDxfId="37">
  <autoFilter ref="A3:D24"/>
  <sortState ref="A4:D36">
    <sortCondition descending="1" ref="D3:D36"/>
  </sortState>
  <tableColumns count="4">
    <tableColumn id="1" name="Source" totalsRowLabel="Total" dataDxfId="36" totalsRowDxfId="35"/>
    <tableColumn id="2" name="Trials" totalsRowFunction="custom" dataDxfId="34" totalsRowDxfId="33">
      <totalsRowFormula>SUM(Table356[Trials])</totalsRowFormula>
    </tableColumn>
    <tableColumn id="3" name="Converted Sales" totalsRowFunction="custom" dataDxfId="32" totalsRowDxfId="31">
      <totalsRowFormula>SUM(Table356[Converted Sales])</totalsRowFormula>
    </tableColumn>
    <tableColumn id="4" name="Conversion Rate" totalsRowFunction="custom" dataDxfId="30" totalsRowDxfId="29">
      <calculatedColumnFormula>C4/B4</calculatedColumnFormula>
      <totalsRowFormula>Table356[[#Totals],[Converted Sales]]/Table356[[#Totals],[Trials]]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3:D6" totalsRowCount="1" headerRowDxfId="28" headerRowBorderDxfId="27" tableBorderDxfId="26" totalsRowBorderDxfId="25">
  <autoFilter ref="A3:D5"/>
  <sortState ref="A4:D18">
    <sortCondition descending="1" ref="D3:D19"/>
  </sortState>
  <tableColumns count="4">
    <tableColumn id="1" name="Grade" totalsRowLabel="Total" dataDxfId="24" totalsRowDxfId="23"/>
    <tableColumn id="2" name="Trials" totalsRowFunction="custom" dataDxfId="22" totalsRowDxfId="21">
      <totalsRowFormula>SUM(Table35[Trials])</totalsRowFormula>
    </tableColumn>
    <tableColumn id="3" name="Converted Sales" totalsRowFunction="custom" dataDxfId="20" totalsRowDxfId="19">
      <totalsRowFormula>SUM(Table35[Converted Sales])</totalsRowFormula>
    </tableColumn>
    <tableColumn id="4" name="Conversion Rate" totalsRowFunction="custom" dataDxfId="18" totalsRowDxfId="17">
      <calculatedColumnFormula>C4/B4</calculatedColumnFormula>
      <totalsRowFormula>Table35[[#Totals],[Converted Sales]]/Table35[[#Totals],[Trials]]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357" displayName="Table357" ref="A3:B18" totalsRowCount="1" headerRowDxfId="16" headerRowBorderDxfId="15" tableBorderDxfId="14" totalsRowBorderDxfId="13">
  <autoFilter ref="A3:B17"/>
  <tableColumns count="2">
    <tableColumn id="1" name="Time Taken from Trial Date in Days" totalsRowLabel="Total" dataDxfId="12" totalsRowDxfId="11"/>
    <tableColumn id="3" name="Converted Sales" totalsRowFunction="sum" dataDxfId="10" totalsRow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3579" displayName="Table3579" ref="A20:B32" totalsRowCount="1" headerRowDxfId="8" headerRowBorderDxfId="7" tableBorderDxfId="6" totalsRowBorderDxfId="5">
  <autoFilter ref="A20:B31"/>
  <tableColumns count="2">
    <tableColumn id="1" name="Time Taken from Interest Shown Date in Days" totalsRowLabel="Total" dataDxfId="4" totalsRowDxfId="3"/>
    <tableColumn id="3" name="Converted Sales" totalsRowFunction="sum" dataDxfId="2" totalsRow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A3:G7" totalsRowShown="0">
  <autoFilter ref="A3:G7"/>
  <tableColumns count="7">
    <tableColumn id="1" name="Slots"/>
    <tableColumn id="2" name="11:15 AM"/>
    <tableColumn id="3" name="11:45 AM"/>
    <tableColumn id="4" name="4:00 PM"/>
    <tableColumn id="5" name="6:00 PM"/>
    <tableColumn id="6" name="6:15 PM"/>
    <tableColumn id="7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4"/>
  <sheetViews>
    <sheetView workbookViewId="0">
      <pane ySplit="1" topLeftCell="A1663" activePane="bottomLeft" state="frozen"/>
      <selection pane="bottomLeft" activeCell="F1" sqref="F1"/>
    </sheetView>
  </sheetViews>
  <sheetFormatPr defaultRowHeight="15" x14ac:dyDescent="0.25"/>
  <cols>
    <col min="1" max="1" width="16.42578125" customWidth="1"/>
    <col min="2" max="2" width="28.7109375" bestFit="1" customWidth="1"/>
    <col min="3" max="3" width="32.85546875" customWidth="1"/>
    <col min="5" max="5" width="14.140625" bestFit="1" customWidth="1"/>
    <col min="6" max="6" width="23.28515625" customWidth="1"/>
  </cols>
  <sheetData>
    <row r="1" spans="1:6" x14ac:dyDescent="0.25">
      <c r="A1" s="6" t="s">
        <v>1141</v>
      </c>
      <c r="B1" s="6" t="s">
        <v>3837</v>
      </c>
      <c r="C1" s="6" t="s">
        <v>3824</v>
      </c>
      <c r="D1" s="6" t="s">
        <v>1139</v>
      </c>
      <c r="E1" s="6" t="s">
        <v>3825</v>
      </c>
      <c r="F1" s="6" t="s">
        <v>0</v>
      </c>
    </row>
    <row r="2" spans="1:6" x14ac:dyDescent="0.25">
      <c r="A2" s="4">
        <v>911100221000</v>
      </c>
      <c r="B2" s="3" t="s">
        <v>1581</v>
      </c>
      <c r="C2" s="3" t="s">
        <v>1</v>
      </c>
      <c r="D2" s="3" t="s">
        <v>2</v>
      </c>
      <c r="E2" s="3" t="s">
        <v>3</v>
      </c>
      <c r="F2" s="13">
        <v>43937.365729166668</v>
      </c>
    </row>
    <row r="3" spans="1:6" x14ac:dyDescent="0.25">
      <c r="A3" s="4">
        <v>911100221001</v>
      </c>
      <c r="B3" s="3" t="s">
        <v>1582</v>
      </c>
      <c r="C3" s="3" t="s">
        <v>4</v>
      </c>
      <c r="D3" s="3" t="s">
        <v>5</v>
      </c>
      <c r="E3" s="3" t="s">
        <v>3</v>
      </c>
      <c r="F3" s="13">
        <v>43937.366608796299</v>
      </c>
    </row>
    <row r="4" spans="1:6" x14ac:dyDescent="0.25">
      <c r="A4" s="4">
        <v>911100221002</v>
      </c>
      <c r="B4" s="3" t="s">
        <v>1583</v>
      </c>
      <c r="C4" s="3" t="s">
        <v>6</v>
      </c>
      <c r="D4" s="3" t="s">
        <v>2</v>
      </c>
      <c r="E4" s="3" t="s">
        <v>3</v>
      </c>
      <c r="F4" s="13">
        <v>43937.366655092592</v>
      </c>
    </row>
    <row r="5" spans="1:6" x14ac:dyDescent="0.25">
      <c r="A5" s="4">
        <v>911100221003</v>
      </c>
      <c r="B5" s="3" t="s">
        <v>1584</v>
      </c>
      <c r="C5" s="3" t="s">
        <v>7</v>
      </c>
      <c r="D5" s="3" t="s">
        <v>2</v>
      </c>
      <c r="E5" s="3" t="s">
        <v>3</v>
      </c>
      <c r="F5" s="13">
        <v>43937.366979166669</v>
      </c>
    </row>
    <row r="6" spans="1:6" x14ac:dyDescent="0.25">
      <c r="A6" s="4">
        <v>911100221004</v>
      </c>
      <c r="B6" s="3" t="s">
        <v>1585</v>
      </c>
      <c r="C6" s="3" t="s">
        <v>8</v>
      </c>
      <c r="D6" s="3" t="s">
        <v>5</v>
      </c>
      <c r="E6" s="3" t="s">
        <v>3</v>
      </c>
      <c r="F6" s="13">
        <v>43937.369513888887</v>
      </c>
    </row>
    <row r="7" spans="1:6" x14ac:dyDescent="0.25">
      <c r="A7" s="4">
        <v>911100221005</v>
      </c>
      <c r="B7" s="3" t="s">
        <v>1586</v>
      </c>
      <c r="C7" s="3" t="s">
        <v>9</v>
      </c>
      <c r="D7" s="3" t="s">
        <v>10</v>
      </c>
      <c r="E7" s="3" t="s">
        <v>3</v>
      </c>
      <c r="F7" s="13">
        <v>43937.369583333333</v>
      </c>
    </row>
    <row r="8" spans="1:6" x14ac:dyDescent="0.25">
      <c r="A8" s="4">
        <v>911100221006</v>
      </c>
      <c r="B8" s="3" t="s">
        <v>1587</v>
      </c>
      <c r="C8" s="3" t="s">
        <v>11</v>
      </c>
      <c r="D8" s="3" t="s">
        <v>5</v>
      </c>
      <c r="E8" s="3" t="s">
        <v>3</v>
      </c>
      <c r="F8" s="13">
        <v>43937.370289351849</v>
      </c>
    </row>
    <row r="9" spans="1:6" x14ac:dyDescent="0.25">
      <c r="A9" s="4">
        <v>911100221007</v>
      </c>
      <c r="B9" s="3" t="s">
        <v>1588</v>
      </c>
      <c r="C9" s="3" t="s">
        <v>12</v>
      </c>
      <c r="D9" s="3" t="s">
        <v>5</v>
      </c>
      <c r="E9" s="3" t="s">
        <v>3</v>
      </c>
      <c r="F9" s="13">
        <v>43937.370347222219</v>
      </c>
    </row>
    <row r="10" spans="1:6" x14ac:dyDescent="0.25">
      <c r="A10" s="4">
        <v>911100221008</v>
      </c>
      <c r="B10" s="3" t="s">
        <v>1589</v>
      </c>
      <c r="C10" s="3" t="s">
        <v>13</v>
      </c>
      <c r="D10" s="3" t="s">
        <v>5</v>
      </c>
      <c r="E10" s="3" t="s">
        <v>3</v>
      </c>
      <c r="F10" s="13">
        <v>43937.372002314813</v>
      </c>
    </row>
    <row r="11" spans="1:6" x14ac:dyDescent="0.25">
      <c r="A11" s="4">
        <v>911100221009</v>
      </c>
      <c r="B11" s="3" t="s">
        <v>1590</v>
      </c>
      <c r="C11" s="3" t="s">
        <v>14</v>
      </c>
      <c r="D11" s="3" t="s">
        <v>10</v>
      </c>
      <c r="E11" s="3" t="s">
        <v>3</v>
      </c>
      <c r="F11" s="13">
        <v>43937.372083333335</v>
      </c>
    </row>
    <row r="12" spans="1:6" x14ac:dyDescent="0.25">
      <c r="A12" s="4">
        <v>911100221010</v>
      </c>
      <c r="B12" s="3" t="s">
        <v>1591</v>
      </c>
      <c r="C12" s="3" t="s">
        <v>15</v>
      </c>
      <c r="D12" s="3" t="s">
        <v>10</v>
      </c>
      <c r="E12" s="3" t="s">
        <v>3</v>
      </c>
      <c r="F12" s="13">
        <v>43937.372696759259</v>
      </c>
    </row>
    <row r="13" spans="1:6" x14ac:dyDescent="0.25">
      <c r="A13" s="4">
        <v>911100221011</v>
      </c>
      <c r="B13" s="3" t="s">
        <v>1592</v>
      </c>
      <c r="C13" s="3" t="s">
        <v>16</v>
      </c>
      <c r="D13" s="3" t="s">
        <v>10</v>
      </c>
      <c r="E13" s="3" t="s">
        <v>3</v>
      </c>
      <c r="F13" s="13">
        <v>43937.373530092591</v>
      </c>
    </row>
    <row r="14" spans="1:6" x14ac:dyDescent="0.25">
      <c r="A14" s="4">
        <v>911100221012</v>
      </c>
      <c r="B14" s="3" t="s">
        <v>1593</v>
      </c>
      <c r="C14" s="3" t="s">
        <v>17</v>
      </c>
      <c r="D14" s="3" t="s">
        <v>10</v>
      </c>
      <c r="E14" s="3" t="s">
        <v>3</v>
      </c>
      <c r="F14" s="13">
        <v>43937.373576388891</v>
      </c>
    </row>
    <row r="15" spans="1:6" x14ac:dyDescent="0.25">
      <c r="A15" s="4">
        <v>911100221013</v>
      </c>
      <c r="B15" s="3" t="s">
        <v>1594</v>
      </c>
      <c r="C15" s="3" t="s">
        <v>18</v>
      </c>
      <c r="D15" s="3" t="s">
        <v>19</v>
      </c>
      <c r="E15" s="3" t="s">
        <v>3</v>
      </c>
      <c r="F15" s="13">
        <v>43937.377349537041</v>
      </c>
    </row>
    <row r="16" spans="1:6" x14ac:dyDescent="0.25">
      <c r="A16" s="4">
        <v>911100221014</v>
      </c>
      <c r="B16" s="3" t="s">
        <v>1595</v>
      </c>
      <c r="C16" s="3" t="s">
        <v>20</v>
      </c>
      <c r="D16" s="3" t="s">
        <v>5</v>
      </c>
      <c r="E16" s="3" t="s">
        <v>3</v>
      </c>
      <c r="F16" s="13">
        <v>43937.377824074072</v>
      </c>
    </row>
    <row r="17" spans="1:6" x14ac:dyDescent="0.25">
      <c r="A17" s="4">
        <v>911100221015</v>
      </c>
      <c r="B17" s="3" t="s">
        <v>1596</v>
      </c>
      <c r="C17" s="3" t="s">
        <v>21</v>
      </c>
      <c r="D17" s="3" t="s">
        <v>2</v>
      </c>
      <c r="E17" s="3" t="s">
        <v>3</v>
      </c>
      <c r="F17" s="13">
        <v>43937.379363425927</v>
      </c>
    </row>
    <row r="18" spans="1:6" x14ac:dyDescent="0.25">
      <c r="A18" s="4">
        <v>911100221016</v>
      </c>
      <c r="B18" s="3" t="s">
        <v>1597</v>
      </c>
      <c r="C18" s="3" t="s">
        <v>22</v>
      </c>
      <c r="D18" s="3" t="s">
        <v>2</v>
      </c>
      <c r="E18" s="3" t="s">
        <v>3</v>
      </c>
      <c r="F18" s="13">
        <v>43937.389340277776</v>
      </c>
    </row>
    <row r="19" spans="1:6" x14ac:dyDescent="0.25">
      <c r="A19" s="4">
        <v>911100221017</v>
      </c>
      <c r="B19" s="3" t="s">
        <v>1598</v>
      </c>
      <c r="C19" s="3" t="s">
        <v>23</v>
      </c>
      <c r="D19" s="3" t="s">
        <v>5</v>
      </c>
      <c r="E19" s="3" t="s">
        <v>3</v>
      </c>
      <c r="F19" s="13">
        <v>43937.389837962961</v>
      </c>
    </row>
    <row r="20" spans="1:6" x14ac:dyDescent="0.25">
      <c r="A20" s="4">
        <v>911100221018</v>
      </c>
      <c r="B20" s="3" t="s">
        <v>1599</v>
      </c>
      <c r="C20" s="3" t="s">
        <v>24</v>
      </c>
      <c r="D20" s="3" t="s">
        <v>19</v>
      </c>
      <c r="E20" s="3" t="s">
        <v>3</v>
      </c>
      <c r="F20" s="13">
        <v>43937.391412037039</v>
      </c>
    </row>
    <row r="21" spans="1:6" x14ac:dyDescent="0.25">
      <c r="A21" s="4">
        <v>911100221019</v>
      </c>
      <c r="B21" s="3" t="s">
        <v>1600</v>
      </c>
      <c r="C21" s="3" t="s">
        <v>25</v>
      </c>
      <c r="D21" s="3" t="s">
        <v>10</v>
      </c>
      <c r="E21" s="3" t="s">
        <v>3</v>
      </c>
      <c r="F21" s="13">
        <v>43937.401423611111</v>
      </c>
    </row>
    <row r="22" spans="1:6" x14ac:dyDescent="0.25">
      <c r="A22" s="4">
        <v>911100221020</v>
      </c>
      <c r="B22" s="3" t="s">
        <v>1601</v>
      </c>
      <c r="C22" s="3" t="s">
        <v>26</v>
      </c>
      <c r="D22" s="3" t="s">
        <v>2</v>
      </c>
      <c r="E22" s="3" t="s">
        <v>3</v>
      </c>
      <c r="F22" s="13">
        <v>43937.402546296296</v>
      </c>
    </row>
    <row r="23" spans="1:6" x14ac:dyDescent="0.25">
      <c r="A23" s="4">
        <v>911100221021</v>
      </c>
      <c r="B23" s="3" t="s">
        <v>1602</v>
      </c>
      <c r="C23" s="3" t="s">
        <v>27</v>
      </c>
      <c r="D23" s="3" t="s">
        <v>2</v>
      </c>
      <c r="E23" s="3" t="s">
        <v>3</v>
      </c>
      <c r="F23" s="13">
        <v>43937.40452546296</v>
      </c>
    </row>
    <row r="24" spans="1:6" x14ac:dyDescent="0.25">
      <c r="A24" s="4">
        <v>911100221000</v>
      </c>
      <c r="B24" s="3" t="s">
        <v>1581</v>
      </c>
      <c r="C24" s="3" t="s">
        <v>28</v>
      </c>
      <c r="D24" s="3" t="s">
        <v>2</v>
      </c>
      <c r="E24" s="3" t="s">
        <v>3</v>
      </c>
      <c r="F24" s="13">
        <v>43937.41002314815</v>
      </c>
    </row>
    <row r="25" spans="1:6" x14ac:dyDescent="0.25">
      <c r="A25" s="4">
        <v>911100221022</v>
      </c>
      <c r="B25" s="3" t="s">
        <v>1603</v>
      </c>
      <c r="C25" s="3" t="s">
        <v>29</v>
      </c>
      <c r="D25" s="3" t="s">
        <v>2</v>
      </c>
      <c r="E25" s="3" t="s">
        <v>3</v>
      </c>
      <c r="F25" s="13">
        <v>43937.421585648146</v>
      </c>
    </row>
    <row r="26" spans="1:6" x14ac:dyDescent="0.25">
      <c r="A26" s="4">
        <v>911100221023</v>
      </c>
      <c r="B26" s="3" t="s">
        <v>1604</v>
      </c>
      <c r="C26" s="3" t="s">
        <v>30</v>
      </c>
      <c r="D26" s="3" t="s">
        <v>5</v>
      </c>
      <c r="E26" s="3" t="s">
        <v>3</v>
      </c>
      <c r="F26" s="13">
        <v>43937.428553240738</v>
      </c>
    </row>
    <row r="27" spans="1:6" x14ac:dyDescent="0.25">
      <c r="A27" s="4">
        <v>911100221023</v>
      </c>
      <c r="B27" s="3" t="s">
        <v>1604</v>
      </c>
      <c r="C27" s="3" t="s">
        <v>31</v>
      </c>
      <c r="D27" s="3" t="s">
        <v>5</v>
      </c>
      <c r="E27" s="3" t="s">
        <v>3</v>
      </c>
      <c r="F27" s="13">
        <v>43937.43273148148</v>
      </c>
    </row>
    <row r="28" spans="1:6" x14ac:dyDescent="0.25">
      <c r="A28" s="4">
        <v>911100221024</v>
      </c>
      <c r="B28" s="3" t="s">
        <v>1605</v>
      </c>
      <c r="C28" s="3" t="s">
        <v>32</v>
      </c>
      <c r="D28" s="3" t="s">
        <v>10</v>
      </c>
      <c r="E28" s="3" t="s">
        <v>33</v>
      </c>
      <c r="F28" s="13">
        <v>43937.440555555557</v>
      </c>
    </row>
    <row r="29" spans="1:6" x14ac:dyDescent="0.25">
      <c r="A29" s="4">
        <v>911100221025</v>
      </c>
      <c r="B29" s="3" t="s">
        <v>1606</v>
      </c>
      <c r="C29" s="3" t="s">
        <v>34</v>
      </c>
      <c r="D29" s="3" t="s">
        <v>5</v>
      </c>
      <c r="E29" s="3" t="s">
        <v>33</v>
      </c>
      <c r="F29" s="13">
        <v>43937.440659722219</v>
      </c>
    </row>
    <row r="30" spans="1:6" x14ac:dyDescent="0.25">
      <c r="A30" s="4">
        <v>911100221026</v>
      </c>
      <c r="B30" s="3" t="s">
        <v>1607</v>
      </c>
      <c r="C30" s="3" t="s">
        <v>35</v>
      </c>
      <c r="D30" s="3" t="s">
        <v>19</v>
      </c>
      <c r="E30" s="3" t="s">
        <v>33</v>
      </c>
      <c r="F30" s="13">
        <v>43937.44153935185</v>
      </c>
    </row>
    <row r="31" spans="1:6" x14ac:dyDescent="0.25">
      <c r="A31" s="4">
        <v>911100221027</v>
      </c>
      <c r="B31" s="3" t="s">
        <v>1608</v>
      </c>
      <c r="C31" s="3" t="s">
        <v>36</v>
      </c>
      <c r="D31" s="3" t="s">
        <v>2</v>
      </c>
      <c r="E31" s="3" t="s">
        <v>37</v>
      </c>
      <c r="F31" s="13">
        <v>43937.441678240742</v>
      </c>
    </row>
    <row r="32" spans="1:6" x14ac:dyDescent="0.25">
      <c r="A32" s="4">
        <v>911100221028</v>
      </c>
      <c r="B32" s="3" t="s">
        <v>1609</v>
      </c>
      <c r="C32" s="3" t="s">
        <v>38</v>
      </c>
      <c r="D32" s="3" t="s">
        <v>2</v>
      </c>
      <c r="E32" s="3" t="s">
        <v>37</v>
      </c>
      <c r="F32" s="13">
        <v>43937.441990740743</v>
      </c>
    </row>
    <row r="33" spans="1:6" x14ac:dyDescent="0.25">
      <c r="A33" s="4">
        <v>911100221029</v>
      </c>
      <c r="B33" s="3" t="s">
        <v>1610</v>
      </c>
      <c r="C33" s="3" t="s">
        <v>39</v>
      </c>
      <c r="D33" s="3" t="s">
        <v>19</v>
      </c>
      <c r="E33" s="3" t="s">
        <v>33</v>
      </c>
      <c r="F33" s="13">
        <v>43937.442152777781</v>
      </c>
    </row>
    <row r="34" spans="1:6" x14ac:dyDescent="0.25">
      <c r="A34" s="4">
        <v>911100221030</v>
      </c>
      <c r="B34" s="3" t="s">
        <v>1611</v>
      </c>
      <c r="C34" s="3" t="s">
        <v>40</v>
      </c>
      <c r="D34" s="3" t="s">
        <v>2</v>
      </c>
      <c r="E34" s="3" t="s">
        <v>33</v>
      </c>
      <c r="F34" s="13">
        <v>43937.442175925928</v>
      </c>
    </row>
    <row r="35" spans="1:6" x14ac:dyDescent="0.25">
      <c r="A35" s="4">
        <v>911100221031</v>
      </c>
      <c r="B35" s="3" t="s">
        <v>1612</v>
      </c>
      <c r="C35" s="3" t="s">
        <v>41</v>
      </c>
      <c r="D35" s="3" t="s">
        <v>5</v>
      </c>
      <c r="E35" s="3" t="s">
        <v>33</v>
      </c>
      <c r="F35" s="13">
        <v>43937.442187499997</v>
      </c>
    </row>
    <row r="36" spans="1:6" x14ac:dyDescent="0.25">
      <c r="A36" s="4">
        <v>911100221032</v>
      </c>
      <c r="B36" s="3" t="s">
        <v>1613</v>
      </c>
      <c r="C36" s="3" t="s">
        <v>42</v>
      </c>
      <c r="D36" s="3" t="s">
        <v>2</v>
      </c>
      <c r="E36" s="3" t="s">
        <v>37</v>
      </c>
      <c r="F36" s="13">
        <v>43937.44253472222</v>
      </c>
    </row>
    <row r="37" spans="1:6" x14ac:dyDescent="0.25">
      <c r="A37" s="4">
        <v>911100221033</v>
      </c>
      <c r="B37" s="3" t="s">
        <v>1614</v>
      </c>
      <c r="C37" s="3" t="s">
        <v>43</v>
      </c>
      <c r="D37" s="3" t="s">
        <v>5</v>
      </c>
      <c r="E37" s="3" t="s">
        <v>37</v>
      </c>
      <c r="F37" s="13">
        <v>43937.442627314813</v>
      </c>
    </row>
    <row r="38" spans="1:6" x14ac:dyDescent="0.25">
      <c r="A38" s="4">
        <v>911100221034</v>
      </c>
      <c r="B38" s="3" t="s">
        <v>1615</v>
      </c>
      <c r="C38" s="3" t="s">
        <v>44</v>
      </c>
      <c r="D38" s="3" t="s">
        <v>5</v>
      </c>
      <c r="E38" s="3" t="s">
        <v>33</v>
      </c>
      <c r="F38" s="13">
        <v>43937.442673611113</v>
      </c>
    </row>
    <row r="39" spans="1:6" x14ac:dyDescent="0.25">
      <c r="A39" s="4">
        <v>911100221035</v>
      </c>
      <c r="B39" s="3" t="s">
        <v>1616</v>
      </c>
      <c r="C39" s="3" t="s">
        <v>45</v>
      </c>
      <c r="D39" s="3" t="s">
        <v>5</v>
      </c>
      <c r="E39" s="3" t="s">
        <v>37</v>
      </c>
      <c r="F39" s="13">
        <v>43937.442673611113</v>
      </c>
    </row>
    <row r="40" spans="1:6" x14ac:dyDescent="0.25">
      <c r="A40" s="4">
        <v>911100221036</v>
      </c>
      <c r="B40" s="3" t="s">
        <v>1617</v>
      </c>
      <c r="C40" s="3" t="s">
        <v>46</v>
      </c>
      <c r="D40" s="3" t="s">
        <v>5</v>
      </c>
      <c r="E40" s="3" t="s">
        <v>33</v>
      </c>
      <c r="F40" s="13">
        <v>43937.442812499998</v>
      </c>
    </row>
    <row r="41" spans="1:6" x14ac:dyDescent="0.25">
      <c r="A41" s="4">
        <v>911100221037</v>
      </c>
      <c r="B41" s="3" t="s">
        <v>1618</v>
      </c>
      <c r="C41" s="3" t="s">
        <v>43</v>
      </c>
      <c r="D41" s="3" t="s">
        <v>19</v>
      </c>
      <c r="E41" s="3" t="s">
        <v>37</v>
      </c>
      <c r="F41" s="13">
        <v>43937.442986111113</v>
      </c>
    </row>
    <row r="42" spans="1:6" x14ac:dyDescent="0.25">
      <c r="A42" s="4">
        <v>911100221038</v>
      </c>
      <c r="B42" s="3" t="s">
        <v>1619</v>
      </c>
      <c r="C42" s="3" t="s">
        <v>47</v>
      </c>
      <c r="D42" s="3" t="s">
        <v>19</v>
      </c>
      <c r="E42" s="3" t="s">
        <v>33</v>
      </c>
      <c r="F42" s="13">
        <v>43937.443020833336</v>
      </c>
    </row>
    <row r="43" spans="1:6" x14ac:dyDescent="0.25">
      <c r="A43" s="4">
        <v>911100221039</v>
      </c>
      <c r="B43" s="3" t="s">
        <v>1620</v>
      </c>
      <c r="C43" s="3" t="s">
        <v>48</v>
      </c>
      <c r="D43" s="3" t="s">
        <v>19</v>
      </c>
      <c r="E43" s="3" t="s">
        <v>33</v>
      </c>
      <c r="F43" s="13">
        <v>43937.443090277775</v>
      </c>
    </row>
    <row r="44" spans="1:6" x14ac:dyDescent="0.25">
      <c r="A44" s="4">
        <v>911100221040</v>
      </c>
      <c r="B44" s="3" t="s">
        <v>1621</v>
      </c>
      <c r="C44" s="3" t="s">
        <v>49</v>
      </c>
      <c r="D44" s="3" t="s">
        <v>19</v>
      </c>
      <c r="E44" s="3" t="s">
        <v>33</v>
      </c>
      <c r="F44" s="13">
        <v>43937.443252314813</v>
      </c>
    </row>
    <row r="45" spans="1:6" x14ac:dyDescent="0.25">
      <c r="A45" s="4">
        <v>911100221041</v>
      </c>
      <c r="B45" s="3" t="s">
        <v>1622</v>
      </c>
      <c r="C45" s="3" t="s">
        <v>50</v>
      </c>
      <c r="D45" s="3" t="s">
        <v>10</v>
      </c>
      <c r="E45" s="3" t="s">
        <v>33</v>
      </c>
      <c r="F45" s="13">
        <v>43937.443344907406</v>
      </c>
    </row>
    <row r="46" spans="1:6" x14ac:dyDescent="0.25">
      <c r="A46" s="4">
        <v>911100221042</v>
      </c>
      <c r="B46" s="3" t="s">
        <v>1623</v>
      </c>
      <c r="C46" s="3" t="s">
        <v>51</v>
      </c>
      <c r="D46" s="3" t="s">
        <v>10</v>
      </c>
      <c r="E46" s="3" t="s">
        <v>37</v>
      </c>
      <c r="F46" s="13">
        <v>43937.443437499998</v>
      </c>
    </row>
    <row r="47" spans="1:6" x14ac:dyDescent="0.25">
      <c r="A47" s="4">
        <v>911100221043</v>
      </c>
      <c r="B47" s="3" t="s">
        <v>1624</v>
      </c>
      <c r="C47" s="3" t="s">
        <v>52</v>
      </c>
      <c r="D47" s="3" t="s">
        <v>19</v>
      </c>
      <c r="E47" s="3" t="s">
        <v>37</v>
      </c>
      <c r="F47" s="13">
        <v>43937.443460648145</v>
      </c>
    </row>
    <row r="48" spans="1:6" x14ac:dyDescent="0.25">
      <c r="A48" s="4">
        <v>911100221044</v>
      </c>
      <c r="B48" s="3" t="s">
        <v>1625</v>
      </c>
      <c r="C48" s="3" t="s">
        <v>53</v>
      </c>
      <c r="D48" s="3" t="s">
        <v>19</v>
      </c>
      <c r="E48" s="3" t="s">
        <v>33</v>
      </c>
      <c r="F48" s="13">
        <v>43937.443703703706</v>
      </c>
    </row>
    <row r="49" spans="1:6" x14ac:dyDescent="0.25">
      <c r="A49" s="4">
        <v>911100221038</v>
      </c>
      <c r="B49" s="3" t="s">
        <v>1619</v>
      </c>
      <c r="C49" s="3" t="s">
        <v>54</v>
      </c>
      <c r="D49" s="3" t="s">
        <v>10</v>
      </c>
      <c r="E49" s="3" t="s">
        <v>37</v>
      </c>
      <c r="F49" s="13">
        <v>43937.443726851852</v>
      </c>
    </row>
    <row r="50" spans="1:6" x14ac:dyDescent="0.25">
      <c r="A50" s="4">
        <v>911100221045</v>
      </c>
      <c r="B50" s="3" t="s">
        <v>1626</v>
      </c>
      <c r="C50" s="3" t="s">
        <v>55</v>
      </c>
      <c r="D50" s="3" t="s">
        <v>5</v>
      </c>
      <c r="E50" s="3" t="s">
        <v>37</v>
      </c>
      <c r="F50" s="13">
        <v>43937.443831018521</v>
      </c>
    </row>
    <row r="51" spans="1:6" x14ac:dyDescent="0.25">
      <c r="A51" s="4">
        <v>911100221046</v>
      </c>
      <c r="B51" s="3" t="s">
        <v>1627</v>
      </c>
      <c r="C51" s="3" t="s">
        <v>56</v>
      </c>
      <c r="D51" s="3" t="s">
        <v>2</v>
      </c>
      <c r="E51" s="3" t="s">
        <v>33</v>
      </c>
      <c r="F51" s="13">
        <v>43937.443923611114</v>
      </c>
    </row>
    <row r="52" spans="1:6" x14ac:dyDescent="0.25">
      <c r="A52" s="4">
        <v>911100221047</v>
      </c>
      <c r="B52" s="3" t="s">
        <v>1628</v>
      </c>
      <c r="C52" s="3" t="s">
        <v>57</v>
      </c>
      <c r="D52" s="3" t="s">
        <v>5</v>
      </c>
      <c r="E52" s="3" t="s">
        <v>33</v>
      </c>
      <c r="F52" s="13">
        <v>43937.444016203706</v>
      </c>
    </row>
    <row r="53" spans="1:6" x14ac:dyDescent="0.25">
      <c r="A53" s="4">
        <v>911100221048</v>
      </c>
      <c r="B53" s="3" t="s">
        <v>1629</v>
      </c>
      <c r="C53" s="3" t="s">
        <v>58</v>
      </c>
      <c r="D53" s="3" t="s">
        <v>2</v>
      </c>
      <c r="E53" s="3" t="s">
        <v>37</v>
      </c>
      <c r="F53" s="13">
        <v>43937.444027777776</v>
      </c>
    </row>
    <row r="54" spans="1:6" x14ac:dyDescent="0.25">
      <c r="A54" s="4">
        <v>911100221049</v>
      </c>
      <c r="B54" s="3" t="s">
        <v>1630</v>
      </c>
      <c r="C54" s="3" t="s">
        <v>42</v>
      </c>
      <c r="D54" s="3" t="s">
        <v>5</v>
      </c>
      <c r="E54" s="3" t="s">
        <v>33</v>
      </c>
      <c r="F54" s="13">
        <v>43937.444548611114</v>
      </c>
    </row>
    <row r="55" spans="1:6" x14ac:dyDescent="0.25">
      <c r="A55" s="4">
        <v>911100221050</v>
      </c>
      <c r="B55" s="3" t="s">
        <v>1631</v>
      </c>
      <c r="C55" s="3" t="s">
        <v>59</v>
      </c>
      <c r="D55" s="3" t="s">
        <v>19</v>
      </c>
      <c r="E55" s="3" t="s">
        <v>33</v>
      </c>
      <c r="F55" s="13">
        <v>43937.444571759261</v>
      </c>
    </row>
    <row r="56" spans="1:6" x14ac:dyDescent="0.25">
      <c r="A56" s="4">
        <v>911100221051</v>
      </c>
      <c r="B56" s="3" t="s">
        <v>1632</v>
      </c>
      <c r="C56" s="3" t="s">
        <v>60</v>
      </c>
      <c r="D56" s="3" t="s">
        <v>2</v>
      </c>
      <c r="E56" s="3" t="s">
        <v>33</v>
      </c>
      <c r="F56" s="13">
        <v>43937.444571759261</v>
      </c>
    </row>
    <row r="57" spans="1:6" x14ac:dyDescent="0.25">
      <c r="A57" s="4">
        <v>911100221052</v>
      </c>
      <c r="B57" s="3" t="s">
        <v>1633</v>
      </c>
      <c r="C57" s="3" t="s">
        <v>61</v>
      </c>
      <c r="D57" s="3" t="s">
        <v>2</v>
      </c>
      <c r="E57" s="3" t="s">
        <v>33</v>
      </c>
      <c r="F57" s="13">
        <v>43937.445185185185</v>
      </c>
    </row>
    <row r="58" spans="1:6" x14ac:dyDescent="0.25">
      <c r="A58" s="4">
        <v>911100221040</v>
      </c>
      <c r="B58" s="3" t="s">
        <v>1621</v>
      </c>
      <c r="C58" s="3" t="s">
        <v>49</v>
      </c>
      <c r="D58" s="3" t="s">
        <v>5</v>
      </c>
      <c r="E58" s="3" t="s">
        <v>33</v>
      </c>
      <c r="F58" s="13">
        <v>43937.445520833331</v>
      </c>
    </row>
    <row r="59" spans="1:6" x14ac:dyDescent="0.25">
      <c r="A59" s="4">
        <v>911100221018</v>
      </c>
      <c r="B59" s="3" t="s">
        <v>1599</v>
      </c>
      <c r="C59" s="3" t="s">
        <v>62</v>
      </c>
      <c r="D59" s="3" t="s">
        <v>5</v>
      </c>
      <c r="E59" s="3" t="s">
        <v>33</v>
      </c>
      <c r="F59" s="13">
        <v>43937.445520833331</v>
      </c>
    </row>
    <row r="60" spans="1:6" x14ac:dyDescent="0.25">
      <c r="A60" s="4">
        <v>911100221053</v>
      </c>
      <c r="B60" s="3" t="s">
        <v>1634</v>
      </c>
      <c r="C60" s="3" t="s">
        <v>63</v>
      </c>
      <c r="D60" s="3" t="s">
        <v>19</v>
      </c>
      <c r="E60" s="3" t="s">
        <v>33</v>
      </c>
      <c r="F60" s="13">
        <v>43937.445555555554</v>
      </c>
    </row>
    <row r="61" spans="1:6" x14ac:dyDescent="0.25">
      <c r="A61" s="4">
        <v>911100221054</v>
      </c>
      <c r="B61" s="3" t="s">
        <v>1635</v>
      </c>
      <c r="C61" s="3" t="s">
        <v>64</v>
      </c>
      <c r="D61" s="3" t="s">
        <v>5</v>
      </c>
      <c r="E61" s="3" t="s">
        <v>37</v>
      </c>
      <c r="F61" s="13">
        <v>43937.445567129631</v>
      </c>
    </row>
    <row r="62" spans="1:6" x14ac:dyDescent="0.25">
      <c r="A62" s="4">
        <v>911100221055</v>
      </c>
      <c r="B62" s="3" t="s">
        <v>1636</v>
      </c>
      <c r="C62" s="3" t="s">
        <v>65</v>
      </c>
      <c r="D62" s="3" t="s">
        <v>19</v>
      </c>
      <c r="E62" s="3" t="s">
        <v>37</v>
      </c>
      <c r="F62" s="13">
        <v>43937.445717592593</v>
      </c>
    </row>
    <row r="63" spans="1:6" x14ac:dyDescent="0.25">
      <c r="A63" s="4">
        <v>911100221056</v>
      </c>
      <c r="B63" s="3" t="s">
        <v>1637</v>
      </c>
      <c r="C63" s="3" t="s">
        <v>21</v>
      </c>
      <c r="D63" s="3" t="s">
        <v>5</v>
      </c>
      <c r="E63" s="3" t="s">
        <v>37</v>
      </c>
      <c r="F63" s="13">
        <v>43937.446400462963</v>
      </c>
    </row>
    <row r="64" spans="1:6" x14ac:dyDescent="0.25">
      <c r="A64" s="4">
        <v>911100221057</v>
      </c>
      <c r="B64" s="3" t="s">
        <v>1638</v>
      </c>
      <c r="C64" s="3" t="s">
        <v>66</v>
      </c>
      <c r="D64" s="3" t="s">
        <v>5</v>
      </c>
      <c r="E64" s="3" t="s">
        <v>37</v>
      </c>
      <c r="F64" s="13">
        <v>43937.447129629632</v>
      </c>
    </row>
    <row r="65" spans="1:6" x14ac:dyDescent="0.25">
      <c r="A65" s="4">
        <v>911100221058</v>
      </c>
      <c r="B65" s="3" t="s">
        <v>1639</v>
      </c>
      <c r="C65" s="3" t="s">
        <v>67</v>
      </c>
      <c r="D65" s="3" t="s">
        <v>10</v>
      </c>
      <c r="E65" s="3" t="s">
        <v>33</v>
      </c>
      <c r="F65" s="13">
        <v>43937.447546296295</v>
      </c>
    </row>
    <row r="66" spans="1:6" x14ac:dyDescent="0.25">
      <c r="A66" s="4">
        <v>911100221059</v>
      </c>
      <c r="B66" s="3" t="s">
        <v>1640</v>
      </c>
      <c r="C66" s="3" t="s">
        <v>68</v>
      </c>
      <c r="D66" s="3" t="s">
        <v>10</v>
      </c>
      <c r="E66" s="3" t="s">
        <v>37</v>
      </c>
      <c r="F66" s="13">
        <v>43937.447615740741</v>
      </c>
    </row>
    <row r="67" spans="1:6" x14ac:dyDescent="0.25">
      <c r="A67" s="4">
        <v>911100221060</v>
      </c>
      <c r="B67" s="3" t="s">
        <v>1641</v>
      </c>
      <c r="C67" s="3" t="s">
        <v>43</v>
      </c>
      <c r="D67" s="3" t="s">
        <v>5</v>
      </c>
      <c r="E67" s="3" t="s">
        <v>37</v>
      </c>
      <c r="F67" s="13">
        <v>43937.447615740741</v>
      </c>
    </row>
    <row r="68" spans="1:6" x14ac:dyDescent="0.25">
      <c r="A68" s="4">
        <v>911100221061</v>
      </c>
      <c r="B68" s="3" t="s">
        <v>1642</v>
      </c>
      <c r="C68" s="3" t="s">
        <v>69</v>
      </c>
      <c r="D68" s="3" t="s">
        <v>19</v>
      </c>
      <c r="E68" s="3" t="s">
        <v>37</v>
      </c>
      <c r="F68" s="13">
        <v>43937.448113425926</v>
      </c>
    </row>
    <row r="69" spans="1:6" x14ac:dyDescent="0.25">
      <c r="A69" s="4">
        <v>911100221062</v>
      </c>
      <c r="B69" s="3" t="s">
        <v>1643</v>
      </c>
      <c r="C69" s="3" t="s">
        <v>70</v>
      </c>
      <c r="D69" s="3" t="s">
        <v>10</v>
      </c>
      <c r="E69" s="3" t="s">
        <v>33</v>
      </c>
      <c r="F69" s="13">
        <v>43937.448182870372</v>
      </c>
    </row>
    <row r="70" spans="1:6" x14ac:dyDescent="0.25">
      <c r="A70" s="4">
        <v>911100221063</v>
      </c>
      <c r="B70" s="3" t="s">
        <v>1644</v>
      </c>
      <c r="C70" s="3" t="s">
        <v>71</v>
      </c>
      <c r="D70" s="3" t="s">
        <v>5</v>
      </c>
      <c r="E70" s="3" t="s">
        <v>33</v>
      </c>
      <c r="F70" s="13">
        <v>43937.448240740741</v>
      </c>
    </row>
    <row r="71" spans="1:6" x14ac:dyDescent="0.25">
      <c r="A71" s="4">
        <v>911100221064</v>
      </c>
      <c r="B71" s="3" t="s">
        <v>1645</v>
      </c>
      <c r="C71" s="3" t="s">
        <v>72</v>
      </c>
      <c r="D71" s="3" t="s">
        <v>10</v>
      </c>
      <c r="E71" s="3" t="s">
        <v>33</v>
      </c>
      <c r="F71" s="13">
        <v>43937.449328703704</v>
      </c>
    </row>
    <row r="72" spans="1:6" x14ac:dyDescent="0.25">
      <c r="A72" s="4">
        <v>911100221040</v>
      </c>
      <c r="B72" s="3" t="s">
        <v>1621</v>
      </c>
      <c r="C72" s="3" t="s">
        <v>49</v>
      </c>
      <c r="D72" s="3" t="s">
        <v>5</v>
      </c>
      <c r="E72" s="3" t="s">
        <v>33</v>
      </c>
      <c r="F72" s="13">
        <v>43937.449930555558</v>
      </c>
    </row>
    <row r="73" spans="1:6" x14ac:dyDescent="0.25">
      <c r="A73" s="4">
        <v>911100221065</v>
      </c>
      <c r="B73" s="3" t="s">
        <v>1646</v>
      </c>
      <c r="C73" s="3" t="s">
        <v>73</v>
      </c>
      <c r="D73" s="3" t="s">
        <v>2</v>
      </c>
      <c r="E73" s="3" t="s">
        <v>33</v>
      </c>
      <c r="F73" s="13">
        <v>43937.450208333335</v>
      </c>
    </row>
    <row r="74" spans="1:6" x14ac:dyDescent="0.25">
      <c r="A74" s="4">
        <v>911100221066</v>
      </c>
      <c r="B74" s="3" t="s">
        <v>1647</v>
      </c>
      <c r="C74" s="3" t="s">
        <v>74</v>
      </c>
      <c r="D74" s="3" t="s">
        <v>19</v>
      </c>
      <c r="E74" s="3" t="s">
        <v>3</v>
      </c>
      <c r="F74" s="13">
        <v>43937.450358796297</v>
      </c>
    </row>
    <row r="75" spans="1:6" x14ac:dyDescent="0.25">
      <c r="A75" s="4">
        <v>911100221067</v>
      </c>
      <c r="B75" s="3" t="s">
        <v>1648</v>
      </c>
      <c r="C75" s="3" t="s">
        <v>75</v>
      </c>
      <c r="D75" s="3" t="s">
        <v>19</v>
      </c>
      <c r="E75" s="3" t="s">
        <v>37</v>
      </c>
      <c r="F75" s="13">
        <v>43937.451377314814</v>
      </c>
    </row>
    <row r="76" spans="1:6" x14ac:dyDescent="0.25">
      <c r="A76" s="4">
        <v>911100221068</v>
      </c>
      <c r="B76" s="3" t="s">
        <v>1649</v>
      </c>
      <c r="C76" s="3" t="s">
        <v>76</v>
      </c>
      <c r="D76" s="3" t="s">
        <v>2</v>
      </c>
      <c r="E76" s="3" t="s">
        <v>37</v>
      </c>
      <c r="F76" s="13">
        <v>43937.451550925929</v>
      </c>
    </row>
    <row r="77" spans="1:6" x14ac:dyDescent="0.25">
      <c r="A77" s="4">
        <v>911100221069</v>
      </c>
      <c r="B77" s="3" t="s">
        <v>1650</v>
      </c>
      <c r="C77" s="3" t="s">
        <v>77</v>
      </c>
      <c r="D77" s="3" t="s">
        <v>5</v>
      </c>
      <c r="E77" s="3" t="s">
        <v>33</v>
      </c>
      <c r="F77" s="13">
        <v>43937.455138888887</v>
      </c>
    </row>
    <row r="78" spans="1:6" x14ac:dyDescent="0.25">
      <c r="A78" s="4">
        <v>911100221070</v>
      </c>
      <c r="B78" s="3" t="s">
        <v>1651</v>
      </c>
      <c r="C78" s="3" t="s">
        <v>78</v>
      </c>
      <c r="D78" s="3" t="s">
        <v>5</v>
      </c>
      <c r="E78" s="3" t="s">
        <v>33</v>
      </c>
      <c r="F78" s="13">
        <v>43937.457071759258</v>
      </c>
    </row>
    <row r="79" spans="1:6" x14ac:dyDescent="0.25">
      <c r="A79" s="4">
        <v>911100221071</v>
      </c>
      <c r="B79" s="3" t="s">
        <v>1652</v>
      </c>
      <c r="C79" s="3" t="s">
        <v>79</v>
      </c>
      <c r="D79" s="3" t="s">
        <v>10</v>
      </c>
      <c r="E79" s="3" t="s">
        <v>33</v>
      </c>
      <c r="F79" s="13">
        <v>43937.45722222222</v>
      </c>
    </row>
    <row r="80" spans="1:6" x14ac:dyDescent="0.25">
      <c r="A80" s="4">
        <v>911100221072</v>
      </c>
      <c r="B80" s="3" t="s">
        <v>1653</v>
      </c>
      <c r="C80" s="3" t="s">
        <v>80</v>
      </c>
      <c r="D80" s="3" t="s">
        <v>19</v>
      </c>
      <c r="E80" s="3" t="s">
        <v>37</v>
      </c>
      <c r="F80" s="13">
        <v>43937.458379629628</v>
      </c>
    </row>
    <row r="81" spans="1:6" x14ac:dyDescent="0.25">
      <c r="A81" s="4">
        <v>911100221073</v>
      </c>
      <c r="B81" s="3" t="s">
        <v>1654</v>
      </c>
      <c r="C81" s="3" t="s">
        <v>81</v>
      </c>
      <c r="D81" s="3" t="s">
        <v>19</v>
      </c>
      <c r="E81" s="3" t="s">
        <v>33</v>
      </c>
      <c r="F81" s="13">
        <v>43937.458923611113</v>
      </c>
    </row>
    <row r="82" spans="1:6" x14ac:dyDescent="0.25">
      <c r="A82" s="4">
        <v>911100221074</v>
      </c>
      <c r="B82" s="3" t="s">
        <v>1655</v>
      </c>
      <c r="C82" s="3" t="s">
        <v>82</v>
      </c>
      <c r="D82" s="3" t="s">
        <v>5</v>
      </c>
      <c r="E82" s="3" t="s">
        <v>33</v>
      </c>
      <c r="F82" s="13">
        <v>43937.459143518521</v>
      </c>
    </row>
    <row r="83" spans="1:6" x14ac:dyDescent="0.25">
      <c r="A83" s="4">
        <v>911100221075</v>
      </c>
      <c r="B83" s="3" t="s">
        <v>1656</v>
      </c>
      <c r="C83" s="3" t="s">
        <v>83</v>
      </c>
      <c r="D83" s="3" t="s">
        <v>5</v>
      </c>
      <c r="E83" s="3" t="s">
        <v>33</v>
      </c>
      <c r="F83" s="13">
        <v>43937.461076388892</v>
      </c>
    </row>
    <row r="84" spans="1:6" x14ac:dyDescent="0.25">
      <c r="A84" s="4">
        <v>911100221076</v>
      </c>
      <c r="B84" s="3" t="s">
        <v>1657</v>
      </c>
      <c r="C84" s="3" t="s">
        <v>84</v>
      </c>
      <c r="D84" s="3" t="s">
        <v>19</v>
      </c>
      <c r="E84" s="3" t="s">
        <v>33</v>
      </c>
      <c r="F84" s="13">
        <v>43937.462141203701</v>
      </c>
    </row>
    <row r="85" spans="1:6" x14ac:dyDescent="0.25">
      <c r="A85" s="4">
        <v>911100221077</v>
      </c>
      <c r="B85" s="3" t="s">
        <v>1658</v>
      </c>
      <c r="C85" s="3" t="s">
        <v>85</v>
      </c>
      <c r="D85" s="3" t="s">
        <v>19</v>
      </c>
      <c r="E85" s="3" t="s">
        <v>33</v>
      </c>
      <c r="F85" s="13">
        <v>43937.462210648147</v>
      </c>
    </row>
    <row r="86" spans="1:6" x14ac:dyDescent="0.25">
      <c r="A86" s="4">
        <v>911100221078</v>
      </c>
      <c r="B86" s="3" t="s">
        <v>1659</v>
      </c>
      <c r="C86" s="3" t="s">
        <v>86</v>
      </c>
      <c r="D86" s="3" t="s">
        <v>19</v>
      </c>
      <c r="E86" s="3" t="s">
        <v>33</v>
      </c>
      <c r="F86" s="13">
        <v>43937.462685185186</v>
      </c>
    </row>
    <row r="87" spans="1:6" x14ac:dyDescent="0.25">
      <c r="A87" s="4">
        <v>911100221034</v>
      </c>
      <c r="B87" s="3" t="s">
        <v>1660</v>
      </c>
      <c r="C87" s="3" t="s">
        <v>87</v>
      </c>
      <c r="D87" s="3" t="s">
        <v>5</v>
      </c>
      <c r="E87" s="3" t="s">
        <v>33</v>
      </c>
      <c r="F87" s="13">
        <v>43937.46402777778</v>
      </c>
    </row>
    <row r="88" spans="1:6" x14ac:dyDescent="0.25">
      <c r="A88" s="4">
        <v>911100221079</v>
      </c>
      <c r="B88" s="3" t="s">
        <v>1661</v>
      </c>
      <c r="C88" s="3" t="s">
        <v>88</v>
      </c>
      <c r="D88" s="3" t="s">
        <v>19</v>
      </c>
      <c r="E88" s="3" t="s">
        <v>37</v>
      </c>
      <c r="F88" s="13">
        <v>43937.465231481481</v>
      </c>
    </row>
    <row r="89" spans="1:6" x14ac:dyDescent="0.25">
      <c r="A89" s="4">
        <v>911100221076</v>
      </c>
      <c r="B89" s="3" t="s">
        <v>1657</v>
      </c>
      <c r="C89" s="3" t="s">
        <v>84</v>
      </c>
      <c r="D89" s="3" t="s">
        <v>5</v>
      </c>
      <c r="E89" s="3" t="s">
        <v>33</v>
      </c>
      <c r="F89" s="13">
        <v>43937.466145833336</v>
      </c>
    </row>
    <row r="90" spans="1:6" x14ac:dyDescent="0.25">
      <c r="A90" s="4">
        <v>911100221080</v>
      </c>
      <c r="B90" s="3" t="s">
        <v>1662</v>
      </c>
      <c r="C90" s="3" t="s">
        <v>89</v>
      </c>
      <c r="D90" s="3" t="s">
        <v>19</v>
      </c>
      <c r="E90" s="3" t="s">
        <v>33</v>
      </c>
      <c r="F90" s="13">
        <v>43937.466539351852</v>
      </c>
    </row>
    <row r="91" spans="1:6" x14ac:dyDescent="0.25">
      <c r="A91" s="4">
        <v>911100221081</v>
      </c>
      <c r="B91" s="3" t="s">
        <v>1663</v>
      </c>
      <c r="C91" s="3" t="s">
        <v>90</v>
      </c>
      <c r="D91" s="3" t="s">
        <v>19</v>
      </c>
      <c r="E91" s="3" t="s">
        <v>33</v>
      </c>
      <c r="F91" s="13">
        <v>43937.46675925926</v>
      </c>
    </row>
    <row r="92" spans="1:6" x14ac:dyDescent="0.25">
      <c r="A92" s="4">
        <v>911100221082</v>
      </c>
      <c r="B92" s="3" t="s">
        <v>1664</v>
      </c>
      <c r="C92" s="3" t="s">
        <v>91</v>
      </c>
      <c r="D92" s="3" t="s">
        <v>19</v>
      </c>
      <c r="E92" s="3" t="s">
        <v>37</v>
      </c>
      <c r="F92" s="13">
        <v>43937.468657407408</v>
      </c>
    </row>
    <row r="93" spans="1:6" x14ac:dyDescent="0.25">
      <c r="A93" s="4">
        <v>911100221078</v>
      </c>
      <c r="B93" s="3" t="s">
        <v>1659</v>
      </c>
      <c r="C93" s="3" t="s">
        <v>48</v>
      </c>
      <c r="D93" s="3" t="s">
        <v>19</v>
      </c>
      <c r="E93" s="3" t="s">
        <v>33</v>
      </c>
      <c r="F93" s="13">
        <v>43937.469814814816</v>
      </c>
    </row>
    <row r="94" spans="1:6" x14ac:dyDescent="0.25">
      <c r="A94" s="4">
        <v>911100221083</v>
      </c>
      <c r="B94" s="3" t="s">
        <v>1665</v>
      </c>
      <c r="C94" s="3" t="s">
        <v>92</v>
      </c>
      <c r="D94" s="3" t="s">
        <v>19</v>
      </c>
      <c r="E94" s="3" t="s">
        <v>37</v>
      </c>
      <c r="F94" s="13">
        <v>43937.475300925929</v>
      </c>
    </row>
    <row r="95" spans="1:6" x14ac:dyDescent="0.25">
      <c r="A95" s="4">
        <v>911100221084</v>
      </c>
      <c r="B95" s="3" t="s">
        <v>1666</v>
      </c>
      <c r="C95" s="3" t="s">
        <v>93</v>
      </c>
      <c r="D95" s="3" t="s">
        <v>5</v>
      </c>
      <c r="E95" s="3" t="s">
        <v>3</v>
      </c>
      <c r="F95" s="13">
        <v>43937.475300925929</v>
      </c>
    </row>
    <row r="96" spans="1:6" x14ac:dyDescent="0.25">
      <c r="A96" s="4">
        <v>911100221084</v>
      </c>
      <c r="B96" s="3" t="s">
        <v>1666</v>
      </c>
      <c r="C96" s="3" t="s">
        <v>93</v>
      </c>
      <c r="D96" s="3" t="s">
        <v>5</v>
      </c>
      <c r="E96" s="3" t="s">
        <v>3</v>
      </c>
      <c r="F96" s="13">
        <v>43937.476712962962</v>
      </c>
    </row>
    <row r="97" spans="1:6" x14ac:dyDescent="0.25">
      <c r="A97" s="4">
        <v>911100221085</v>
      </c>
      <c r="B97" s="3" t="s">
        <v>1667</v>
      </c>
      <c r="C97" s="3" t="s">
        <v>94</v>
      </c>
      <c r="D97" s="3" t="s">
        <v>19</v>
      </c>
      <c r="E97" s="3" t="s">
        <v>33</v>
      </c>
      <c r="F97" s="13">
        <v>43937.480949074074</v>
      </c>
    </row>
    <row r="98" spans="1:6" x14ac:dyDescent="0.25">
      <c r="A98" s="4">
        <v>911100221086</v>
      </c>
      <c r="B98" s="3" t="s">
        <v>1668</v>
      </c>
      <c r="C98" s="3" t="s">
        <v>95</v>
      </c>
      <c r="D98" s="3" t="s">
        <v>10</v>
      </c>
      <c r="E98" s="3" t="s">
        <v>37</v>
      </c>
      <c r="F98" s="13">
        <v>43937.481562499997</v>
      </c>
    </row>
    <row r="99" spans="1:6" x14ac:dyDescent="0.25">
      <c r="A99" s="4">
        <v>911100221087</v>
      </c>
      <c r="B99" s="3" t="s">
        <v>1669</v>
      </c>
      <c r="C99" s="3" t="s">
        <v>96</v>
      </c>
      <c r="D99" s="3" t="s">
        <v>19</v>
      </c>
      <c r="E99" s="3" t="s">
        <v>33</v>
      </c>
      <c r="F99" s="13">
        <v>43937.482534722221</v>
      </c>
    </row>
    <row r="100" spans="1:6" x14ac:dyDescent="0.25">
      <c r="A100" s="4">
        <v>911100221088</v>
      </c>
      <c r="B100" s="3" t="s">
        <v>1670</v>
      </c>
      <c r="C100" s="3" t="s">
        <v>97</v>
      </c>
      <c r="D100" s="3" t="s">
        <v>2</v>
      </c>
      <c r="E100" s="3" t="s">
        <v>37</v>
      </c>
      <c r="F100" s="13">
        <v>43937.483865740738</v>
      </c>
    </row>
    <row r="101" spans="1:6" x14ac:dyDescent="0.25">
      <c r="A101" s="4">
        <v>911100221089</v>
      </c>
      <c r="B101" s="3" t="s">
        <v>1671</v>
      </c>
      <c r="C101" s="3" t="s">
        <v>98</v>
      </c>
      <c r="D101" s="3" t="s">
        <v>2</v>
      </c>
      <c r="E101" s="3" t="s">
        <v>33</v>
      </c>
      <c r="F101" s="13">
        <v>43937.485659722224</v>
      </c>
    </row>
    <row r="102" spans="1:6" x14ac:dyDescent="0.25">
      <c r="A102" s="4">
        <v>911100221090</v>
      </c>
      <c r="B102" s="3" t="s">
        <v>1672</v>
      </c>
      <c r="C102" s="3" t="s">
        <v>40</v>
      </c>
      <c r="D102" s="3" t="s">
        <v>19</v>
      </c>
      <c r="E102" s="3" t="s">
        <v>33</v>
      </c>
      <c r="F102" s="13">
        <v>43937.486111111109</v>
      </c>
    </row>
    <row r="103" spans="1:6" x14ac:dyDescent="0.25">
      <c r="A103" s="4">
        <v>911100221091</v>
      </c>
      <c r="B103" s="3" t="s">
        <v>1673</v>
      </c>
      <c r="C103" s="3" t="s">
        <v>98</v>
      </c>
      <c r="D103" s="3" t="s">
        <v>5</v>
      </c>
      <c r="E103" s="3" t="s">
        <v>33</v>
      </c>
      <c r="F103" s="13">
        <v>43937.491643518515</v>
      </c>
    </row>
    <row r="104" spans="1:6" x14ac:dyDescent="0.25">
      <c r="A104" s="4">
        <v>911100221092</v>
      </c>
      <c r="B104" s="3" t="s">
        <v>1674</v>
      </c>
      <c r="C104" s="3" t="s">
        <v>99</v>
      </c>
      <c r="D104" s="3" t="s">
        <v>19</v>
      </c>
      <c r="E104" s="3" t="s">
        <v>37</v>
      </c>
      <c r="F104" s="13">
        <v>43937.497384259259</v>
      </c>
    </row>
    <row r="105" spans="1:6" x14ac:dyDescent="0.25">
      <c r="A105" s="4">
        <v>911100221093</v>
      </c>
      <c r="B105" s="3" t="s">
        <v>1675</v>
      </c>
      <c r="C105" s="3" t="s">
        <v>100</v>
      </c>
      <c r="D105" s="3" t="s">
        <v>5</v>
      </c>
      <c r="E105" s="3" t="s">
        <v>33</v>
      </c>
      <c r="F105" s="13">
        <v>43937.500555555554</v>
      </c>
    </row>
    <row r="106" spans="1:6" x14ac:dyDescent="0.25">
      <c r="A106" s="4">
        <v>911100221094</v>
      </c>
      <c r="B106" s="3" t="s">
        <v>1676</v>
      </c>
      <c r="C106" s="3" t="s">
        <v>101</v>
      </c>
      <c r="D106" s="3" t="s">
        <v>19</v>
      </c>
      <c r="E106" s="3" t="s">
        <v>37</v>
      </c>
      <c r="F106" s="13">
        <v>43937.501539351855</v>
      </c>
    </row>
    <row r="107" spans="1:6" x14ac:dyDescent="0.25">
      <c r="A107" s="4">
        <v>911100221095</v>
      </c>
      <c r="B107" s="3" t="s">
        <v>1677</v>
      </c>
      <c r="C107" s="3" t="s">
        <v>102</v>
      </c>
      <c r="D107" s="3" t="s">
        <v>19</v>
      </c>
      <c r="E107" s="3" t="s">
        <v>3</v>
      </c>
      <c r="F107" s="13">
        <v>43937.501863425925</v>
      </c>
    </row>
    <row r="108" spans="1:6" x14ac:dyDescent="0.25">
      <c r="A108" s="4">
        <v>911100221096</v>
      </c>
      <c r="B108" s="3" t="s">
        <v>1678</v>
      </c>
      <c r="C108" s="3" t="s">
        <v>103</v>
      </c>
      <c r="D108" s="3" t="s">
        <v>19</v>
      </c>
      <c r="E108" s="3" t="s">
        <v>37</v>
      </c>
      <c r="F108" s="13">
        <v>43937.506585648145</v>
      </c>
    </row>
    <row r="109" spans="1:6" x14ac:dyDescent="0.25">
      <c r="A109" s="4">
        <v>911100221097</v>
      </c>
      <c r="B109" s="3" t="s">
        <v>1679</v>
      </c>
      <c r="C109" s="3" t="s">
        <v>104</v>
      </c>
      <c r="D109" s="3" t="s">
        <v>2</v>
      </c>
      <c r="E109" s="3" t="s">
        <v>33</v>
      </c>
      <c r="F109" s="13">
        <v>43937.506793981483</v>
      </c>
    </row>
    <row r="110" spans="1:6" x14ac:dyDescent="0.25">
      <c r="A110" s="4">
        <v>911100221098</v>
      </c>
      <c r="B110" s="3" t="s">
        <v>1680</v>
      </c>
      <c r="C110" s="3" t="s">
        <v>105</v>
      </c>
      <c r="D110" s="3" t="s">
        <v>5</v>
      </c>
      <c r="E110" s="3" t="s">
        <v>37</v>
      </c>
      <c r="F110" s="13">
        <v>43937.50980324074</v>
      </c>
    </row>
    <row r="111" spans="1:6" x14ac:dyDescent="0.25">
      <c r="A111" s="4">
        <v>911100221099</v>
      </c>
      <c r="B111" s="3" t="s">
        <v>1681</v>
      </c>
      <c r="C111" s="3" t="s">
        <v>106</v>
      </c>
      <c r="D111" s="3" t="s">
        <v>5</v>
      </c>
      <c r="E111" s="3" t="s">
        <v>37</v>
      </c>
      <c r="F111" s="13">
        <v>43937.510185185187</v>
      </c>
    </row>
    <row r="112" spans="1:6" x14ac:dyDescent="0.25">
      <c r="A112" s="4">
        <v>911100221100</v>
      </c>
      <c r="B112" s="3" t="s">
        <v>1682</v>
      </c>
      <c r="C112" s="3" t="s">
        <v>107</v>
      </c>
      <c r="D112" s="3" t="s">
        <v>10</v>
      </c>
      <c r="E112" s="3" t="s">
        <v>37</v>
      </c>
      <c r="F112" s="13">
        <v>43937.514178240737</v>
      </c>
    </row>
    <row r="113" spans="1:6" x14ac:dyDescent="0.25">
      <c r="A113" s="4">
        <v>911100221101</v>
      </c>
      <c r="B113" s="3" t="s">
        <v>1683</v>
      </c>
      <c r="C113" s="3" t="s">
        <v>108</v>
      </c>
      <c r="D113" s="3" t="s">
        <v>5</v>
      </c>
      <c r="E113" s="3" t="s">
        <v>37</v>
      </c>
      <c r="F113" s="13">
        <v>43937.517604166664</v>
      </c>
    </row>
    <row r="114" spans="1:6" x14ac:dyDescent="0.25">
      <c r="A114" s="4">
        <v>911100221102</v>
      </c>
      <c r="B114" s="3" t="s">
        <v>1684</v>
      </c>
      <c r="C114" s="3" t="s">
        <v>109</v>
      </c>
      <c r="D114" s="3" t="s">
        <v>5</v>
      </c>
      <c r="E114" s="3" t="s">
        <v>33</v>
      </c>
      <c r="F114" s="13">
        <v>43937.517962962964</v>
      </c>
    </row>
    <row r="115" spans="1:6" x14ac:dyDescent="0.25">
      <c r="A115" s="4">
        <v>911100221103</v>
      </c>
      <c r="B115" s="3" t="s">
        <v>1685</v>
      </c>
      <c r="C115" s="3" t="s">
        <v>42</v>
      </c>
      <c r="D115" s="3" t="s">
        <v>5</v>
      </c>
      <c r="E115" s="3" t="s">
        <v>37</v>
      </c>
      <c r="F115" s="13">
        <v>43937.521180555559</v>
      </c>
    </row>
    <row r="116" spans="1:6" x14ac:dyDescent="0.25">
      <c r="A116" s="4">
        <v>911100221104</v>
      </c>
      <c r="B116" s="3" t="s">
        <v>1686</v>
      </c>
      <c r="C116" s="3" t="s">
        <v>110</v>
      </c>
      <c r="D116" s="3" t="s">
        <v>5</v>
      </c>
      <c r="E116" s="3" t="s">
        <v>33</v>
      </c>
      <c r="F116" s="13">
        <v>43937.521435185183</v>
      </c>
    </row>
    <row r="117" spans="1:6" x14ac:dyDescent="0.25">
      <c r="A117" s="4">
        <v>911100221105</v>
      </c>
      <c r="B117" s="3" t="s">
        <v>1687</v>
      </c>
      <c r="C117" s="3" t="s">
        <v>111</v>
      </c>
      <c r="D117" s="3" t="s">
        <v>5</v>
      </c>
      <c r="E117" s="3" t="s">
        <v>37</v>
      </c>
      <c r="F117" s="13">
        <v>43937.521678240744</v>
      </c>
    </row>
    <row r="118" spans="1:6" x14ac:dyDescent="0.25">
      <c r="A118" s="4">
        <v>911100221106</v>
      </c>
      <c r="B118" s="3" t="s">
        <v>1688</v>
      </c>
      <c r="C118" s="3" t="s">
        <v>112</v>
      </c>
      <c r="D118" s="3" t="s">
        <v>19</v>
      </c>
      <c r="E118" s="3" t="s">
        <v>33</v>
      </c>
      <c r="F118" s="13">
        <v>43937.531666666669</v>
      </c>
    </row>
    <row r="119" spans="1:6" x14ac:dyDescent="0.25">
      <c r="A119" s="4">
        <v>911100221107</v>
      </c>
      <c r="B119" s="3" t="s">
        <v>1689</v>
      </c>
      <c r="C119" s="3" t="s">
        <v>113</v>
      </c>
      <c r="D119" s="3" t="s">
        <v>10</v>
      </c>
      <c r="E119" s="3" t="s">
        <v>33</v>
      </c>
      <c r="F119" s="13">
        <v>43937.53224537037</v>
      </c>
    </row>
    <row r="120" spans="1:6" x14ac:dyDescent="0.25">
      <c r="A120" s="4">
        <v>911100221108</v>
      </c>
      <c r="B120" s="3" t="s">
        <v>1688</v>
      </c>
      <c r="C120" s="3" t="s">
        <v>112</v>
      </c>
      <c r="D120" s="3" t="s">
        <v>2</v>
      </c>
      <c r="E120" s="3" t="s">
        <v>33</v>
      </c>
      <c r="F120" s="13">
        <v>43937.533842592595</v>
      </c>
    </row>
    <row r="121" spans="1:6" x14ac:dyDescent="0.25">
      <c r="A121" s="4">
        <v>911100221109</v>
      </c>
      <c r="B121" s="3" t="s">
        <v>1690</v>
      </c>
      <c r="C121" s="3" t="s">
        <v>114</v>
      </c>
      <c r="D121" s="3" t="s">
        <v>2</v>
      </c>
      <c r="E121" s="3" t="s">
        <v>37</v>
      </c>
      <c r="F121" s="13">
        <v>43937.535682870373</v>
      </c>
    </row>
    <row r="122" spans="1:6" x14ac:dyDescent="0.25">
      <c r="A122" s="4">
        <v>911100221110</v>
      </c>
      <c r="B122" s="3" t="s">
        <v>1691</v>
      </c>
      <c r="C122" s="3" t="s">
        <v>42</v>
      </c>
      <c r="D122" s="3" t="s">
        <v>2</v>
      </c>
      <c r="E122" s="3" t="s">
        <v>33</v>
      </c>
      <c r="F122" s="13">
        <v>43937.53601851852</v>
      </c>
    </row>
    <row r="123" spans="1:6" x14ac:dyDescent="0.25">
      <c r="A123" s="4">
        <v>911100221111</v>
      </c>
      <c r="B123" s="3" t="s">
        <v>1692</v>
      </c>
      <c r="C123" s="3" t="s">
        <v>115</v>
      </c>
      <c r="D123" s="3" t="s">
        <v>19</v>
      </c>
      <c r="E123" s="3" t="s">
        <v>37</v>
      </c>
      <c r="F123" s="13">
        <v>43937.536249999997</v>
      </c>
    </row>
    <row r="124" spans="1:6" x14ac:dyDescent="0.25">
      <c r="A124" s="4">
        <v>911100221112</v>
      </c>
      <c r="B124" s="3" t="s">
        <v>1693</v>
      </c>
      <c r="C124" s="3" t="s">
        <v>116</v>
      </c>
      <c r="D124" s="3" t="s">
        <v>5</v>
      </c>
      <c r="E124" s="3" t="s">
        <v>37</v>
      </c>
      <c r="F124" s="13">
        <v>43937.543275462966</v>
      </c>
    </row>
    <row r="125" spans="1:6" x14ac:dyDescent="0.25">
      <c r="A125" s="4">
        <v>911100221113</v>
      </c>
      <c r="B125" s="3" t="s">
        <v>1694</v>
      </c>
      <c r="C125" s="3" t="s">
        <v>117</v>
      </c>
      <c r="D125" s="3" t="s">
        <v>19</v>
      </c>
      <c r="E125" s="3" t="s">
        <v>33</v>
      </c>
      <c r="F125" s="13">
        <v>43937.543506944443</v>
      </c>
    </row>
    <row r="126" spans="1:6" x14ac:dyDescent="0.25">
      <c r="A126" s="4">
        <v>911100221114</v>
      </c>
      <c r="B126" s="3" t="s">
        <v>1695</v>
      </c>
      <c r="C126" s="3" t="s">
        <v>118</v>
      </c>
      <c r="D126" s="3" t="s">
        <v>5</v>
      </c>
      <c r="E126" s="3" t="s">
        <v>33</v>
      </c>
      <c r="F126" s="13">
        <v>43937.545104166667</v>
      </c>
    </row>
    <row r="127" spans="1:6" x14ac:dyDescent="0.25">
      <c r="A127" s="4">
        <v>911100221115</v>
      </c>
      <c r="B127" s="3" t="s">
        <v>1696</v>
      </c>
      <c r="C127" s="3" t="s">
        <v>119</v>
      </c>
      <c r="D127" s="3" t="s">
        <v>2</v>
      </c>
      <c r="E127" s="3" t="s">
        <v>37</v>
      </c>
      <c r="F127" s="13">
        <v>43937.555798611109</v>
      </c>
    </row>
    <row r="128" spans="1:6" x14ac:dyDescent="0.25">
      <c r="A128" s="4">
        <v>911100221116</v>
      </c>
      <c r="B128" s="3" t="s">
        <v>1697</v>
      </c>
      <c r="C128" s="3" t="s">
        <v>120</v>
      </c>
      <c r="D128" s="3" t="s">
        <v>10</v>
      </c>
      <c r="E128" s="3" t="s">
        <v>33</v>
      </c>
      <c r="F128" s="13">
        <v>43937.559131944443</v>
      </c>
    </row>
    <row r="129" spans="1:6" x14ac:dyDescent="0.25">
      <c r="A129" s="4">
        <v>911100221117</v>
      </c>
      <c r="B129" s="3" t="s">
        <v>1698</v>
      </c>
      <c r="C129" s="3" t="s">
        <v>121</v>
      </c>
      <c r="D129" s="3" t="s">
        <v>2</v>
      </c>
      <c r="E129" s="3" t="s">
        <v>37</v>
      </c>
      <c r="F129" s="13">
        <v>43937.559479166666</v>
      </c>
    </row>
    <row r="130" spans="1:6" x14ac:dyDescent="0.25">
      <c r="A130" s="4">
        <v>911100221118</v>
      </c>
      <c r="B130" s="3" t="s">
        <v>1699</v>
      </c>
      <c r="C130" s="3" t="s">
        <v>59</v>
      </c>
      <c r="D130" s="3" t="s">
        <v>5</v>
      </c>
      <c r="E130" s="3" t="s">
        <v>33</v>
      </c>
      <c r="F130" s="13">
        <v>43937.56040509259</v>
      </c>
    </row>
    <row r="131" spans="1:6" x14ac:dyDescent="0.25">
      <c r="A131" s="4">
        <v>911100221119</v>
      </c>
      <c r="B131" s="3" t="s">
        <v>1700</v>
      </c>
      <c r="C131" s="3" t="s">
        <v>122</v>
      </c>
      <c r="D131" s="3" t="s">
        <v>5</v>
      </c>
      <c r="E131" s="3" t="s">
        <v>37</v>
      </c>
      <c r="F131" s="13">
        <v>43937.562222222223</v>
      </c>
    </row>
    <row r="132" spans="1:6" x14ac:dyDescent="0.25">
      <c r="A132" s="4">
        <v>911100221120</v>
      </c>
      <c r="B132" s="3" t="s">
        <v>1701</v>
      </c>
      <c r="C132" s="3" t="s">
        <v>123</v>
      </c>
      <c r="D132" s="3" t="s">
        <v>2</v>
      </c>
      <c r="E132" s="3" t="s">
        <v>37</v>
      </c>
      <c r="F132" s="13">
        <v>43937.562662037039</v>
      </c>
    </row>
    <row r="133" spans="1:6" x14ac:dyDescent="0.25">
      <c r="A133" s="4">
        <v>911100221121</v>
      </c>
      <c r="B133" s="3" t="s">
        <v>1702</v>
      </c>
      <c r="C133" s="3" t="s">
        <v>124</v>
      </c>
      <c r="D133" s="3" t="s">
        <v>5</v>
      </c>
      <c r="E133" s="3" t="s">
        <v>33</v>
      </c>
      <c r="F133" s="13">
        <v>43937.566284722219</v>
      </c>
    </row>
    <row r="134" spans="1:6" x14ac:dyDescent="0.25">
      <c r="A134" s="4">
        <v>911100221122</v>
      </c>
      <c r="B134" s="3" t="s">
        <v>1703</v>
      </c>
      <c r="C134" s="3" t="s">
        <v>125</v>
      </c>
      <c r="D134" s="3" t="s">
        <v>10</v>
      </c>
      <c r="E134" s="3" t="s">
        <v>33</v>
      </c>
      <c r="F134" s="13">
        <v>43937.570162037038</v>
      </c>
    </row>
    <row r="135" spans="1:6" x14ac:dyDescent="0.25">
      <c r="A135" s="4">
        <v>911100221123</v>
      </c>
      <c r="B135" s="3" t="s">
        <v>1704</v>
      </c>
      <c r="C135" s="3" t="s">
        <v>126</v>
      </c>
      <c r="D135" s="3" t="s">
        <v>5</v>
      </c>
      <c r="E135" s="3" t="s">
        <v>33</v>
      </c>
      <c r="F135" s="13">
        <v>43937.571435185186</v>
      </c>
    </row>
    <row r="136" spans="1:6" x14ac:dyDescent="0.25">
      <c r="A136" s="4">
        <v>911100221124</v>
      </c>
      <c r="B136" s="3" t="s">
        <v>1705</v>
      </c>
      <c r="C136" s="3" t="s">
        <v>127</v>
      </c>
      <c r="D136" s="3" t="s">
        <v>10</v>
      </c>
      <c r="E136" s="3" t="s">
        <v>37</v>
      </c>
      <c r="F136" s="13">
        <v>43937.578668981485</v>
      </c>
    </row>
    <row r="137" spans="1:6" x14ac:dyDescent="0.25">
      <c r="A137" s="4">
        <v>911100221125</v>
      </c>
      <c r="B137" s="3" t="s">
        <v>1706</v>
      </c>
      <c r="C137" s="3" t="s">
        <v>128</v>
      </c>
      <c r="D137" s="3" t="s">
        <v>2</v>
      </c>
      <c r="E137" s="3" t="s">
        <v>33</v>
      </c>
      <c r="F137" s="13">
        <v>43937.58488425926</v>
      </c>
    </row>
    <row r="138" spans="1:6" x14ac:dyDescent="0.25">
      <c r="A138" s="4">
        <v>911100221126</v>
      </c>
      <c r="B138" s="3" t="s">
        <v>1707</v>
      </c>
      <c r="C138" s="3" t="s">
        <v>129</v>
      </c>
      <c r="D138" s="3" t="s">
        <v>2</v>
      </c>
      <c r="E138" s="3" t="s">
        <v>130</v>
      </c>
      <c r="F138" s="13">
        <v>43937.584988425922</v>
      </c>
    </row>
    <row r="139" spans="1:6" x14ac:dyDescent="0.25">
      <c r="A139" s="4">
        <v>911100221127</v>
      </c>
      <c r="B139" s="3" t="s">
        <v>1708</v>
      </c>
      <c r="C139" s="3" t="s">
        <v>131</v>
      </c>
      <c r="D139" s="3" t="s">
        <v>10</v>
      </c>
      <c r="E139" s="3" t="s">
        <v>130</v>
      </c>
      <c r="F139" s="13">
        <v>43937.585057870368</v>
      </c>
    </row>
    <row r="140" spans="1:6" x14ac:dyDescent="0.25">
      <c r="A140" s="4">
        <v>911100221128</v>
      </c>
      <c r="B140" s="3" t="s">
        <v>1709</v>
      </c>
      <c r="C140" s="3" t="s">
        <v>64</v>
      </c>
      <c r="D140" s="3" t="s">
        <v>5</v>
      </c>
      <c r="E140" s="3" t="s">
        <v>33</v>
      </c>
      <c r="F140" s="13">
        <v>43937.586238425924</v>
      </c>
    </row>
    <row r="141" spans="1:6" x14ac:dyDescent="0.25">
      <c r="A141" s="4">
        <v>911100221129</v>
      </c>
      <c r="B141" s="3" t="s">
        <v>1710</v>
      </c>
      <c r="C141" s="3" t="s">
        <v>132</v>
      </c>
      <c r="D141" s="3" t="s">
        <v>19</v>
      </c>
      <c r="E141" s="3" t="s">
        <v>130</v>
      </c>
      <c r="F141" s="13">
        <v>43937.586736111109</v>
      </c>
    </row>
    <row r="142" spans="1:6" x14ac:dyDescent="0.25">
      <c r="A142" s="4">
        <v>911100221130</v>
      </c>
      <c r="B142" s="3" t="s">
        <v>1711</v>
      </c>
      <c r="C142" s="3" t="s">
        <v>133</v>
      </c>
      <c r="D142" s="3" t="s">
        <v>5</v>
      </c>
      <c r="E142" s="3" t="s">
        <v>33</v>
      </c>
      <c r="F142" s="13">
        <v>43937.587222222224</v>
      </c>
    </row>
    <row r="143" spans="1:6" x14ac:dyDescent="0.25">
      <c r="A143" s="4">
        <v>911100221131</v>
      </c>
      <c r="B143" s="3" t="s">
        <v>1712</v>
      </c>
      <c r="C143" s="3" t="s">
        <v>134</v>
      </c>
      <c r="D143" s="3" t="s">
        <v>10</v>
      </c>
      <c r="E143" s="3" t="s">
        <v>130</v>
      </c>
      <c r="F143" s="13">
        <v>43937.587650462963</v>
      </c>
    </row>
    <row r="144" spans="1:6" x14ac:dyDescent="0.25">
      <c r="A144" s="4">
        <v>911100221132</v>
      </c>
      <c r="B144" s="3" t="s">
        <v>1713</v>
      </c>
      <c r="C144" s="3" t="s">
        <v>135</v>
      </c>
      <c r="D144" s="3" t="s">
        <v>10</v>
      </c>
      <c r="E144" s="3" t="s">
        <v>3</v>
      </c>
      <c r="F144" s="13">
        <v>43937.588761574072</v>
      </c>
    </row>
    <row r="145" spans="1:6" x14ac:dyDescent="0.25">
      <c r="A145" s="4">
        <v>911100221133</v>
      </c>
      <c r="B145" s="3" t="s">
        <v>1714</v>
      </c>
      <c r="C145" s="3" t="s">
        <v>136</v>
      </c>
      <c r="D145" s="3" t="s">
        <v>5</v>
      </c>
      <c r="E145" s="3" t="s">
        <v>130</v>
      </c>
      <c r="F145" s="13">
        <v>43937.588969907411</v>
      </c>
    </row>
    <row r="146" spans="1:6" x14ac:dyDescent="0.25">
      <c r="A146" s="4">
        <v>911100221004</v>
      </c>
      <c r="B146" s="3" t="s">
        <v>1585</v>
      </c>
      <c r="C146" s="3" t="s">
        <v>137</v>
      </c>
      <c r="D146" s="3" t="s">
        <v>5</v>
      </c>
      <c r="E146" s="3" t="s">
        <v>130</v>
      </c>
      <c r="F146" s="13">
        <v>43937.58898148148</v>
      </c>
    </row>
    <row r="147" spans="1:6" x14ac:dyDescent="0.25">
      <c r="A147" s="4">
        <v>911100221134</v>
      </c>
      <c r="B147" s="3" t="s">
        <v>1715</v>
      </c>
      <c r="C147" s="3" t="s">
        <v>138</v>
      </c>
      <c r="D147" s="3" t="s">
        <v>2</v>
      </c>
      <c r="E147" s="3" t="s">
        <v>130</v>
      </c>
      <c r="F147" s="13">
        <v>43937.590729166666</v>
      </c>
    </row>
    <row r="148" spans="1:6" x14ac:dyDescent="0.25">
      <c r="A148" s="4">
        <v>911100221135</v>
      </c>
      <c r="B148" s="3" t="s">
        <v>1716</v>
      </c>
      <c r="C148" s="3" t="s">
        <v>139</v>
      </c>
      <c r="D148" s="3" t="s">
        <v>10</v>
      </c>
      <c r="E148" s="3" t="s">
        <v>130</v>
      </c>
      <c r="F148" s="13">
        <v>43937.591527777775</v>
      </c>
    </row>
    <row r="149" spans="1:6" x14ac:dyDescent="0.25">
      <c r="A149" s="4">
        <v>911100221136</v>
      </c>
      <c r="B149" s="3" t="s">
        <v>1717</v>
      </c>
      <c r="C149" s="3" t="s">
        <v>140</v>
      </c>
      <c r="D149" s="3" t="s">
        <v>19</v>
      </c>
      <c r="E149" s="3" t="s">
        <v>130</v>
      </c>
      <c r="F149" s="13">
        <v>43937.591597222221</v>
      </c>
    </row>
    <row r="150" spans="1:6" x14ac:dyDescent="0.25">
      <c r="A150" s="4">
        <v>911100221137</v>
      </c>
      <c r="B150" s="3" t="s">
        <v>1718</v>
      </c>
      <c r="C150" s="3" t="s">
        <v>141</v>
      </c>
      <c r="D150" s="3" t="s">
        <v>2</v>
      </c>
      <c r="E150" s="3" t="s">
        <v>130</v>
      </c>
      <c r="F150" s="13">
        <v>43937.592499999999</v>
      </c>
    </row>
    <row r="151" spans="1:6" x14ac:dyDescent="0.25">
      <c r="A151" s="4">
        <v>911100221138</v>
      </c>
      <c r="B151" s="3" t="s">
        <v>1719</v>
      </c>
      <c r="C151" s="3" t="s">
        <v>142</v>
      </c>
      <c r="D151" s="3" t="s">
        <v>19</v>
      </c>
      <c r="E151" s="3" t="s">
        <v>130</v>
      </c>
      <c r="F151" s="13">
        <v>43937.594085648147</v>
      </c>
    </row>
    <row r="152" spans="1:6" x14ac:dyDescent="0.25">
      <c r="A152" s="4">
        <v>911100221139</v>
      </c>
      <c r="B152" s="3" t="s">
        <v>1720</v>
      </c>
      <c r="C152" s="3" t="s">
        <v>143</v>
      </c>
      <c r="D152" s="3" t="s">
        <v>10</v>
      </c>
      <c r="E152" s="3" t="s">
        <v>130</v>
      </c>
      <c r="F152" s="13">
        <v>43937.596134259256</v>
      </c>
    </row>
    <row r="153" spans="1:6" x14ac:dyDescent="0.25">
      <c r="A153" s="4">
        <v>911100221140</v>
      </c>
      <c r="B153" s="3" t="s">
        <v>1721</v>
      </c>
      <c r="C153" s="3" t="s">
        <v>120</v>
      </c>
      <c r="D153" s="3" t="s">
        <v>10</v>
      </c>
      <c r="E153" s="3" t="s">
        <v>130</v>
      </c>
      <c r="F153" s="13">
        <v>43937.597222222219</v>
      </c>
    </row>
    <row r="154" spans="1:6" x14ac:dyDescent="0.25">
      <c r="A154" s="4">
        <v>911100221141</v>
      </c>
      <c r="B154" s="3" t="s">
        <v>1722</v>
      </c>
      <c r="C154" s="3" t="s">
        <v>42</v>
      </c>
      <c r="D154" s="3" t="s">
        <v>5</v>
      </c>
      <c r="E154" s="3" t="s">
        <v>33</v>
      </c>
      <c r="F154" s="13">
        <v>43937.597395833334</v>
      </c>
    </row>
    <row r="155" spans="1:6" x14ac:dyDescent="0.25">
      <c r="A155" s="4">
        <v>911100221142</v>
      </c>
      <c r="B155" s="3" t="s">
        <v>1723</v>
      </c>
      <c r="C155" s="3" t="s">
        <v>128</v>
      </c>
      <c r="D155" s="3" t="s">
        <v>5</v>
      </c>
      <c r="E155" s="3" t="s">
        <v>130</v>
      </c>
      <c r="F155" s="13">
        <v>43937.597870370373</v>
      </c>
    </row>
    <row r="156" spans="1:6" x14ac:dyDescent="0.25">
      <c r="A156" s="4">
        <v>911100221143</v>
      </c>
      <c r="B156" s="3" t="s">
        <v>1724</v>
      </c>
      <c r="C156" s="3" t="s">
        <v>144</v>
      </c>
      <c r="D156" s="3" t="s">
        <v>19</v>
      </c>
      <c r="E156" s="3" t="s">
        <v>130</v>
      </c>
      <c r="F156" s="13">
        <v>43937.597893518519</v>
      </c>
    </row>
    <row r="157" spans="1:6" x14ac:dyDescent="0.25">
      <c r="A157" s="4">
        <v>911100221144</v>
      </c>
      <c r="B157" s="3" t="s">
        <v>1725</v>
      </c>
      <c r="C157" s="3" t="s">
        <v>145</v>
      </c>
      <c r="D157" s="3" t="s">
        <v>5</v>
      </c>
      <c r="E157" s="3" t="s">
        <v>130</v>
      </c>
      <c r="F157" s="13">
        <v>43937.597905092596</v>
      </c>
    </row>
    <row r="158" spans="1:6" x14ac:dyDescent="0.25">
      <c r="A158" s="4">
        <v>911100221145</v>
      </c>
      <c r="B158" s="3" t="s">
        <v>1726</v>
      </c>
      <c r="C158" s="3" t="s">
        <v>146</v>
      </c>
      <c r="D158" s="3" t="s">
        <v>5</v>
      </c>
      <c r="E158" s="3" t="s">
        <v>130</v>
      </c>
      <c r="F158" s="13">
        <v>43937.598703703705</v>
      </c>
    </row>
    <row r="159" spans="1:6" x14ac:dyDescent="0.25">
      <c r="A159" s="4">
        <v>911100221146</v>
      </c>
      <c r="B159" s="3" t="s">
        <v>1727</v>
      </c>
      <c r="C159" s="3" t="s">
        <v>147</v>
      </c>
      <c r="D159" s="3" t="s">
        <v>10</v>
      </c>
      <c r="E159" s="3" t="s">
        <v>130</v>
      </c>
      <c r="F159" s="13">
        <v>43937.601076388892</v>
      </c>
    </row>
    <row r="160" spans="1:6" x14ac:dyDescent="0.25">
      <c r="A160" s="4">
        <v>911100221147</v>
      </c>
      <c r="B160" s="3" t="s">
        <v>1728</v>
      </c>
      <c r="C160" s="3" t="s">
        <v>148</v>
      </c>
      <c r="D160" s="3" t="s">
        <v>10</v>
      </c>
      <c r="E160" s="3" t="s">
        <v>130</v>
      </c>
      <c r="F160" s="13">
        <v>43937.602361111109</v>
      </c>
    </row>
    <row r="161" spans="1:6" x14ac:dyDescent="0.25">
      <c r="A161" s="4">
        <v>911100221148</v>
      </c>
      <c r="B161" s="3" t="s">
        <v>1729</v>
      </c>
      <c r="C161" s="3" t="s">
        <v>149</v>
      </c>
      <c r="D161" s="3" t="s">
        <v>19</v>
      </c>
      <c r="E161" s="3" t="s">
        <v>130</v>
      </c>
      <c r="F161" s="13">
        <v>43937.602847222224</v>
      </c>
    </row>
    <row r="162" spans="1:6" x14ac:dyDescent="0.25">
      <c r="A162" s="4">
        <v>911100221149</v>
      </c>
      <c r="B162" s="3" t="s">
        <v>1730</v>
      </c>
      <c r="C162" s="3" t="s">
        <v>150</v>
      </c>
      <c r="D162" s="3" t="s">
        <v>10</v>
      </c>
      <c r="E162" s="3" t="s">
        <v>37</v>
      </c>
      <c r="F162" s="13">
        <v>43937.606261574074</v>
      </c>
    </row>
    <row r="163" spans="1:6" x14ac:dyDescent="0.25">
      <c r="A163" s="4">
        <v>911100221150</v>
      </c>
      <c r="B163" s="3" t="s">
        <v>1731</v>
      </c>
      <c r="C163" s="3" t="s">
        <v>151</v>
      </c>
      <c r="D163" s="3" t="s">
        <v>19</v>
      </c>
      <c r="E163" s="3" t="s">
        <v>37</v>
      </c>
      <c r="F163" s="13">
        <v>43937.611608796295</v>
      </c>
    </row>
    <row r="164" spans="1:6" x14ac:dyDescent="0.25">
      <c r="A164" s="4">
        <v>911100221065</v>
      </c>
      <c r="B164" s="3" t="s">
        <v>1646</v>
      </c>
      <c r="C164" s="3" t="s">
        <v>152</v>
      </c>
      <c r="D164" s="3" t="s">
        <v>2</v>
      </c>
      <c r="E164" s="3" t="s">
        <v>37</v>
      </c>
      <c r="F164" s="13">
        <v>43937.611655092594</v>
      </c>
    </row>
    <row r="165" spans="1:6" x14ac:dyDescent="0.25">
      <c r="A165" s="4">
        <v>911100221151</v>
      </c>
      <c r="B165" s="3" t="s">
        <v>1732</v>
      </c>
      <c r="C165" s="3" t="s">
        <v>153</v>
      </c>
      <c r="D165" s="3" t="s">
        <v>5</v>
      </c>
      <c r="E165" s="3" t="s">
        <v>130</v>
      </c>
      <c r="F165" s="13">
        <v>43937.61246527778</v>
      </c>
    </row>
    <row r="166" spans="1:6" x14ac:dyDescent="0.25">
      <c r="A166" s="4">
        <v>911100221152</v>
      </c>
      <c r="B166" s="3" t="s">
        <v>1733</v>
      </c>
      <c r="C166" s="3" t="s">
        <v>154</v>
      </c>
      <c r="D166" s="3" t="s">
        <v>10</v>
      </c>
      <c r="E166" s="3" t="s">
        <v>33</v>
      </c>
      <c r="F166" s="13">
        <v>43937.615497685183</v>
      </c>
    </row>
    <row r="167" spans="1:6" x14ac:dyDescent="0.25">
      <c r="A167" s="4">
        <v>911100221153</v>
      </c>
      <c r="B167" s="3" t="s">
        <v>1734</v>
      </c>
      <c r="C167" s="3" t="s">
        <v>71</v>
      </c>
      <c r="D167" s="3" t="s">
        <v>5</v>
      </c>
      <c r="E167" s="3" t="s">
        <v>33</v>
      </c>
      <c r="F167" s="13">
        <v>43937.616273148145</v>
      </c>
    </row>
    <row r="168" spans="1:6" x14ac:dyDescent="0.25">
      <c r="A168" s="4">
        <v>911100221154</v>
      </c>
      <c r="B168" s="3" t="s">
        <v>1735</v>
      </c>
      <c r="C168" s="3" t="s">
        <v>155</v>
      </c>
      <c r="D168" s="3" t="s">
        <v>10</v>
      </c>
      <c r="E168" s="3" t="s">
        <v>130</v>
      </c>
      <c r="F168" s="13">
        <v>43937.622129629628</v>
      </c>
    </row>
    <row r="169" spans="1:6" x14ac:dyDescent="0.25">
      <c r="A169" s="4">
        <v>911100221155</v>
      </c>
      <c r="B169" s="3" t="s">
        <v>1736</v>
      </c>
      <c r="C169" s="3" t="s">
        <v>30</v>
      </c>
      <c r="D169" s="3" t="s">
        <v>2</v>
      </c>
      <c r="E169" s="3" t="s">
        <v>130</v>
      </c>
      <c r="F169" s="13">
        <v>43937.625810185185</v>
      </c>
    </row>
    <row r="170" spans="1:6" x14ac:dyDescent="0.25">
      <c r="A170" s="4">
        <v>911100221156</v>
      </c>
      <c r="B170" s="3" t="s">
        <v>1737</v>
      </c>
      <c r="C170" s="3" t="s">
        <v>156</v>
      </c>
      <c r="D170" s="3" t="s">
        <v>19</v>
      </c>
      <c r="E170" s="3" t="s">
        <v>130</v>
      </c>
      <c r="F170" s="13">
        <v>43937.627743055556</v>
      </c>
    </row>
    <row r="171" spans="1:6" x14ac:dyDescent="0.25">
      <c r="A171" s="4">
        <v>911100221157</v>
      </c>
      <c r="B171" s="3" t="s">
        <v>1738</v>
      </c>
      <c r="C171" s="3" t="s">
        <v>157</v>
      </c>
      <c r="D171" s="3" t="s">
        <v>5</v>
      </c>
      <c r="E171" s="3" t="s">
        <v>33</v>
      </c>
      <c r="F171" s="13">
        <v>43937.631215277775</v>
      </c>
    </row>
    <row r="172" spans="1:6" x14ac:dyDescent="0.25">
      <c r="A172" s="4">
        <v>911100221158</v>
      </c>
      <c r="B172" s="3" t="s">
        <v>1739</v>
      </c>
      <c r="C172" s="3" t="s">
        <v>158</v>
      </c>
      <c r="D172" s="3" t="s">
        <v>19</v>
      </c>
      <c r="E172" s="3" t="s">
        <v>33</v>
      </c>
      <c r="F172" s="13">
        <v>43937.634699074071</v>
      </c>
    </row>
    <row r="173" spans="1:6" x14ac:dyDescent="0.25">
      <c r="A173" s="4">
        <v>911100221159</v>
      </c>
      <c r="B173" s="3" t="s">
        <v>1740</v>
      </c>
      <c r="C173" s="3" t="s">
        <v>157</v>
      </c>
      <c r="D173" s="3" t="s">
        <v>5</v>
      </c>
      <c r="E173" s="3" t="s">
        <v>37</v>
      </c>
      <c r="F173" s="13">
        <v>43937.635648148149</v>
      </c>
    </row>
    <row r="174" spans="1:6" x14ac:dyDescent="0.25">
      <c r="A174" s="4">
        <v>911100221160</v>
      </c>
      <c r="B174" s="3" t="s">
        <v>1741</v>
      </c>
      <c r="C174" s="3" t="s">
        <v>159</v>
      </c>
      <c r="D174" s="3" t="s">
        <v>2</v>
      </c>
      <c r="E174" s="3" t="s">
        <v>33</v>
      </c>
      <c r="F174" s="13">
        <v>43937.636793981481</v>
      </c>
    </row>
    <row r="175" spans="1:6" x14ac:dyDescent="0.25">
      <c r="A175" s="4">
        <v>911100221161</v>
      </c>
      <c r="B175" s="3" t="s">
        <v>1742</v>
      </c>
      <c r="C175" s="3" t="s">
        <v>71</v>
      </c>
      <c r="D175" s="3" t="s">
        <v>5</v>
      </c>
      <c r="E175" s="3" t="s">
        <v>33</v>
      </c>
      <c r="F175" s="13">
        <v>43937.638449074075</v>
      </c>
    </row>
    <row r="176" spans="1:6" x14ac:dyDescent="0.25">
      <c r="A176" s="4">
        <v>911100221162</v>
      </c>
      <c r="B176" s="3" t="s">
        <v>1743</v>
      </c>
      <c r="C176" s="3" t="s">
        <v>160</v>
      </c>
      <c r="D176" s="3" t="s">
        <v>19</v>
      </c>
      <c r="E176" s="3" t="s">
        <v>130</v>
      </c>
      <c r="F176" s="13">
        <v>43937.645810185182</v>
      </c>
    </row>
    <row r="177" spans="1:6" x14ac:dyDescent="0.25">
      <c r="A177" s="4">
        <v>911100221163</v>
      </c>
      <c r="B177" s="3" t="s">
        <v>1744</v>
      </c>
      <c r="C177" s="3" t="s">
        <v>162</v>
      </c>
      <c r="D177" s="3" t="s">
        <v>19</v>
      </c>
      <c r="E177" s="3" t="s">
        <v>37</v>
      </c>
      <c r="F177" s="13">
        <v>43937.646666666667</v>
      </c>
    </row>
    <row r="178" spans="1:6" x14ac:dyDescent="0.25">
      <c r="A178" s="4">
        <v>911100221164</v>
      </c>
      <c r="B178" s="3" t="s">
        <v>1745</v>
      </c>
      <c r="C178" s="3" t="s">
        <v>134</v>
      </c>
      <c r="D178" s="3" t="s">
        <v>2</v>
      </c>
      <c r="E178" s="3" t="s">
        <v>130</v>
      </c>
      <c r="F178" s="13">
        <v>43937.673483796294</v>
      </c>
    </row>
    <row r="179" spans="1:6" x14ac:dyDescent="0.25">
      <c r="A179" s="4">
        <v>911100221165</v>
      </c>
      <c r="B179" s="3" t="s">
        <v>1746</v>
      </c>
      <c r="C179" s="3" t="s">
        <v>61</v>
      </c>
      <c r="D179" s="3" t="s">
        <v>5</v>
      </c>
      <c r="E179" s="3" t="s">
        <v>130</v>
      </c>
      <c r="F179" s="13">
        <v>43937.674861111111</v>
      </c>
    </row>
    <row r="180" spans="1:6" x14ac:dyDescent="0.25">
      <c r="A180" s="4">
        <v>911100221166</v>
      </c>
      <c r="B180" s="3" t="s">
        <v>1747</v>
      </c>
      <c r="C180" s="3" t="s">
        <v>163</v>
      </c>
      <c r="D180" s="3" t="s">
        <v>5</v>
      </c>
      <c r="E180" s="3" t="s">
        <v>130</v>
      </c>
      <c r="F180" s="13">
        <v>43937.676759259259</v>
      </c>
    </row>
    <row r="181" spans="1:6" x14ac:dyDescent="0.25">
      <c r="A181" s="4">
        <v>911100221167</v>
      </c>
      <c r="B181" s="3" t="s">
        <v>1748</v>
      </c>
      <c r="C181" s="3" t="s">
        <v>164</v>
      </c>
      <c r="D181" s="3" t="s">
        <v>5</v>
      </c>
      <c r="E181" s="3" t="s">
        <v>37</v>
      </c>
      <c r="F181" s="13">
        <v>43937.681157407409</v>
      </c>
    </row>
    <row r="182" spans="1:6" x14ac:dyDescent="0.25">
      <c r="A182" s="4">
        <v>911100221168</v>
      </c>
      <c r="B182" s="3" t="s">
        <v>1749</v>
      </c>
      <c r="C182" s="3" t="s">
        <v>165</v>
      </c>
      <c r="D182" s="3" t="s">
        <v>10</v>
      </c>
      <c r="E182" s="3" t="s">
        <v>33</v>
      </c>
      <c r="F182" s="13">
        <v>43937.685208333336</v>
      </c>
    </row>
    <row r="183" spans="1:6" x14ac:dyDescent="0.25">
      <c r="A183" s="4">
        <v>911100221169</v>
      </c>
      <c r="B183" s="3" t="s">
        <v>1750</v>
      </c>
      <c r="C183" s="3" t="s">
        <v>166</v>
      </c>
      <c r="D183" s="3" t="s">
        <v>19</v>
      </c>
      <c r="E183" s="3" t="s">
        <v>37</v>
      </c>
      <c r="F183" s="13">
        <v>43937.699050925927</v>
      </c>
    </row>
    <row r="184" spans="1:6" x14ac:dyDescent="0.25">
      <c r="A184" s="4">
        <v>911100221170</v>
      </c>
      <c r="B184" s="3" t="s">
        <v>1751</v>
      </c>
      <c r="C184" s="3" t="s">
        <v>97</v>
      </c>
      <c r="D184" s="3" t="s">
        <v>2</v>
      </c>
      <c r="E184" s="3" t="s">
        <v>33</v>
      </c>
      <c r="F184" s="13">
        <v>43937.699780092589</v>
      </c>
    </row>
    <row r="185" spans="1:6" x14ac:dyDescent="0.25">
      <c r="A185" s="4">
        <v>911100221171</v>
      </c>
      <c r="B185" s="3" t="s">
        <v>1752</v>
      </c>
      <c r="C185" s="3" t="s">
        <v>167</v>
      </c>
      <c r="D185" s="3" t="s">
        <v>10</v>
      </c>
      <c r="E185" s="3" t="s">
        <v>130</v>
      </c>
      <c r="F185" s="13">
        <v>43937.702581018515</v>
      </c>
    </row>
    <row r="186" spans="1:6" x14ac:dyDescent="0.25">
      <c r="A186" s="4">
        <v>911100221172</v>
      </c>
      <c r="B186" s="3" t="s">
        <v>1753</v>
      </c>
      <c r="C186" s="3" t="s">
        <v>168</v>
      </c>
      <c r="D186" s="3" t="s">
        <v>19</v>
      </c>
      <c r="E186" s="3" t="s">
        <v>130</v>
      </c>
      <c r="F186" s="13">
        <v>43937.704155092593</v>
      </c>
    </row>
    <row r="187" spans="1:6" x14ac:dyDescent="0.25">
      <c r="A187" s="4">
        <v>911100221173</v>
      </c>
      <c r="B187" s="3" t="s">
        <v>1754</v>
      </c>
      <c r="C187" s="3" t="s">
        <v>41</v>
      </c>
      <c r="D187" s="3" t="s">
        <v>2</v>
      </c>
      <c r="E187" s="3" t="s">
        <v>3</v>
      </c>
      <c r="F187" s="13">
        <v>43937.713877314818</v>
      </c>
    </row>
    <row r="188" spans="1:6" x14ac:dyDescent="0.25">
      <c r="A188" s="4">
        <v>911100221174</v>
      </c>
      <c r="B188" s="3" t="s">
        <v>1755</v>
      </c>
      <c r="C188" s="3" t="s">
        <v>169</v>
      </c>
      <c r="D188" s="3" t="s">
        <v>5</v>
      </c>
      <c r="E188" s="3" t="s">
        <v>33</v>
      </c>
      <c r="F188" s="13">
        <v>43937.719652777778</v>
      </c>
    </row>
    <row r="189" spans="1:6" x14ac:dyDescent="0.25">
      <c r="A189" s="4">
        <v>911100221175</v>
      </c>
      <c r="B189" s="3" t="s">
        <v>1756</v>
      </c>
      <c r="C189" s="3" t="s">
        <v>170</v>
      </c>
      <c r="D189" s="3" t="s">
        <v>2</v>
      </c>
      <c r="E189" s="3" t="s">
        <v>3</v>
      </c>
      <c r="F189" s="13">
        <v>43937.724618055552</v>
      </c>
    </row>
    <row r="190" spans="1:6" x14ac:dyDescent="0.25">
      <c r="A190" s="4">
        <v>911100221176</v>
      </c>
      <c r="B190" s="3" t="s">
        <v>1757</v>
      </c>
      <c r="C190" s="3" t="s">
        <v>171</v>
      </c>
      <c r="D190" s="3" t="s">
        <v>2</v>
      </c>
      <c r="E190" s="3" t="s">
        <v>130</v>
      </c>
      <c r="F190" s="13">
        <v>43937.731944444444</v>
      </c>
    </row>
    <row r="191" spans="1:6" x14ac:dyDescent="0.25">
      <c r="A191" s="4">
        <v>911100221177</v>
      </c>
      <c r="B191" s="3" t="s">
        <v>1758</v>
      </c>
      <c r="C191" s="3" t="s">
        <v>172</v>
      </c>
      <c r="D191" s="3" t="s">
        <v>5</v>
      </c>
      <c r="E191" s="3" t="s">
        <v>130</v>
      </c>
      <c r="F191" s="13">
        <v>43937.750208333331</v>
      </c>
    </row>
    <row r="192" spans="1:6" x14ac:dyDescent="0.25">
      <c r="A192" s="4">
        <v>911100221178</v>
      </c>
      <c r="B192" s="3" t="s">
        <v>1759</v>
      </c>
      <c r="C192" s="3" t="s">
        <v>173</v>
      </c>
      <c r="D192" s="3" t="s">
        <v>5</v>
      </c>
      <c r="E192" s="3" t="s">
        <v>33</v>
      </c>
      <c r="F192" s="13">
        <v>43937.769849537035</v>
      </c>
    </row>
    <row r="193" spans="1:6" x14ac:dyDescent="0.25">
      <c r="A193" s="4">
        <v>911100221179</v>
      </c>
      <c r="B193" s="3" t="s">
        <v>1760</v>
      </c>
      <c r="C193" s="3" t="s">
        <v>174</v>
      </c>
      <c r="D193" s="3" t="s">
        <v>10</v>
      </c>
      <c r="E193" s="3" t="s">
        <v>37</v>
      </c>
      <c r="F193" s="13">
        <v>43937.942499999997</v>
      </c>
    </row>
    <row r="194" spans="1:6" x14ac:dyDescent="0.25">
      <c r="A194" s="4">
        <v>911100221180</v>
      </c>
      <c r="B194" s="3" t="s">
        <v>1761</v>
      </c>
      <c r="C194" s="3" t="s">
        <v>175</v>
      </c>
      <c r="D194" s="3" t="s">
        <v>2</v>
      </c>
      <c r="E194" s="3" t="s">
        <v>130</v>
      </c>
      <c r="F194" s="13">
        <v>43938.063356481478</v>
      </c>
    </row>
    <row r="195" spans="1:6" x14ac:dyDescent="0.25">
      <c r="A195" s="4">
        <v>911100221181</v>
      </c>
      <c r="B195" s="3" t="s">
        <v>1762</v>
      </c>
      <c r="C195" s="3" t="s">
        <v>176</v>
      </c>
      <c r="D195" s="3" t="s">
        <v>5</v>
      </c>
      <c r="E195" s="3" t="s">
        <v>177</v>
      </c>
      <c r="F195" s="13">
        <v>43938.106388888889</v>
      </c>
    </row>
    <row r="196" spans="1:6" x14ac:dyDescent="0.25">
      <c r="A196" s="4">
        <v>911100221182</v>
      </c>
      <c r="B196" s="3" t="s">
        <v>1763</v>
      </c>
      <c r="C196" s="3" t="s">
        <v>178</v>
      </c>
      <c r="D196" s="3" t="s">
        <v>5</v>
      </c>
      <c r="E196" s="3" t="s">
        <v>177</v>
      </c>
      <c r="F196" s="13">
        <v>43938.106689814813</v>
      </c>
    </row>
    <row r="197" spans="1:6" x14ac:dyDescent="0.25">
      <c r="A197" s="4">
        <v>911100221183</v>
      </c>
      <c r="B197" s="3" t="s">
        <v>1764</v>
      </c>
      <c r="C197" s="3" t="s">
        <v>179</v>
      </c>
      <c r="D197" s="3" t="s">
        <v>5</v>
      </c>
      <c r="E197" s="3" t="s">
        <v>177</v>
      </c>
      <c r="F197" s="13">
        <v>43938.109537037039</v>
      </c>
    </row>
    <row r="198" spans="1:6" x14ac:dyDescent="0.25">
      <c r="A198" s="4">
        <v>911100221184</v>
      </c>
      <c r="B198" s="3" t="s">
        <v>1765</v>
      </c>
      <c r="C198" s="3" t="s">
        <v>180</v>
      </c>
      <c r="D198" s="3" t="s">
        <v>5</v>
      </c>
      <c r="E198" s="3" t="s">
        <v>177</v>
      </c>
      <c r="F198" s="13">
        <v>43938.110219907408</v>
      </c>
    </row>
    <row r="199" spans="1:6" x14ac:dyDescent="0.25">
      <c r="A199" s="4">
        <v>911100221185</v>
      </c>
      <c r="B199" s="3" t="s">
        <v>1766</v>
      </c>
      <c r="C199" s="3" t="s">
        <v>181</v>
      </c>
      <c r="D199" s="3" t="s">
        <v>19</v>
      </c>
      <c r="E199" s="3" t="s">
        <v>177</v>
      </c>
      <c r="F199" s="13">
        <v>43938.111608796295</v>
      </c>
    </row>
    <row r="200" spans="1:6" x14ac:dyDescent="0.25">
      <c r="A200" s="4">
        <v>911100221186</v>
      </c>
      <c r="B200" s="3" t="s">
        <v>1767</v>
      </c>
      <c r="C200" s="3" t="s">
        <v>182</v>
      </c>
      <c r="D200" s="3" t="s">
        <v>19</v>
      </c>
      <c r="E200" s="3" t="s">
        <v>177</v>
      </c>
      <c r="F200" s="13">
        <v>43938.113263888888</v>
      </c>
    </row>
    <row r="201" spans="1:6" x14ac:dyDescent="0.25">
      <c r="A201" s="4">
        <v>911100221187</v>
      </c>
      <c r="B201" s="3" t="s">
        <v>1768</v>
      </c>
      <c r="C201" s="3" t="s">
        <v>183</v>
      </c>
      <c r="D201" s="3" t="s">
        <v>2</v>
      </c>
      <c r="E201" s="3" t="s">
        <v>177</v>
      </c>
      <c r="F201" s="13">
        <v>43938.134502314817</v>
      </c>
    </row>
    <row r="202" spans="1:6" x14ac:dyDescent="0.25">
      <c r="A202" s="4">
        <v>911100221188</v>
      </c>
      <c r="B202" s="3" t="s">
        <v>1769</v>
      </c>
      <c r="C202" s="3" t="s">
        <v>184</v>
      </c>
      <c r="D202" s="3" t="s">
        <v>2</v>
      </c>
      <c r="E202" s="3" t="s">
        <v>177</v>
      </c>
      <c r="F202" s="13">
        <v>43938.134513888886</v>
      </c>
    </row>
    <row r="203" spans="1:6" x14ac:dyDescent="0.25">
      <c r="A203" s="4">
        <v>911100221189</v>
      </c>
      <c r="B203" s="3" t="s">
        <v>1770</v>
      </c>
      <c r="C203" s="3" t="s">
        <v>185</v>
      </c>
      <c r="D203" s="3" t="s">
        <v>10</v>
      </c>
      <c r="E203" s="3" t="s">
        <v>177</v>
      </c>
      <c r="F203" s="13">
        <v>43938.135115740741</v>
      </c>
    </row>
    <row r="204" spans="1:6" x14ac:dyDescent="0.25">
      <c r="A204" s="4">
        <v>911100221190</v>
      </c>
      <c r="B204" s="3" t="s">
        <v>1771</v>
      </c>
      <c r="C204" s="3" t="s">
        <v>186</v>
      </c>
      <c r="D204" s="3" t="s">
        <v>10</v>
      </c>
      <c r="E204" s="3" t="s">
        <v>177</v>
      </c>
      <c r="F204" s="13">
        <v>43938.135659722226</v>
      </c>
    </row>
    <row r="205" spans="1:6" x14ac:dyDescent="0.25">
      <c r="A205" s="4">
        <v>911100221191</v>
      </c>
      <c r="B205" s="3" t="s">
        <v>1772</v>
      </c>
      <c r="C205" s="3" t="s">
        <v>157</v>
      </c>
      <c r="D205" s="3" t="s">
        <v>5</v>
      </c>
      <c r="E205" s="3" t="s">
        <v>33</v>
      </c>
      <c r="F205" s="13">
        <v>43938.139976851853</v>
      </c>
    </row>
    <row r="206" spans="1:6" x14ac:dyDescent="0.25">
      <c r="A206" s="4">
        <v>911100221192</v>
      </c>
      <c r="B206" s="3" t="s">
        <v>1773</v>
      </c>
      <c r="C206" s="3" t="s">
        <v>187</v>
      </c>
      <c r="D206" s="3" t="s">
        <v>5</v>
      </c>
      <c r="E206" s="3" t="s">
        <v>177</v>
      </c>
      <c r="F206" s="13">
        <v>43938.143773148149</v>
      </c>
    </row>
    <row r="207" spans="1:6" x14ac:dyDescent="0.25">
      <c r="A207" s="4">
        <v>911100221193</v>
      </c>
      <c r="B207" s="3" t="s">
        <v>1774</v>
      </c>
      <c r="C207" s="3" t="s">
        <v>188</v>
      </c>
      <c r="D207" s="3" t="s">
        <v>5</v>
      </c>
      <c r="E207" s="3" t="s">
        <v>177</v>
      </c>
      <c r="F207" s="13">
        <v>43938.147060185183</v>
      </c>
    </row>
    <row r="208" spans="1:6" x14ac:dyDescent="0.25">
      <c r="A208" s="4">
        <v>911100221194</v>
      </c>
      <c r="B208" s="3" t="s">
        <v>1775</v>
      </c>
      <c r="C208" s="3" t="s">
        <v>189</v>
      </c>
      <c r="D208" s="3" t="s">
        <v>5</v>
      </c>
      <c r="E208" s="3" t="s">
        <v>33</v>
      </c>
      <c r="F208" s="13">
        <v>43938.148113425923</v>
      </c>
    </row>
    <row r="209" spans="1:6" x14ac:dyDescent="0.25">
      <c r="A209" s="4">
        <v>911100221195</v>
      </c>
      <c r="B209" s="3" t="s">
        <v>1776</v>
      </c>
      <c r="C209" s="3" t="s">
        <v>190</v>
      </c>
      <c r="D209" s="3" t="s">
        <v>2</v>
      </c>
      <c r="E209" s="3" t="s">
        <v>177</v>
      </c>
      <c r="F209" s="13">
        <v>43938.149409722224</v>
      </c>
    </row>
    <row r="210" spans="1:6" x14ac:dyDescent="0.25">
      <c r="A210" s="4">
        <v>911100221196</v>
      </c>
      <c r="B210" s="3" t="s">
        <v>1777</v>
      </c>
      <c r="C210" s="3" t="s">
        <v>191</v>
      </c>
      <c r="D210" s="3" t="s">
        <v>10</v>
      </c>
      <c r="E210" s="3" t="s">
        <v>177</v>
      </c>
      <c r="F210" s="13">
        <v>43938.150150462963</v>
      </c>
    </row>
    <row r="211" spans="1:6" x14ac:dyDescent="0.25">
      <c r="A211" s="4">
        <v>911100221193</v>
      </c>
      <c r="B211" s="3" t="s">
        <v>1774</v>
      </c>
      <c r="C211" s="3" t="s">
        <v>192</v>
      </c>
      <c r="D211" s="3" t="s">
        <v>5</v>
      </c>
      <c r="E211" s="3" t="s">
        <v>177</v>
      </c>
      <c r="F211" s="13">
        <v>43938.153136574074</v>
      </c>
    </row>
    <row r="212" spans="1:6" x14ac:dyDescent="0.25">
      <c r="A212" s="4">
        <v>911100221197</v>
      </c>
      <c r="B212" s="3" t="s">
        <v>1778</v>
      </c>
      <c r="C212" s="3" t="s">
        <v>193</v>
      </c>
      <c r="D212" s="3" t="s">
        <v>5</v>
      </c>
      <c r="E212" s="3" t="s">
        <v>33</v>
      </c>
      <c r="F212" s="13">
        <v>43938.155439814815</v>
      </c>
    </row>
    <row r="213" spans="1:6" x14ac:dyDescent="0.25">
      <c r="A213" s="4">
        <v>911100221075</v>
      </c>
      <c r="B213" s="3" t="s">
        <v>1779</v>
      </c>
      <c r="C213" s="3" t="s">
        <v>83</v>
      </c>
      <c r="D213" s="3" t="s">
        <v>5</v>
      </c>
      <c r="E213" s="3" t="s">
        <v>33</v>
      </c>
      <c r="F213" s="13">
        <v>43938.156145833331</v>
      </c>
    </row>
    <row r="214" spans="1:6" x14ac:dyDescent="0.25">
      <c r="A214" s="4">
        <v>911100221033</v>
      </c>
      <c r="B214" s="3" t="s">
        <v>1614</v>
      </c>
      <c r="C214" s="3" t="s">
        <v>43</v>
      </c>
      <c r="D214" s="3" t="s">
        <v>5</v>
      </c>
      <c r="E214" s="3" t="s">
        <v>37</v>
      </c>
      <c r="F214" s="13">
        <v>43938.157997685186</v>
      </c>
    </row>
    <row r="215" spans="1:6" x14ac:dyDescent="0.25">
      <c r="A215" s="4">
        <v>911100221193</v>
      </c>
      <c r="B215" s="3" t="s">
        <v>1774</v>
      </c>
      <c r="C215" s="3" t="s">
        <v>192</v>
      </c>
      <c r="D215" s="3" t="s">
        <v>5</v>
      </c>
      <c r="E215" s="3" t="s">
        <v>177</v>
      </c>
      <c r="F215" s="13">
        <v>43938.15834490741</v>
      </c>
    </row>
    <row r="216" spans="1:6" x14ac:dyDescent="0.25">
      <c r="A216" s="4">
        <v>911100221198</v>
      </c>
      <c r="B216" s="3" t="s">
        <v>1780</v>
      </c>
      <c r="C216" s="3" t="s">
        <v>194</v>
      </c>
      <c r="D216" s="3" t="s">
        <v>2</v>
      </c>
      <c r="E216" s="3" t="s">
        <v>177</v>
      </c>
      <c r="F216" s="13">
        <v>43938.158946759257</v>
      </c>
    </row>
    <row r="217" spans="1:6" x14ac:dyDescent="0.25">
      <c r="A217" s="4">
        <v>911100221147</v>
      </c>
      <c r="B217" s="3" t="s">
        <v>1728</v>
      </c>
      <c r="C217" s="3" t="s">
        <v>148</v>
      </c>
      <c r="D217" s="3" t="s">
        <v>10</v>
      </c>
      <c r="E217" s="3" t="s">
        <v>177</v>
      </c>
      <c r="F217" s="13">
        <v>43938.161192129628</v>
      </c>
    </row>
    <row r="218" spans="1:6" x14ac:dyDescent="0.25">
      <c r="A218" s="4">
        <v>911100221169</v>
      </c>
      <c r="B218" s="3" t="s">
        <v>1750</v>
      </c>
      <c r="C218" s="3" t="s">
        <v>195</v>
      </c>
      <c r="D218" s="3" t="s">
        <v>19</v>
      </c>
      <c r="E218" s="3" t="s">
        <v>37</v>
      </c>
      <c r="F218" s="13">
        <v>43938.163576388892</v>
      </c>
    </row>
    <row r="219" spans="1:6" x14ac:dyDescent="0.25">
      <c r="A219" s="4">
        <v>911100221199</v>
      </c>
      <c r="B219" s="3" t="s">
        <v>1781</v>
      </c>
      <c r="C219" s="3" t="s">
        <v>196</v>
      </c>
      <c r="D219" s="3" t="s">
        <v>5</v>
      </c>
      <c r="E219" s="3" t="s">
        <v>177</v>
      </c>
      <c r="F219" s="13">
        <v>43938.170578703706</v>
      </c>
    </row>
    <row r="220" spans="1:6" x14ac:dyDescent="0.25">
      <c r="A220" s="4">
        <v>911100221180</v>
      </c>
      <c r="B220" s="3" t="s">
        <v>1761</v>
      </c>
      <c r="C220" s="3" t="s">
        <v>175</v>
      </c>
      <c r="D220" s="3" t="s">
        <v>2</v>
      </c>
      <c r="E220" s="3" t="s">
        <v>177</v>
      </c>
      <c r="F220" s="13">
        <v>43938.174131944441</v>
      </c>
    </row>
    <row r="221" spans="1:6" x14ac:dyDescent="0.25">
      <c r="A221" s="4">
        <v>911100221199</v>
      </c>
      <c r="B221" s="3" t="s">
        <v>1781</v>
      </c>
      <c r="C221" s="3" t="s">
        <v>197</v>
      </c>
      <c r="D221" s="3" t="s">
        <v>5</v>
      </c>
      <c r="E221" s="3" t="s">
        <v>177</v>
      </c>
      <c r="F221" s="13">
        <v>43938.176562499997</v>
      </c>
    </row>
    <row r="222" spans="1:6" x14ac:dyDescent="0.25">
      <c r="A222" s="4">
        <v>911100221200</v>
      </c>
      <c r="B222" s="3" t="s">
        <v>1782</v>
      </c>
      <c r="C222" s="3" t="s">
        <v>198</v>
      </c>
      <c r="D222" s="3" t="s">
        <v>10</v>
      </c>
      <c r="E222" s="3" t="s">
        <v>177</v>
      </c>
      <c r="F222" s="13">
        <v>43938.177187499998</v>
      </c>
    </row>
    <row r="223" spans="1:6" x14ac:dyDescent="0.25">
      <c r="A223" s="4">
        <v>911100221201</v>
      </c>
      <c r="B223" s="3" t="s">
        <v>1783</v>
      </c>
      <c r="C223" s="3" t="s">
        <v>163</v>
      </c>
      <c r="D223" s="3" t="s">
        <v>2</v>
      </c>
      <c r="E223" s="3" t="s">
        <v>177</v>
      </c>
      <c r="F223" s="13">
        <v>43938.177928240744</v>
      </c>
    </row>
    <row r="224" spans="1:6" x14ac:dyDescent="0.25">
      <c r="A224" s="4">
        <v>911100221202</v>
      </c>
      <c r="B224" s="3" t="s">
        <v>1784</v>
      </c>
      <c r="C224" s="3" t="s">
        <v>199</v>
      </c>
      <c r="D224" s="3" t="s">
        <v>5</v>
      </c>
      <c r="E224" s="3" t="s">
        <v>130</v>
      </c>
      <c r="F224" s="13">
        <v>43938.188425925924</v>
      </c>
    </row>
    <row r="225" spans="1:6" x14ac:dyDescent="0.25">
      <c r="A225" s="4">
        <v>911100221203</v>
      </c>
      <c r="B225" s="3" t="s">
        <v>1785</v>
      </c>
      <c r="C225" s="3" t="s">
        <v>21</v>
      </c>
      <c r="D225" s="3" t="s">
        <v>5</v>
      </c>
      <c r="E225" s="3" t="s">
        <v>33</v>
      </c>
      <c r="F225" s="13">
        <v>43938.191631944443</v>
      </c>
    </row>
    <row r="226" spans="1:6" x14ac:dyDescent="0.25">
      <c r="A226" s="4">
        <v>911100221204</v>
      </c>
      <c r="B226" s="3" t="s">
        <v>1786</v>
      </c>
      <c r="C226" s="3" t="s">
        <v>201</v>
      </c>
      <c r="D226" s="3" t="s">
        <v>2</v>
      </c>
      <c r="E226" s="3" t="s">
        <v>130</v>
      </c>
      <c r="F226" s="13">
        <v>43938.194988425923</v>
      </c>
    </row>
    <row r="227" spans="1:6" x14ac:dyDescent="0.25">
      <c r="A227" s="4">
        <v>911100221205</v>
      </c>
      <c r="B227" s="3" t="s">
        <v>1787</v>
      </c>
      <c r="C227" s="3" t="s">
        <v>202</v>
      </c>
      <c r="D227" s="3" t="s">
        <v>5</v>
      </c>
      <c r="E227" s="3" t="s">
        <v>177</v>
      </c>
      <c r="F227" s="13">
        <v>43938.196412037039</v>
      </c>
    </row>
    <row r="228" spans="1:6" x14ac:dyDescent="0.25">
      <c r="A228" s="4">
        <v>911100221206</v>
      </c>
      <c r="B228" s="3" t="s">
        <v>1788</v>
      </c>
      <c r="C228" s="3" t="s">
        <v>203</v>
      </c>
      <c r="D228" s="3" t="s">
        <v>19</v>
      </c>
      <c r="E228" s="3" t="s">
        <v>33</v>
      </c>
      <c r="F228" s="13">
        <v>43938.196631944447</v>
      </c>
    </row>
    <row r="229" spans="1:6" x14ac:dyDescent="0.25">
      <c r="A229" s="4">
        <v>911100221207</v>
      </c>
      <c r="B229" s="3" t="s">
        <v>1789</v>
      </c>
      <c r="C229" s="3" t="s">
        <v>204</v>
      </c>
      <c r="D229" s="3" t="s">
        <v>10</v>
      </c>
      <c r="E229" s="3" t="s">
        <v>37</v>
      </c>
      <c r="F229" s="13">
        <v>43938.197280092594</v>
      </c>
    </row>
    <row r="230" spans="1:6" x14ac:dyDescent="0.25">
      <c r="A230" s="4">
        <v>911100221208</v>
      </c>
      <c r="B230" s="3" t="s">
        <v>1790</v>
      </c>
      <c r="C230" s="3" t="s">
        <v>205</v>
      </c>
      <c r="D230" s="3" t="s">
        <v>5</v>
      </c>
      <c r="E230" s="3" t="s">
        <v>177</v>
      </c>
      <c r="F230" s="13">
        <v>43938.20239583333</v>
      </c>
    </row>
    <row r="231" spans="1:6" x14ac:dyDescent="0.25">
      <c r="A231" s="4">
        <v>911100221091</v>
      </c>
      <c r="B231" s="3" t="s">
        <v>1673</v>
      </c>
      <c r="C231" s="3" t="s">
        <v>206</v>
      </c>
      <c r="D231" s="3" t="s">
        <v>5</v>
      </c>
      <c r="E231" s="3" t="s">
        <v>33</v>
      </c>
      <c r="F231" s="13">
        <v>43938.204398148147</v>
      </c>
    </row>
    <row r="232" spans="1:6" x14ac:dyDescent="0.25">
      <c r="A232" s="4">
        <v>911100221209</v>
      </c>
      <c r="B232" s="3" t="s">
        <v>1791</v>
      </c>
      <c r="C232" s="3" t="s">
        <v>207</v>
      </c>
      <c r="D232" s="3" t="s">
        <v>5</v>
      </c>
      <c r="E232" s="3" t="s">
        <v>177</v>
      </c>
      <c r="F232" s="13">
        <v>43938.205995370372</v>
      </c>
    </row>
    <row r="233" spans="1:6" x14ac:dyDescent="0.25">
      <c r="A233" s="4">
        <v>911100221210</v>
      </c>
      <c r="B233" s="3" t="s">
        <v>1792</v>
      </c>
      <c r="C233" s="3" t="s">
        <v>208</v>
      </c>
      <c r="D233" s="3" t="s">
        <v>2</v>
      </c>
      <c r="E233" s="3" t="s">
        <v>209</v>
      </c>
      <c r="F233" s="13">
        <v>43938.211006944446</v>
      </c>
    </row>
    <row r="234" spans="1:6" x14ac:dyDescent="0.25">
      <c r="A234" s="4">
        <v>911100221211</v>
      </c>
      <c r="B234" s="3" t="s">
        <v>1793</v>
      </c>
      <c r="C234" s="3" t="s">
        <v>210</v>
      </c>
      <c r="D234" s="3" t="s">
        <v>19</v>
      </c>
      <c r="E234" s="3" t="s">
        <v>209</v>
      </c>
      <c r="F234" s="13">
        <v>43938.211076388892</v>
      </c>
    </row>
    <row r="235" spans="1:6" x14ac:dyDescent="0.25">
      <c r="A235" s="4">
        <v>911100221212</v>
      </c>
      <c r="B235" s="3" t="s">
        <v>1794</v>
      </c>
      <c r="C235" s="3" t="s">
        <v>21</v>
      </c>
      <c r="D235" s="3" t="s">
        <v>5</v>
      </c>
      <c r="E235" s="3" t="s">
        <v>209</v>
      </c>
      <c r="F235" s="13">
        <v>43938.211134259262</v>
      </c>
    </row>
    <row r="236" spans="1:6" x14ac:dyDescent="0.25">
      <c r="A236" s="4">
        <v>911100221213</v>
      </c>
      <c r="B236" s="3" t="s">
        <v>1795</v>
      </c>
      <c r="C236" s="3" t="s">
        <v>211</v>
      </c>
      <c r="D236" s="3" t="s">
        <v>2</v>
      </c>
      <c r="E236" s="3" t="s">
        <v>209</v>
      </c>
      <c r="F236" s="13">
        <v>43938.211145833331</v>
      </c>
    </row>
    <row r="237" spans="1:6" x14ac:dyDescent="0.25">
      <c r="A237" s="4">
        <v>911100221214</v>
      </c>
      <c r="B237" s="3" t="s">
        <v>1796</v>
      </c>
      <c r="C237" s="3" t="s">
        <v>212</v>
      </c>
      <c r="D237" s="3" t="s">
        <v>19</v>
      </c>
      <c r="E237" s="3" t="s">
        <v>209</v>
      </c>
      <c r="F237" s="13">
        <v>43938.211180555554</v>
      </c>
    </row>
    <row r="238" spans="1:6" x14ac:dyDescent="0.25">
      <c r="A238" s="4">
        <v>911100221215</v>
      </c>
      <c r="B238" s="3" t="s">
        <v>1797</v>
      </c>
      <c r="C238" s="3" t="s">
        <v>213</v>
      </c>
      <c r="D238" s="3" t="s">
        <v>19</v>
      </c>
      <c r="E238" s="3" t="s">
        <v>209</v>
      </c>
      <c r="F238" s="13">
        <v>43938.211215277777</v>
      </c>
    </row>
    <row r="239" spans="1:6" x14ac:dyDescent="0.25">
      <c r="A239" s="4">
        <v>911100221216</v>
      </c>
      <c r="B239" s="3" t="s">
        <v>1798</v>
      </c>
      <c r="C239" s="3" t="s">
        <v>214</v>
      </c>
      <c r="D239" s="3" t="s">
        <v>19</v>
      </c>
      <c r="E239" s="3" t="s">
        <v>209</v>
      </c>
      <c r="F239" s="13">
        <v>43938.211724537039</v>
      </c>
    </row>
    <row r="240" spans="1:6" x14ac:dyDescent="0.25">
      <c r="A240" s="4">
        <v>911100221217</v>
      </c>
      <c r="B240" s="3" t="s">
        <v>1799</v>
      </c>
      <c r="C240" s="3" t="s">
        <v>215</v>
      </c>
      <c r="D240" s="3" t="s">
        <v>5</v>
      </c>
      <c r="E240" s="3" t="s">
        <v>209</v>
      </c>
      <c r="F240" s="13">
        <v>43938.211886574078</v>
      </c>
    </row>
    <row r="241" spans="1:6" x14ac:dyDescent="0.25">
      <c r="A241" s="4">
        <v>911100221218</v>
      </c>
      <c r="B241" s="3" t="s">
        <v>1800</v>
      </c>
      <c r="C241" s="3" t="s">
        <v>216</v>
      </c>
      <c r="D241" s="3" t="s">
        <v>19</v>
      </c>
      <c r="E241" s="3" t="s">
        <v>177</v>
      </c>
      <c r="F241" s="13">
        <v>43938.212013888886</v>
      </c>
    </row>
    <row r="242" spans="1:6" x14ac:dyDescent="0.25">
      <c r="A242" s="4">
        <v>911100221219</v>
      </c>
      <c r="B242" s="3" t="s">
        <v>1801</v>
      </c>
      <c r="C242" s="3" t="s">
        <v>217</v>
      </c>
      <c r="D242" s="3" t="s">
        <v>19</v>
      </c>
      <c r="E242" s="3" t="s">
        <v>218</v>
      </c>
      <c r="F242" s="13">
        <v>43938.212534722225</v>
      </c>
    </row>
    <row r="243" spans="1:6" x14ac:dyDescent="0.25">
      <c r="A243" s="4">
        <v>911100221220</v>
      </c>
      <c r="B243" s="3" t="s">
        <v>1802</v>
      </c>
      <c r="C243" s="3" t="s">
        <v>219</v>
      </c>
      <c r="D243" s="3" t="s">
        <v>2</v>
      </c>
      <c r="E243" s="3" t="s">
        <v>209</v>
      </c>
      <c r="F243" s="13">
        <v>43938.212719907409</v>
      </c>
    </row>
    <row r="244" spans="1:6" x14ac:dyDescent="0.25">
      <c r="A244" s="4">
        <v>911100221221</v>
      </c>
      <c r="B244" s="3" t="s">
        <v>1803</v>
      </c>
      <c r="C244" s="3" t="s">
        <v>43</v>
      </c>
      <c r="D244" s="3" t="s">
        <v>10</v>
      </c>
      <c r="E244" s="3" t="s">
        <v>218</v>
      </c>
      <c r="F244" s="13">
        <v>43938.21303240741</v>
      </c>
    </row>
    <row r="245" spans="1:6" x14ac:dyDescent="0.25">
      <c r="A245" s="4">
        <v>911100221222</v>
      </c>
      <c r="B245" s="3" t="s">
        <v>1804</v>
      </c>
      <c r="C245" s="3" t="s">
        <v>220</v>
      </c>
      <c r="D245" s="3" t="s">
        <v>5</v>
      </c>
      <c r="E245" s="3" t="s">
        <v>209</v>
      </c>
      <c r="F245" s="13">
        <v>43938.213090277779</v>
      </c>
    </row>
    <row r="246" spans="1:6" x14ac:dyDescent="0.25">
      <c r="A246" s="4">
        <v>911100221223</v>
      </c>
      <c r="B246" s="3" t="s">
        <v>1805</v>
      </c>
      <c r="C246" s="3" t="s">
        <v>221</v>
      </c>
      <c r="D246" s="3" t="s">
        <v>2</v>
      </c>
      <c r="E246" s="3" t="s">
        <v>209</v>
      </c>
      <c r="F246" s="13">
        <v>43938.21329861111</v>
      </c>
    </row>
    <row r="247" spans="1:6" x14ac:dyDescent="0.25">
      <c r="A247" s="4">
        <v>911100221224</v>
      </c>
      <c r="B247" s="3" t="s">
        <v>1806</v>
      </c>
      <c r="C247" s="3" t="s">
        <v>222</v>
      </c>
      <c r="D247" s="3" t="s">
        <v>10</v>
      </c>
      <c r="E247" s="3" t="s">
        <v>209</v>
      </c>
      <c r="F247" s="13">
        <v>43938.213900462964</v>
      </c>
    </row>
    <row r="248" spans="1:6" x14ac:dyDescent="0.25">
      <c r="A248" s="4">
        <v>911100221225</v>
      </c>
      <c r="B248" s="3" t="s">
        <v>1807</v>
      </c>
      <c r="C248" s="3" t="s">
        <v>223</v>
      </c>
      <c r="D248" s="3" t="s">
        <v>5</v>
      </c>
      <c r="E248" s="3" t="s">
        <v>209</v>
      </c>
      <c r="F248" s="13">
        <v>43938.214224537034</v>
      </c>
    </row>
    <row r="249" spans="1:6" x14ac:dyDescent="0.25">
      <c r="A249" s="4">
        <v>911100221226</v>
      </c>
      <c r="B249" s="3" t="s">
        <v>1801</v>
      </c>
      <c r="C249" s="3" t="s">
        <v>224</v>
      </c>
      <c r="D249" s="3" t="s">
        <v>5</v>
      </c>
      <c r="E249" s="3" t="s">
        <v>218</v>
      </c>
      <c r="F249" s="13">
        <v>43938.214942129627</v>
      </c>
    </row>
    <row r="250" spans="1:6" x14ac:dyDescent="0.25">
      <c r="A250" s="4">
        <v>911100221227</v>
      </c>
      <c r="B250" s="3" t="s">
        <v>1808</v>
      </c>
      <c r="C250" s="3" t="s">
        <v>225</v>
      </c>
      <c r="D250" s="3" t="s">
        <v>10</v>
      </c>
      <c r="E250" s="3" t="s">
        <v>209</v>
      </c>
      <c r="F250" s="13">
        <v>43938.21539351852</v>
      </c>
    </row>
    <row r="251" spans="1:6" x14ac:dyDescent="0.25">
      <c r="A251" s="4">
        <v>911100221228</v>
      </c>
      <c r="B251" s="3" t="s">
        <v>1809</v>
      </c>
      <c r="C251" s="3" t="s">
        <v>226</v>
      </c>
      <c r="D251" s="3" t="s">
        <v>19</v>
      </c>
      <c r="E251" s="3" t="s">
        <v>209</v>
      </c>
      <c r="F251" s="13">
        <v>43938.215949074074</v>
      </c>
    </row>
    <row r="252" spans="1:6" x14ac:dyDescent="0.25">
      <c r="A252" s="4">
        <v>911100221227</v>
      </c>
      <c r="B252" s="3" t="s">
        <v>1808</v>
      </c>
      <c r="C252" s="3" t="s">
        <v>225</v>
      </c>
      <c r="D252" s="3" t="s">
        <v>19</v>
      </c>
      <c r="E252" s="3" t="s">
        <v>33</v>
      </c>
      <c r="F252" s="13">
        <v>43938.216319444444</v>
      </c>
    </row>
    <row r="253" spans="1:6" x14ac:dyDescent="0.25">
      <c r="A253" s="4">
        <v>911100221229</v>
      </c>
      <c r="B253" s="3" t="s">
        <v>1810</v>
      </c>
      <c r="C253" s="3" t="s">
        <v>227</v>
      </c>
      <c r="D253" s="3" t="s">
        <v>19</v>
      </c>
      <c r="E253" s="3" t="s">
        <v>218</v>
      </c>
      <c r="F253" s="13">
        <v>43938.216689814813</v>
      </c>
    </row>
    <row r="254" spans="1:6" x14ac:dyDescent="0.25">
      <c r="A254" s="4">
        <v>911100221230</v>
      </c>
      <c r="B254" s="3" t="s">
        <v>1811</v>
      </c>
      <c r="C254" s="3" t="s">
        <v>228</v>
      </c>
      <c r="D254" s="3" t="s">
        <v>10</v>
      </c>
      <c r="E254" s="3" t="s">
        <v>209</v>
      </c>
      <c r="F254" s="13">
        <v>43938.216805555552</v>
      </c>
    </row>
    <row r="255" spans="1:6" x14ac:dyDescent="0.25">
      <c r="A255" s="4">
        <v>911100221231</v>
      </c>
      <c r="B255" s="3" t="s">
        <v>1812</v>
      </c>
      <c r="C255" s="3" t="s">
        <v>229</v>
      </c>
      <c r="D255" s="3" t="s">
        <v>5</v>
      </c>
      <c r="E255" s="3" t="s">
        <v>209</v>
      </c>
      <c r="F255" s="13">
        <v>43938.216990740744</v>
      </c>
    </row>
    <row r="256" spans="1:6" x14ac:dyDescent="0.25">
      <c r="A256" s="4">
        <v>911100221232</v>
      </c>
      <c r="B256" s="3" t="s">
        <v>1813</v>
      </c>
      <c r="C256" s="3" t="s">
        <v>230</v>
      </c>
      <c r="D256" s="3" t="s">
        <v>2</v>
      </c>
      <c r="E256" s="3" t="s">
        <v>209</v>
      </c>
      <c r="F256" s="13">
        <v>43938.217511574076</v>
      </c>
    </row>
    <row r="257" spans="1:6" x14ac:dyDescent="0.25">
      <c r="A257" s="4">
        <v>911100221233</v>
      </c>
      <c r="B257" s="3" t="s">
        <v>1814</v>
      </c>
      <c r="C257" s="3" t="s">
        <v>231</v>
      </c>
      <c r="D257" s="3" t="s">
        <v>10</v>
      </c>
      <c r="E257" s="3" t="s">
        <v>177</v>
      </c>
      <c r="F257" s="13">
        <v>43938.217592592591</v>
      </c>
    </row>
    <row r="258" spans="1:6" x14ac:dyDescent="0.25">
      <c r="A258" s="4">
        <v>911100221234</v>
      </c>
      <c r="B258" s="3" t="s">
        <v>1815</v>
      </c>
      <c r="C258" s="3" t="s">
        <v>227</v>
      </c>
      <c r="D258" s="3" t="s">
        <v>19</v>
      </c>
      <c r="E258" s="3" t="s">
        <v>209</v>
      </c>
      <c r="F258" s="13">
        <v>43938.217962962961</v>
      </c>
    </row>
    <row r="259" spans="1:6" x14ac:dyDescent="0.25">
      <c r="A259" s="4">
        <v>911100221235</v>
      </c>
      <c r="B259" s="3" t="s">
        <v>1816</v>
      </c>
      <c r="C259" s="3" t="s">
        <v>232</v>
      </c>
      <c r="D259" s="3" t="s">
        <v>2</v>
      </c>
      <c r="E259" s="3" t="s">
        <v>209</v>
      </c>
      <c r="F259" s="13">
        <v>43938.21802083333</v>
      </c>
    </row>
    <row r="260" spans="1:6" x14ac:dyDescent="0.25">
      <c r="A260" s="4">
        <v>911100221236</v>
      </c>
      <c r="B260" s="3" t="s">
        <v>1817</v>
      </c>
      <c r="C260" s="3" t="s">
        <v>233</v>
      </c>
      <c r="D260" s="3" t="s">
        <v>19</v>
      </c>
      <c r="E260" s="3" t="s">
        <v>218</v>
      </c>
      <c r="F260" s="13">
        <v>43938.218090277776</v>
      </c>
    </row>
    <row r="261" spans="1:6" x14ac:dyDescent="0.25">
      <c r="A261" s="4">
        <v>911100221237</v>
      </c>
      <c r="B261" s="3" t="s">
        <v>1818</v>
      </c>
      <c r="C261" s="3" t="s">
        <v>225</v>
      </c>
      <c r="D261" s="3" t="s">
        <v>5</v>
      </c>
      <c r="E261" s="3" t="s">
        <v>209</v>
      </c>
      <c r="F261" s="13">
        <v>43938.218333333331</v>
      </c>
    </row>
    <row r="262" spans="1:6" x14ac:dyDescent="0.25">
      <c r="A262" s="4">
        <v>911100221238</v>
      </c>
      <c r="B262" s="3" t="s">
        <v>1819</v>
      </c>
      <c r="C262" s="3" t="s">
        <v>162</v>
      </c>
      <c r="D262" s="3" t="s">
        <v>5</v>
      </c>
      <c r="E262" s="3" t="s">
        <v>209</v>
      </c>
      <c r="F262" s="13">
        <v>43938.218784722223</v>
      </c>
    </row>
    <row r="263" spans="1:6" x14ac:dyDescent="0.25">
      <c r="A263" s="4">
        <v>911100221239</v>
      </c>
      <c r="B263" s="3" t="s">
        <v>1820</v>
      </c>
      <c r="C263" s="3" t="s">
        <v>234</v>
      </c>
      <c r="D263" s="3" t="s">
        <v>10</v>
      </c>
      <c r="E263" s="3" t="s">
        <v>177</v>
      </c>
      <c r="F263" s="13">
        <v>43938.218958333331</v>
      </c>
    </row>
    <row r="264" spans="1:6" x14ac:dyDescent="0.25">
      <c r="A264" s="4">
        <v>911100221240</v>
      </c>
      <c r="B264" s="3" t="s">
        <v>1821</v>
      </c>
      <c r="C264" s="3" t="s">
        <v>166</v>
      </c>
      <c r="D264" s="3" t="s">
        <v>2</v>
      </c>
      <c r="E264" s="3" t="s">
        <v>209</v>
      </c>
      <c r="F264" s="13">
        <v>43938.219212962962</v>
      </c>
    </row>
    <row r="265" spans="1:6" x14ac:dyDescent="0.25">
      <c r="A265" s="4">
        <v>911100221241</v>
      </c>
      <c r="B265" s="3" t="s">
        <v>1822</v>
      </c>
      <c r="C265" s="3" t="s">
        <v>235</v>
      </c>
      <c r="D265" s="3" t="s">
        <v>19</v>
      </c>
      <c r="E265" s="3" t="s">
        <v>218</v>
      </c>
      <c r="F265" s="13">
        <v>43938.219502314816</v>
      </c>
    </row>
    <row r="266" spans="1:6" x14ac:dyDescent="0.25">
      <c r="A266" s="4">
        <v>911100221242</v>
      </c>
      <c r="B266" s="3" t="s">
        <v>1823</v>
      </c>
      <c r="C266" s="3" t="s">
        <v>236</v>
      </c>
      <c r="D266" s="3" t="s">
        <v>2</v>
      </c>
      <c r="E266" s="3" t="s">
        <v>177</v>
      </c>
      <c r="F266" s="13">
        <v>43938.22210648148</v>
      </c>
    </row>
    <row r="267" spans="1:6" x14ac:dyDescent="0.25">
      <c r="A267" s="4">
        <v>911100221026</v>
      </c>
      <c r="B267" s="3" t="s">
        <v>1607</v>
      </c>
      <c r="C267" s="3" t="s">
        <v>237</v>
      </c>
      <c r="D267" s="3" t="s">
        <v>19</v>
      </c>
      <c r="E267" s="3" t="s">
        <v>33</v>
      </c>
      <c r="F267" s="13">
        <v>43938.223020833335</v>
      </c>
    </row>
    <row r="268" spans="1:6" x14ac:dyDescent="0.25">
      <c r="A268" s="4">
        <v>911100221243</v>
      </c>
      <c r="B268" s="3" t="s">
        <v>1824</v>
      </c>
      <c r="C268" s="3" t="s">
        <v>238</v>
      </c>
      <c r="D268" s="3" t="s">
        <v>2</v>
      </c>
      <c r="E268" s="3" t="s">
        <v>209</v>
      </c>
      <c r="F268" s="13">
        <v>43938.223090277781</v>
      </c>
    </row>
    <row r="269" spans="1:6" x14ac:dyDescent="0.25">
      <c r="A269" s="4">
        <v>911100221244</v>
      </c>
      <c r="B269" s="3" t="s">
        <v>1825</v>
      </c>
      <c r="C269" s="3" t="s">
        <v>200</v>
      </c>
      <c r="D269" s="3" t="s">
        <v>5</v>
      </c>
      <c r="E269" s="3" t="s">
        <v>209</v>
      </c>
      <c r="F269" s="13">
        <v>43938.22347222222</v>
      </c>
    </row>
    <row r="270" spans="1:6" x14ac:dyDescent="0.25">
      <c r="A270" s="4">
        <v>911100221245</v>
      </c>
      <c r="B270" s="3" t="s">
        <v>1826</v>
      </c>
      <c r="C270" s="3" t="s">
        <v>239</v>
      </c>
      <c r="D270" s="3" t="s">
        <v>19</v>
      </c>
      <c r="E270" s="3" t="s">
        <v>209</v>
      </c>
      <c r="F270" s="13">
        <v>43938.223611111112</v>
      </c>
    </row>
    <row r="271" spans="1:6" x14ac:dyDescent="0.25">
      <c r="A271" s="4">
        <v>911100221246</v>
      </c>
      <c r="B271" s="3" t="s">
        <v>1827</v>
      </c>
      <c r="C271" s="3" t="s">
        <v>240</v>
      </c>
      <c r="D271" s="3" t="s">
        <v>2</v>
      </c>
      <c r="E271" s="3" t="s">
        <v>209</v>
      </c>
      <c r="F271" s="13">
        <v>43938.223761574074</v>
      </c>
    </row>
    <row r="272" spans="1:6" x14ac:dyDescent="0.25">
      <c r="A272" s="4">
        <v>911100221247</v>
      </c>
      <c r="B272" s="3" t="s">
        <v>1828</v>
      </c>
      <c r="C272" s="3" t="s">
        <v>183</v>
      </c>
      <c r="D272" s="3" t="s">
        <v>10</v>
      </c>
      <c r="E272" s="3" t="s">
        <v>209</v>
      </c>
      <c r="F272" s="13">
        <v>43938.224699074075</v>
      </c>
    </row>
    <row r="273" spans="1:6" x14ac:dyDescent="0.25">
      <c r="A273" s="4">
        <v>911100221046</v>
      </c>
      <c r="B273" s="3" t="s">
        <v>1627</v>
      </c>
      <c r="C273" s="3" t="s">
        <v>241</v>
      </c>
      <c r="D273" s="3" t="s">
        <v>2</v>
      </c>
      <c r="E273" s="3" t="s">
        <v>33</v>
      </c>
      <c r="F273" s="13">
        <v>43938.226967592593</v>
      </c>
    </row>
    <row r="274" spans="1:6" x14ac:dyDescent="0.25">
      <c r="A274" s="4">
        <v>911100221248</v>
      </c>
      <c r="B274" s="3" t="s">
        <v>1829</v>
      </c>
      <c r="C274" s="3" t="s">
        <v>59</v>
      </c>
      <c r="D274" s="3" t="s">
        <v>19</v>
      </c>
      <c r="E274" s="3" t="s">
        <v>209</v>
      </c>
      <c r="F274" s="13">
        <v>43938.227164351854</v>
      </c>
    </row>
    <row r="275" spans="1:6" x14ac:dyDescent="0.25">
      <c r="A275" s="4">
        <v>911100221249</v>
      </c>
      <c r="B275" s="3" t="s">
        <v>1830</v>
      </c>
      <c r="C275" s="3" t="s">
        <v>188</v>
      </c>
      <c r="D275" s="3" t="s">
        <v>5</v>
      </c>
      <c r="E275" s="3" t="s">
        <v>177</v>
      </c>
      <c r="F275" s="13">
        <v>43938.227175925924</v>
      </c>
    </row>
    <row r="276" spans="1:6" x14ac:dyDescent="0.25">
      <c r="A276" s="4">
        <v>911100221250</v>
      </c>
      <c r="B276" s="3" t="s">
        <v>1831</v>
      </c>
      <c r="C276" s="3" t="s">
        <v>157</v>
      </c>
      <c r="D276" s="3" t="s">
        <v>5</v>
      </c>
      <c r="E276" s="3" t="s">
        <v>209</v>
      </c>
      <c r="F276" s="13">
        <v>43938.227939814817</v>
      </c>
    </row>
    <row r="277" spans="1:6" x14ac:dyDescent="0.25">
      <c r="A277" s="4">
        <v>911100221251</v>
      </c>
      <c r="B277" s="3" t="s">
        <v>1832</v>
      </c>
      <c r="C277" s="3" t="s">
        <v>242</v>
      </c>
      <c r="D277" s="3" t="s">
        <v>10</v>
      </c>
      <c r="E277" s="3" t="s">
        <v>177</v>
      </c>
      <c r="F277" s="13">
        <v>43938.228425925925</v>
      </c>
    </row>
    <row r="278" spans="1:6" x14ac:dyDescent="0.25">
      <c r="A278" s="4">
        <v>911100221252</v>
      </c>
      <c r="B278" s="3" t="s">
        <v>1833</v>
      </c>
      <c r="C278" s="3" t="s">
        <v>243</v>
      </c>
      <c r="D278" s="3" t="s">
        <v>2</v>
      </c>
      <c r="E278" s="3" t="s">
        <v>209</v>
      </c>
      <c r="F278" s="13">
        <v>43938.229039351849</v>
      </c>
    </row>
    <row r="279" spans="1:6" x14ac:dyDescent="0.25">
      <c r="A279" s="4">
        <v>911100221253</v>
      </c>
      <c r="B279" s="3" t="s">
        <v>1834</v>
      </c>
      <c r="C279" s="3" t="s">
        <v>244</v>
      </c>
      <c r="D279" s="3" t="s">
        <v>2</v>
      </c>
      <c r="E279" s="3" t="s">
        <v>209</v>
      </c>
      <c r="F279" s="13">
        <v>43938.22929398148</v>
      </c>
    </row>
    <row r="280" spans="1:6" x14ac:dyDescent="0.25">
      <c r="A280" s="4">
        <v>911100221254</v>
      </c>
      <c r="B280" s="3" t="s">
        <v>1835</v>
      </c>
      <c r="C280" s="3" t="s">
        <v>245</v>
      </c>
      <c r="D280" s="3" t="s">
        <v>10</v>
      </c>
      <c r="E280" s="3" t="s">
        <v>37</v>
      </c>
      <c r="F280" s="13">
        <v>43938.230266203704</v>
      </c>
    </row>
    <row r="281" spans="1:6" x14ac:dyDescent="0.25">
      <c r="A281" s="4">
        <v>911100221255</v>
      </c>
      <c r="B281" s="3" t="s">
        <v>1719</v>
      </c>
      <c r="C281" s="3" t="s">
        <v>193</v>
      </c>
      <c r="D281" s="3" t="s">
        <v>19</v>
      </c>
      <c r="E281" s="3" t="s">
        <v>33</v>
      </c>
      <c r="F281" s="13">
        <v>43938.230578703704</v>
      </c>
    </row>
    <row r="282" spans="1:6" x14ac:dyDescent="0.25">
      <c r="A282" s="4">
        <v>911100221256</v>
      </c>
      <c r="B282" s="3" t="s">
        <v>1836</v>
      </c>
      <c r="C282" s="3" t="s">
        <v>246</v>
      </c>
      <c r="D282" s="3" t="s">
        <v>5</v>
      </c>
      <c r="E282" s="3" t="s">
        <v>209</v>
      </c>
      <c r="F282" s="13">
        <v>43938.230694444443</v>
      </c>
    </row>
    <row r="283" spans="1:6" x14ac:dyDescent="0.25">
      <c r="A283" s="4">
        <v>911100221257</v>
      </c>
      <c r="B283" s="3" t="s">
        <v>1837</v>
      </c>
      <c r="C283" s="3" t="s">
        <v>247</v>
      </c>
      <c r="D283" s="3" t="s">
        <v>2</v>
      </c>
      <c r="E283" s="3" t="s">
        <v>209</v>
      </c>
      <c r="F283" s="13">
        <v>43938.231423611112</v>
      </c>
    </row>
    <row r="284" spans="1:6" x14ac:dyDescent="0.25">
      <c r="A284" s="4">
        <v>911100221258</v>
      </c>
      <c r="B284" s="3" t="s">
        <v>1838</v>
      </c>
      <c r="C284" s="3" t="s">
        <v>248</v>
      </c>
      <c r="D284" s="3" t="s">
        <v>5</v>
      </c>
      <c r="E284" s="3" t="s">
        <v>209</v>
      </c>
      <c r="F284" s="13">
        <v>43938.231747685182</v>
      </c>
    </row>
    <row r="285" spans="1:6" x14ac:dyDescent="0.25">
      <c r="A285" s="4">
        <v>911100221259</v>
      </c>
      <c r="B285" s="3" t="s">
        <v>1839</v>
      </c>
      <c r="C285" s="3" t="s">
        <v>249</v>
      </c>
      <c r="D285" s="3" t="s">
        <v>10</v>
      </c>
      <c r="E285" s="3" t="s">
        <v>209</v>
      </c>
      <c r="F285" s="13">
        <v>43938.233773148146</v>
      </c>
    </row>
    <row r="286" spans="1:6" x14ac:dyDescent="0.25">
      <c r="A286" s="4">
        <v>911100221260</v>
      </c>
      <c r="B286" s="3" t="s">
        <v>1840</v>
      </c>
      <c r="C286" s="3" t="s">
        <v>250</v>
      </c>
      <c r="D286" s="3" t="s">
        <v>5</v>
      </c>
      <c r="E286" s="3" t="s">
        <v>209</v>
      </c>
      <c r="F286" s="13">
        <v>43938.235347222224</v>
      </c>
    </row>
    <row r="287" spans="1:6" x14ac:dyDescent="0.25">
      <c r="A287" s="4">
        <v>911100221261</v>
      </c>
      <c r="B287" s="3" t="s">
        <v>1841</v>
      </c>
      <c r="C287" s="3" t="s">
        <v>226</v>
      </c>
      <c r="D287" s="3" t="s">
        <v>5</v>
      </c>
      <c r="E287" s="3" t="s">
        <v>209</v>
      </c>
      <c r="F287" s="13">
        <v>43938.235833333332</v>
      </c>
    </row>
    <row r="288" spans="1:6" x14ac:dyDescent="0.25">
      <c r="A288" s="4">
        <v>911100221262</v>
      </c>
      <c r="B288" s="3" t="s">
        <v>1842</v>
      </c>
      <c r="C288" s="3" t="s">
        <v>97</v>
      </c>
      <c r="D288" s="3" t="s">
        <v>10</v>
      </c>
      <c r="E288" s="3" t="s">
        <v>209</v>
      </c>
      <c r="F288" s="13">
        <v>43938.236701388887</v>
      </c>
    </row>
    <row r="289" spans="1:6" x14ac:dyDescent="0.25">
      <c r="A289" s="4">
        <v>911100221263</v>
      </c>
      <c r="B289" s="3" t="s">
        <v>1843</v>
      </c>
      <c r="C289" s="3" t="s">
        <v>251</v>
      </c>
      <c r="D289" s="3" t="s">
        <v>10</v>
      </c>
      <c r="E289" s="3" t="s">
        <v>209</v>
      </c>
      <c r="F289" s="13">
        <v>43938.237916666665</v>
      </c>
    </row>
    <row r="290" spans="1:6" x14ac:dyDescent="0.25">
      <c r="A290" s="4">
        <v>911100221264</v>
      </c>
      <c r="B290" s="3" t="s">
        <v>1844</v>
      </c>
      <c r="C290" s="3" t="s">
        <v>252</v>
      </c>
      <c r="D290" s="3" t="s">
        <v>2</v>
      </c>
      <c r="E290" s="3" t="s">
        <v>177</v>
      </c>
      <c r="F290" s="13">
        <v>43938.238506944443</v>
      </c>
    </row>
    <row r="291" spans="1:6" x14ac:dyDescent="0.25">
      <c r="A291" s="4">
        <v>911100221265</v>
      </c>
      <c r="B291" s="3" t="s">
        <v>1845</v>
      </c>
      <c r="C291" s="3" t="s">
        <v>253</v>
      </c>
      <c r="D291" s="3" t="s">
        <v>19</v>
      </c>
      <c r="E291" s="3" t="s">
        <v>130</v>
      </c>
      <c r="F291" s="13">
        <v>43938.239942129629</v>
      </c>
    </row>
    <row r="292" spans="1:6" x14ac:dyDescent="0.25">
      <c r="A292" s="4">
        <v>911100221266</v>
      </c>
      <c r="B292" s="3" t="s">
        <v>1846</v>
      </c>
      <c r="C292" s="3" t="s">
        <v>254</v>
      </c>
      <c r="D292" s="3" t="s">
        <v>2</v>
      </c>
      <c r="E292" s="3" t="s">
        <v>209</v>
      </c>
      <c r="F292" s="13">
        <v>43938.239976851852</v>
      </c>
    </row>
    <row r="293" spans="1:6" x14ac:dyDescent="0.25">
      <c r="A293" s="4">
        <v>911100221267</v>
      </c>
      <c r="B293" s="3" t="s">
        <v>1847</v>
      </c>
      <c r="C293" s="3" t="s">
        <v>255</v>
      </c>
      <c r="D293" s="3" t="s">
        <v>5</v>
      </c>
      <c r="E293" s="3" t="s">
        <v>209</v>
      </c>
      <c r="F293" s="13">
        <v>43938.240787037037</v>
      </c>
    </row>
    <row r="294" spans="1:6" x14ac:dyDescent="0.25">
      <c r="A294" s="4">
        <v>911100221268</v>
      </c>
      <c r="B294" s="3" t="s">
        <v>1848</v>
      </c>
      <c r="C294" s="3" t="s">
        <v>256</v>
      </c>
      <c r="D294" s="3" t="s">
        <v>2</v>
      </c>
      <c r="E294" s="3" t="s">
        <v>209</v>
      </c>
      <c r="F294" s="13">
        <v>43938.241018518522</v>
      </c>
    </row>
    <row r="295" spans="1:6" x14ac:dyDescent="0.25">
      <c r="A295" s="4">
        <v>911100221269</v>
      </c>
      <c r="B295" s="3" t="s">
        <v>1849</v>
      </c>
      <c r="C295" s="3" t="s">
        <v>257</v>
      </c>
      <c r="D295" s="3" t="s">
        <v>5</v>
      </c>
      <c r="E295" s="3" t="s">
        <v>177</v>
      </c>
      <c r="F295" s="13">
        <v>43938.24119212963</v>
      </c>
    </row>
    <row r="296" spans="1:6" x14ac:dyDescent="0.25">
      <c r="A296" s="4">
        <v>911100221270</v>
      </c>
      <c r="B296" s="3" t="s">
        <v>1850</v>
      </c>
      <c r="C296" s="3" t="s">
        <v>250</v>
      </c>
      <c r="D296" s="3" t="s">
        <v>5</v>
      </c>
      <c r="E296" s="3" t="s">
        <v>209</v>
      </c>
      <c r="F296" s="13">
        <v>43938.241747685184</v>
      </c>
    </row>
    <row r="297" spans="1:6" x14ac:dyDescent="0.25">
      <c r="A297" s="4">
        <v>911100221271</v>
      </c>
      <c r="B297" s="3" t="s">
        <v>1851</v>
      </c>
      <c r="C297" s="3" t="s">
        <v>258</v>
      </c>
      <c r="D297" s="3" t="s">
        <v>5</v>
      </c>
      <c r="E297" s="3" t="s">
        <v>37</v>
      </c>
      <c r="F297" s="13">
        <v>43938.242650462962</v>
      </c>
    </row>
    <row r="298" spans="1:6" x14ac:dyDescent="0.25">
      <c r="A298" s="4">
        <v>911100221272</v>
      </c>
      <c r="B298" s="3" t="s">
        <v>1852</v>
      </c>
      <c r="C298" s="3" t="s">
        <v>259</v>
      </c>
      <c r="D298" s="3" t="s">
        <v>19</v>
      </c>
      <c r="E298" s="3" t="s">
        <v>209</v>
      </c>
      <c r="F298" s="13">
        <v>43938.243321759262</v>
      </c>
    </row>
    <row r="299" spans="1:6" x14ac:dyDescent="0.25">
      <c r="A299" s="4">
        <v>911100221271</v>
      </c>
      <c r="B299" s="3" t="s">
        <v>1851</v>
      </c>
      <c r="C299" s="3" t="s">
        <v>217</v>
      </c>
      <c r="D299" s="3" t="s">
        <v>10</v>
      </c>
      <c r="E299" s="3" t="s">
        <v>209</v>
      </c>
      <c r="F299" s="13">
        <v>43938.244988425926</v>
      </c>
    </row>
    <row r="300" spans="1:6" x14ac:dyDescent="0.25">
      <c r="A300" s="4">
        <v>911100221273</v>
      </c>
      <c r="B300" s="3" t="s">
        <v>1853</v>
      </c>
      <c r="C300" s="3" t="s">
        <v>260</v>
      </c>
      <c r="D300" s="3" t="s">
        <v>5</v>
      </c>
      <c r="E300" s="3" t="s">
        <v>209</v>
      </c>
      <c r="F300" s="13">
        <v>43938.245069444441</v>
      </c>
    </row>
    <row r="301" spans="1:6" x14ac:dyDescent="0.25">
      <c r="A301" s="4">
        <v>911100221274</v>
      </c>
      <c r="B301" s="3" t="s">
        <v>1854</v>
      </c>
      <c r="C301" s="3" t="s">
        <v>261</v>
      </c>
      <c r="D301" s="3" t="s">
        <v>10</v>
      </c>
      <c r="E301" s="3" t="s">
        <v>37</v>
      </c>
      <c r="F301" s="13">
        <v>43938.245879629627</v>
      </c>
    </row>
    <row r="302" spans="1:6" x14ac:dyDescent="0.25">
      <c r="A302" s="4">
        <v>911100221275</v>
      </c>
      <c r="B302" s="3" t="s">
        <v>1855</v>
      </c>
      <c r="C302" s="3" t="s">
        <v>240</v>
      </c>
      <c r="D302" s="3" t="s">
        <v>19</v>
      </c>
      <c r="E302" s="3" t="s">
        <v>209</v>
      </c>
      <c r="F302" s="13">
        <v>43938.24627314815</v>
      </c>
    </row>
    <row r="303" spans="1:6" x14ac:dyDescent="0.25">
      <c r="A303" s="4">
        <v>911100221276</v>
      </c>
      <c r="B303" s="3" t="s">
        <v>1856</v>
      </c>
      <c r="C303" s="3" t="s">
        <v>262</v>
      </c>
      <c r="D303" s="3" t="s">
        <v>10</v>
      </c>
      <c r="E303" s="3" t="s">
        <v>209</v>
      </c>
      <c r="F303" s="13">
        <v>43938.246944444443</v>
      </c>
    </row>
    <row r="304" spans="1:6" x14ac:dyDescent="0.25">
      <c r="A304" s="4">
        <v>911100221273</v>
      </c>
      <c r="B304" s="3" t="s">
        <v>1853</v>
      </c>
      <c r="C304" s="3" t="s">
        <v>260</v>
      </c>
      <c r="D304" s="3" t="s">
        <v>10</v>
      </c>
      <c r="E304" s="3" t="s">
        <v>218</v>
      </c>
      <c r="F304" s="13">
        <v>43938.247361111113</v>
      </c>
    </row>
    <row r="305" spans="1:6" x14ac:dyDescent="0.25">
      <c r="A305" s="4">
        <v>911100221049</v>
      </c>
      <c r="B305" s="3" t="s">
        <v>1630</v>
      </c>
      <c r="C305" s="3" t="s">
        <v>42</v>
      </c>
      <c r="D305" s="3" t="s">
        <v>5</v>
      </c>
      <c r="E305" s="3" t="s">
        <v>33</v>
      </c>
      <c r="F305" s="13">
        <v>43938.24827546296</v>
      </c>
    </row>
    <row r="306" spans="1:6" x14ac:dyDescent="0.25">
      <c r="A306" s="4">
        <v>911100221277</v>
      </c>
      <c r="B306" s="3" t="s">
        <v>1857</v>
      </c>
      <c r="C306" s="3" t="s">
        <v>263</v>
      </c>
      <c r="D306" s="3" t="s">
        <v>2</v>
      </c>
      <c r="E306" s="3" t="s">
        <v>209</v>
      </c>
      <c r="F306" s="13">
        <v>43938.25</v>
      </c>
    </row>
    <row r="307" spans="1:6" x14ac:dyDescent="0.25">
      <c r="A307" s="4">
        <v>911100221278</v>
      </c>
      <c r="B307" s="3" t="s">
        <v>1858</v>
      </c>
      <c r="C307" s="3" t="s">
        <v>207</v>
      </c>
      <c r="D307" s="3" t="s">
        <v>5</v>
      </c>
      <c r="E307" s="3" t="s">
        <v>177</v>
      </c>
      <c r="F307" s="13">
        <v>43938.248124999998</v>
      </c>
    </row>
    <row r="308" spans="1:6" x14ac:dyDescent="0.25">
      <c r="A308" s="4">
        <v>911100221279</v>
      </c>
      <c r="B308" s="3" t="s">
        <v>1859</v>
      </c>
      <c r="C308" s="3" t="s">
        <v>78</v>
      </c>
      <c r="D308" s="3" t="s">
        <v>5</v>
      </c>
      <c r="E308" s="3" t="s">
        <v>209</v>
      </c>
      <c r="F308" s="13">
        <v>43938.256412037037</v>
      </c>
    </row>
    <row r="309" spans="1:6" x14ac:dyDescent="0.25">
      <c r="A309" s="4">
        <v>911100221280</v>
      </c>
      <c r="B309" s="3" t="s">
        <v>1860</v>
      </c>
      <c r="C309" s="3" t="s">
        <v>264</v>
      </c>
      <c r="D309" s="3" t="s">
        <v>2</v>
      </c>
      <c r="E309" s="3" t="s">
        <v>177</v>
      </c>
      <c r="F309" s="13">
        <v>43938.253159722219</v>
      </c>
    </row>
    <row r="310" spans="1:6" x14ac:dyDescent="0.25">
      <c r="A310" s="4">
        <v>911100221281</v>
      </c>
      <c r="B310" s="3" t="s">
        <v>1861</v>
      </c>
      <c r="C310" s="3" t="s">
        <v>265</v>
      </c>
      <c r="D310" s="3" t="s">
        <v>5</v>
      </c>
      <c r="E310" s="3" t="s">
        <v>209</v>
      </c>
      <c r="F310" s="13">
        <v>43938.257291666669</v>
      </c>
    </row>
    <row r="311" spans="1:6" x14ac:dyDescent="0.25">
      <c r="A311" s="4">
        <v>911100221282</v>
      </c>
      <c r="B311" s="3" t="s">
        <v>1862</v>
      </c>
      <c r="C311" s="3" t="s">
        <v>266</v>
      </c>
      <c r="D311" s="3" t="s">
        <v>5</v>
      </c>
      <c r="E311" s="3" t="s">
        <v>177</v>
      </c>
      <c r="F311" s="13">
        <v>43938.257025462961</v>
      </c>
    </row>
    <row r="312" spans="1:6" x14ac:dyDescent="0.25">
      <c r="A312" s="4">
        <v>911100221075</v>
      </c>
      <c r="B312" s="3" t="s">
        <v>1779</v>
      </c>
      <c r="C312" s="3" t="s">
        <v>83</v>
      </c>
      <c r="D312" s="3" t="s">
        <v>5</v>
      </c>
      <c r="E312" s="3" t="s">
        <v>33</v>
      </c>
      <c r="F312" s="13">
        <v>43938.261122685188</v>
      </c>
    </row>
    <row r="313" spans="1:6" x14ac:dyDescent="0.25">
      <c r="A313" s="4">
        <v>911100221283</v>
      </c>
      <c r="B313" s="3" t="s">
        <v>1863</v>
      </c>
      <c r="C313" s="3" t="s">
        <v>267</v>
      </c>
      <c r="D313" s="3" t="s">
        <v>5</v>
      </c>
      <c r="E313" s="3" t="s">
        <v>209</v>
      </c>
      <c r="F313" s="13">
        <v>43938.263819444444</v>
      </c>
    </row>
    <row r="314" spans="1:6" x14ac:dyDescent="0.25">
      <c r="A314" s="4">
        <v>911100221284</v>
      </c>
      <c r="B314" s="3" t="s">
        <v>1864</v>
      </c>
      <c r="C314" s="3" t="s">
        <v>161</v>
      </c>
      <c r="D314" s="3" t="s">
        <v>5</v>
      </c>
      <c r="E314" s="3" t="s">
        <v>209</v>
      </c>
      <c r="F314" s="13">
        <v>43938.264143518521</v>
      </c>
    </row>
    <row r="315" spans="1:6" x14ac:dyDescent="0.25">
      <c r="A315" s="4">
        <v>911100221285</v>
      </c>
      <c r="B315" s="3" t="s">
        <v>1865</v>
      </c>
      <c r="C315" s="3" t="s">
        <v>36</v>
      </c>
      <c r="D315" s="3" t="s">
        <v>5</v>
      </c>
      <c r="E315" s="3" t="s">
        <v>218</v>
      </c>
      <c r="F315" s="13">
        <v>43938.269120370373</v>
      </c>
    </row>
    <row r="316" spans="1:6" x14ac:dyDescent="0.25">
      <c r="A316" s="4">
        <v>911100221286</v>
      </c>
      <c r="B316" s="3" t="s">
        <v>1866</v>
      </c>
      <c r="C316" s="3" t="s">
        <v>268</v>
      </c>
      <c r="D316" s="3" t="s">
        <v>2</v>
      </c>
      <c r="E316" s="3" t="s">
        <v>177</v>
      </c>
      <c r="F316" s="13">
        <v>43938.272719907407</v>
      </c>
    </row>
    <row r="317" spans="1:6" x14ac:dyDescent="0.25">
      <c r="A317" s="4">
        <v>911100221287</v>
      </c>
      <c r="B317" s="3" t="s">
        <v>1867</v>
      </c>
      <c r="C317" s="3" t="s">
        <v>269</v>
      </c>
      <c r="D317" s="3" t="s">
        <v>19</v>
      </c>
      <c r="E317" s="3" t="s">
        <v>218</v>
      </c>
      <c r="F317" s="13">
        <v>43938.270740740743</v>
      </c>
    </row>
    <row r="318" spans="1:6" x14ac:dyDescent="0.25">
      <c r="A318" s="4">
        <v>911100221284</v>
      </c>
      <c r="B318" s="3" t="s">
        <v>1864</v>
      </c>
      <c r="C318" s="3" t="s">
        <v>270</v>
      </c>
      <c r="D318" s="3" t="s">
        <v>5</v>
      </c>
      <c r="E318" s="3" t="s">
        <v>209</v>
      </c>
      <c r="F318" s="13">
        <v>43938.266203703701</v>
      </c>
    </row>
    <row r="319" spans="1:6" x14ac:dyDescent="0.25">
      <c r="A319" s="4">
        <v>911100221288</v>
      </c>
      <c r="B319" s="3" t="s">
        <v>1868</v>
      </c>
      <c r="C319" s="3" t="s">
        <v>271</v>
      </c>
      <c r="D319" s="3" t="s">
        <v>5</v>
      </c>
      <c r="E319" s="3" t="s">
        <v>209</v>
      </c>
      <c r="F319" s="13">
        <v>43938.274085648147</v>
      </c>
    </row>
    <row r="320" spans="1:6" x14ac:dyDescent="0.25">
      <c r="A320" s="4">
        <v>911100221288</v>
      </c>
      <c r="B320" s="3" t="s">
        <v>1868</v>
      </c>
      <c r="C320" s="3" t="s">
        <v>271</v>
      </c>
      <c r="D320" s="3" t="s">
        <v>2</v>
      </c>
      <c r="E320" s="3" t="s">
        <v>209</v>
      </c>
      <c r="F320" s="13">
        <v>43938.272337962961</v>
      </c>
    </row>
    <row r="321" spans="1:6" x14ac:dyDescent="0.25">
      <c r="A321" s="4">
        <v>911100221289</v>
      </c>
      <c r="B321" s="3" t="s">
        <v>1869</v>
      </c>
      <c r="C321" s="3" t="s">
        <v>272</v>
      </c>
      <c r="D321" s="3" t="s">
        <v>10</v>
      </c>
      <c r="E321" s="3" t="s">
        <v>209</v>
      </c>
      <c r="F321" s="13">
        <v>43938.276261574072</v>
      </c>
    </row>
    <row r="322" spans="1:6" x14ac:dyDescent="0.25">
      <c r="A322" s="4">
        <v>911100221290</v>
      </c>
      <c r="B322" s="3" t="s">
        <v>1870</v>
      </c>
      <c r="C322" s="3" t="s">
        <v>157</v>
      </c>
      <c r="D322" s="3" t="s">
        <v>5</v>
      </c>
      <c r="E322" s="3" t="s">
        <v>209</v>
      </c>
      <c r="F322" s="13">
        <v>43938.278553240743</v>
      </c>
    </row>
    <row r="323" spans="1:6" x14ac:dyDescent="0.25">
      <c r="A323" s="4">
        <v>911100221291</v>
      </c>
      <c r="B323" s="3" t="s">
        <v>1871</v>
      </c>
      <c r="C323" s="3" t="s">
        <v>273</v>
      </c>
      <c r="D323" s="3" t="s">
        <v>5</v>
      </c>
      <c r="E323" s="3" t="s">
        <v>209</v>
      </c>
      <c r="F323" s="13">
        <v>43938.276018518518</v>
      </c>
    </row>
    <row r="324" spans="1:6" x14ac:dyDescent="0.25">
      <c r="A324" s="4">
        <v>911100221289</v>
      </c>
      <c r="B324" s="3" t="s">
        <v>1869</v>
      </c>
      <c r="C324" s="3" t="s">
        <v>275</v>
      </c>
      <c r="D324" s="3" t="s">
        <v>19</v>
      </c>
      <c r="E324" s="3" t="s">
        <v>209</v>
      </c>
      <c r="F324" s="13">
        <v>43938.27784722222</v>
      </c>
    </row>
    <row r="325" spans="1:6" x14ac:dyDescent="0.25">
      <c r="A325" s="4">
        <v>911100221292</v>
      </c>
      <c r="B325" s="3" t="s">
        <v>1872</v>
      </c>
      <c r="C325" s="3" t="s">
        <v>276</v>
      </c>
      <c r="D325" s="3" t="s">
        <v>2</v>
      </c>
      <c r="E325" s="3" t="s">
        <v>209</v>
      </c>
      <c r="F325" s="13">
        <v>43938.281134259261</v>
      </c>
    </row>
    <row r="326" spans="1:6" x14ac:dyDescent="0.25">
      <c r="A326" s="4">
        <v>911100221292</v>
      </c>
      <c r="B326" s="3" t="s">
        <v>1872</v>
      </c>
      <c r="C326" s="3" t="s">
        <v>276</v>
      </c>
      <c r="D326" s="3" t="s">
        <v>2</v>
      </c>
      <c r="E326" s="3" t="s">
        <v>209</v>
      </c>
      <c r="F326" s="13">
        <v>43938.281134259261</v>
      </c>
    </row>
    <row r="327" spans="1:6" x14ac:dyDescent="0.25">
      <c r="A327" s="4">
        <v>911100221293</v>
      </c>
      <c r="B327" s="3" t="s">
        <v>1873</v>
      </c>
      <c r="C327" s="3" t="s">
        <v>277</v>
      </c>
      <c r="D327" s="3" t="s">
        <v>19</v>
      </c>
      <c r="E327" s="3" t="s">
        <v>209</v>
      </c>
      <c r="F327" s="13">
        <v>43938.284814814811</v>
      </c>
    </row>
    <row r="328" spans="1:6" x14ac:dyDescent="0.25">
      <c r="A328" s="4">
        <v>911100221294</v>
      </c>
      <c r="B328" s="3" t="s">
        <v>1874</v>
      </c>
      <c r="C328" s="3" t="s">
        <v>254</v>
      </c>
      <c r="D328" s="3" t="s">
        <v>2</v>
      </c>
      <c r="E328" s="3" t="s">
        <v>209</v>
      </c>
      <c r="F328" s="13">
        <v>43938.286354166667</v>
      </c>
    </row>
    <row r="329" spans="1:6" x14ac:dyDescent="0.25">
      <c r="A329" s="4">
        <v>911100221295</v>
      </c>
      <c r="B329" s="3" t="s">
        <v>1875</v>
      </c>
      <c r="C329" s="3" t="s">
        <v>278</v>
      </c>
      <c r="D329" s="3" t="s">
        <v>5</v>
      </c>
      <c r="E329" s="3" t="s">
        <v>209</v>
      </c>
      <c r="F329" s="13">
        <v>43938.289699074077</v>
      </c>
    </row>
    <row r="330" spans="1:6" x14ac:dyDescent="0.25">
      <c r="A330" s="4">
        <v>911100221296</v>
      </c>
      <c r="B330" s="3" t="s">
        <v>1876</v>
      </c>
      <c r="C330" s="3" t="s">
        <v>279</v>
      </c>
      <c r="D330" s="3" t="s">
        <v>10</v>
      </c>
      <c r="E330" s="3" t="s">
        <v>218</v>
      </c>
      <c r="F330" s="13">
        <v>43938.288576388892</v>
      </c>
    </row>
    <row r="331" spans="1:6" x14ac:dyDescent="0.25">
      <c r="A331" s="4">
        <v>911100221297</v>
      </c>
      <c r="B331" s="3" t="s">
        <v>1877</v>
      </c>
      <c r="C331" s="3" t="s">
        <v>205</v>
      </c>
      <c r="D331" s="3" t="s">
        <v>5</v>
      </c>
      <c r="E331" s="3" t="s">
        <v>3</v>
      </c>
      <c r="F331" s="13">
        <v>43938.289571759262</v>
      </c>
    </row>
    <row r="332" spans="1:6" x14ac:dyDescent="0.25">
      <c r="A332" s="4">
        <v>911100221298</v>
      </c>
      <c r="B332" s="3" t="s">
        <v>1878</v>
      </c>
      <c r="C332" s="3" t="s">
        <v>280</v>
      </c>
      <c r="D332" s="3" t="s">
        <v>5</v>
      </c>
      <c r="E332" s="3" t="s">
        <v>37</v>
      </c>
      <c r="F332" s="13">
        <v>43938.29179398148</v>
      </c>
    </row>
    <row r="333" spans="1:6" x14ac:dyDescent="0.25">
      <c r="A333" s="4">
        <v>911100221299</v>
      </c>
      <c r="B333" s="3" t="s">
        <v>1879</v>
      </c>
      <c r="C333" s="3" t="s">
        <v>281</v>
      </c>
      <c r="D333" s="3" t="s">
        <v>2</v>
      </c>
      <c r="E333" s="3" t="s">
        <v>209</v>
      </c>
      <c r="F333" s="13">
        <v>43938.291180555556</v>
      </c>
    </row>
    <row r="334" spans="1:6" x14ac:dyDescent="0.25">
      <c r="A334" s="4">
        <v>911100221300</v>
      </c>
      <c r="B334" s="3" t="s">
        <v>1880</v>
      </c>
      <c r="C334" s="3" t="s">
        <v>282</v>
      </c>
      <c r="D334" s="3" t="s">
        <v>2</v>
      </c>
      <c r="E334" s="3" t="s">
        <v>209</v>
      </c>
      <c r="F334" s="13">
        <v>43938.293888888889</v>
      </c>
    </row>
    <row r="335" spans="1:6" x14ac:dyDescent="0.25">
      <c r="A335" s="4">
        <v>911100221301</v>
      </c>
      <c r="B335" s="3" t="s">
        <v>1881</v>
      </c>
      <c r="C335" s="3" t="s">
        <v>283</v>
      </c>
      <c r="D335" s="3" t="s">
        <v>5</v>
      </c>
      <c r="E335" s="3" t="s">
        <v>177</v>
      </c>
      <c r="F335" s="13">
        <v>43938.29923611111</v>
      </c>
    </row>
    <row r="336" spans="1:6" x14ac:dyDescent="0.25">
      <c r="A336" s="4">
        <v>911100221302</v>
      </c>
      <c r="B336" s="3" t="s">
        <v>1882</v>
      </c>
      <c r="C336" s="3" t="s">
        <v>284</v>
      </c>
      <c r="D336" s="3" t="s">
        <v>2</v>
      </c>
      <c r="E336" s="3" t="s">
        <v>209</v>
      </c>
      <c r="F336" s="13">
        <v>43938.300740740742</v>
      </c>
    </row>
    <row r="337" spans="1:6" x14ac:dyDescent="0.25">
      <c r="A337" s="4">
        <v>911100221303</v>
      </c>
      <c r="B337" s="3" t="s">
        <v>1883</v>
      </c>
      <c r="C337" s="3" t="s">
        <v>285</v>
      </c>
      <c r="D337" s="3" t="s">
        <v>5</v>
      </c>
      <c r="E337" s="3" t="s">
        <v>177</v>
      </c>
      <c r="F337" s="13">
        <v>43938.299189814818</v>
      </c>
    </row>
    <row r="338" spans="1:6" x14ac:dyDescent="0.25">
      <c r="A338" s="4">
        <v>911100221304</v>
      </c>
      <c r="B338" s="3" t="s">
        <v>1884</v>
      </c>
      <c r="C338" s="3" t="s">
        <v>286</v>
      </c>
      <c r="D338" s="3" t="s">
        <v>10</v>
      </c>
      <c r="E338" s="3" t="s">
        <v>209</v>
      </c>
      <c r="F338" s="13">
        <v>43938.31517361111</v>
      </c>
    </row>
    <row r="339" spans="1:6" x14ac:dyDescent="0.25">
      <c r="A339" s="4">
        <v>911100221305</v>
      </c>
      <c r="B339" s="3" t="s">
        <v>1885</v>
      </c>
      <c r="C339" s="3" t="s">
        <v>287</v>
      </c>
      <c r="D339" s="3" t="s">
        <v>5</v>
      </c>
      <c r="E339" s="3" t="s">
        <v>177</v>
      </c>
      <c r="F339" s="13">
        <v>43938.316145833334</v>
      </c>
    </row>
    <row r="340" spans="1:6" x14ac:dyDescent="0.25">
      <c r="A340" s="4">
        <v>911100221306</v>
      </c>
      <c r="B340" s="3" t="s">
        <v>1886</v>
      </c>
      <c r="C340" s="3" t="s">
        <v>288</v>
      </c>
      <c r="D340" s="3" t="s">
        <v>5</v>
      </c>
      <c r="E340" s="3" t="s">
        <v>209</v>
      </c>
      <c r="F340" s="13">
        <v>43938.319108796299</v>
      </c>
    </row>
    <row r="341" spans="1:6" x14ac:dyDescent="0.25">
      <c r="A341" s="4">
        <v>911100221301</v>
      </c>
      <c r="B341" s="3" t="s">
        <v>1887</v>
      </c>
      <c r="C341" s="3" t="s">
        <v>289</v>
      </c>
      <c r="D341" s="3" t="s">
        <v>5</v>
      </c>
      <c r="E341" s="3" t="s">
        <v>177</v>
      </c>
      <c r="F341" s="13">
        <v>43938.322592592594</v>
      </c>
    </row>
    <row r="342" spans="1:6" x14ac:dyDescent="0.25">
      <c r="A342" s="4">
        <v>911100221307</v>
      </c>
      <c r="B342" s="3" t="s">
        <v>1888</v>
      </c>
      <c r="C342" s="3" t="s">
        <v>290</v>
      </c>
      <c r="D342" s="3" t="s">
        <v>5</v>
      </c>
      <c r="E342" s="3" t="s">
        <v>209</v>
      </c>
      <c r="F342" s="13">
        <v>43938.330358796295</v>
      </c>
    </row>
    <row r="343" spans="1:6" x14ac:dyDescent="0.25">
      <c r="A343" s="4">
        <v>911100221308</v>
      </c>
      <c r="B343" s="3" t="s">
        <v>1889</v>
      </c>
      <c r="C343" s="3" t="s">
        <v>61</v>
      </c>
      <c r="D343" s="3" t="s">
        <v>10</v>
      </c>
      <c r="E343" s="3" t="s">
        <v>209</v>
      </c>
      <c r="F343" s="13">
        <v>43938.336712962962</v>
      </c>
    </row>
    <row r="344" spans="1:6" x14ac:dyDescent="0.25">
      <c r="A344" s="4">
        <v>911100221309</v>
      </c>
      <c r="B344" s="3" t="s">
        <v>1890</v>
      </c>
      <c r="C344" s="3" t="s">
        <v>291</v>
      </c>
      <c r="D344" s="3" t="s">
        <v>19</v>
      </c>
      <c r="E344" s="3" t="s">
        <v>177</v>
      </c>
      <c r="F344" s="13">
        <v>43938.337233796294</v>
      </c>
    </row>
    <row r="345" spans="1:6" x14ac:dyDescent="0.25">
      <c r="A345" s="4">
        <v>911100221310</v>
      </c>
      <c r="B345" s="3" t="s">
        <v>1891</v>
      </c>
      <c r="C345" s="3" t="s">
        <v>292</v>
      </c>
      <c r="D345" s="3" t="s">
        <v>2</v>
      </c>
      <c r="E345" s="3" t="s">
        <v>209</v>
      </c>
      <c r="F345" s="13">
        <v>43938.341990740744</v>
      </c>
    </row>
    <row r="346" spans="1:6" x14ac:dyDescent="0.25">
      <c r="A346" s="4">
        <v>911100221311</v>
      </c>
      <c r="B346" s="3" t="s">
        <v>1892</v>
      </c>
      <c r="C346" s="3" t="s">
        <v>207</v>
      </c>
      <c r="D346" s="3" t="s">
        <v>5</v>
      </c>
      <c r="E346" s="3" t="s">
        <v>177</v>
      </c>
      <c r="F346" s="13">
        <v>43938.371168981481</v>
      </c>
    </row>
    <row r="347" spans="1:6" x14ac:dyDescent="0.25">
      <c r="A347" s="4">
        <v>911100221312</v>
      </c>
      <c r="B347" s="3" t="s">
        <v>1893</v>
      </c>
      <c r="C347" s="3" t="s">
        <v>207</v>
      </c>
      <c r="D347" s="3" t="s">
        <v>19</v>
      </c>
      <c r="E347" s="3" t="s">
        <v>3</v>
      </c>
      <c r="F347" s="13">
        <v>43938.384722222225</v>
      </c>
    </row>
    <row r="348" spans="1:6" x14ac:dyDescent="0.25">
      <c r="A348" s="4">
        <v>911100221266</v>
      </c>
      <c r="B348" s="3" t="s">
        <v>1846</v>
      </c>
      <c r="C348" s="3" t="s">
        <v>293</v>
      </c>
      <c r="D348" s="3" t="s">
        <v>2</v>
      </c>
      <c r="E348" s="3" t="s">
        <v>209</v>
      </c>
      <c r="F348" s="13">
        <v>43938.387488425928</v>
      </c>
    </row>
    <row r="349" spans="1:6" x14ac:dyDescent="0.25">
      <c r="A349" s="4">
        <v>911100221313</v>
      </c>
      <c r="B349" s="3" t="s">
        <v>1894</v>
      </c>
      <c r="C349" s="3" t="s">
        <v>203</v>
      </c>
      <c r="D349" s="3" t="s">
        <v>5</v>
      </c>
      <c r="E349" s="3" t="s">
        <v>33</v>
      </c>
      <c r="F349" s="13">
        <v>43938.388321759259</v>
      </c>
    </row>
    <row r="350" spans="1:6" x14ac:dyDescent="0.25">
      <c r="A350" s="4">
        <v>911100221089</v>
      </c>
      <c r="B350" s="3" t="s">
        <v>1671</v>
      </c>
      <c r="C350" s="3" t="s">
        <v>294</v>
      </c>
      <c r="D350" s="3" t="s">
        <v>10</v>
      </c>
      <c r="E350" s="3" t="s">
        <v>33</v>
      </c>
      <c r="F350" s="13">
        <v>43938.388969907406</v>
      </c>
    </row>
    <row r="351" spans="1:6" x14ac:dyDescent="0.25">
      <c r="A351" s="4">
        <v>911100221314</v>
      </c>
      <c r="B351" s="3" t="s">
        <v>1895</v>
      </c>
      <c r="C351" s="3" t="s">
        <v>295</v>
      </c>
      <c r="D351" s="3" t="s">
        <v>10</v>
      </c>
      <c r="E351" s="3" t="s">
        <v>218</v>
      </c>
      <c r="F351" s="13">
        <v>43938.393136574072</v>
      </c>
    </row>
    <row r="352" spans="1:6" x14ac:dyDescent="0.25">
      <c r="A352" s="4">
        <v>911100221315</v>
      </c>
      <c r="B352" s="3" t="s">
        <v>1896</v>
      </c>
      <c r="C352" s="3" t="s">
        <v>124</v>
      </c>
      <c r="D352" s="3" t="s">
        <v>5</v>
      </c>
      <c r="E352" s="3" t="s">
        <v>209</v>
      </c>
      <c r="F352" s="13">
        <v>43938.400694444441</v>
      </c>
    </row>
    <row r="353" spans="1:6" x14ac:dyDescent="0.25">
      <c r="A353" s="4">
        <v>911100221316</v>
      </c>
      <c r="B353" s="3" t="s">
        <v>1897</v>
      </c>
      <c r="C353" s="3" t="s">
        <v>261</v>
      </c>
      <c r="D353" s="3" t="s">
        <v>5</v>
      </c>
      <c r="E353" s="3" t="s">
        <v>33</v>
      </c>
      <c r="F353" s="13">
        <v>43938.40896990741</v>
      </c>
    </row>
    <row r="354" spans="1:6" x14ac:dyDescent="0.25">
      <c r="A354" s="4">
        <v>911100221317</v>
      </c>
      <c r="B354" s="3" t="s">
        <v>1898</v>
      </c>
      <c r="C354" s="3" t="s">
        <v>78</v>
      </c>
      <c r="D354" s="3" t="s">
        <v>2</v>
      </c>
      <c r="E354" s="3" t="s">
        <v>209</v>
      </c>
      <c r="F354" s="13">
        <v>43938.412094907406</v>
      </c>
    </row>
    <row r="355" spans="1:6" x14ac:dyDescent="0.25">
      <c r="A355" s="4">
        <v>911100221102</v>
      </c>
      <c r="B355" s="3" t="s">
        <v>1899</v>
      </c>
      <c r="C355" s="3" t="s">
        <v>296</v>
      </c>
      <c r="D355" s="3" t="s">
        <v>5</v>
      </c>
      <c r="E355" s="3" t="s">
        <v>33</v>
      </c>
      <c r="F355" s="13">
        <v>43938.417013888888</v>
      </c>
    </row>
    <row r="356" spans="1:6" x14ac:dyDescent="0.25">
      <c r="A356" s="4">
        <v>911100221279</v>
      </c>
      <c r="B356" s="3" t="s">
        <v>1859</v>
      </c>
      <c r="C356" s="3" t="s">
        <v>78</v>
      </c>
      <c r="D356" s="3" t="s">
        <v>5</v>
      </c>
      <c r="E356" s="3" t="s">
        <v>209</v>
      </c>
      <c r="F356" s="13">
        <v>43938.421898148146</v>
      </c>
    </row>
    <row r="357" spans="1:6" x14ac:dyDescent="0.25">
      <c r="A357" s="4">
        <v>911100221318</v>
      </c>
      <c r="B357" s="3" t="s">
        <v>1900</v>
      </c>
      <c r="C357" s="3" t="s">
        <v>49</v>
      </c>
      <c r="D357" s="3" t="s">
        <v>5</v>
      </c>
      <c r="E357" s="3" t="s">
        <v>218</v>
      </c>
      <c r="F357" s="13">
        <v>43938.426944444444</v>
      </c>
    </row>
    <row r="358" spans="1:6" x14ac:dyDescent="0.25">
      <c r="A358" s="4">
        <v>911100221319</v>
      </c>
      <c r="B358" s="3" t="s">
        <v>1901</v>
      </c>
      <c r="C358" s="3" t="s">
        <v>297</v>
      </c>
      <c r="D358" s="3" t="s">
        <v>5</v>
      </c>
      <c r="E358" s="3" t="s">
        <v>209</v>
      </c>
      <c r="F358" s="13">
        <v>43938.435972222222</v>
      </c>
    </row>
    <row r="359" spans="1:6" x14ac:dyDescent="0.25">
      <c r="A359" s="4">
        <v>911100221007</v>
      </c>
      <c r="B359" s="3" t="s">
        <v>1588</v>
      </c>
      <c r="C359" s="3" t="s">
        <v>12</v>
      </c>
      <c r="D359" s="3" t="s">
        <v>5</v>
      </c>
      <c r="E359" s="3" t="s">
        <v>3</v>
      </c>
      <c r="F359" s="13">
        <v>43938.437569444446</v>
      </c>
    </row>
    <row r="360" spans="1:6" x14ac:dyDescent="0.25">
      <c r="A360" s="4">
        <v>911100221070</v>
      </c>
      <c r="B360" s="3" t="s">
        <v>1651</v>
      </c>
      <c r="C360" s="3" t="s">
        <v>298</v>
      </c>
      <c r="D360" s="3" t="s">
        <v>5</v>
      </c>
      <c r="E360" s="3" t="s">
        <v>33</v>
      </c>
      <c r="F360" s="13">
        <v>43938.448587962965</v>
      </c>
    </row>
    <row r="361" spans="1:6" x14ac:dyDescent="0.25">
      <c r="A361" s="4">
        <v>911100221320</v>
      </c>
      <c r="B361" s="3" t="s">
        <v>1902</v>
      </c>
      <c r="C361" s="3" t="s">
        <v>299</v>
      </c>
      <c r="D361" s="3" t="s">
        <v>2</v>
      </c>
      <c r="E361" s="3" t="s">
        <v>177</v>
      </c>
      <c r="F361" s="13">
        <v>43938.44972222222</v>
      </c>
    </row>
    <row r="362" spans="1:6" x14ac:dyDescent="0.25">
      <c r="A362" s="4">
        <v>911100221321</v>
      </c>
      <c r="B362" s="3" t="s">
        <v>1903</v>
      </c>
      <c r="C362" s="3" t="s">
        <v>300</v>
      </c>
      <c r="D362" s="3" t="s">
        <v>19</v>
      </c>
      <c r="E362" s="3" t="s">
        <v>209</v>
      </c>
      <c r="F362" s="13">
        <v>43938.452060185184</v>
      </c>
    </row>
    <row r="363" spans="1:6" x14ac:dyDescent="0.25">
      <c r="A363" s="4">
        <v>911100221189</v>
      </c>
      <c r="B363" s="3" t="s">
        <v>1770</v>
      </c>
      <c r="C363" s="3" t="s">
        <v>185</v>
      </c>
      <c r="D363" s="3" t="s">
        <v>2</v>
      </c>
      <c r="E363" s="3" t="s">
        <v>177</v>
      </c>
      <c r="F363" s="13">
        <v>43938.455208333333</v>
      </c>
    </row>
    <row r="364" spans="1:6" x14ac:dyDescent="0.25">
      <c r="A364" s="4">
        <v>911100221322</v>
      </c>
      <c r="B364" s="3" t="s">
        <v>1904</v>
      </c>
      <c r="C364" s="3" t="s">
        <v>49</v>
      </c>
      <c r="D364" s="3" t="s">
        <v>5</v>
      </c>
      <c r="E364" s="3" t="s">
        <v>33</v>
      </c>
      <c r="F364" s="13">
        <v>43938.456886574073</v>
      </c>
    </row>
    <row r="365" spans="1:6" x14ac:dyDescent="0.25">
      <c r="A365" s="4">
        <v>911100221323</v>
      </c>
      <c r="B365" s="3" t="s">
        <v>1905</v>
      </c>
      <c r="C365" s="3" t="s">
        <v>301</v>
      </c>
      <c r="D365" s="3" t="s">
        <v>19</v>
      </c>
      <c r="E365" s="3" t="s">
        <v>209</v>
      </c>
      <c r="F365" s="13">
        <v>43938.460763888892</v>
      </c>
    </row>
    <row r="366" spans="1:6" x14ac:dyDescent="0.25">
      <c r="A366" s="4">
        <v>911100221324</v>
      </c>
      <c r="B366" s="3" t="s">
        <v>1906</v>
      </c>
      <c r="C366" s="3" t="s">
        <v>181</v>
      </c>
      <c r="D366" s="3" t="s">
        <v>5</v>
      </c>
      <c r="E366" s="3" t="s">
        <v>130</v>
      </c>
      <c r="F366" s="13">
        <v>43938.471215277779</v>
      </c>
    </row>
    <row r="367" spans="1:6" x14ac:dyDescent="0.25">
      <c r="A367" s="4">
        <v>911100221325</v>
      </c>
      <c r="B367" s="3" t="s">
        <v>1907</v>
      </c>
      <c r="C367" s="3" t="s">
        <v>302</v>
      </c>
      <c r="D367" s="3" t="s">
        <v>2</v>
      </c>
      <c r="E367" s="3" t="s">
        <v>130</v>
      </c>
      <c r="F367" s="13">
        <v>43938.471400462964</v>
      </c>
    </row>
    <row r="368" spans="1:6" x14ac:dyDescent="0.25">
      <c r="A368" s="4">
        <v>911100221174</v>
      </c>
      <c r="B368" s="3" t="s">
        <v>1755</v>
      </c>
      <c r="C368" s="3" t="s">
        <v>303</v>
      </c>
      <c r="D368" s="3" t="s">
        <v>5</v>
      </c>
      <c r="E368" s="3" t="s">
        <v>33</v>
      </c>
      <c r="F368" s="13">
        <v>43938.487928240742</v>
      </c>
    </row>
    <row r="369" spans="1:6" x14ac:dyDescent="0.25">
      <c r="A369" s="4">
        <v>911100221118</v>
      </c>
      <c r="B369" s="3" t="s">
        <v>1699</v>
      </c>
      <c r="C369" s="3" t="s">
        <v>220</v>
      </c>
      <c r="D369" s="3" t="s">
        <v>5</v>
      </c>
      <c r="E369" s="3" t="s">
        <v>33</v>
      </c>
      <c r="F369" s="13">
        <v>43938.489074074074</v>
      </c>
    </row>
    <row r="370" spans="1:6" x14ac:dyDescent="0.25">
      <c r="A370" s="4">
        <v>911100221326</v>
      </c>
      <c r="B370" s="3" t="s">
        <v>1908</v>
      </c>
      <c r="C370" s="3" t="s">
        <v>304</v>
      </c>
      <c r="D370" s="3" t="s">
        <v>5</v>
      </c>
      <c r="E370" s="3" t="s">
        <v>177</v>
      </c>
      <c r="F370" s="13">
        <v>43938.493125000001</v>
      </c>
    </row>
    <row r="371" spans="1:6" x14ac:dyDescent="0.25">
      <c r="A371" s="4">
        <v>911100221327</v>
      </c>
      <c r="B371" s="3" t="s">
        <v>1909</v>
      </c>
      <c r="C371" s="3" t="s">
        <v>92</v>
      </c>
      <c r="D371" s="3" t="s">
        <v>19</v>
      </c>
      <c r="E371" s="3" t="s">
        <v>305</v>
      </c>
      <c r="F371" s="13">
        <v>43938.502256944441</v>
      </c>
    </row>
    <row r="372" spans="1:6" x14ac:dyDescent="0.25">
      <c r="A372" s="4">
        <v>911100221328</v>
      </c>
      <c r="B372" s="3" t="s">
        <v>1910</v>
      </c>
      <c r="C372" s="3" t="s">
        <v>306</v>
      </c>
      <c r="D372" s="3" t="s">
        <v>10</v>
      </c>
      <c r="E372" s="3" t="s">
        <v>305</v>
      </c>
      <c r="F372" s="13">
        <v>43938.502500000002</v>
      </c>
    </row>
    <row r="373" spans="1:6" x14ac:dyDescent="0.25">
      <c r="A373" s="4">
        <v>911100221329</v>
      </c>
      <c r="B373" s="3" t="s">
        <v>1911</v>
      </c>
      <c r="C373" s="3" t="s">
        <v>307</v>
      </c>
      <c r="D373" s="3" t="s">
        <v>19</v>
      </c>
      <c r="E373" s="3" t="s">
        <v>305</v>
      </c>
      <c r="F373" s="13">
        <v>43938.502523148149</v>
      </c>
    </row>
    <row r="374" spans="1:6" x14ac:dyDescent="0.25">
      <c r="A374" s="4">
        <v>911100221330</v>
      </c>
      <c r="B374" s="3" t="s">
        <v>1912</v>
      </c>
      <c r="C374" s="3" t="s">
        <v>308</v>
      </c>
      <c r="D374" s="3" t="s">
        <v>19</v>
      </c>
      <c r="E374" s="3" t="s">
        <v>305</v>
      </c>
      <c r="F374" s="13">
        <v>43938.502546296295</v>
      </c>
    </row>
    <row r="375" spans="1:6" x14ac:dyDescent="0.25">
      <c r="A375" s="4">
        <v>911100221331</v>
      </c>
      <c r="B375" s="3" t="s">
        <v>1913</v>
      </c>
      <c r="C375" s="3" t="s">
        <v>309</v>
      </c>
      <c r="D375" s="3" t="s">
        <v>2</v>
      </c>
      <c r="E375" s="3" t="s">
        <v>305</v>
      </c>
      <c r="F375" s="13">
        <v>43938.504710648151</v>
      </c>
    </row>
    <row r="376" spans="1:6" x14ac:dyDescent="0.25">
      <c r="A376" s="4">
        <v>911100221332</v>
      </c>
      <c r="B376" s="3" t="s">
        <v>1914</v>
      </c>
      <c r="C376" s="3" t="s">
        <v>310</v>
      </c>
      <c r="D376" s="3" t="s">
        <v>19</v>
      </c>
      <c r="E376" s="3" t="s">
        <v>305</v>
      </c>
      <c r="F376" s="13">
        <v>43938.505879629629</v>
      </c>
    </row>
    <row r="377" spans="1:6" x14ac:dyDescent="0.25">
      <c r="A377" s="4">
        <v>911100221091</v>
      </c>
      <c r="B377" s="3" t="s">
        <v>1673</v>
      </c>
      <c r="C377" s="3" t="s">
        <v>98</v>
      </c>
      <c r="D377" s="3" t="s">
        <v>5</v>
      </c>
      <c r="E377" s="3" t="s">
        <v>305</v>
      </c>
      <c r="F377" s="13">
        <v>43938.507037037038</v>
      </c>
    </row>
    <row r="378" spans="1:6" x14ac:dyDescent="0.25">
      <c r="A378" s="4">
        <v>911100221333</v>
      </c>
      <c r="B378" s="3" t="s">
        <v>1915</v>
      </c>
      <c r="C378" s="3" t="s">
        <v>311</v>
      </c>
      <c r="D378" s="3" t="s">
        <v>19</v>
      </c>
      <c r="E378" s="3" t="s">
        <v>305</v>
      </c>
      <c r="F378" s="13">
        <v>43938.508599537039</v>
      </c>
    </row>
    <row r="379" spans="1:6" x14ac:dyDescent="0.25">
      <c r="A379" s="4">
        <v>911100221334</v>
      </c>
      <c r="B379" s="3" t="s">
        <v>1916</v>
      </c>
      <c r="C379" s="3" t="s">
        <v>312</v>
      </c>
      <c r="D379" s="3" t="s">
        <v>5</v>
      </c>
      <c r="E379" s="3" t="s">
        <v>305</v>
      </c>
      <c r="F379" s="13">
        <v>43938.509120370371</v>
      </c>
    </row>
    <row r="380" spans="1:6" x14ac:dyDescent="0.25">
      <c r="A380" s="4">
        <v>911100221335</v>
      </c>
      <c r="B380" s="3" t="s">
        <v>1917</v>
      </c>
      <c r="C380" s="3" t="s">
        <v>313</v>
      </c>
      <c r="D380" s="3" t="s">
        <v>2</v>
      </c>
      <c r="E380" s="3" t="s">
        <v>305</v>
      </c>
      <c r="F380" s="13">
        <v>43938.510127314818</v>
      </c>
    </row>
    <row r="381" spans="1:6" x14ac:dyDescent="0.25">
      <c r="A381" s="4">
        <v>911100221336</v>
      </c>
      <c r="B381" s="3" t="s">
        <v>1918</v>
      </c>
      <c r="C381" s="3" t="s">
        <v>314</v>
      </c>
      <c r="D381" s="3" t="s">
        <v>5</v>
      </c>
      <c r="E381" s="3" t="s">
        <v>305</v>
      </c>
      <c r="F381" s="13">
        <v>43938.511932870373</v>
      </c>
    </row>
    <row r="382" spans="1:6" x14ac:dyDescent="0.25">
      <c r="A382" s="4">
        <v>911100221337</v>
      </c>
      <c r="B382" s="3" t="s">
        <v>1919</v>
      </c>
      <c r="C382" s="3" t="s">
        <v>315</v>
      </c>
      <c r="D382" s="3" t="s">
        <v>19</v>
      </c>
      <c r="E382" s="3" t="s">
        <v>305</v>
      </c>
      <c r="F382" s="13">
        <v>43938.512685185182</v>
      </c>
    </row>
    <row r="383" spans="1:6" x14ac:dyDescent="0.25">
      <c r="A383" s="4">
        <v>911100221338</v>
      </c>
      <c r="B383" s="3" t="s">
        <v>1920</v>
      </c>
      <c r="C383" s="3" t="s">
        <v>42</v>
      </c>
      <c r="D383" s="3" t="s">
        <v>5</v>
      </c>
      <c r="E383" s="3" t="s">
        <v>218</v>
      </c>
      <c r="F383" s="13">
        <v>43938.512743055559</v>
      </c>
    </row>
    <row r="384" spans="1:6" x14ac:dyDescent="0.25">
      <c r="A384" s="4">
        <v>911100221339</v>
      </c>
      <c r="B384" s="3" t="s">
        <v>1921</v>
      </c>
      <c r="C384" s="3" t="s">
        <v>316</v>
      </c>
      <c r="D384" s="3" t="s">
        <v>2</v>
      </c>
      <c r="E384" s="3" t="s">
        <v>33</v>
      </c>
      <c r="F384" s="13">
        <v>43938.513657407406</v>
      </c>
    </row>
    <row r="385" spans="1:6" x14ac:dyDescent="0.25">
      <c r="A385" s="4">
        <v>911100221340</v>
      </c>
      <c r="B385" s="3" t="s">
        <v>1922</v>
      </c>
      <c r="C385" s="3" t="s">
        <v>317</v>
      </c>
      <c r="D385" s="3" t="s">
        <v>2</v>
      </c>
      <c r="E385" s="3" t="s">
        <v>305</v>
      </c>
      <c r="F385" s="13">
        <v>43938.514872685184</v>
      </c>
    </row>
    <row r="386" spans="1:6" x14ac:dyDescent="0.25">
      <c r="A386" s="4">
        <v>911100221341</v>
      </c>
      <c r="B386" s="3" t="s">
        <v>1923</v>
      </c>
      <c r="C386" s="3" t="s">
        <v>318</v>
      </c>
      <c r="D386" s="3" t="s">
        <v>19</v>
      </c>
      <c r="E386" s="3" t="s">
        <v>305</v>
      </c>
      <c r="F386" s="13">
        <v>43938.518425925926</v>
      </c>
    </row>
    <row r="387" spans="1:6" x14ac:dyDescent="0.25">
      <c r="A387" s="4">
        <v>911100221342</v>
      </c>
      <c r="B387" s="3" t="s">
        <v>1924</v>
      </c>
      <c r="C387" s="3" t="s">
        <v>319</v>
      </c>
      <c r="D387" s="3" t="s">
        <v>2</v>
      </c>
      <c r="E387" s="3" t="s">
        <v>305</v>
      </c>
      <c r="F387" s="13">
        <v>43938.520949074074</v>
      </c>
    </row>
    <row r="388" spans="1:6" x14ac:dyDescent="0.25">
      <c r="A388" s="4">
        <v>911100221343</v>
      </c>
      <c r="B388" s="3" t="s">
        <v>1925</v>
      </c>
      <c r="C388" s="3" t="s">
        <v>320</v>
      </c>
      <c r="D388" s="3" t="s">
        <v>2</v>
      </c>
      <c r="E388" s="3" t="s">
        <v>209</v>
      </c>
      <c r="F388" s="13">
        <v>43938.521122685182</v>
      </c>
    </row>
    <row r="389" spans="1:6" x14ac:dyDescent="0.25">
      <c r="A389" s="4">
        <v>911100221344</v>
      </c>
      <c r="B389" s="3" t="s">
        <v>1926</v>
      </c>
      <c r="C389" s="3" t="s">
        <v>321</v>
      </c>
      <c r="D389" s="3" t="s">
        <v>5</v>
      </c>
      <c r="E389" s="3" t="s">
        <v>305</v>
      </c>
      <c r="F389" s="13">
        <v>43938.522210648145</v>
      </c>
    </row>
    <row r="390" spans="1:6" x14ac:dyDescent="0.25">
      <c r="A390" s="4">
        <v>911100221345</v>
      </c>
      <c r="B390" s="3" t="s">
        <v>1927</v>
      </c>
      <c r="C390" s="3" t="s">
        <v>322</v>
      </c>
      <c r="D390" s="3" t="s">
        <v>19</v>
      </c>
      <c r="E390" s="3" t="s">
        <v>305</v>
      </c>
      <c r="F390" s="13">
        <v>43938.522523148145</v>
      </c>
    </row>
    <row r="391" spans="1:6" x14ac:dyDescent="0.25">
      <c r="A391" s="4">
        <v>911100221346</v>
      </c>
      <c r="B391" s="3" t="s">
        <v>1928</v>
      </c>
      <c r="C391" s="3" t="s">
        <v>21</v>
      </c>
      <c r="D391" s="3" t="s">
        <v>5</v>
      </c>
      <c r="E391" s="3" t="s">
        <v>305</v>
      </c>
      <c r="F391" s="13">
        <v>43938.522881944446</v>
      </c>
    </row>
    <row r="392" spans="1:6" x14ac:dyDescent="0.25">
      <c r="A392" s="4">
        <v>911100221347</v>
      </c>
      <c r="B392" s="3" t="s">
        <v>1929</v>
      </c>
      <c r="C392" s="3" t="s">
        <v>323</v>
      </c>
      <c r="D392" s="3" t="s">
        <v>10</v>
      </c>
      <c r="E392" s="3" t="s">
        <v>305</v>
      </c>
      <c r="F392" s="13">
        <v>43938.531550925924</v>
      </c>
    </row>
    <row r="393" spans="1:6" x14ac:dyDescent="0.25">
      <c r="A393" s="4">
        <v>911100221348</v>
      </c>
      <c r="B393" s="3" t="s">
        <v>1930</v>
      </c>
      <c r="C393" s="3" t="s">
        <v>324</v>
      </c>
      <c r="D393" s="3" t="s">
        <v>10</v>
      </c>
      <c r="E393" s="3" t="s">
        <v>177</v>
      </c>
      <c r="F393" s="13">
        <v>43938.533692129633</v>
      </c>
    </row>
    <row r="394" spans="1:6" x14ac:dyDescent="0.25">
      <c r="A394" s="4">
        <v>911100221078</v>
      </c>
      <c r="B394" s="3" t="s">
        <v>1659</v>
      </c>
      <c r="C394" s="3" t="s">
        <v>325</v>
      </c>
      <c r="D394" s="3" t="s">
        <v>19</v>
      </c>
      <c r="E394" s="3" t="s">
        <v>33</v>
      </c>
      <c r="F394" s="13">
        <v>43938.534108796295</v>
      </c>
    </row>
    <row r="395" spans="1:6" x14ac:dyDescent="0.25">
      <c r="A395" s="4">
        <v>911100221349</v>
      </c>
      <c r="B395" s="3" t="s">
        <v>1931</v>
      </c>
      <c r="C395" s="3" t="s">
        <v>326</v>
      </c>
      <c r="D395" s="3" t="s">
        <v>19</v>
      </c>
      <c r="E395" s="3" t="s">
        <v>177</v>
      </c>
      <c r="F395" s="13">
        <v>43938.53601851852</v>
      </c>
    </row>
    <row r="396" spans="1:6" x14ac:dyDescent="0.25">
      <c r="A396" s="4">
        <v>911100221350</v>
      </c>
      <c r="B396" s="3" t="s">
        <v>1932</v>
      </c>
      <c r="C396" s="3" t="s">
        <v>34</v>
      </c>
      <c r="D396" s="3" t="s">
        <v>5</v>
      </c>
      <c r="E396" s="3" t="s">
        <v>209</v>
      </c>
      <c r="F396" s="13">
        <v>43938.53628472222</v>
      </c>
    </row>
    <row r="397" spans="1:6" x14ac:dyDescent="0.25">
      <c r="A397" s="4">
        <v>911100221351</v>
      </c>
      <c r="B397" s="3" t="s">
        <v>1933</v>
      </c>
      <c r="C397" s="3" t="s">
        <v>249</v>
      </c>
      <c r="D397" s="3" t="s">
        <v>2</v>
      </c>
      <c r="E397" s="3" t="s">
        <v>305</v>
      </c>
      <c r="F397" s="13">
        <v>43938.536458333336</v>
      </c>
    </row>
    <row r="398" spans="1:6" x14ac:dyDescent="0.25">
      <c r="A398" s="4">
        <v>911100221352</v>
      </c>
      <c r="B398" s="3" t="s">
        <v>1934</v>
      </c>
      <c r="C398" s="3" t="s">
        <v>327</v>
      </c>
      <c r="D398" s="3" t="s">
        <v>10</v>
      </c>
      <c r="E398" s="3" t="s">
        <v>218</v>
      </c>
      <c r="F398" s="13">
        <v>43938.539756944447</v>
      </c>
    </row>
    <row r="399" spans="1:6" x14ac:dyDescent="0.25">
      <c r="A399" s="4">
        <v>911100221353</v>
      </c>
      <c r="B399" s="3" t="s">
        <v>1935</v>
      </c>
      <c r="C399" s="3" t="s">
        <v>157</v>
      </c>
      <c r="D399" s="3" t="s">
        <v>5</v>
      </c>
      <c r="E399" s="3" t="s">
        <v>209</v>
      </c>
      <c r="F399" s="13">
        <v>43938.547349537039</v>
      </c>
    </row>
    <row r="400" spans="1:6" x14ac:dyDescent="0.25">
      <c r="A400" s="4">
        <v>911100221354</v>
      </c>
      <c r="B400" s="3" t="s">
        <v>1936</v>
      </c>
      <c r="C400" s="3" t="s">
        <v>328</v>
      </c>
      <c r="D400" s="3" t="s">
        <v>10</v>
      </c>
      <c r="E400" s="3" t="s">
        <v>305</v>
      </c>
      <c r="F400" s="13">
        <v>43938.551469907405</v>
      </c>
    </row>
    <row r="401" spans="1:6" x14ac:dyDescent="0.25">
      <c r="A401" s="4">
        <v>911100221355</v>
      </c>
      <c r="B401" s="3" t="s">
        <v>1937</v>
      </c>
      <c r="C401" s="3" t="s">
        <v>247</v>
      </c>
      <c r="D401" s="3" t="s">
        <v>5</v>
      </c>
      <c r="E401" s="3" t="s">
        <v>305</v>
      </c>
      <c r="F401" s="13">
        <v>43938.552025462966</v>
      </c>
    </row>
    <row r="402" spans="1:6" x14ac:dyDescent="0.25">
      <c r="A402" s="4">
        <v>911100221285</v>
      </c>
      <c r="B402" s="3" t="s">
        <v>1865</v>
      </c>
      <c r="C402" s="3" t="s">
        <v>157</v>
      </c>
      <c r="D402" s="3" t="s">
        <v>5</v>
      </c>
      <c r="E402" s="3" t="s">
        <v>218</v>
      </c>
      <c r="F402" s="13">
        <v>43938.558761574073</v>
      </c>
    </row>
    <row r="403" spans="1:6" x14ac:dyDescent="0.25">
      <c r="A403" s="4">
        <v>911100221356</v>
      </c>
      <c r="B403" s="3" t="s">
        <v>1938</v>
      </c>
      <c r="C403" s="3" t="s">
        <v>329</v>
      </c>
      <c r="D403" s="3" t="s">
        <v>19</v>
      </c>
      <c r="E403" s="3" t="s">
        <v>305</v>
      </c>
      <c r="F403" s="13">
        <v>43938.568969907406</v>
      </c>
    </row>
    <row r="404" spans="1:6" x14ac:dyDescent="0.25">
      <c r="A404" s="4">
        <v>911100221357</v>
      </c>
      <c r="B404" s="3" t="s">
        <v>1939</v>
      </c>
      <c r="C404" s="3" t="s">
        <v>330</v>
      </c>
      <c r="D404" s="3" t="s">
        <v>10</v>
      </c>
      <c r="E404" s="3" t="s">
        <v>209</v>
      </c>
      <c r="F404" s="13">
        <v>43938.570185185185</v>
      </c>
    </row>
    <row r="405" spans="1:6" x14ac:dyDescent="0.25">
      <c r="A405" s="4">
        <v>911100221357</v>
      </c>
      <c r="B405" s="3" t="s">
        <v>1940</v>
      </c>
      <c r="C405" s="3" t="s">
        <v>240</v>
      </c>
      <c r="D405" s="3" t="s">
        <v>10</v>
      </c>
      <c r="E405" s="3" t="s">
        <v>209</v>
      </c>
      <c r="F405" s="13">
        <v>43938.5703125</v>
      </c>
    </row>
    <row r="406" spans="1:6" x14ac:dyDescent="0.25">
      <c r="A406" s="4">
        <v>911100221358</v>
      </c>
      <c r="B406" s="3" t="s">
        <v>1941</v>
      </c>
      <c r="C406" s="3" t="s">
        <v>331</v>
      </c>
      <c r="D406" s="3" t="s">
        <v>19</v>
      </c>
      <c r="E406" s="3" t="s">
        <v>305</v>
      </c>
      <c r="F406" s="13">
        <v>43938.571527777778</v>
      </c>
    </row>
    <row r="407" spans="1:6" x14ac:dyDescent="0.25">
      <c r="A407" s="4">
        <v>911100221359</v>
      </c>
      <c r="B407" s="3" t="s">
        <v>1942</v>
      </c>
      <c r="C407" s="3" t="s">
        <v>332</v>
      </c>
      <c r="D407" s="3" t="s">
        <v>10</v>
      </c>
      <c r="E407" s="3" t="s">
        <v>305</v>
      </c>
      <c r="F407" s="13">
        <v>43938.573368055557</v>
      </c>
    </row>
    <row r="408" spans="1:6" x14ac:dyDescent="0.25">
      <c r="A408" s="4">
        <v>911100221360</v>
      </c>
      <c r="B408" s="3" t="s">
        <v>1943</v>
      </c>
      <c r="C408" s="3" t="s">
        <v>76</v>
      </c>
      <c r="D408" s="3" t="s">
        <v>10</v>
      </c>
      <c r="E408" s="3" t="s">
        <v>333</v>
      </c>
      <c r="F408" s="13">
        <v>43938.574421296296</v>
      </c>
    </row>
    <row r="409" spans="1:6" x14ac:dyDescent="0.25">
      <c r="A409" s="4">
        <v>911100221361</v>
      </c>
      <c r="B409" s="3" t="s">
        <v>1944</v>
      </c>
      <c r="C409" s="3" t="s">
        <v>334</v>
      </c>
      <c r="D409" s="3" t="s">
        <v>19</v>
      </c>
      <c r="E409" s="3" t="s">
        <v>333</v>
      </c>
      <c r="F409" s="13">
        <v>43938.574907407405</v>
      </c>
    </row>
    <row r="410" spans="1:6" x14ac:dyDescent="0.25">
      <c r="A410" s="4">
        <v>911100221362</v>
      </c>
      <c r="B410" s="3" t="s">
        <v>1945</v>
      </c>
      <c r="C410" s="3" t="s">
        <v>335</v>
      </c>
      <c r="D410" s="3" t="s">
        <v>19</v>
      </c>
      <c r="E410" s="3" t="s">
        <v>333</v>
      </c>
      <c r="F410" s="13">
        <v>43938.574907407405</v>
      </c>
    </row>
    <row r="411" spans="1:6" x14ac:dyDescent="0.25">
      <c r="A411" s="4">
        <v>911100221363</v>
      </c>
      <c r="B411" s="3" t="s">
        <v>1946</v>
      </c>
      <c r="C411" s="3" t="s">
        <v>336</v>
      </c>
      <c r="D411" s="3" t="s">
        <v>2</v>
      </c>
      <c r="E411" s="3" t="s">
        <v>333</v>
      </c>
      <c r="F411" s="13">
        <v>43938.57503472222</v>
      </c>
    </row>
    <row r="412" spans="1:6" x14ac:dyDescent="0.25">
      <c r="A412" s="4">
        <v>911100221364</v>
      </c>
      <c r="B412" s="3" t="s">
        <v>1947</v>
      </c>
      <c r="C412" s="3" t="s">
        <v>162</v>
      </c>
      <c r="D412" s="3" t="s">
        <v>5</v>
      </c>
      <c r="E412" s="3" t="s">
        <v>333</v>
      </c>
      <c r="F412" s="13">
        <v>43938.575092592589</v>
      </c>
    </row>
    <row r="413" spans="1:6" x14ac:dyDescent="0.25">
      <c r="A413" s="4">
        <v>911100221365</v>
      </c>
      <c r="B413" s="3" t="s">
        <v>1948</v>
      </c>
      <c r="C413" s="3" t="s">
        <v>321</v>
      </c>
      <c r="D413" s="3" t="s">
        <v>2</v>
      </c>
      <c r="E413" s="3" t="s">
        <v>333</v>
      </c>
      <c r="F413" s="13">
        <v>43938.575416666667</v>
      </c>
    </row>
    <row r="414" spans="1:6" x14ac:dyDescent="0.25">
      <c r="A414" s="4">
        <v>911100221366</v>
      </c>
      <c r="B414" s="3" t="s">
        <v>1949</v>
      </c>
      <c r="C414" s="3" t="s">
        <v>312</v>
      </c>
      <c r="D414" s="3" t="s">
        <v>2</v>
      </c>
      <c r="E414" s="3" t="s">
        <v>333</v>
      </c>
      <c r="F414" s="13">
        <v>43938.575474537036</v>
      </c>
    </row>
    <row r="415" spans="1:6" x14ac:dyDescent="0.25">
      <c r="A415" s="4">
        <v>911100221367</v>
      </c>
      <c r="B415" s="3" t="s">
        <v>1950</v>
      </c>
      <c r="C415" s="3" t="s">
        <v>337</v>
      </c>
      <c r="D415" s="3" t="s">
        <v>2</v>
      </c>
      <c r="E415" s="3" t="s">
        <v>333</v>
      </c>
      <c r="F415" s="13">
        <v>43938.575497685182</v>
      </c>
    </row>
    <row r="416" spans="1:6" x14ac:dyDescent="0.25">
      <c r="A416" s="4">
        <v>911100221368</v>
      </c>
      <c r="B416" s="3" t="s">
        <v>1951</v>
      </c>
      <c r="C416" s="3" t="s">
        <v>338</v>
      </c>
      <c r="D416" s="3" t="s">
        <v>10</v>
      </c>
      <c r="E416" s="3" t="s">
        <v>333</v>
      </c>
      <c r="F416" s="13">
        <v>43938.575706018521</v>
      </c>
    </row>
    <row r="417" spans="1:6" x14ac:dyDescent="0.25">
      <c r="A417" s="4">
        <v>911100221369</v>
      </c>
      <c r="B417" s="3" t="s">
        <v>1952</v>
      </c>
      <c r="C417" s="3" t="s">
        <v>339</v>
      </c>
      <c r="D417" s="3" t="s">
        <v>19</v>
      </c>
      <c r="E417" s="3" t="s">
        <v>333</v>
      </c>
      <c r="F417" s="13">
        <v>43938.575752314813</v>
      </c>
    </row>
    <row r="418" spans="1:6" x14ac:dyDescent="0.25">
      <c r="A418" s="4">
        <v>911100221370</v>
      </c>
      <c r="B418" s="3" t="s">
        <v>1953</v>
      </c>
      <c r="C418" s="3" t="s">
        <v>312</v>
      </c>
      <c r="D418" s="3" t="s">
        <v>2</v>
      </c>
      <c r="E418" s="3" t="s">
        <v>333</v>
      </c>
      <c r="F418" s="13">
        <v>43938.575844907406</v>
      </c>
    </row>
    <row r="419" spans="1:6" x14ac:dyDescent="0.25">
      <c r="A419" s="4">
        <v>911100221371</v>
      </c>
      <c r="B419" s="3" t="s">
        <v>1954</v>
      </c>
      <c r="C419" s="3" t="s">
        <v>340</v>
      </c>
      <c r="D419" s="3" t="s">
        <v>5</v>
      </c>
      <c r="E419" s="3" t="s">
        <v>333</v>
      </c>
      <c r="F419" s="13">
        <v>43938.575879629629</v>
      </c>
    </row>
    <row r="420" spans="1:6" x14ac:dyDescent="0.25">
      <c r="A420" s="4">
        <v>911100221372</v>
      </c>
      <c r="B420" s="3" t="s">
        <v>1955</v>
      </c>
      <c r="C420" s="3" t="s">
        <v>78</v>
      </c>
      <c r="D420" s="3" t="s">
        <v>10</v>
      </c>
      <c r="E420" s="3" t="s">
        <v>333</v>
      </c>
      <c r="F420" s="13">
        <v>43938.576168981483</v>
      </c>
    </row>
    <row r="421" spans="1:6" x14ac:dyDescent="0.25">
      <c r="A421" s="4">
        <v>911100221373</v>
      </c>
      <c r="B421" s="3" t="s">
        <v>1956</v>
      </c>
      <c r="C421" s="3" t="s">
        <v>162</v>
      </c>
      <c r="D421" s="3" t="s">
        <v>19</v>
      </c>
      <c r="E421" s="3" t="s">
        <v>333</v>
      </c>
      <c r="F421" s="13">
        <v>43938.576180555552</v>
      </c>
    </row>
    <row r="422" spans="1:6" x14ac:dyDescent="0.25">
      <c r="A422" s="4">
        <v>911100221374</v>
      </c>
      <c r="B422" s="3" t="s">
        <v>1957</v>
      </c>
      <c r="C422" s="3" t="s">
        <v>341</v>
      </c>
      <c r="D422" s="3" t="s">
        <v>5</v>
      </c>
      <c r="E422" s="3" t="s">
        <v>333</v>
      </c>
      <c r="F422" s="13">
        <v>43938.576967592591</v>
      </c>
    </row>
    <row r="423" spans="1:6" x14ac:dyDescent="0.25">
      <c r="A423" s="4">
        <v>911100221375</v>
      </c>
      <c r="B423" s="3" t="s">
        <v>1958</v>
      </c>
      <c r="C423" s="3" t="s">
        <v>342</v>
      </c>
      <c r="D423" s="3" t="s">
        <v>5</v>
      </c>
      <c r="E423" s="3" t="s">
        <v>333</v>
      </c>
      <c r="F423" s="13">
        <v>43938.577094907407</v>
      </c>
    </row>
    <row r="424" spans="1:6" x14ac:dyDescent="0.25">
      <c r="A424" s="4">
        <v>911100221376</v>
      </c>
      <c r="B424" s="3" t="s">
        <v>1959</v>
      </c>
      <c r="C424" s="3" t="s">
        <v>263</v>
      </c>
      <c r="D424" s="3" t="s">
        <v>10</v>
      </c>
      <c r="E424" s="3" t="s">
        <v>333</v>
      </c>
      <c r="F424" s="13">
        <v>43938.577546296299</v>
      </c>
    </row>
    <row r="425" spans="1:6" x14ac:dyDescent="0.25">
      <c r="A425" s="4">
        <v>911100221377</v>
      </c>
      <c r="B425" s="3" t="s">
        <v>1960</v>
      </c>
      <c r="C425" s="3" t="s">
        <v>343</v>
      </c>
      <c r="D425" s="3" t="s">
        <v>19</v>
      </c>
      <c r="E425" s="3" t="s">
        <v>333</v>
      </c>
      <c r="F425" s="13">
        <v>43938.577615740738</v>
      </c>
    </row>
    <row r="426" spans="1:6" x14ac:dyDescent="0.25">
      <c r="A426" s="4">
        <v>911100221378</v>
      </c>
      <c r="B426" s="3" t="s">
        <v>1961</v>
      </c>
      <c r="C426" s="3" t="s">
        <v>344</v>
      </c>
      <c r="D426" s="3" t="s">
        <v>19</v>
      </c>
      <c r="E426" s="3" t="s">
        <v>333</v>
      </c>
      <c r="F426" s="13">
        <v>43938.5780787037</v>
      </c>
    </row>
    <row r="427" spans="1:6" x14ac:dyDescent="0.25">
      <c r="A427" s="4">
        <v>911100221379</v>
      </c>
      <c r="B427" s="3" t="s">
        <v>1962</v>
      </c>
      <c r="C427" s="3" t="s">
        <v>345</v>
      </c>
      <c r="D427" s="3" t="s">
        <v>5</v>
      </c>
      <c r="E427" s="3" t="s">
        <v>333</v>
      </c>
      <c r="F427" s="13">
        <v>43938.578402777777</v>
      </c>
    </row>
    <row r="428" spans="1:6" x14ac:dyDescent="0.25">
      <c r="A428" s="4">
        <v>911100221380</v>
      </c>
      <c r="B428" s="3" t="s">
        <v>1963</v>
      </c>
      <c r="C428" s="3" t="s">
        <v>346</v>
      </c>
      <c r="D428" s="3" t="s">
        <v>10</v>
      </c>
      <c r="E428" s="3" t="s">
        <v>333</v>
      </c>
      <c r="F428" s="13">
        <v>43938.5784375</v>
      </c>
    </row>
    <row r="429" spans="1:6" x14ac:dyDescent="0.25">
      <c r="A429" s="4">
        <v>911100221381</v>
      </c>
      <c r="B429" s="3" t="s">
        <v>1964</v>
      </c>
      <c r="C429" s="3" t="s">
        <v>347</v>
      </c>
      <c r="D429" s="3" t="s">
        <v>5</v>
      </c>
      <c r="E429" s="3" t="s">
        <v>333</v>
      </c>
      <c r="F429" s="13">
        <v>43938.578553240739</v>
      </c>
    </row>
    <row r="430" spans="1:6" x14ac:dyDescent="0.25">
      <c r="A430" s="4">
        <v>911100221382</v>
      </c>
      <c r="B430" s="3" t="s">
        <v>1965</v>
      </c>
      <c r="C430" s="3" t="s">
        <v>348</v>
      </c>
      <c r="D430" s="3" t="s">
        <v>10</v>
      </c>
      <c r="E430" s="3" t="s">
        <v>333</v>
      </c>
      <c r="F430" s="13">
        <v>43938.579791666663</v>
      </c>
    </row>
    <row r="431" spans="1:6" x14ac:dyDescent="0.25">
      <c r="A431" s="4">
        <v>911100221383</v>
      </c>
      <c r="B431" s="3" t="s">
        <v>1966</v>
      </c>
      <c r="C431" s="3" t="s">
        <v>349</v>
      </c>
      <c r="D431" s="3" t="s">
        <v>2</v>
      </c>
      <c r="E431" s="3" t="s">
        <v>333</v>
      </c>
      <c r="F431" s="13">
        <v>43938.579884259256</v>
      </c>
    </row>
    <row r="432" spans="1:6" x14ac:dyDescent="0.25">
      <c r="A432" s="4">
        <v>911100221384</v>
      </c>
      <c r="B432" s="3" t="s">
        <v>1967</v>
      </c>
      <c r="C432" s="3" t="s">
        <v>350</v>
      </c>
      <c r="D432" s="3" t="s">
        <v>5</v>
      </c>
      <c r="E432" s="3" t="s">
        <v>333</v>
      </c>
      <c r="F432" s="13">
        <v>43938.579953703702</v>
      </c>
    </row>
    <row r="433" spans="1:6" x14ac:dyDescent="0.25">
      <c r="A433" s="4">
        <v>911100221374</v>
      </c>
      <c r="B433" s="3" t="s">
        <v>1957</v>
      </c>
      <c r="C433" s="3" t="s">
        <v>351</v>
      </c>
      <c r="D433" s="3" t="s">
        <v>5</v>
      </c>
      <c r="E433" s="3" t="s">
        <v>333</v>
      </c>
      <c r="F433" s="13">
        <v>43938.580011574071</v>
      </c>
    </row>
    <row r="434" spans="1:6" x14ac:dyDescent="0.25">
      <c r="A434" s="4">
        <v>911100221385</v>
      </c>
      <c r="B434" s="3" t="s">
        <v>1968</v>
      </c>
      <c r="C434" s="3" t="s">
        <v>260</v>
      </c>
      <c r="D434" s="3" t="s">
        <v>19</v>
      </c>
      <c r="E434" s="3" t="s">
        <v>209</v>
      </c>
      <c r="F434" s="13">
        <v>43938.580347222225</v>
      </c>
    </row>
    <row r="435" spans="1:6" x14ac:dyDescent="0.25">
      <c r="A435" s="4">
        <v>911100221386</v>
      </c>
      <c r="B435" s="3" t="s">
        <v>1969</v>
      </c>
      <c r="C435" s="3" t="s">
        <v>263</v>
      </c>
      <c r="D435" s="3" t="s">
        <v>5</v>
      </c>
      <c r="E435" s="3" t="s">
        <v>333</v>
      </c>
      <c r="F435" s="13">
        <v>43938.580451388887</v>
      </c>
    </row>
    <row r="436" spans="1:6" x14ac:dyDescent="0.25">
      <c r="A436" s="4">
        <v>911100221387</v>
      </c>
      <c r="B436" s="3" t="s">
        <v>1970</v>
      </c>
      <c r="C436" s="3" t="s">
        <v>352</v>
      </c>
      <c r="D436" s="3" t="s">
        <v>2</v>
      </c>
      <c r="E436" s="3" t="s">
        <v>305</v>
      </c>
      <c r="F436" s="13">
        <v>43938.581331018519</v>
      </c>
    </row>
    <row r="437" spans="1:6" x14ac:dyDescent="0.25">
      <c r="A437" s="4">
        <v>911100221388</v>
      </c>
      <c r="B437" s="3" t="s">
        <v>1971</v>
      </c>
      <c r="C437" s="3" t="s">
        <v>353</v>
      </c>
      <c r="D437" s="3" t="s">
        <v>19</v>
      </c>
      <c r="E437" s="3" t="s">
        <v>333</v>
      </c>
      <c r="F437" s="13">
        <v>43938.581585648149</v>
      </c>
    </row>
    <row r="438" spans="1:6" x14ac:dyDescent="0.25">
      <c r="A438" s="4">
        <v>911100221389</v>
      </c>
      <c r="B438" s="3" t="s">
        <v>1972</v>
      </c>
      <c r="C438" s="3" t="s">
        <v>184</v>
      </c>
      <c r="D438" s="3" t="s">
        <v>2</v>
      </c>
      <c r="E438" s="3" t="s">
        <v>333</v>
      </c>
      <c r="F438" s="13">
        <v>43938.58253472222</v>
      </c>
    </row>
    <row r="439" spans="1:6" x14ac:dyDescent="0.25">
      <c r="A439" s="4">
        <v>911100221390</v>
      </c>
      <c r="B439" s="3" t="s">
        <v>1973</v>
      </c>
      <c r="C439" s="3" t="s">
        <v>8</v>
      </c>
      <c r="D439" s="3" t="s">
        <v>10</v>
      </c>
      <c r="E439" s="3" t="s">
        <v>209</v>
      </c>
      <c r="F439" s="13">
        <v>43938.583680555559</v>
      </c>
    </row>
    <row r="440" spans="1:6" x14ac:dyDescent="0.25">
      <c r="A440" s="4">
        <v>911100221391</v>
      </c>
      <c r="B440" s="3" t="s">
        <v>1974</v>
      </c>
      <c r="C440" s="3" t="s">
        <v>354</v>
      </c>
      <c r="D440" s="3" t="s">
        <v>10</v>
      </c>
      <c r="E440" s="3" t="s">
        <v>333</v>
      </c>
      <c r="F440" s="13">
        <v>43938.584340277775</v>
      </c>
    </row>
    <row r="441" spans="1:6" x14ac:dyDescent="0.25">
      <c r="A441" s="4">
        <v>911100221392</v>
      </c>
      <c r="B441" s="3" t="s">
        <v>1975</v>
      </c>
      <c r="C441" s="3" t="s">
        <v>355</v>
      </c>
      <c r="D441" s="3" t="s">
        <v>10</v>
      </c>
      <c r="E441" s="3" t="s">
        <v>333</v>
      </c>
      <c r="F441" s="13">
        <v>43938.584537037037</v>
      </c>
    </row>
    <row r="442" spans="1:6" x14ac:dyDescent="0.25">
      <c r="A442" s="4">
        <v>911100221393</v>
      </c>
      <c r="B442" s="3" t="s">
        <v>1976</v>
      </c>
      <c r="C442" s="3" t="s">
        <v>356</v>
      </c>
      <c r="D442" s="3" t="s">
        <v>5</v>
      </c>
      <c r="E442" s="3" t="s">
        <v>333</v>
      </c>
      <c r="F442" s="13">
        <v>43938.585185185184</v>
      </c>
    </row>
    <row r="443" spans="1:6" x14ac:dyDescent="0.25">
      <c r="A443" s="4">
        <v>911100221394</v>
      </c>
      <c r="B443" s="3" t="s">
        <v>1977</v>
      </c>
      <c r="C443" s="3" t="s">
        <v>357</v>
      </c>
      <c r="D443" s="3" t="s">
        <v>10</v>
      </c>
      <c r="E443" s="3" t="s">
        <v>333</v>
      </c>
      <c r="F443" s="13">
        <v>43938.585243055553</v>
      </c>
    </row>
    <row r="444" spans="1:6" x14ac:dyDescent="0.25">
      <c r="A444" s="4">
        <v>911100221395</v>
      </c>
      <c r="B444" s="3" t="s">
        <v>1978</v>
      </c>
      <c r="C444" s="3" t="s">
        <v>262</v>
      </c>
      <c r="D444" s="3" t="s">
        <v>2</v>
      </c>
      <c r="E444" s="3" t="s">
        <v>333</v>
      </c>
      <c r="F444" s="13">
        <v>43938.585798611108</v>
      </c>
    </row>
    <row r="445" spans="1:6" x14ac:dyDescent="0.25">
      <c r="A445" s="4">
        <v>911100221396</v>
      </c>
      <c r="B445" s="3" t="s">
        <v>1979</v>
      </c>
      <c r="C445" s="3" t="s">
        <v>358</v>
      </c>
      <c r="D445" s="3" t="s">
        <v>2</v>
      </c>
      <c r="E445" s="3" t="s">
        <v>333</v>
      </c>
      <c r="F445" s="13">
        <v>43938.586041666669</v>
      </c>
    </row>
    <row r="446" spans="1:6" x14ac:dyDescent="0.25">
      <c r="A446" s="4">
        <v>911100221397</v>
      </c>
      <c r="B446" s="3" t="s">
        <v>1980</v>
      </c>
      <c r="C446" s="3" t="s">
        <v>359</v>
      </c>
      <c r="D446" s="3" t="s">
        <v>5</v>
      </c>
      <c r="E446" s="3" t="s">
        <v>333</v>
      </c>
      <c r="F446" s="13">
        <v>43938.586458333331</v>
      </c>
    </row>
    <row r="447" spans="1:6" x14ac:dyDescent="0.25">
      <c r="A447" s="4">
        <v>911100221397</v>
      </c>
      <c r="B447" s="3" t="s">
        <v>1980</v>
      </c>
      <c r="C447" s="3" t="s">
        <v>359</v>
      </c>
      <c r="D447" s="3" t="s">
        <v>10</v>
      </c>
      <c r="E447" s="3" t="s">
        <v>333</v>
      </c>
      <c r="F447" s="13">
        <v>43938.587800925925</v>
      </c>
    </row>
    <row r="448" spans="1:6" x14ac:dyDescent="0.25">
      <c r="A448" s="4">
        <v>911100221398</v>
      </c>
      <c r="B448" s="3" t="s">
        <v>1981</v>
      </c>
      <c r="C448" s="3" t="s">
        <v>360</v>
      </c>
      <c r="D448" s="3" t="s">
        <v>2</v>
      </c>
      <c r="E448" s="3" t="s">
        <v>333</v>
      </c>
      <c r="F448" s="13">
        <v>43938.588368055556</v>
      </c>
    </row>
    <row r="449" spans="1:6" x14ac:dyDescent="0.25">
      <c r="A449" s="4">
        <v>911100221399</v>
      </c>
      <c r="B449" s="3" t="s">
        <v>1982</v>
      </c>
      <c r="C449" s="3" t="s">
        <v>361</v>
      </c>
      <c r="D449" s="3" t="s">
        <v>10</v>
      </c>
      <c r="E449" s="3" t="s">
        <v>333</v>
      </c>
      <c r="F449" s="13">
        <v>43938.588368055556</v>
      </c>
    </row>
    <row r="450" spans="1:6" x14ac:dyDescent="0.25">
      <c r="A450" s="4">
        <v>911100221400</v>
      </c>
      <c r="B450" s="3" t="s">
        <v>1983</v>
      </c>
      <c r="C450" s="3" t="s">
        <v>263</v>
      </c>
      <c r="D450" s="3" t="s">
        <v>10</v>
      </c>
      <c r="E450" s="3" t="s">
        <v>333</v>
      </c>
      <c r="F450" s="13">
        <v>43938.589953703704</v>
      </c>
    </row>
    <row r="451" spans="1:6" x14ac:dyDescent="0.25">
      <c r="A451" s="4">
        <v>911100221289</v>
      </c>
      <c r="B451" s="3" t="s">
        <v>1869</v>
      </c>
      <c r="C451" s="3" t="s">
        <v>362</v>
      </c>
      <c r="D451" s="3" t="s">
        <v>10</v>
      </c>
      <c r="E451" s="3" t="s">
        <v>333</v>
      </c>
      <c r="F451" s="13">
        <v>43938.590069444443</v>
      </c>
    </row>
    <row r="452" spans="1:6" x14ac:dyDescent="0.25">
      <c r="A452" s="4">
        <v>911100221401</v>
      </c>
      <c r="B452" s="3" t="s">
        <v>1984</v>
      </c>
      <c r="C452" s="3" t="s">
        <v>67</v>
      </c>
      <c r="D452" s="3" t="s">
        <v>10</v>
      </c>
      <c r="E452" s="3" t="s">
        <v>333</v>
      </c>
      <c r="F452" s="13">
        <v>43938.590555555558</v>
      </c>
    </row>
    <row r="453" spans="1:6" x14ac:dyDescent="0.25">
      <c r="A453" s="4">
        <v>911100221402</v>
      </c>
      <c r="B453" s="3" t="s">
        <v>1985</v>
      </c>
      <c r="C453" s="3" t="s">
        <v>337</v>
      </c>
      <c r="D453" s="3" t="s">
        <v>10</v>
      </c>
      <c r="E453" s="3" t="s">
        <v>333</v>
      </c>
      <c r="F453" s="13">
        <v>43938.590613425928</v>
      </c>
    </row>
    <row r="454" spans="1:6" x14ac:dyDescent="0.25">
      <c r="A454" s="4">
        <v>911100221403</v>
      </c>
      <c r="B454" s="3" t="s">
        <v>1986</v>
      </c>
      <c r="C454" s="3" t="s">
        <v>78</v>
      </c>
      <c r="D454" s="3" t="s">
        <v>10</v>
      </c>
      <c r="E454" s="3" t="s">
        <v>333</v>
      </c>
      <c r="F454" s="13">
        <v>43938.590925925928</v>
      </c>
    </row>
    <row r="455" spans="1:6" x14ac:dyDescent="0.25">
      <c r="A455" s="4">
        <v>911100221386</v>
      </c>
      <c r="B455" s="3" t="s">
        <v>1969</v>
      </c>
      <c r="C455" s="3" t="s">
        <v>363</v>
      </c>
      <c r="D455" s="3" t="s">
        <v>2</v>
      </c>
      <c r="E455" s="3" t="s">
        <v>333</v>
      </c>
      <c r="F455" s="13">
        <v>43938.591747685183</v>
      </c>
    </row>
    <row r="456" spans="1:6" x14ac:dyDescent="0.25">
      <c r="A456" s="4">
        <v>911100221404</v>
      </c>
      <c r="B456" s="3" t="s">
        <v>1987</v>
      </c>
      <c r="C456" s="3" t="s">
        <v>12</v>
      </c>
      <c r="D456" s="3" t="s">
        <v>5</v>
      </c>
      <c r="E456" s="3" t="s">
        <v>333</v>
      </c>
      <c r="F456" s="13">
        <v>43938.591886574075</v>
      </c>
    </row>
    <row r="457" spans="1:6" x14ac:dyDescent="0.25">
      <c r="A457" s="4">
        <v>911100221405</v>
      </c>
      <c r="B457" s="3" t="s">
        <v>1988</v>
      </c>
      <c r="C457" s="3" t="s">
        <v>41</v>
      </c>
      <c r="D457" s="3" t="s">
        <v>2</v>
      </c>
      <c r="E457" s="3" t="s">
        <v>333</v>
      </c>
      <c r="F457" s="13">
        <v>43938.59202546296</v>
      </c>
    </row>
    <row r="458" spans="1:6" x14ac:dyDescent="0.25">
      <c r="A458" s="4">
        <v>911100221406</v>
      </c>
      <c r="B458" s="3" t="s">
        <v>1989</v>
      </c>
      <c r="C458" s="3" t="s">
        <v>364</v>
      </c>
      <c r="D458" s="3" t="s">
        <v>10</v>
      </c>
      <c r="E458" s="3" t="s">
        <v>333</v>
      </c>
      <c r="F458" s="13">
        <v>43938.594444444447</v>
      </c>
    </row>
    <row r="459" spans="1:6" x14ac:dyDescent="0.25">
      <c r="A459" s="4">
        <v>911100221407</v>
      </c>
      <c r="B459" s="3" t="s">
        <v>1990</v>
      </c>
      <c r="C459" s="3" t="s">
        <v>365</v>
      </c>
      <c r="D459" s="3" t="s">
        <v>19</v>
      </c>
      <c r="E459" s="3" t="s">
        <v>177</v>
      </c>
      <c r="F459" s="13">
        <v>43938.595902777779</v>
      </c>
    </row>
    <row r="460" spans="1:6" x14ac:dyDescent="0.25">
      <c r="A460" s="4">
        <v>911100221408</v>
      </c>
      <c r="B460" s="3" t="s">
        <v>1991</v>
      </c>
      <c r="C460" s="3" t="s">
        <v>366</v>
      </c>
      <c r="D460" s="3" t="s">
        <v>5</v>
      </c>
      <c r="E460" s="3" t="s">
        <v>333</v>
      </c>
      <c r="F460" s="13">
        <v>43938.596296296295</v>
      </c>
    </row>
    <row r="461" spans="1:6" x14ac:dyDescent="0.25">
      <c r="A461" s="4">
        <v>911100221409</v>
      </c>
      <c r="B461" s="3" t="s">
        <v>1992</v>
      </c>
      <c r="C461" s="3" t="s">
        <v>367</v>
      </c>
      <c r="D461" s="3" t="s">
        <v>2</v>
      </c>
      <c r="E461" s="3" t="s">
        <v>333</v>
      </c>
      <c r="F461" s="13">
        <v>43938.596875000003</v>
      </c>
    </row>
    <row r="462" spans="1:6" x14ac:dyDescent="0.25">
      <c r="A462" s="4">
        <v>911100221410</v>
      </c>
      <c r="B462" s="3" t="s">
        <v>1993</v>
      </c>
      <c r="C462" s="3" t="s">
        <v>368</v>
      </c>
      <c r="D462" s="3" t="s">
        <v>2</v>
      </c>
      <c r="E462" s="3" t="s">
        <v>333</v>
      </c>
      <c r="F462" s="13">
        <v>43938.597245370373</v>
      </c>
    </row>
    <row r="463" spans="1:6" x14ac:dyDescent="0.25">
      <c r="A463" s="4">
        <v>911100221411</v>
      </c>
      <c r="B463" s="3" t="s">
        <v>1994</v>
      </c>
      <c r="C463" s="3" t="s">
        <v>369</v>
      </c>
      <c r="D463" s="3" t="s">
        <v>5</v>
      </c>
      <c r="E463" s="3" t="s">
        <v>333</v>
      </c>
      <c r="F463" s="13">
        <v>43938.598287037035</v>
      </c>
    </row>
    <row r="464" spans="1:6" x14ac:dyDescent="0.25">
      <c r="A464" s="4">
        <v>911100221412</v>
      </c>
      <c r="B464" s="3" t="s">
        <v>1995</v>
      </c>
      <c r="C464" s="3" t="s">
        <v>370</v>
      </c>
      <c r="D464" s="3" t="s">
        <v>10</v>
      </c>
      <c r="E464" s="3" t="s">
        <v>333</v>
      </c>
      <c r="F464" s="13">
        <v>43938.601180555554</v>
      </c>
    </row>
    <row r="465" spans="1:6" x14ac:dyDescent="0.25">
      <c r="A465" s="4">
        <v>911100221413</v>
      </c>
      <c r="B465" s="3" t="s">
        <v>1996</v>
      </c>
      <c r="C465" s="3" t="s">
        <v>371</v>
      </c>
      <c r="D465" s="3" t="s">
        <v>2</v>
      </c>
      <c r="E465" s="3" t="s">
        <v>333</v>
      </c>
      <c r="F465" s="13">
        <v>43938.601643518516</v>
      </c>
    </row>
    <row r="466" spans="1:6" x14ac:dyDescent="0.25">
      <c r="A466" s="4">
        <v>911100221414</v>
      </c>
      <c r="B466" s="3" t="s">
        <v>1997</v>
      </c>
      <c r="C466" s="3" t="s">
        <v>280</v>
      </c>
      <c r="D466" s="3" t="s">
        <v>10</v>
      </c>
      <c r="E466" s="3" t="s">
        <v>218</v>
      </c>
      <c r="F466" s="13">
        <v>43938.601921296293</v>
      </c>
    </row>
    <row r="467" spans="1:6" x14ac:dyDescent="0.25">
      <c r="A467" s="4">
        <v>911100221415</v>
      </c>
      <c r="B467" s="3" t="s">
        <v>1998</v>
      </c>
      <c r="C467" s="3" t="s">
        <v>372</v>
      </c>
      <c r="D467" s="3" t="s">
        <v>5</v>
      </c>
      <c r="E467" s="3" t="s">
        <v>333</v>
      </c>
      <c r="F467" s="13">
        <v>43938.60193287037</v>
      </c>
    </row>
    <row r="468" spans="1:6" x14ac:dyDescent="0.25">
      <c r="A468" s="4">
        <v>911100221416</v>
      </c>
      <c r="B468" s="3" t="s">
        <v>1999</v>
      </c>
      <c r="C468" s="3" t="s">
        <v>373</v>
      </c>
      <c r="D468" s="3" t="s">
        <v>5</v>
      </c>
      <c r="E468" s="3" t="s">
        <v>333</v>
      </c>
      <c r="F468" s="13">
        <v>43938.602037037039</v>
      </c>
    </row>
    <row r="469" spans="1:6" x14ac:dyDescent="0.25">
      <c r="A469" s="4">
        <v>911100221417</v>
      </c>
      <c r="B469" s="3" t="s">
        <v>2000</v>
      </c>
      <c r="C469" s="3" t="s">
        <v>374</v>
      </c>
      <c r="D469" s="3" t="s">
        <v>19</v>
      </c>
      <c r="E469" s="3" t="s">
        <v>33</v>
      </c>
      <c r="F469" s="13">
        <v>43938.602650462963</v>
      </c>
    </row>
    <row r="470" spans="1:6" x14ac:dyDescent="0.25">
      <c r="A470" s="4">
        <v>911100221418</v>
      </c>
      <c r="B470" s="3" t="s">
        <v>2001</v>
      </c>
      <c r="C470" s="3" t="s">
        <v>375</v>
      </c>
      <c r="D470" s="3" t="s">
        <v>10</v>
      </c>
      <c r="E470" s="3" t="s">
        <v>333</v>
      </c>
      <c r="F470" s="13">
        <v>43938.602881944447</v>
      </c>
    </row>
    <row r="471" spans="1:6" x14ac:dyDescent="0.25">
      <c r="A471" s="4">
        <v>911100221419</v>
      </c>
      <c r="B471" s="3" t="s">
        <v>2002</v>
      </c>
      <c r="C471" s="3" t="s">
        <v>376</v>
      </c>
      <c r="D471" s="3" t="s">
        <v>10</v>
      </c>
      <c r="E471" s="3" t="s">
        <v>333</v>
      </c>
      <c r="F471" s="13">
        <v>43938.604849537034</v>
      </c>
    </row>
    <row r="472" spans="1:6" x14ac:dyDescent="0.25">
      <c r="A472" s="4">
        <v>911100221107</v>
      </c>
      <c r="B472" s="3" t="s">
        <v>2003</v>
      </c>
      <c r="C472" s="3" t="s">
        <v>113</v>
      </c>
      <c r="D472" s="3" t="s">
        <v>5</v>
      </c>
      <c r="E472" s="3" t="s">
        <v>33</v>
      </c>
      <c r="F472" s="13">
        <v>43938.605092592596</v>
      </c>
    </row>
    <row r="473" spans="1:6" x14ac:dyDescent="0.25">
      <c r="A473" s="4">
        <v>911100221420</v>
      </c>
      <c r="B473" s="3" t="s">
        <v>2004</v>
      </c>
      <c r="C473" s="3" t="s">
        <v>377</v>
      </c>
      <c r="D473" s="3" t="s">
        <v>10</v>
      </c>
      <c r="E473" s="3" t="s">
        <v>333</v>
      </c>
      <c r="F473" s="13">
        <v>43938.607476851852</v>
      </c>
    </row>
    <row r="474" spans="1:6" x14ac:dyDescent="0.25">
      <c r="A474" s="4">
        <v>911100221421</v>
      </c>
      <c r="B474" s="3" t="s">
        <v>2005</v>
      </c>
      <c r="C474" s="3" t="s">
        <v>378</v>
      </c>
      <c r="D474" s="3" t="s">
        <v>5</v>
      </c>
      <c r="E474" s="3" t="s">
        <v>209</v>
      </c>
      <c r="F474" s="13">
        <v>43938.608101851853</v>
      </c>
    </row>
    <row r="475" spans="1:6" x14ac:dyDescent="0.25">
      <c r="A475" s="4">
        <v>911100221422</v>
      </c>
      <c r="B475" s="3" t="s">
        <v>2006</v>
      </c>
      <c r="C475" s="3" t="s">
        <v>263</v>
      </c>
      <c r="D475" s="3" t="s">
        <v>5</v>
      </c>
      <c r="E475" s="3" t="s">
        <v>333</v>
      </c>
      <c r="F475" s="13">
        <v>43938.609166666669</v>
      </c>
    </row>
    <row r="476" spans="1:6" x14ac:dyDescent="0.25">
      <c r="A476" s="4">
        <v>911100221423</v>
      </c>
      <c r="B476" s="3" t="s">
        <v>2007</v>
      </c>
      <c r="C476" s="3" t="s">
        <v>43</v>
      </c>
      <c r="D476" s="3" t="s">
        <v>19</v>
      </c>
      <c r="E476" s="3" t="s">
        <v>333</v>
      </c>
      <c r="F476" s="13">
        <v>43938.611273148148</v>
      </c>
    </row>
    <row r="477" spans="1:6" x14ac:dyDescent="0.25">
      <c r="A477" s="4">
        <v>911100221424</v>
      </c>
      <c r="B477" s="3" t="s">
        <v>2008</v>
      </c>
      <c r="C477" s="3" t="s">
        <v>78</v>
      </c>
      <c r="D477" s="3" t="s">
        <v>2</v>
      </c>
      <c r="E477" s="3" t="s">
        <v>333</v>
      </c>
      <c r="F477" s="13">
        <v>43938.613657407404</v>
      </c>
    </row>
    <row r="478" spans="1:6" x14ac:dyDescent="0.25">
      <c r="A478" s="4">
        <v>911100221425</v>
      </c>
      <c r="B478" s="3" t="s">
        <v>2009</v>
      </c>
      <c r="C478" s="3" t="s">
        <v>233</v>
      </c>
      <c r="D478" s="3" t="s">
        <v>2</v>
      </c>
      <c r="E478" s="3" t="s">
        <v>333</v>
      </c>
      <c r="F478" s="13">
        <v>43938.61383101852</v>
      </c>
    </row>
    <row r="479" spans="1:6" x14ac:dyDescent="0.25">
      <c r="A479" s="4">
        <v>911100221426</v>
      </c>
      <c r="B479" s="3" t="s">
        <v>2010</v>
      </c>
      <c r="C479" s="3" t="s">
        <v>204</v>
      </c>
      <c r="D479" s="3" t="s">
        <v>19</v>
      </c>
      <c r="E479" s="3" t="s">
        <v>333</v>
      </c>
      <c r="F479" s="13">
        <v>43938.6175</v>
      </c>
    </row>
    <row r="480" spans="1:6" x14ac:dyDescent="0.25">
      <c r="A480" s="4">
        <v>911100221427</v>
      </c>
      <c r="B480" s="3" t="s">
        <v>2011</v>
      </c>
      <c r="C480" s="3" t="s">
        <v>198</v>
      </c>
      <c r="D480" s="3" t="s">
        <v>5</v>
      </c>
      <c r="E480" s="3" t="s">
        <v>333</v>
      </c>
      <c r="F480" s="13">
        <v>43938.620243055557</v>
      </c>
    </row>
    <row r="481" spans="1:6" x14ac:dyDescent="0.25">
      <c r="A481" s="4">
        <v>911100221428</v>
      </c>
      <c r="B481" s="3" t="s">
        <v>2012</v>
      </c>
      <c r="C481" s="3" t="s">
        <v>379</v>
      </c>
      <c r="D481" s="3" t="s">
        <v>2</v>
      </c>
      <c r="E481" s="3" t="s">
        <v>333</v>
      </c>
      <c r="F481" s="13">
        <v>43938.620578703703</v>
      </c>
    </row>
    <row r="482" spans="1:6" x14ac:dyDescent="0.25">
      <c r="A482" s="4">
        <v>911100221429</v>
      </c>
      <c r="B482" s="3" t="s">
        <v>2013</v>
      </c>
      <c r="C482" s="3" t="s">
        <v>380</v>
      </c>
      <c r="D482" s="3" t="s">
        <v>10</v>
      </c>
      <c r="E482" s="3" t="s">
        <v>333</v>
      </c>
      <c r="F482" s="13">
        <v>43938.621030092596</v>
      </c>
    </row>
    <row r="483" spans="1:6" x14ac:dyDescent="0.25">
      <c r="A483" s="4">
        <v>911100221430</v>
      </c>
      <c r="B483" s="3" t="s">
        <v>2014</v>
      </c>
      <c r="C483" s="3" t="s">
        <v>381</v>
      </c>
      <c r="D483" s="3" t="s">
        <v>5</v>
      </c>
      <c r="E483" s="3" t="s">
        <v>333</v>
      </c>
      <c r="F483" s="13">
        <v>43938.622048611112</v>
      </c>
    </row>
    <row r="484" spans="1:6" x14ac:dyDescent="0.25">
      <c r="A484" s="4">
        <v>911100221431</v>
      </c>
      <c r="B484" s="3" t="s">
        <v>2015</v>
      </c>
      <c r="C484" s="3" t="s">
        <v>382</v>
      </c>
      <c r="D484" s="3" t="s">
        <v>2</v>
      </c>
      <c r="E484" s="3" t="s">
        <v>333</v>
      </c>
      <c r="F484" s="13">
        <v>43938.622824074075</v>
      </c>
    </row>
    <row r="485" spans="1:6" x14ac:dyDescent="0.25">
      <c r="A485" s="4">
        <v>911100221432</v>
      </c>
      <c r="B485" s="3" t="s">
        <v>2016</v>
      </c>
      <c r="C485" s="3" t="s">
        <v>383</v>
      </c>
      <c r="D485" s="3" t="s">
        <v>5</v>
      </c>
      <c r="E485" s="3" t="s">
        <v>333</v>
      </c>
      <c r="F485" s="13">
        <v>43938.625509259262</v>
      </c>
    </row>
    <row r="486" spans="1:6" x14ac:dyDescent="0.25">
      <c r="A486" s="4">
        <v>911100221433</v>
      </c>
      <c r="B486" s="3" t="s">
        <v>2017</v>
      </c>
      <c r="C486" s="3" t="s">
        <v>384</v>
      </c>
      <c r="D486" s="3" t="s">
        <v>2</v>
      </c>
      <c r="E486" s="3" t="s">
        <v>333</v>
      </c>
      <c r="F486" s="13">
        <v>43938.62672453704</v>
      </c>
    </row>
    <row r="487" spans="1:6" x14ac:dyDescent="0.25">
      <c r="A487" s="4">
        <v>911100221434</v>
      </c>
      <c r="B487" s="3" t="s">
        <v>2018</v>
      </c>
      <c r="C487" s="3" t="s">
        <v>385</v>
      </c>
      <c r="D487" s="3" t="s">
        <v>19</v>
      </c>
      <c r="E487" s="3" t="s">
        <v>333</v>
      </c>
      <c r="F487" s="13">
        <v>43938.626875000002</v>
      </c>
    </row>
    <row r="488" spans="1:6" x14ac:dyDescent="0.25">
      <c r="A488" s="4">
        <v>911100221435</v>
      </c>
      <c r="B488" s="3" t="s">
        <v>2019</v>
      </c>
      <c r="C488" s="3" t="s">
        <v>386</v>
      </c>
      <c r="D488" s="3" t="s">
        <v>2</v>
      </c>
      <c r="E488" s="3" t="s">
        <v>333</v>
      </c>
      <c r="F488" s="13">
        <v>43938.627442129633</v>
      </c>
    </row>
    <row r="489" spans="1:6" x14ac:dyDescent="0.25">
      <c r="A489" s="4">
        <v>911100221436</v>
      </c>
      <c r="B489" s="3" t="s">
        <v>2020</v>
      </c>
      <c r="C489" s="3" t="s">
        <v>387</v>
      </c>
      <c r="D489" s="3" t="s">
        <v>2</v>
      </c>
      <c r="E489" s="3" t="s">
        <v>333</v>
      </c>
      <c r="F489" s="13">
        <v>43938.629421296297</v>
      </c>
    </row>
    <row r="490" spans="1:6" x14ac:dyDescent="0.25">
      <c r="A490" s="4">
        <v>911100221437</v>
      </c>
      <c r="B490" s="3" t="s">
        <v>2021</v>
      </c>
      <c r="C490" s="3" t="s">
        <v>388</v>
      </c>
      <c r="D490" s="3" t="s">
        <v>10</v>
      </c>
      <c r="E490" s="3" t="s">
        <v>333</v>
      </c>
      <c r="F490" s="13">
        <v>43938.629444444443</v>
      </c>
    </row>
    <row r="491" spans="1:6" x14ac:dyDescent="0.25">
      <c r="A491" s="4">
        <v>911100221434</v>
      </c>
      <c r="B491" s="3" t="s">
        <v>2018</v>
      </c>
      <c r="C491" s="3" t="s">
        <v>389</v>
      </c>
      <c r="D491" s="3" t="s">
        <v>19</v>
      </c>
      <c r="E491" s="3" t="s">
        <v>333</v>
      </c>
      <c r="F491" s="13">
        <v>43938.629745370374</v>
      </c>
    </row>
    <row r="492" spans="1:6" x14ac:dyDescent="0.25">
      <c r="A492" s="4">
        <v>911100221159</v>
      </c>
      <c r="B492" s="3" t="s">
        <v>1740</v>
      </c>
      <c r="C492" s="3" t="s">
        <v>390</v>
      </c>
      <c r="D492" s="3" t="s">
        <v>5</v>
      </c>
      <c r="E492" s="3" t="s">
        <v>333</v>
      </c>
      <c r="F492" s="13">
        <v>43938.62976851852</v>
      </c>
    </row>
    <row r="493" spans="1:6" x14ac:dyDescent="0.25">
      <c r="A493" s="4">
        <v>911100221438</v>
      </c>
      <c r="B493" s="3" t="s">
        <v>2022</v>
      </c>
      <c r="C493" s="3" t="s">
        <v>391</v>
      </c>
      <c r="D493" s="3" t="s">
        <v>19</v>
      </c>
      <c r="E493" s="3" t="s">
        <v>305</v>
      </c>
      <c r="F493" s="13">
        <v>43938.638159722221</v>
      </c>
    </row>
    <row r="494" spans="1:6" x14ac:dyDescent="0.25">
      <c r="A494" s="4">
        <v>911100221439</v>
      </c>
      <c r="B494" s="3" t="s">
        <v>2023</v>
      </c>
      <c r="C494" s="3" t="s">
        <v>392</v>
      </c>
      <c r="D494" s="3" t="s">
        <v>5</v>
      </c>
      <c r="E494" s="3" t="s">
        <v>177</v>
      </c>
      <c r="F494" s="13">
        <v>43938.638460648152</v>
      </c>
    </row>
    <row r="495" spans="1:6" x14ac:dyDescent="0.25">
      <c r="A495" s="4">
        <v>911100221440</v>
      </c>
      <c r="B495" s="3" t="s">
        <v>2024</v>
      </c>
      <c r="C495" s="3" t="s">
        <v>393</v>
      </c>
      <c r="D495" s="3" t="s">
        <v>5</v>
      </c>
      <c r="E495" s="3" t="s">
        <v>333</v>
      </c>
      <c r="F495" s="13">
        <v>43938.642002314817</v>
      </c>
    </row>
    <row r="496" spans="1:6" x14ac:dyDescent="0.25">
      <c r="A496" s="4">
        <v>911100221441</v>
      </c>
      <c r="B496" s="3" t="s">
        <v>2025</v>
      </c>
      <c r="C496" s="3" t="s">
        <v>394</v>
      </c>
      <c r="D496" s="3" t="s">
        <v>5</v>
      </c>
      <c r="E496" s="3" t="s">
        <v>333</v>
      </c>
      <c r="F496" s="13">
        <v>43938.642048611109</v>
      </c>
    </row>
    <row r="497" spans="1:6" x14ac:dyDescent="0.25">
      <c r="A497" s="4">
        <v>911100221442</v>
      </c>
      <c r="B497" s="3" t="s">
        <v>2026</v>
      </c>
      <c r="C497" s="3" t="s">
        <v>347</v>
      </c>
      <c r="D497" s="3" t="s">
        <v>19</v>
      </c>
      <c r="E497" s="3" t="s">
        <v>333</v>
      </c>
      <c r="F497" s="13">
        <v>43938.645405092589</v>
      </c>
    </row>
    <row r="498" spans="1:6" x14ac:dyDescent="0.25">
      <c r="A498" s="4">
        <v>911100221443</v>
      </c>
      <c r="B498" s="3" t="s">
        <v>2027</v>
      </c>
      <c r="C498" s="3" t="s">
        <v>395</v>
      </c>
      <c r="D498" s="3" t="s">
        <v>10</v>
      </c>
      <c r="E498" s="3" t="s">
        <v>333</v>
      </c>
      <c r="F498" s="13">
        <v>43938.645972222221</v>
      </c>
    </row>
    <row r="499" spans="1:6" x14ac:dyDescent="0.25">
      <c r="A499" s="4">
        <v>911100221444</v>
      </c>
      <c r="B499" s="3" t="s">
        <v>2028</v>
      </c>
      <c r="C499" s="3" t="s">
        <v>396</v>
      </c>
      <c r="D499" s="3" t="s">
        <v>5</v>
      </c>
      <c r="E499" s="3"/>
      <c r="F499" s="13">
        <v>43938.648159722223</v>
      </c>
    </row>
    <row r="500" spans="1:6" x14ac:dyDescent="0.25">
      <c r="A500" s="4">
        <v>911100221445</v>
      </c>
      <c r="B500" s="3" t="s">
        <v>2029</v>
      </c>
      <c r="C500" s="3" t="s">
        <v>382</v>
      </c>
      <c r="D500" s="3" t="s">
        <v>10</v>
      </c>
      <c r="E500" s="3" t="s">
        <v>333</v>
      </c>
      <c r="F500" s="13">
        <v>43938.6487037037</v>
      </c>
    </row>
    <row r="501" spans="1:6" x14ac:dyDescent="0.25">
      <c r="A501" s="4">
        <v>911100221446</v>
      </c>
      <c r="B501" s="3" t="s">
        <v>2030</v>
      </c>
      <c r="C501" s="3" t="s">
        <v>397</v>
      </c>
      <c r="D501" s="3" t="s">
        <v>2</v>
      </c>
      <c r="E501" s="3" t="s">
        <v>305</v>
      </c>
      <c r="F501" s="13">
        <v>43938.655648148146</v>
      </c>
    </row>
    <row r="502" spans="1:6" x14ac:dyDescent="0.25">
      <c r="A502" s="4">
        <v>911100221447</v>
      </c>
      <c r="B502" s="3" t="s">
        <v>2031</v>
      </c>
      <c r="C502" s="3" t="s">
        <v>398</v>
      </c>
      <c r="D502" s="3" t="s">
        <v>10</v>
      </c>
      <c r="E502" s="3" t="s">
        <v>333</v>
      </c>
      <c r="F502" s="13">
        <v>43938.6565162037</v>
      </c>
    </row>
    <row r="503" spans="1:6" x14ac:dyDescent="0.25">
      <c r="A503" s="4">
        <v>911100221448</v>
      </c>
      <c r="B503" s="3" t="s">
        <v>2032</v>
      </c>
      <c r="C503" s="3" t="s">
        <v>78</v>
      </c>
      <c r="D503" s="3" t="s">
        <v>10</v>
      </c>
      <c r="E503" s="3" t="s">
        <v>37</v>
      </c>
      <c r="F503" s="13">
        <v>43938.657569444447</v>
      </c>
    </row>
    <row r="504" spans="1:6" x14ac:dyDescent="0.25">
      <c r="A504" s="4">
        <v>911100221023</v>
      </c>
      <c r="B504" s="3" t="s">
        <v>1604</v>
      </c>
      <c r="C504" s="3" t="s">
        <v>30</v>
      </c>
      <c r="D504" s="3" t="s">
        <v>5</v>
      </c>
      <c r="E504" s="3" t="s">
        <v>177</v>
      </c>
      <c r="F504" s="13">
        <v>43938.658645833333</v>
      </c>
    </row>
    <row r="505" spans="1:6" x14ac:dyDescent="0.25">
      <c r="A505" s="4">
        <v>911100221449</v>
      </c>
      <c r="B505" s="3" t="s">
        <v>2033</v>
      </c>
      <c r="C505" s="3" t="s">
        <v>348</v>
      </c>
      <c r="D505" s="3" t="s">
        <v>2</v>
      </c>
      <c r="E505" s="3" t="s">
        <v>333</v>
      </c>
      <c r="F505" s="13">
        <v>43938.659166666665</v>
      </c>
    </row>
    <row r="506" spans="1:6" x14ac:dyDescent="0.25">
      <c r="A506" s="4">
        <v>911100221450</v>
      </c>
      <c r="B506" s="3" t="s">
        <v>2034</v>
      </c>
      <c r="C506" s="3" t="s">
        <v>399</v>
      </c>
      <c r="D506" s="3" t="s">
        <v>10</v>
      </c>
      <c r="E506" s="3" t="s">
        <v>333</v>
      </c>
      <c r="F506" s="13">
        <v>43938.663564814815</v>
      </c>
    </row>
    <row r="507" spans="1:6" x14ac:dyDescent="0.25">
      <c r="A507" s="4">
        <v>911100221371</v>
      </c>
      <c r="B507" s="3" t="s">
        <v>1954</v>
      </c>
      <c r="C507" s="3" t="s">
        <v>400</v>
      </c>
      <c r="D507" s="3" t="s">
        <v>19</v>
      </c>
      <c r="E507" s="3" t="s">
        <v>333</v>
      </c>
      <c r="F507" s="13">
        <v>43938.666493055556</v>
      </c>
    </row>
    <row r="508" spans="1:6" x14ac:dyDescent="0.25">
      <c r="A508" s="4">
        <v>911100221451</v>
      </c>
      <c r="B508" s="3" t="s">
        <v>2035</v>
      </c>
      <c r="C508" s="3" t="s">
        <v>401</v>
      </c>
      <c r="D508" s="3" t="s">
        <v>19</v>
      </c>
      <c r="E508" s="3" t="s">
        <v>305</v>
      </c>
      <c r="F508" s="13">
        <v>43938.666932870372</v>
      </c>
    </row>
    <row r="509" spans="1:6" x14ac:dyDescent="0.25">
      <c r="A509" s="4">
        <v>911100221452</v>
      </c>
      <c r="B509" s="3" t="s">
        <v>2036</v>
      </c>
      <c r="C509" s="3" t="s">
        <v>78</v>
      </c>
      <c r="D509" s="3" t="s">
        <v>2</v>
      </c>
      <c r="E509" s="3" t="s">
        <v>333</v>
      </c>
      <c r="F509" s="13">
        <v>43938.667245370372</v>
      </c>
    </row>
    <row r="510" spans="1:6" x14ac:dyDescent="0.25">
      <c r="A510" s="4">
        <v>911100221453</v>
      </c>
      <c r="B510" s="3" t="s">
        <v>2037</v>
      </c>
      <c r="C510" s="3" t="s">
        <v>337</v>
      </c>
      <c r="D510" s="3" t="s">
        <v>2</v>
      </c>
      <c r="E510" s="3" t="s">
        <v>333</v>
      </c>
      <c r="F510" s="13">
        <v>43938.668935185182</v>
      </c>
    </row>
    <row r="511" spans="1:6" x14ac:dyDescent="0.25">
      <c r="A511" s="4">
        <v>911100221454</v>
      </c>
      <c r="B511" s="3" t="s">
        <v>2038</v>
      </c>
      <c r="C511" s="3" t="s">
        <v>402</v>
      </c>
      <c r="D511" s="3" t="s">
        <v>10</v>
      </c>
      <c r="E511" s="3" t="s">
        <v>333</v>
      </c>
      <c r="F511" s="13">
        <v>43938.671180555553</v>
      </c>
    </row>
    <row r="512" spans="1:6" x14ac:dyDescent="0.25">
      <c r="A512" s="4">
        <v>911100221455</v>
      </c>
      <c r="B512" s="3" t="s">
        <v>2039</v>
      </c>
      <c r="C512" s="3" t="s">
        <v>262</v>
      </c>
      <c r="D512" s="3" t="s">
        <v>2</v>
      </c>
      <c r="E512" s="3" t="s">
        <v>305</v>
      </c>
      <c r="F512" s="13">
        <v>43938.673055555555</v>
      </c>
    </row>
    <row r="513" spans="1:6" x14ac:dyDescent="0.25">
      <c r="A513" s="4">
        <v>911100221456</v>
      </c>
      <c r="B513" s="3" t="s">
        <v>2040</v>
      </c>
      <c r="C513" s="3" t="s">
        <v>403</v>
      </c>
      <c r="D513" s="3" t="s">
        <v>10</v>
      </c>
      <c r="E513" s="3" t="s">
        <v>333</v>
      </c>
      <c r="F513" s="13">
        <v>43938.678449074076</v>
      </c>
    </row>
    <row r="514" spans="1:6" x14ac:dyDescent="0.25">
      <c r="A514" s="4">
        <v>911100221457</v>
      </c>
      <c r="B514" s="3" t="s">
        <v>2041</v>
      </c>
      <c r="C514" s="3" t="s">
        <v>404</v>
      </c>
      <c r="D514" s="3" t="s">
        <v>10</v>
      </c>
      <c r="E514" s="3" t="s">
        <v>333</v>
      </c>
      <c r="F514" s="13">
        <v>43938.689027777778</v>
      </c>
    </row>
    <row r="515" spans="1:6" x14ac:dyDescent="0.25">
      <c r="A515" s="4">
        <v>911100221458</v>
      </c>
      <c r="B515" s="3" t="s">
        <v>2042</v>
      </c>
      <c r="C515" s="3" t="s">
        <v>405</v>
      </c>
      <c r="D515" s="3" t="s">
        <v>5</v>
      </c>
      <c r="E515" s="3" t="s">
        <v>33</v>
      </c>
      <c r="F515" s="13">
        <v>43938.689722222225</v>
      </c>
    </row>
    <row r="516" spans="1:6" x14ac:dyDescent="0.25">
      <c r="A516" s="4">
        <v>911100221459</v>
      </c>
      <c r="B516" s="3" t="s">
        <v>2043</v>
      </c>
      <c r="C516" s="3" t="s">
        <v>406</v>
      </c>
      <c r="D516" s="3" t="s">
        <v>2</v>
      </c>
      <c r="E516" s="3" t="s">
        <v>37</v>
      </c>
      <c r="F516" s="13">
        <v>43938.692291666666</v>
      </c>
    </row>
    <row r="517" spans="1:6" x14ac:dyDescent="0.25">
      <c r="A517" s="4">
        <v>911100221460</v>
      </c>
      <c r="B517" s="3" t="s">
        <v>2044</v>
      </c>
      <c r="C517" s="3" t="s">
        <v>407</v>
      </c>
      <c r="D517" s="3" t="s">
        <v>19</v>
      </c>
      <c r="E517" s="3" t="s">
        <v>333</v>
      </c>
      <c r="F517" s="13">
        <v>43938.692326388889</v>
      </c>
    </row>
    <row r="518" spans="1:6" x14ac:dyDescent="0.25">
      <c r="A518" s="4">
        <v>911100221461</v>
      </c>
      <c r="B518" s="3" t="s">
        <v>2045</v>
      </c>
      <c r="C518" s="3" t="s">
        <v>408</v>
      </c>
      <c r="D518" s="3" t="s">
        <v>5</v>
      </c>
      <c r="E518" s="3" t="s">
        <v>333</v>
      </c>
      <c r="F518" s="13">
        <v>43938.6953125</v>
      </c>
    </row>
    <row r="519" spans="1:6" x14ac:dyDescent="0.25">
      <c r="A519" s="4">
        <v>911100221462</v>
      </c>
      <c r="B519" s="3" t="s">
        <v>2046</v>
      </c>
      <c r="C519" s="3" t="s">
        <v>409</v>
      </c>
      <c r="D519" s="3" t="s">
        <v>2</v>
      </c>
      <c r="E519" s="3" t="s">
        <v>333</v>
      </c>
      <c r="F519" s="13">
        <v>43938.695659722223</v>
      </c>
    </row>
    <row r="520" spans="1:6" x14ac:dyDescent="0.25">
      <c r="A520" s="4">
        <v>911100221463</v>
      </c>
      <c r="B520" s="3" t="s">
        <v>2047</v>
      </c>
      <c r="C520" s="3" t="s">
        <v>410</v>
      </c>
      <c r="D520" s="3" t="s">
        <v>10</v>
      </c>
      <c r="E520" s="3" t="s">
        <v>333</v>
      </c>
      <c r="F520" s="13">
        <v>43938.697152777779</v>
      </c>
    </row>
    <row r="521" spans="1:6" x14ac:dyDescent="0.25">
      <c r="A521" s="4">
        <v>911100221464</v>
      </c>
      <c r="B521" s="3" t="s">
        <v>2048</v>
      </c>
      <c r="C521" s="3" t="s">
        <v>126</v>
      </c>
      <c r="D521" s="3" t="s">
        <v>5</v>
      </c>
      <c r="E521" s="3" t="s">
        <v>37</v>
      </c>
      <c r="F521" s="13">
        <v>43938.698252314818</v>
      </c>
    </row>
    <row r="522" spans="1:6" x14ac:dyDescent="0.25">
      <c r="A522" s="4">
        <v>911100221465</v>
      </c>
      <c r="B522" s="3" t="s">
        <v>2049</v>
      </c>
      <c r="C522" s="3" t="s">
        <v>411</v>
      </c>
      <c r="D522" s="3" t="s">
        <v>5</v>
      </c>
      <c r="E522" s="3" t="s">
        <v>333</v>
      </c>
      <c r="F522" s="13">
        <v>43938.699490740742</v>
      </c>
    </row>
    <row r="523" spans="1:6" x14ac:dyDescent="0.25">
      <c r="A523" s="4">
        <v>911100221466</v>
      </c>
      <c r="B523" s="3" t="s">
        <v>2050</v>
      </c>
      <c r="C523" s="3" t="s">
        <v>78</v>
      </c>
      <c r="D523" s="3" t="s">
        <v>19</v>
      </c>
      <c r="E523" s="3" t="s">
        <v>333</v>
      </c>
      <c r="F523" s="13">
        <v>43938.719189814816</v>
      </c>
    </row>
    <row r="524" spans="1:6" x14ac:dyDescent="0.25">
      <c r="A524" s="4">
        <v>911100221467</v>
      </c>
      <c r="B524" s="3" t="s">
        <v>2051</v>
      </c>
      <c r="C524" s="3" t="s">
        <v>412</v>
      </c>
      <c r="D524" s="3" t="s">
        <v>2</v>
      </c>
      <c r="E524" s="3" t="s">
        <v>333</v>
      </c>
      <c r="F524" s="13">
        <v>43938.721064814818</v>
      </c>
    </row>
    <row r="525" spans="1:6" x14ac:dyDescent="0.25">
      <c r="A525" s="4">
        <v>911100221468</v>
      </c>
      <c r="B525" s="3" t="s">
        <v>2052</v>
      </c>
      <c r="C525" s="3" t="s">
        <v>163</v>
      </c>
      <c r="D525" s="3" t="s">
        <v>5</v>
      </c>
      <c r="E525" s="3" t="s">
        <v>177</v>
      </c>
      <c r="F525" s="13">
        <v>43938.728333333333</v>
      </c>
    </row>
    <row r="526" spans="1:6" x14ac:dyDescent="0.25">
      <c r="A526" s="4">
        <v>911100221469</v>
      </c>
      <c r="B526" s="3" t="s">
        <v>2053</v>
      </c>
      <c r="C526" s="3" t="s">
        <v>413</v>
      </c>
      <c r="D526" s="3" t="s">
        <v>19</v>
      </c>
      <c r="E526" s="3" t="s">
        <v>333</v>
      </c>
      <c r="F526" s="13">
        <v>43938.729768518519</v>
      </c>
    </row>
    <row r="527" spans="1:6" x14ac:dyDescent="0.25">
      <c r="A527" s="4">
        <v>911100221251</v>
      </c>
      <c r="B527" s="3" t="s">
        <v>1832</v>
      </c>
      <c r="C527" s="3" t="s">
        <v>414</v>
      </c>
      <c r="D527" s="3" t="s">
        <v>10</v>
      </c>
      <c r="E527" s="3" t="s">
        <v>177</v>
      </c>
      <c r="F527" s="13">
        <v>43938.730393518519</v>
      </c>
    </row>
    <row r="528" spans="1:6" x14ac:dyDescent="0.25">
      <c r="A528" s="4">
        <v>911100221470</v>
      </c>
      <c r="B528" s="3" t="s">
        <v>2054</v>
      </c>
      <c r="C528" s="3" t="s">
        <v>415</v>
      </c>
      <c r="D528" s="3" t="s">
        <v>5</v>
      </c>
      <c r="E528" s="3" t="s">
        <v>218</v>
      </c>
      <c r="F528" s="13">
        <v>43938.734652777777</v>
      </c>
    </row>
    <row r="529" spans="1:6" x14ac:dyDescent="0.25">
      <c r="A529" s="4">
        <v>911100221471</v>
      </c>
      <c r="B529" s="3" t="s">
        <v>2055</v>
      </c>
      <c r="C529" s="3" t="s">
        <v>337</v>
      </c>
      <c r="D529" s="3" t="s">
        <v>2</v>
      </c>
      <c r="E529" s="3" t="s">
        <v>305</v>
      </c>
      <c r="F529" s="13">
        <v>43938.736342592594</v>
      </c>
    </row>
    <row r="530" spans="1:6" x14ac:dyDescent="0.25">
      <c r="A530" s="4">
        <v>911100221472</v>
      </c>
      <c r="B530" s="3" t="s">
        <v>2056</v>
      </c>
      <c r="C530" s="3" t="s">
        <v>58</v>
      </c>
      <c r="D530" s="3" t="s">
        <v>19</v>
      </c>
      <c r="E530" s="3" t="s">
        <v>333</v>
      </c>
      <c r="F530" s="13">
        <v>43938.738495370373</v>
      </c>
    </row>
    <row r="531" spans="1:6" x14ac:dyDescent="0.25">
      <c r="A531" s="4">
        <v>911100221433</v>
      </c>
      <c r="B531" s="3" t="s">
        <v>2017</v>
      </c>
      <c r="C531" s="3" t="s">
        <v>384</v>
      </c>
      <c r="D531" s="3" t="s">
        <v>2</v>
      </c>
      <c r="E531" s="3" t="s">
        <v>333</v>
      </c>
      <c r="F531" s="13">
        <v>43938.758009259262</v>
      </c>
    </row>
    <row r="532" spans="1:6" x14ac:dyDescent="0.25">
      <c r="A532" s="4">
        <v>911100221473</v>
      </c>
      <c r="B532" s="3" t="s">
        <v>2057</v>
      </c>
      <c r="C532" s="3" t="s">
        <v>417</v>
      </c>
      <c r="D532" s="3" t="s">
        <v>19</v>
      </c>
      <c r="E532" s="3" t="s">
        <v>333</v>
      </c>
      <c r="F532" s="13">
        <v>43938.761944444443</v>
      </c>
    </row>
    <row r="533" spans="1:6" x14ac:dyDescent="0.25">
      <c r="A533" s="4">
        <v>911100221474</v>
      </c>
      <c r="B533" s="3" t="s">
        <v>2058</v>
      </c>
      <c r="C533" s="3" t="s">
        <v>61</v>
      </c>
      <c r="D533" s="3" t="s">
        <v>10</v>
      </c>
      <c r="E533" s="3" t="s">
        <v>333</v>
      </c>
      <c r="F533" s="13">
        <v>43938.783043981479</v>
      </c>
    </row>
    <row r="534" spans="1:6" x14ac:dyDescent="0.25">
      <c r="A534" s="4">
        <v>911100221475</v>
      </c>
      <c r="B534" s="3" t="s">
        <v>2059</v>
      </c>
      <c r="C534" s="3" t="s">
        <v>418</v>
      </c>
      <c r="D534" s="3" t="s">
        <v>10</v>
      </c>
      <c r="E534" s="3" t="s">
        <v>333</v>
      </c>
      <c r="F534" s="13">
        <v>43938.838414351849</v>
      </c>
    </row>
    <row r="535" spans="1:6" x14ac:dyDescent="0.25">
      <c r="A535" s="4">
        <v>911100221476</v>
      </c>
      <c r="B535" s="3" t="s">
        <v>2060</v>
      </c>
      <c r="C535" s="3" t="s">
        <v>419</v>
      </c>
      <c r="D535" s="3" t="s">
        <v>19</v>
      </c>
      <c r="E535" s="3" t="s">
        <v>333</v>
      </c>
      <c r="F535" s="13">
        <v>43938.850069444445</v>
      </c>
    </row>
    <row r="536" spans="1:6" x14ac:dyDescent="0.25">
      <c r="A536" s="4">
        <v>911100221110</v>
      </c>
      <c r="B536" s="3" t="s">
        <v>1691</v>
      </c>
      <c r="C536" s="3" t="s">
        <v>420</v>
      </c>
      <c r="D536" s="3" t="s">
        <v>2</v>
      </c>
      <c r="E536" s="3" t="s">
        <v>218</v>
      </c>
      <c r="F536" s="13">
        <v>43939.079444444447</v>
      </c>
    </row>
    <row r="537" spans="1:6" x14ac:dyDescent="0.25">
      <c r="A537" s="4">
        <v>911100221477</v>
      </c>
      <c r="B537" s="3" t="s">
        <v>2061</v>
      </c>
      <c r="C537" s="3" t="s">
        <v>421</v>
      </c>
      <c r="D537" s="3" t="s">
        <v>2</v>
      </c>
      <c r="E537" s="3" t="s">
        <v>333</v>
      </c>
      <c r="F537" s="13">
        <v>43939.094942129632</v>
      </c>
    </row>
    <row r="538" spans="1:6" x14ac:dyDescent="0.25">
      <c r="A538" s="4">
        <v>911100221478</v>
      </c>
      <c r="B538" s="3" t="s">
        <v>2062</v>
      </c>
      <c r="C538" s="3" t="s">
        <v>344</v>
      </c>
      <c r="D538" s="3" t="s">
        <v>5</v>
      </c>
      <c r="E538" s="3" t="s">
        <v>422</v>
      </c>
      <c r="F538" s="13">
        <v>43939.148379629631</v>
      </c>
    </row>
    <row r="539" spans="1:6" x14ac:dyDescent="0.25">
      <c r="A539" s="4">
        <v>911100221479</v>
      </c>
      <c r="B539" s="3" t="s">
        <v>2063</v>
      </c>
      <c r="C539" s="3" t="s">
        <v>423</v>
      </c>
      <c r="D539" s="3" t="s">
        <v>10</v>
      </c>
      <c r="E539" s="3" t="s">
        <v>422</v>
      </c>
      <c r="F539" s="13">
        <v>43939.148460648146</v>
      </c>
    </row>
    <row r="540" spans="1:6" x14ac:dyDescent="0.25">
      <c r="A540" s="4">
        <v>911100221480</v>
      </c>
      <c r="B540" s="3" t="s">
        <v>2064</v>
      </c>
      <c r="C540" s="3" t="s">
        <v>424</v>
      </c>
      <c r="D540" s="3" t="s">
        <v>5</v>
      </c>
      <c r="E540" s="3" t="s">
        <v>422</v>
      </c>
      <c r="F540" s="13">
        <v>43939.14880787037</v>
      </c>
    </row>
    <row r="541" spans="1:6" x14ac:dyDescent="0.25">
      <c r="A541" s="4">
        <v>911100221481</v>
      </c>
      <c r="B541" s="3" t="s">
        <v>2065</v>
      </c>
      <c r="C541" s="3" t="s">
        <v>425</v>
      </c>
      <c r="D541" s="3" t="s">
        <v>10</v>
      </c>
      <c r="E541" s="3" t="s">
        <v>422</v>
      </c>
      <c r="F541" s="13">
        <v>43939.149155092593</v>
      </c>
    </row>
    <row r="542" spans="1:6" x14ac:dyDescent="0.25">
      <c r="A542" s="4">
        <v>911100221482</v>
      </c>
      <c r="B542" s="3" t="s">
        <v>2066</v>
      </c>
      <c r="C542" s="3" t="s">
        <v>426</v>
      </c>
      <c r="D542" s="3" t="s">
        <v>19</v>
      </c>
      <c r="E542" s="3" t="s">
        <v>422</v>
      </c>
      <c r="F542" s="13">
        <v>43939.149409722224</v>
      </c>
    </row>
    <row r="543" spans="1:6" x14ac:dyDescent="0.25">
      <c r="A543" s="4">
        <v>911100221483</v>
      </c>
      <c r="B543" s="3" t="s">
        <v>2067</v>
      </c>
      <c r="C543" s="3" t="s">
        <v>427</v>
      </c>
      <c r="D543" s="3" t="s">
        <v>5</v>
      </c>
      <c r="E543" s="3" t="s">
        <v>422</v>
      </c>
      <c r="F543" s="13">
        <v>43939.149548611109</v>
      </c>
    </row>
    <row r="544" spans="1:6" x14ac:dyDescent="0.25">
      <c r="A544" s="4">
        <v>911100221484</v>
      </c>
      <c r="B544" s="3" t="s">
        <v>2068</v>
      </c>
      <c r="C544" s="3" t="s">
        <v>353</v>
      </c>
      <c r="D544" s="3" t="s">
        <v>10</v>
      </c>
      <c r="E544" s="3" t="s">
        <v>422</v>
      </c>
      <c r="F544" s="13">
        <v>43939.150173611109</v>
      </c>
    </row>
    <row r="545" spans="1:6" x14ac:dyDescent="0.25">
      <c r="A545" s="4">
        <v>911100221485</v>
      </c>
      <c r="B545" s="3" t="s">
        <v>2069</v>
      </c>
      <c r="C545" s="3" t="s">
        <v>418</v>
      </c>
      <c r="D545" s="3" t="s">
        <v>5</v>
      </c>
      <c r="E545" s="3" t="s">
        <v>422</v>
      </c>
      <c r="F545" s="13">
        <v>43939.150613425925</v>
      </c>
    </row>
    <row r="546" spans="1:6" x14ac:dyDescent="0.25">
      <c r="A546" s="4">
        <v>911100221486</v>
      </c>
      <c r="B546" s="3" t="s">
        <v>2070</v>
      </c>
      <c r="C546" s="3" t="s">
        <v>428</v>
      </c>
      <c r="D546" s="3" t="s">
        <v>5</v>
      </c>
      <c r="E546" s="3" t="s">
        <v>422</v>
      </c>
      <c r="F546" s="13">
        <v>43939.150856481479</v>
      </c>
    </row>
    <row r="547" spans="1:6" x14ac:dyDescent="0.25">
      <c r="A547" s="4">
        <v>911100221487</v>
      </c>
      <c r="B547" s="3" t="s">
        <v>2071</v>
      </c>
      <c r="C547" s="3" t="s">
        <v>61</v>
      </c>
      <c r="D547" s="3" t="s">
        <v>19</v>
      </c>
      <c r="E547" s="3" t="s">
        <v>422</v>
      </c>
      <c r="F547" s="13">
        <v>43939.150902777779</v>
      </c>
    </row>
    <row r="548" spans="1:6" x14ac:dyDescent="0.25">
      <c r="A548" s="4">
        <v>911100221488</v>
      </c>
      <c r="B548" s="3" t="s">
        <v>2072</v>
      </c>
      <c r="C548" s="3" t="s">
        <v>429</v>
      </c>
      <c r="D548" s="3" t="s">
        <v>10</v>
      </c>
      <c r="E548" s="3" t="s">
        <v>422</v>
      </c>
      <c r="F548" s="13">
        <v>43939.151539351849</v>
      </c>
    </row>
    <row r="549" spans="1:6" x14ac:dyDescent="0.25">
      <c r="A549" s="4">
        <v>911100221489</v>
      </c>
      <c r="B549" s="3" t="s">
        <v>2073</v>
      </c>
      <c r="C549" s="3" t="s">
        <v>430</v>
      </c>
      <c r="D549" s="3" t="s">
        <v>19</v>
      </c>
      <c r="E549" s="3" t="s">
        <v>422</v>
      </c>
      <c r="F549" s="13">
        <v>43939.152569444443</v>
      </c>
    </row>
    <row r="550" spans="1:6" x14ac:dyDescent="0.25">
      <c r="A550" s="4">
        <v>911100221490</v>
      </c>
      <c r="B550" s="3" t="s">
        <v>2074</v>
      </c>
      <c r="C550" s="3" t="s">
        <v>431</v>
      </c>
      <c r="D550" s="3" t="s">
        <v>10</v>
      </c>
      <c r="E550" s="3" t="s">
        <v>422</v>
      </c>
      <c r="F550" s="13">
        <v>43939.152685185189</v>
      </c>
    </row>
    <row r="551" spans="1:6" x14ac:dyDescent="0.25">
      <c r="A551" s="4">
        <v>911100221491</v>
      </c>
      <c r="B551" s="3" t="s">
        <v>2075</v>
      </c>
      <c r="C551" s="3" t="s">
        <v>432</v>
      </c>
      <c r="D551" s="3" t="s">
        <v>10</v>
      </c>
      <c r="E551" s="3" t="s">
        <v>422</v>
      </c>
      <c r="F551" s="13">
        <v>43939.153055555558</v>
      </c>
    </row>
    <row r="552" spans="1:6" x14ac:dyDescent="0.25">
      <c r="A552" s="4">
        <v>911100221492</v>
      </c>
      <c r="B552" s="3" t="s">
        <v>2076</v>
      </c>
      <c r="C552" s="3" t="s">
        <v>61</v>
      </c>
      <c r="D552" s="3" t="s">
        <v>10</v>
      </c>
      <c r="E552" s="3" t="s">
        <v>422</v>
      </c>
      <c r="F552" s="13">
        <v>43939.15347222222</v>
      </c>
    </row>
    <row r="553" spans="1:6" x14ac:dyDescent="0.25">
      <c r="A553" s="4">
        <v>911100221493</v>
      </c>
      <c r="B553" s="3" t="s">
        <v>2077</v>
      </c>
      <c r="C553" s="3" t="s">
        <v>433</v>
      </c>
      <c r="D553" s="3" t="s">
        <v>5</v>
      </c>
      <c r="E553" s="3" t="s">
        <v>422</v>
      </c>
      <c r="F553" s="13">
        <v>43939.153773148151</v>
      </c>
    </row>
    <row r="554" spans="1:6" x14ac:dyDescent="0.25">
      <c r="A554" s="4">
        <v>911100221494</v>
      </c>
      <c r="B554" s="3" t="s">
        <v>2078</v>
      </c>
      <c r="C554" s="3" t="s">
        <v>97</v>
      </c>
      <c r="D554" s="3" t="s">
        <v>5</v>
      </c>
      <c r="E554" s="3" t="s">
        <v>422</v>
      </c>
      <c r="F554" s="13">
        <v>43939.153969907406</v>
      </c>
    </row>
    <row r="555" spans="1:6" x14ac:dyDescent="0.25">
      <c r="A555" s="4">
        <v>911100221495</v>
      </c>
      <c r="B555" s="3" t="s">
        <v>2079</v>
      </c>
      <c r="C555" s="3" t="s">
        <v>434</v>
      </c>
      <c r="D555" s="3" t="s">
        <v>5</v>
      </c>
      <c r="E555" s="3" t="s">
        <v>422</v>
      </c>
      <c r="F555" s="13">
        <v>43939.154537037037</v>
      </c>
    </row>
    <row r="556" spans="1:6" x14ac:dyDescent="0.25">
      <c r="A556" s="4">
        <v>911100221496</v>
      </c>
      <c r="B556" s="3" t="s">
        <v>2080</v>
      </c>
      <c r="C556" s="3" t="s">
        <v>435</v>
      </c>
      <c r="D556" s="3" t="s">
        <v>2</v>
      </c>
      <c r="E556" s="3" t="s">
        <v>333</v>
      </c>
      <c r="F556" s="13">
        <v>43939.154849537037</v>
      </c>
    </row>
    <row r="557" spans="1:6" x14ac:dyDescent="0.25">
      <c r="A557" s="4">
        <v>911100221497</v>
      </c>
      <c r="B557" s="3" t="s">
        <v>2081</v>
      </c>
      <c r="C557" s="3" t="s">
        <v>356</v>
      </c>
      <c r="D557" s="3" t="s">
        <v>5</v>
      </c>
      <c r="E557" s="3" t="s">
        <v>422</v>
      </c>
      <c r="F557" s="13">
        <v>43939.155092592591</v>
      </c>
    </row>
    <row r="558" spans="1:6" x14ac:dyDescent="0.25">
      <c r="A558" s="4">
        <v>911100221498</v>
      </c>
      <c r="B558" s="3" t="s">
        <v>2082</v>
      </c>
      <c r="C558" s="3" t="s">
        <v>436</v>
      </c>
      <c r="D558" s="3" t="s">
        <v>10</v>
      </c>
      <c r="E558" s="3" t="s">
        <v>422</v>
      </c>
      <c r="F558" s="13">
        <v>43939.157187500001</v>
      </c>
    </row>
    <row r="559" spans="1:6" x14ac:dyDescent="0.25">
      <c r="A559" s="4">
        <v>911100221499</v>
      </c>
      <c r="B559" s="3" t="s">
        <v>2083</v>
      </c>
      <c r="C559" s="3" t="s">
        <v>437</v>
      </c>
      <c r="D559" s="3" t="s">
        <v>5</v>
      </c>
      <c r="E559" s="3" t="s">
        <v>422</v>
      </c>
      <c r="F559" s="13">
        <v>43939.158009259256</v>
      </c>
    </row>
    <row r="560" spans="1:6" x14ac:dyDescent="0.25">
      <c r="A560" s="4">
        <v>911100221500</v>
      </c>
      <c r="B560" s="3" t="s">
        <v>2084</v>
      </c>
      <c r="C560" s="3" t="s">
        <v>438</v>
      </c>
      <c r="D560" s="3" t="s">
        <v>10</v>
      </c>
      <c r="E560" s="3" t="s">
        <v>333</v>
      </c>
      <c r="F560" s="13">
        <v>43939.158171296294</v>
      </c>
    </row>
    <row r="561" spans="1:6" x14ac:dyDescent="0.25">
      <c r="A561" s="4">
        <v>911100221501</v>
      </c>
      <c r="B561" s="3" t="s">
        <v>2085</v>
      </c>
      <c r="C561" s="3" t="s">
        <v>61</v>
      </c>
      <c r="D561" s="3" t="s">
        <v>10</v>
      </c>
      <c r="E561" s="3" t="s">
        <v>422</v>
      </c>
      <c r="F561" s="13">
        <v>43939.158807870372</v>
      </c>
    </row>
    <row r="562" spans="1:6" x14ac:dyDescent="0.25">
      <c r="A562" s="4">
        <v>911100221502</v>
      </c>
      <c r="B562" s="3" t="s">
        <v>2086</v>
      </c>
      <c r="C562" s="3" t="s">
        <v>439</v>
      </c>
      <c r="D562" s="3" t="s">
        <v>10</v>
      </c>
      <c r="E562" s="3" t="s">
        <v>422</v>
      </c>
      <c r="F562" s="13">
        <v>43939.161319444444</v>
      </c>
    </row>
    <row r="563" spans="1:6" x14ac:dyDescent="0.25">
      <c r="A563" s="4">
        <v>911100221503</v>
      </c>
      <c r="B563" s="3" t="s">
        <v>2087</v>
      </c>
      <c r="C563" s="3" t="s">
        <v>440</v>
      </c>
      <c r="D563" s="3" t="s">
        <v>10</v>
      </c>
      <c r="E563" s="3" t="s">
        <v>422</v>
      </c>
      <c r="F563" s="13">
        <v>43939.162164351852</v>
      </c>
    </row>
    <row r="564" spans="1:6" x14ac:dyDescent="0.25">
      <c r="A564" s="4">
        <v>911100221504</v>
      </c>
      <c r="B564" s="3" t="s">
        <v>2088</v>
      </c>
      <c r="C564" s="3" t="s">
        <v>441</v>
      </c>
      <c r="D564" s="3" t="s">
        <v>10</v>
      </c>
      <c r="E564" s="3" t="s">
        <v>422</v>
      </c>
      <c r="F564" s="13">
        <v>43939.162187499998</v>
      </c>
    </row>
    <row r="565" spans="1:6" x14ac:dyDescent="0.25">
      <c r="A565" s="4">
        <v>911100221505</v>
      </c>
      <c r="B565" s="3" t="s">
        <v>2089</v>
      </c>
      <c r="C565" s="3" t="s">
        <v>443</v>
      </c>
      <c r="D565" s="3" t="s">
        <v>19</v>
      </c>
      <c r="E565" s="3" t="s">
        <v>422</v>
      </c>
      <c r="F565" s="13">
        <v>43939.162418981483</v>
      </c>
    </row>
    <row r="566" spans="1:6" x14ac:dyDescent="0.25">
      <c r="A566" s="4">
        <v>911100221506</v>
      </c>
      <c r="B566" s="3" t="s">
        <v>2090</v>
      </c>
      <c r="C566" s="3" t="s">
        <v>328</v>
      </c>
      <c r="D566" s="3" t="s">
        <v>2</v>
      </c>
      <c r="E566" s="3" t="s">
        <v>422</v>
      </c>
      <c r="F566" s="13">
        <v>43939.162708333337</v>
      </c>
    </row>
    <row r="567" spans="1:6" x14ac:dyDescent="0.25">
      <c r="A567" s="4">
        <v>911100221507</v>
      </c>
      <c r="B567" s="3" t="s">
        <v>2091</v>
      </c>
      <c r="C567" s="3" t="s">
        <v>62</v>
      </c>
      <c r="D567" s="3" t="s">
        <v>5</v>
      </c>
      <c r="E567" s="3" t="s">
        <v>422</v>
      </c>
      <c r="F567" s="13">
        <v>43939.164421296293</v>
      </c>
    </row>
    <row r="568" spans="1:6" x14ac:dyDescent="0.25">
      <c r="A568" s="4">
        <v>911100221508</v>
      </c>
      <c r="B568" s="3" t="s">
        <v>2092</v>
      </c>
      <c r="C568" s="3" t="s">
        <v>445</v>
      </c>
      <c r="D568" s="3" t="s">
        <v>19</v>
      </c>
      <c r="E568" s="3" t="s">
        <v>422</v>
      </c>
      <c r="F568" s="13">
        <v>43939.16574074074</v>
      </c>
    </row>
    <row r="569" spans="1:6" x14ac:dyDescent="0.25">
      <c r="A569" s="4">
        <v>911100221509</v>
      </c>
      <c r="B569" s="3" t="s">
        <v>2093</v>
      </c>
      <c r="C569" s="3" t="s">
        <v>446</v>
      </c>
      <c r="D569" s="3" t="s">
        <v>5</v>
      </c>
      <c r="E569" s="3" t="s">
        <v>422</v>
      </c>
      <c r="F569" s="13">
        <v>43939.166631944441</v>
      </c>
    </row>
    <row r="570" spans="1:6" x14ac:dyDescent="0.25">
      <c r="A570" s="4">
        <v>911100221510</v>
      </c>
      <c r="B570" s="3" t="s">
        <v>2094</v>
      </c>
      <c r="C570" s="3" t="s">
        <v>447</v>
      </c>
      <c r="D570" s="3" t="s">
        <v>2</v>
      </c>
      <c r="E570" s="3" t="s">
        <v>422</v>
      </c>
      <c r="F570" s="13">
        <v>43939.166875000003</v>
      </c>
    </row>
    <row r="571" spans="1:6" x14ac:dyDescent="0.25">
      <c r="A571" s="4">
        <v>911100221511</v>
      </c>
      <c r="B571" s="3" t="s">
        <v>2095</v>
      </c>
      <c r="C571" s="3" t="s">
        <v>448</v>
      </c>
      <c r="D571" s="3" t="s">
        <v>10</v>
      </c>
      <c r="E571" s="3" t="s">
        <v>422</v>
      </c>
      <c r="F571" s="13">
        <v>43939.166909722226</v>
      </c>
    </row>
    <row r="572" spans="1:6" x14ac:dyDescent="0.25">
      <c r="A572" s="4">
        <v>911100221512</v>
      </c>
      <c r="B572" s="3" t="s">
        <v>2096</v>
      </c>
      <c r="C572" s="3" t="s">
        <v>449</v>
      </c>
      <c r="D572" s="3" t="s">
        <v>5</v>
      </c>
      <c r="E572" s="3" t="s">
        <v>422</v>
      </c>
      <c r="F572" s="13">
        <v>43939.167407407411</v>
      </c>
    </row>
    <row r="573" spans="1:6" x14ac:dyDescent="0.25">
      <c r="A573" s="4">
        <v>911100221513</v>
      </c>
      <c r="B573" s="3" t="s">
        <v>2097</v>
      </c>
      <c r="C573" s="3" t="s">
        <v>80</v>
      </c>
      <c r="D573" s="3" t="s">
        <v>10</v>
      </c>
      <c r="E573" s="3" t="s">
        <v>422</v>
      </c>
      <c r="F573" s="13">
        <v>43939.167812500003</v>
      </c>
    </row>
    <row r="574" spans="1:6" x14ac:dyDescent="0.25">
      <c r="A574" s="4">
        <v>911100221514</v>
      </c>
      <c r="B574" s="3" t="s">
        <v>2098</v>
      </c>
      <c r="C574" s="3" t="s">
        <v>450</v>
      </c>
      <c r="D574" s="3" t="s">
        <v>5</v>
      </c>
      <c r="E574" s="3" t="s">
        <v>422</v>
      </c>
      <c r="F574" s="13">
        <v>43939.168368055558</v>
      </c>
    </row>
    <row r="575" spans="1:6" x14ac:dyDescent="0.25">
      <c r="A575" s="4">
        <v>911100221515</v>
      </c>
      <c r="B575" s="3" t="s">
        <v>2099</v>
      </c>
      <c r="C575" s="3" t="s">
        <v>451</v>
      </c>
      <c r="D575" s="3" t="s">
        <v>2</v>
      </c>
      <c r="E575" s="3" t="s">
        <v>422</v>
      </c>
      <c r="F575" s="13">
        <v>43939.169050925928</v>
      </c>
    </row>
    <row r="576" spans="1:6" x14ac:dyDescent="0.25">
      <c r="A576" s="4">
        <v>911100221516</v>
      </c>
      <c r="B576" s="3" t="s">
        <v>2100</v>
      </c>
      <c r="C576" s="3" t="s">
        <v>80</v>
      </c>
      <c r="D576" s="3" t="s">
        <v>10</v>
      </c>
      <c r="E576" s="3" t="s">
        <v>422</v>
      </c>
      <c r="F576" s="13">
        <v>43939.16915509259</v>
      </c>
    </row>
    <row r="577" spans="1:6" x14ac:dyDescent="0.25">
      <c r="A577" s="4">
        <v>911100221517</v>
      </c>
      <c r="B577" s="3" t="s">
        <v>2101</v>
      </c>
      <c r="C577" s="3" t="s">
        <v>452</v>
      </c>
      <c r="D577" s="3" t="s">
        <v>19</v>
      </c>
      <c r="E577" s="3" t="s">
        <v>422</v>
      </c>
      <c r="F577" s="13">
        <v>43939.16951388889</v>
      </c>
    </row>
    <row r="578" spans="1:6" x14ac:dyDescent="0.25">
      <c r="A578" s="4">
        <v>911100221518</v>
      </c>
      <c r="B578" s="3" t="s">
        <v>2102</v>
      </c>
      <c r="C578" s="3" t="s">
        <v>453</v>
      </c>
      <c r="D578" s="3" t="s">
        <v>19</v>
      </c>
      <c r="E578" s="3" t="s">
        <v>422</v>
      </c>
      <c r="F578" s="13">
        <v>43939.169606481482</v>
      </c>
    </row>
    <row r="579" spans="1:6" x14ac:dyDescent="0.25">
      <c r="A579" s="4">
        <v>911100221519</v>
      </c>
      <c r="B579" s="3" t="s">
        <v>2103</v>
      </c>
      <c r="C579" s="3" t="s">
        <v>454</v>
      </c>
      <c r="D579" s="3" t="s">
        <v>19</v>
      </c>
      <c r="E579" s="3" t="s">
        <v>422</v>
      </c>
      <c r="F579" s="13">
        <v>43939.170185185183</v>
      </c>
    </row>
    <row r="580" spans="1:6" x14ac:dyDescent="0.25">
      <c r="A580" s="4">
        <v>911100221520</v>
      </c>
      <c r="B580" s="3" t="s">
        <v>2104</v>
      </c>
      <c r="C580" s="3" t="s">
        <v>455</v>
      </c>
      <c r="D580" s="3" t="s">
        <v>10</v>
      </c>
      <c r="E580" s="3" t="s">
        <v>422</v>
      </c>
      <c r="F580" s="13">
        <v>43939.17019675926</v>
      </c>
    </row>
    <row r="581" spans="1:6" x14ac:dyDescent="0.25">
      <c r="A581" s="4">
        <v>911100221521</v>
      </c>
      <c r="B581" s="3" t="s">
        <v>2105</v>
      </c>
      <c r="C581" s="3" t="s">
        <v>456</v>
      </c>
      <c r="D581" s="3" t="s">
        <v>2</v>
      </c>
      <c r="E581" s="3" t="s">
        <v>422</v>
      </c>
      <c r="F581" s="13">
        <v>43939.170358796298</v>
      </c>
    </row>
    <row r="582" spans="1:6" x14ac:dyDescent="0.25">
      <c r="A582" s="4">
        <v>911100221522</v>
      </c>
      <c r="B582" s="3" t="s">
        <v>2106</v>
      </c>
      <c r="C582" s="3" t="s">
        <v>457</v>
      </c>
      <c r="D582" s="3" t="s">
        <v>2</v>
      </c>
      <c r="E582" s="3" t="s">
        <v>333</v>
      </c>
      <c r="F582" s="13">
        <v>43939.170601851853</v>
      </c>
    </row>
    <row r="583" spans="1:6" x14ac:dyDescent="0.25">
      <c r="A583" s="4">
        <v>911100221523</v>
      </c>
      <c r="B583" s="3" t="s">
        <v>2107</v>
      </c>
      <c r="C583" s="3" t="s">
        <v>458</v>
      </c>
      <c r="D583" s="3" t="s">
        <v>5</v>
      </c>
      <c r="E583" s="3" t="s">
        <v>422</v>
      </c>
      <c r="F583" s="13">
        <v>43939.170613425929</v>
      </c>
    </row>
    <row r="584" spans="1:6" x14ac:dyDescent="0.25">
      <c r="A584" s="4">
        <v>911100221524</v>
      </c>
      <c r="B584" s="3" t="s">
        <v>2108</v>
      </c>
      <c r="C584" s="3" t="s">
        <v>459</v>
      </c>
      <c r="D584" s="3" t="s">
        <v>2</v>
      </c>
      <c r="E584" s="3" t="s">
        <v>422</v>
      </c>
      <c r="F584" s="13">
        <v>43939.170763888891</v>
      </c>
    </row>
    <row r="585" spans="1:6" x14ac:dyDescent="0.25">
      <c r="A585" s="4">
        <v>911100221525</v>
      </c>
      <c r="B585" s="3" t="s">
        <v>2109</v>
      </c>
      <c r="C585" s="3" t="s">
        <v>460</v>
      </c>
      <c r="D585" s="3" t="s">
        <v>5</v>
      </c>
      <c r="E585" s="3" t="s">
        <v>422</v>
      </c>
      <c r="F585" s="13">
        <v>43939.171817129631</v>
      </c>
    </row>
    <row r="586" spans="1:6" x14ac:dyDescent="0.25">
      <c r="A586" s="4">
        <v>911100221526</v>
      </c>
      <c r="B586" s="3" t="s">
        <v>2110</v>
      </c>
      <c r="C586" s="3" t="s">
        <v>78</v>
      </c>
      <c r="D586" s="3" t="s">
        <v>19</v>
      </c>
      <c r="E586" s="3" t="s">
        <v>422</v>
      </c>
      <c r="F586" s="13">
        <v>43939.174155092594</v>
      </c>
    </row>
    <row r="587" spans="1:6" x14ac:dyDescent="0.25">
      <c r="A587" s="4">
        <v>911100221527</v>
      </c>
      <c r="B587" s="3" t="s">
        <v>2111</v>
      </c>
      <c r="C587" s="3" t="s">
        <v>263</v>
      </c>
      <c r="D587" s="3" t="s">
        <v>2</v>
      </c>
      <c r="E587" s="3" t="s">
        <v>305</v>
      </c>
      <c r="F587" s="13">
        <v>43939.177129629628</v>
      </c>
    </row>
    <row r="588" spans="1:6" x14ac:dyDescent="0.25">
      <c r="A588" s="4">
        <v>911100221528</v>
      </c>
      <c r="B588" s="3" t="s">
        <v>2112</v>
      </c>
      <c r="C588" s="3" t="s">
        <v>61</v>
      </c>
      <c r="D588" s="3" t="s">
        <v>5</v>
      </c>
      <c r="E588" s="3" t="s">
        <v>422</v>
      </c>
      <c r="F588" s="13">
        <v>43939.178113425929</v>
      </c>
    </row>
    <row r="589" spans="1:6" x14ac:dyDescent="0.25">
      <c r="A589" s="4">
        <v>911100221529</v>
      </c>
      <c r="B589" s="3" t="s">
        <v>2113</v>
      </c>
      <c r="C589" s="3" t="s">
        <v>461</v>
      </c>
      <c r="D589" s="3" t="s">
        <v>5</v>
      </c>
      <c r="E589" s="3" t="s">
        <v>422</v>
      </c>
      <c r="F589" s="13">
        <v>43939.178472222222</v>
      </c>
    </row>
    <row r="590" spans="1:6" x14ac:dyDescent="0.25">
      <c r="A590" s="4">
        <v>911100221530</v>
      </c>
      <c r="B590" s="3" t="s">
        <v>2114</v>
      </c>
      <c r="C590" s="3" t="s">
        <v>462</v>
      </c>
      <c r="D590" s="3" t="s">
        <v>19</v>
      </c>
      <c r="E590" s="3" t="s">
        <v>422</v>
      </c>
      <c r="F590" s="13">
        <v>43939.178993055553</v>
      </c>
    </row>
    <row r="591" spans="1:6" x14ac:dyDescent="0.25">
      <c r="A591" s="4">
        <v>911100221531</v>
      </c>
      <c r="B591" s="3" t="s">
        <v>2115</v>
      </c>
      <c r="C591" s="3" t="s">
        <v>463</v>
      </c>
      <c r="D591" s="3" t="s">
        <v>10</v>
      </c>
      <c r="E591" s="3" t="s">
        <v>333</v>
      </c>
      <c r="F591" s="13">
        <v>43939.181631944448</v>
      </c>
    </row>
    <row r="592" spans="1:6" x14ac:dyDescent="0.25">
      <c r="A592" s="4">
        <v>911100221532</v>
      </c>
      <c r="B592" s="3" t="s">
        <v>2116</v>
      </c>
      <c r="C592" s="3" t="s">
        <v>464</v>
      </c>
      <c r="D592" s="3" t="s">
        <v>19</v>
      </c>
      <c r="E592" s="3" t="s">
        <v>422</v>
      </c>
      <c r="F592" s="13">
        <v>43939.182002314818</v>
      </c>
    </row>
    <row r="593" spans="1:6" x14ac:dyDescent="0.25">
      <c r="A593" s="4">
        <v>911100221533</v>
      </c>
      <c r="B593" s="3" t="s">
        <v>2117</v>
      </c>
      <c r="C593" s="3" t="s">
        <v>465</v>
      </c>
      <c r="D593" s="3" t="s">
        <v>19</v>
      </c>
      <c r="E593" s="3" t="s">
        <v>422</v>
      </c>
      <c r="F593" s="13">
        <v>43939.182199074072</v>
      </c>
    </row>
    <row r="594" spans="1:6" x14ac:dyDescent="0.25">
      <c r="A594" s="4">
        <v>911100221365</v>
      </c>
      <c r="B594" s="3" t="s">
        <v>1948</v>
      </c>
      <c r="C594" s="3" t="s">
        <v>321</v>
      </c>
      <c r="D594" s="3" t="s">
        <v>2</v>
      </c>
      <c r="E594" s="3" t="s">
        <v>333</v>
      </c>
      <c r="F594" s="13">
        <v>43939.182905092595</v>
      </c>
    </row>
    <row r="595" spans="1:6" x14ac:dyDescent="0.25">
      <c r="A595" s="4">
        <v>911100221534</v>
      </c>
      <c r="B595" s="3" t="s">
        <v>2118</v>
      </c>
      <c r="C595" s="3" t="s">
        <v>43</v>
      </c>
      <c r="D595" s="3" t="s">
        <v>19</v>
      </c>
      <c r="E595" s="3" t="s">
        <v>422</v>
      </c>
      <c r="F595" s="13">
        <v>43939.183356481481</v>
      </c>
    </row>
    <row r="596" spans="1:6" x14ac:dyDescent="0.25">
      <c r="A596" s="4">
        <v>911100221535</v>
      </c>
      <c r="B596" s="3" t="s">
        <v>2119</v>
      </c>
      <c r="C596" s="3" t="s">
        <v>466</v>
      </c>
      <c r="D596" s="3" t="s">
        <v>5</v>
      </c>
      <c r="E596" s="3" t="s">
        <v>422</v>
      </c>
      <c r="F596" s="13">
        <v>43939.188518518517</v>
      </c>
    </row>
    <row r="597" spans="1:6" x14ac:dyDescent="0.25">
      <c r="A597" s="4">
        <v>911100221536</v>
      </c>
      <c r="B597" s="3" t="s">
        <v>2120</v>
      </c>
      <c r="C597" s="3" t="s">
        <v>186</v>
      </c>
      <c r="D597" s="3" t="s">
        <v>10</v>
      </c>
      <c r="E597" s="3" t="s">
        <v>422</v>
      </c>
      <c r="F597" s="13">
        <v>43939.189398148148</v>
      </c>
    </row>
    <row r="598" spans="1:6" x14ac:dyDescent="0.25">
      <c r="A598" s="4">
        <v>911100221537</v>
      </c>
      <c r="B598" s="3" t="s">
        <v>2121</v>
      </c>
      <c r="C598" s="3" t="s">
        <v>467</v>
      </c>
      <c r="D598" s="3" t="s">
        <v>5</v>
      </c>
      <c r="E598" s="3" t="s">
        <v>333</v>
      </c>
      <c r="F598" s="13">
        <v>43939.189942129633</v>
      </c>
    </row>
    <row r="599" spans="1:6" x14ac:dyDescent="0.25">
      <c r="A599" s="4">
        <v>911100221538</v>
      </c>
      <c r="B599" s="3" t="s">
        <v>2122</v>
      </c>
      <c r="C599" s="3" t="s">
        <v>468</v>
      </c>
      <c r="D599" s="3" t="s">
        <v>2</v>
      </c>
      <c r="E599" s="3" t="s">
        <v>422</v>
      </c>
      <c r="F599" s="13">
        <v>43939.189965277779</v>
      </c>
    </row>
    <row r="600" spans="1:6" x14ac:dyDescent="0.25">
      <c r="A600" s="4">
        <v>911100221539</v>
      </c>
      <c r="B600" s="3" t="s">
        <v>2123</v>
      </c>
      <c r="C600" s="3" t="s">
        <v>225</v>
      </c>
      <c r="D600" s="3" t="s">
        <v>19</v>
      </c>
      <c r="E600" s="3" t="s">
        <v>422</v>
      </c>
      <c r="F600" s="13">
        <v>43939.191469907404</v>
      </c>
    </row>
    <row r="601" spans="1:6" x14ac:dyDescent="0.25">
      <c r="A601" s="4">
        <v>911100221540</v>
      </c>
      <c r="B601" s="3" t="s">
        <v>2124</v>
      </c>
      <c r="C601" s="3" t="s">
        <v>375</v>
      </c>
      <c r="D601" s="3" t="s">
        <v>2</v>
      </c>
      <c r="E601" s="3" t="s">
        <v>422</v>
      </c>
      <c r="F601" s="13">
        <v>43939.192141203705</v>
      </c>
    </row>
    <row r="602" spans="1:6" x14ac:dyDescent="0.25">
      <c r="A602" s="4">
        <v>911100221535</v>
      </c>
      <c r="B602" s="3" t="s">
        <v>2119</v>
      </c>
      <c r="C602" s="3" t="s">
        <v>469</v>
      </c>
      <c r="D602" s="3" t="s">
        <v>5</v>
      </c>
      <c r="E602" s="3" t="s">
        <v>422</v>
      </c>
      <c r="F602" s="13">
        <v>43939.192141203705</v>
      </c>
    </row>
    <row r="603" spans="1:6" x14ac:dyDescent="0.25">
      <c r="A603" s="4">
        <v>911100221541</v>
      </c>
      <c r="B603" s="3" t="s">
        <v>2125</v>
      </c>
      <c r="C603" s="3" t="s">
        <v>250</v>
      </c>
      <c r="D603" s="3" t="s">
        <v>5</v>
      </c>
      <c r="E603" s="3" t="s">
        <v>422</v>
      </c>
      <c r="F603" s="13">
        <v>43939.192280092589</v>
      </c>
    </row>
    <row r="604" spans="1:6" x14ac:dyDescent="0.25">
      <c r="A604" s="4">
        <v>911100221542</v>
      </c>
      <c r="B604" s="3" t="s">
        <v>2126</v>
      </c>
      <c r="C604" s="3" t="s">
        <v>162</v>
      </c>
      <c r="D604" s="3" t="s">
        <v>5</v>
      </c>
      <c r="E604" s="3" t="s">
        <v>422</v>
      </c>
      <c r="F604" s="13">
        <v>43939.195335648146</v>
      </c>
    </row>
    <row r="605" spans="1:6" x14ac:dyDescent="0.25">
      <c r="A605" s="4">
        <v>911100221543</v>
      </c>
      <c r="B605" s="3" t="s">
        <v>2127</v>
      </c>
      <c r="C605" s="3" t="s">
        <v>470</v>
      </c>
      <c r="D605" s="3" t="s">
        <v>5</v>
      </c>
      <c r="E605" s="3" t="s">
        <v>422</v>
      </c>
      <c r="F605" s="13">
        <v>43939.195717592593</v>
      </c>
    </row>
    <row r="606" spans="1:6" x14ac:dyDescent="0.25">
      <c r="A606" s="4">
        <v>911100221544</v>
      </c>
      <c r="B606" s="3" t="s">
        <v>2128</v>
      </c>
      <c r="C606" s="3" t="s">
        <v>471</v>
      </c>
      <c r="D606" s="3" t="s">
        <v>5</v>
      </c>
      <c r="E606" s="3" t="s">
        <v>422</v>
      </c>
      <c r="F606" s="13">
        <v>43939.196331018517</v>
      </c>
    </row>
    <row r="607" spans="1:6" x14ac:dyDescent="0.25">
      <c r="A607" s="4">
        <v>911100221545</v>
      </c>
      <c r="B607" s="3" t="s">
        <v>2129</v>
      </c>
      <c r="C607" s="3" t="s">
        <v>472</v>
      </c>
      <c r="D607" s="3" t="s">
        <v>5</v>
      </c>
      <c r="E607" s="3" t="s">
        <v>422</v>
      </c>
      <c r="F607" s="13">
        <v>43939.196504629632</v>
      </c>
    </row>
    <row r="608" spans="1:6" x14ac:dyDescent="0.25">
      <c r="A608" s="4">
        <v>911100221546</v>
      </c>
      <c r="B608" s="3" t="s">
        <v>2130</v>
      </c>
      <c r="C608" s="3" t="s">
        <v>240</v>
      </c>
      <c r="D608" s="3" t="s">
        <v>5</v>
      </c>
      <c r="E608" s="3" t="s">
        <v>422</v>
      </c>
      <c r="F608" s="13">
        <v>43939.197083333333</v>
      </c>
    </row>
    <row r="609" spans="1:6" x14ac:dyDescent="0.25">
      <c r="A609" s="4">
        <v>911100221547</v>
      </c>
      <c r="B609" s="3" t="s">
        <v>2131</v>
      </c>
      <c r="C609" s="3" t="s">
        <v>63</v>
      </c>
      <c r="D609" s="3" t="s">
        <v>2</v>
      </c>
      <c r="E609" s="3" t="s">
        <v>305</v>
      </c>
      <c r="F609" s="13">
        <v>43939.198391203703</v>
      </c>
    </row>
    <row r="610" spans="1:6" x14ac:dyDescent="0.25">
      <c r="A610" s="4">
        <v>911100221548</v>
      </c>
      <c r="B610" s="3" t="s">
        <v>2132</v>
      </c>
      <c r="C610" s="3" t="s">
        <v>461</v>
      </c>
      <c r="D610" s="3" t="s">
        <v>5</v>
      </c>
      <c r="E610" s="3" t="s">
        <v>422</v>
      </c>
      <c r="F610" s="13">
        <v>43939.198750000003</v>
      </c>
    </row>
    <row r="611" spans="1:6" x14ac:dyDescent="0.25">
      <c r="A611" s="4">
        <v>911100221549</v>
      </c>
      <c r="B611" s="3" t="s">
        <v>2133</v>
      </c>
      <c r="C611" s="3" t="s">
        <v>246</v>
      </c>
      <c r="D611" s="3" t="s">
        <v>2</v>
      </c>
      <c r="E611" s="3" t="s">
        <v>422</v>
      </c>
      <c r="F611" s="13">
        <v>43939.20071759259</v>
      </c>
    </row>
    <row r="612" spans="1:6" x14ac:dyDescent="0.25">
      <c r="A612" s="4">
        <v>911100221550</v>
      </c>
      <c r="B612" s="3" t="s">
        <v>2134</v>
      </c>
      <c r="C612" s="3" t="s">
        <v>473</v>
      </c>
      <c r="D612" s="3" t="s">
        <v>5</v>
      </c>
      <c r="E612" s="3" t="s">
        <v>422</v>
      </c>
      <c r="F612" s="13">
        <v>43939.201354166667</v>
      </c>
    </row>
    <row r="613" spans="1:6" x14ac:dyDescent="0.25">
      <c r="A613" s="4">
        <v>911100221551</v>
      </c>
      <c r="B613" s="3" t="s">
        <v>2135</v>
      </c>
      <c r="C613" s="3" t="s">
        <v>474</v>
      </c>
      <c r="D613" s="3" t="s">
        <v>5</v>
      </c>
      <c r="E613" s="3" t="s">
        <v>209</v>
      </c>
      <c r="F613" s="13">
        <v>43939.201574074075</v>
      </c>
    </row>
    <row r="614" spans="1:6" x14ac:dyDescent="0.25">
      <c r="A614" s="4">
        <v>911100221552</v>
      </c>
      <c r="B614" s="3" t="s">
        <v>2136</v>
      </c>
      <c r="C614" s="3" t="s">
        <v>401</v>
      </c>
      <c r="D614" s="3" t="s">
        <v>2</v>
      </c>
      <c r="E614" s="3" t="s">
        <v>333</v>
      </c>
      <c r="F614" s="13">
        <v>43939.202476851853</v>
      </c>
    </row>
    <row r="615" spans="1:6" x14ac:dyDescent="0.25">
      <c r="A615" s="4">
        <v>911100221553</v>
      </c>
      <c r="B615" s="3" t="s">
        <v>2137</v>
      </c>
      <c r="C615" s="3" t="s">
        <v>162</v>
      </c>
      <c r="D615" s="3" t="s">
        <v>19</v>
      </c>
      <c r="E615" s="3" t="s">
        <v>422</v>
      </c>
      <c r="F615" s="13">
        <v>43939.206111111111</v>
      </c>
    </row>
    <row r="616" spans="1:6" x14ac:dyDescent="0.25">
      <c r="A616" s="4">
        <v>911100221554</v>
      </c>
      <c r="B616" s="3" t="s">
        <v>2138</v>
      </c>
      <c r="C616" s="3" t="s">
        <v>475</v>
      </c>
      <c r="D616" s="3" t="s">
        <v>5</v>
      </c>
      <c r="E616" s="3" t="s">
        <v>422</v>
      </c>
      <c r="F616" s="13">
        <v>43939.206550925926</v>
      </c>
    </row>
    <row r="617" spans="1:6" x14ac:dyDescent="0.25">
      <c r="A617" s="4">
        <v>911100221555</v>
      </c>
      <c r="B617" s="3" t="s">
        <v>2139</v>
      </c>
      <c r="C617" s="3" t="s">
        <v>476</v>
      </c>
      <c r="D617" s="3" t="s">
        <v>10</v>
      </c>
      <c r="E617" s="3" t="s">
        <v>422</v>
      </c>
      <c r="F617" s="13">
        <v>43939.207800925928</v>
      </c>
    </row>
    <row r="618" spans="1:6" x14ac:dyDescent="0.25">
      <c r="A618" s="4">
        <v>911100221556</v>
      </c>
      <c r="B618" s="3" t="s">
        <v>2140</v>
      </c>
      <c r="C618" s="3" t="s">
        <v>477</v>
      </c>
      <c r="D618" s="3" t="s">
        <v>10</v>
      </c>
      <c r="E618" s="3" t="s">
        <v>422</v>
      </c>
      <c r="F618" s="13">
        <v>43939.209780092591</v>
      </c>
    </row>
    <row r="619" spans="1:6" x14ac:dyDescent="0.25">
      <c r="A619" s="4">
        <v>911100221557</v>
      </c>
      <c r="B619" s="3" t="s">
        <v>2141</v>
      </c>
      <c r="C619" s="3" t="s">
        <v>478</v>
      </c>
      <c r="D619" s="3" t="s">
        <v>2</v>
      </c>
      <c r="E619" s="3" t="s">
        <v>209</v>
      </c>
      <c r="F619" s="13">
        <v>43939.210266203707</v>
      </c>
    </row>
    <row r="620" spans="1:6" x14ac:dyDescent="0.25">
      <c r="A620" s="4">
        <v>911100221558</v>
      </c>
      <c r="B620" s="3" t="s">
        <v>2142</v>
      </c>
      <c r="C620" s="3" t="s">
        <v>479</v>
      </c>
      <c r="D620" s="3" t="s">
        <v>19</v>
      </c>
      <c r="E620" s="3" t="s">
        <v>37</v>
      </c>
      <c r="F620" s="13">
        <v>43939.210775462961</v>
      </c>
    </row>
    <row r="621" spans="1:6" x14ac:dyDescent="0.25">
      <c r="A621" s="4">
        <v>911100221559</v>
      </c>
      <c r="B621" s="3" t="s">
        <v>2143</v>
      </c>
      <c r="C621" s="3" t="s">
        <v>480</v>
      </c>
      <c r="D621" s="3" t="s">
        <v>5</v>
      </c>
      <c r="E621" s="3" t="s">
        <v>422</v>
      </c>
      <c r="F621" s="13">
        <v>43939.214756944442</v>
      </c>
    </row>
    <row r="622" spans="1:6" x14ac:dyDescent="0.25">
      <c r="A622" s="4">
        <v>911100221560</v>
      </c>
      <c r="B622" s="3" t="s">
        <v>2144</v>
      </c>
      <c r="C622" s="3" t="s">
        <v>481</v>
      </c>
      <c r="D622" s="3" t="s">
        <v>5</v>
      </c>
      <c r="E622" s="3" t="s">
        <v>422</v>
      </c>
      <c r="F622" s="13">
        <v>43939.214884259258</v>
      </c>
    </row>
    <row r="623" spans="1:6" x14ac:dyDescent="0.25">
      <c r="A623" s="4">
        <v>911100221561</v>
      </c>
      <c r="B623" s="3" t="s">
        <v>2145</v>
      </c>
      <c r="C623" s="3" t="s">
        <v>482</v>
      </c>
      <c r="D623" s="3" t="s">
        <v>19</v>
      </c>
      <c r="E623" s="3" t="s">
        <v>422</v>
      </c>
      <c r="F623" s="13">
        <v>43939.215949074074</v>
      </c>
    </row>
    <row r="624" spans="1:6" x14ac:dyDescent="0.25">
      <c r="A624" s="4">
        <v>911100221562</v>
      </c>
      <c r="B624" s="3" t="s">
        <v>2146</v>
      </c>
      <c r="C624" s="3" t="s">
        <v>483</v>
      </c>
      <c r="D624" s="3" t="s">
        <v>10</v>
      </c>
      <c r="E624" s="3" t="s">
        <v>209</v>
      </c>
      <c r="F624" s="13">
        <v>43939.218240740738</v>
      </c>
    </row>
    <row r="625" spans="1:6" x14ac:dyDescent="0.25">
      <c r="A625" s="4">
        <v>911100221563</v>
      </c>
      <c r="B625" s="3" t="s">
        <v>2147</v>
      </c>
      <c r="C625" s="3" t="s">
        <v>41</v>
      </c>
      <c r="D625" s="3" t="s">
        <v>10</v>
      </c>
      <c r="E625" s="3" t="s">
        <v>422</v>
      </c>
      <c r="F625" s="13">
        <v>43939.221620370372</v>
      </c>
    </row>
    <row r="626" spans="1:6" x14ac:dyDescent="0.25">
      <c r="A626" s="4">
        <v>911100221564</v>
      </c>
      <c r="B626" s="3" t="s">
        <v>2148</v>
      </c>
      <c r="C626" s="3" t="s">
        <v>97</v>
      </c>
      <c r="D626" s="3" t="s">
        <v>19</v>
      </c>
      <c r="E626" s="3" t="s">
        <v>422</v>
      </c>
      <c r="F626" s="13">
        <v>43939.222430555557</v>
      </c>
    </row>
    <row r="627" spans="1:6" x14ac:dyDescent="0.25">
      <c r="A627" s="4">
        <v>911100221565</v>
      </c>
      <c r="B627" s="3" t="s">
        <v>2149</v>
      </c>
      <c r="C627" s="3" t="s">
        <v>484</v>
      </c>
      <c r="D627" s="3" t="s">
        <v>2</v>
      </c>
      <c r="E627" s="3" t="s">
        <v>333</v>
      </c>
      <c r="F627" s="13">
        <v>43939.222754629627</v>
      </c>
    </row>
    <row r="628" spans="1:6" x14ac:dyDescent="0.25">
      <c r="A628" s="4">
        <v>911100221566</v>
      </c>
      <c r="B628" s="3" t="s">
        <v>2150</v>
      </c>
      <c r="C628" s="3" t="s">
        <v>485</v>
      </c>
      <c r="D628" s="3" t="s">
        <v>19</v>
      </c>
      <c r="E628" s="3" t="s">
        <v>305</v>
      </c>
      <c r="F628" s="13">
        <v>43939.222800925927</v>
      </c>
    </row>
    <row r="629" spans="1:6" x14ac:dyDescent="0.25">
      <c r="A629" s="4">
        <v>911100221567</v>
      </c>
      <c r="B629" s="3" t="s">
        <v>2151</v>
      </c>
      <c r="C629" s="3" t="s">
        <v>486</v>
      </c>
      <c r="D629" s="3" t="s">
        <v>5</v>
      </c>
      <c r="E629" s="3" t="s">
        <v>422</v>
      </c>
      <c r="F629" s="13">
        <v>43939.225995370369</v>
      </c>
    </row>
    <row r="630" spans="1:6" x14ac:dyDescent="0.25">
      <c r="A630" s="4">
        <v>911100221568</v>
      </c>
      <c r="B630" s="3" t="s">
        <v>2152</v>
      </c>
      <c r="C630" s="3" t="s">
        <v>487</v>
      </c>
      <c r="D630" s="3" t="s">
        <v>10</v>
      </c>
      <c r="E630" s="3" t="s">
        <v>422</v>
      </c>
      <c r="F630" s="13">
        <v>43939.227511574078</v>
      </c>
    </row>
    <row r="631" spans="1:6" x14ac:dyDescent="0.25">
      <c r="A631" s="4">
        <v>911100221569</v>
      </c>
      <c r="B631" s="3" t="s">
        <v>1957</v>
      </c>
      <c r="C631" s="3" t="s">
        <v>488</v>
      </c>
      <c r="D631" s="3" t="s">
        <v>5</v>
      </c>
      <c r="E631" s="3" t="s">
        <v>333</v>
      </c>
      <c r="F631" s="13">
        <v>43939.229618055557</v>
      </c>
    </row>
    <row r="632" spans="1:6" x14ac:dyDescent="0.25">
      <c r="A632" s="4">
        <v>911100221570</v>
      </c>
      <c r="B632" s="3" t="s">
        <v>2153</v>
      </c>
      <c r="C632" s="3" t="s">
        <v>489</v>
      </c>
      <c r="D632" s="3" t="s">
        <v>5</v>
      </c>
      <c r="E632" s="3" t="s">
        <v>177</v>
      </c>
      <c r="F632" s="13">
        <v>43939.230347222219</v>
      </c>
    </row>
    <row r="633" spans="1:6" x14ac:dyDescent="0.25">
      <c r="A633" s="4">
        <v>911100221571</v>
      </c>
      <c r="B633" s="3" t="s">
        <v>2154</v>
      </c>
      <c r="C633" s="3" t="s">
        <v>71</v>
      </c>
      <c r="D633" s="3" t="s">
        <v>10</v>
      </c>
      <c r="E633" s="3" t="s">
        <v>422</v>
      </c>
      <c r="F633" s="13">
        <v>43939.230358796296</v>
      </c>
    </row>
    <row r="634" spans="1:6" x14ac:dyDescent="0.25">
      <c r="A634" s="4">
        <v>911100221374</v>
      </c>
      <c r="B634" s="3" t="s">
        <v>1957</v>
      </c>
      <c r="C634" s="3" t="s">
        <v>490</v>
      </c>
      <c r="D634" s="3" t="s">
        <v>5</v>
      </c>
      <c r="E634" s="3" t="s">
        <v>333</v>
      </c>
      <c r="F634" s="13">
        <v>43939.232986111114</v>
      </c>
    </row>
    <row r="635" spans="1:6" x14ac:dyDescent="0.25">
      <c r="A635" s="4">
        <v>911100221572</v>
      </c>
      <c r="B635" s="3" t="s">
        <v>2155</v>
      </c>
      <c r="C635" s="3" t="s">
        <v>353</v>
      </c>
      <c r="D635" s="3" t="s">
        <v>10</v>
      </c>
      <c r="E635" s="3" t="s">
        <v>422</v>
      </c>
      <c r="F635" s="13">
        <v>43939.233043981483</v>
      </c>
    </row>
    <row r="636" spans="1:6" x14ac:dyDescent="0.25">
      <c r="A636" s="4">
        <v>911100221573</v>
      </c>
      <c r="B636" s="3" t="s">
        <v>2156</v>
      </c>
      <c r="C636" s="3" t="s">
        <v>491</v>
      </c>
      <c r="D636" s="3" t="s">
        <v>5</v>
      </c>
      <c r="E636" s="3" t="s">
        <v>422</v>
      </c>
      <c r="F636" s="13">
        <v>43939.233553240738</v>
      </c>
    </row>
    <row r="637" spans="1:6" x14ac:dyDescent="0.25">
      <c r="A637" s="4">
        <v>911100221023</v>
      </c>
      <c r="B637" s="3" t="s">
        <v>1604</v>
      </c>
      <c r="C637" s="3" t="s">
        <v>30</v>
      </c>
      <c r="D637" s="3" t="s">
        <v>5</v>
      </c>
      <c r="E637" s="3" t="s">
        <v>177</v>
      </c>
      <c r="F637" s="13">
        <v>43939.238182870373</v>
      </c>
    </row>
    <row r="638" spans="1:6" x14ac:dyDescent="0.25">
      <c r="A638" s="4">
        <v>911100221374</v>
      </c>
      <c r="B638" s="3" t="s">
        <v>1957</v>
      </c>
      <c r="C638" s="3" t="s">
        <v>492</v>
      </c>
      <c r="D638" s="3" t="s">
        <v>5</v>
      </c>
      <c r="E638" s="3" t="s">
        <v>333</v>
      </c>
      <c r="F638" s="13">
        <v>43939.238749999997</v>
      </c>
    </row>
    <row r="639" spans="1:6" x14ac:dyDescent="0.25">
      <c r="A639" s="4">
        <v>911100221574</v>
      </c>
      <c r="B639" s="3" t="s">
        <v>2157</v>
      </c>
      <c r="C639" s="3" t="s">
        <v>493</v>
      </c>
      <c r="D639" s="3" t="s">
        <v>10</v>
      </c>
      <c r="E639" s="3" t="s">
        <v>333</v>
      </c>
      <c r="F639" s="13">
        <v>43939.239942129629</v>
      </c>
    </row>
    <row r="640" spans="1:6" x14ac:dyDescent="0.25">
      <c r="A640" s="4">
        <v>911100221575</v>
      </c>
      <c r="B640" s="3" t="s">
        <v>2158</v>
      </c>
      <c r="C640" s="3" t="s">
        <v>494</v>
      </c>
      <c r="D640" s="3" t="s">
        <v>10</v>
      </c>
      <c r="E640" s="3" t="s">
        <v>422</v>
      </c>
      <c r="F640" s="13">
        <v>43939.241273148145</v>
      </c>
    </row>
    <row r="641" spans="1:6" x14ac:dyDescent="0.25">
      <c r="A641" s="4">
        <v>911100221576</v>
      </c>
      <c r="B641" s="3" t="s">
        <v>2159</v>
      </c>
      <c r="C641" s="3" t="s">
        <v>495</v>
      </c>
      <c r="D641" s="3" t="s">
        <v>10</v>
      </c>
      <c r="E641" s="3" t="s">
        <v>422</v>
      </c>
      <c r="F641" s="13">
        <v>43939.241446759261</v>
      </c>
    </row>
    <row r="642" spans="1:6" x14ac:dyDescent="0.25">
      <c r="A642" s="4">
        <v>911100221577</v>
      </c>
      <c r="B642" s="3" t="s">
        <v>2160</v>
      </c>
      <c r="C642" s="3" t="s">
        <v>12</v>
      </c>
      <c r="D642" s="3" t="s">
        <v>5</v>
      </c>
      <c r="E642" s="3" t="s">
        <v>177</v>
      </c>
      <c r="F642" s="13">
        <v>43939.243483796294</v>
      </c>
    </row>
    <row r="643" spans="1:6" x14ac:dyDescent="0.25">
      <c r="A643" s="4">
        <v>911100221578</v>
      </c>
      <c r="B643" s="3" t="s">
        <v>2161</v>
      </c>
      <c r="C643" s="3" t="s">
        <v>496</v>
      </c>
      <c r="D643" s="3" t="s">
        <v>2</v>
      </c>
      <c r="E643" s="3" t="s">
        <v>422</v>
      </c>
      <c r="F643" s="13">
        <v>43939.246296296296</v>
      </c>
    </row>
    <row r="644" spans="1:6" x14ac:dyDescent="0.25">
      <c r="A644" s="4">
        <v>911100221579</v>
      </c>
      <c r="B644" s="3" t="s">
        <v>2162</v>
      </c>
      <c r="C644" s="3" t="s">
        <v>497</v>
      </c>
      <c r="D644" s="3" t="s">
        <v>2</v>
      </c>
      <c r="E644" s="3" t="s">
        <v>177</v>
      </c>
      <c r="F644" s="13">
        <v>43939.247743055559</v>
      </c>
    </row>
    <row r="645" spans="1:6" x14ac:dyDescent="0.25">
      <c r="A645" s="4">
        <v>911100221430</v>
      </c>
      <c r="B645" s="3" t="s">
        <v>2163</v>
      </c>
      <c r="C645" s="3" t="s">
        <v>381</v>
      </c>
      <c r="D645" s="3" t="s">
        <v>5</v>
      </c>
      <c r="E645" s="3" t="s">
        <v>333</v>
      </c>
      <c r="F645" s="13">
        <v>43939.251527777778</v>
      </c>
    </row>
    <row r="646" spans="1:6" x14ac:dyDescent="0.25">
      <c r="A646" s="4">
        <v>911100221414</v>
      </c>
      <c r="B646" s="3" t="s">
        <v>1997</v>
      </c>
      <c r="C646" s="3" t="s">
        <v>498</v>
      </c>
      <c r="D646" s="3" t="s">
        <v>10</v>
      </c>
      <c r="E646" s="3" t="s">
        <v>218</v>
      </c>
      <c r="F646" s="13">
        <v>43939.252280092594</v>
      </c>
    </row>
    <row r="647" spans="1:6" x14ac:dyDescent="0.25">
      <c r="A647" s="4">
        <v>911100221431</v>
      </c>
      <c r="B647" s="3" t="s">
        <v>2015</v>
      </c>
      <c r="C647" s="3" t="s">
        <v>382</v>
      </c>
      <c r="D647" s="3" t="s">
        <v>2</v>
      </c>
      <c r="E647" s="3" t="s">
        <v>333</v>
      </c>
      <c r="F647" s="13">
        <v>43939.257453703707</v>
      </c>
    </row>
    <row r="648" spans="1:6" x14ac:dyDescent="0.25">
      <c r="A648" s="4">
        <v>911100221580</v>
      </c>
      <c r="B648" s="3" t="s">
        <v>2164</v>
      </c>
      <c r="C648" s="3" t="s">
        <v>337</v>
      </c>
      <c r="D648" s="3" t="s">
        <v>2</v>
      </c>
      <c r="E648" s="3" t="s">
        <v>333</v>
      </c>
      <c r="F648" s="13">
        <v>43939.259525462963</v>
      </c>
    </row>
    <row r="649" spans="1:6" x14ac:dyDescent="0.25">
      <c r="A649" s="4">
        <v>911100221581</v>
      </c>
      <c r="B649" s="3" t="s">
        <v>2165</v>
      </c>
      <c r="C649" s="3" t="s">
        <v>399</v>
      </c>
      <c r="D649" s="3" t="s">
        <v>19</v>
      </c>
      <c r="E649" s="3" t="s">
        <v>209</v>
      </c>
      <c r="F649" s="13">
        <v>43939.260416666664</v>
      </c>
    </row>
    <row r="650" spans="1:6" x14ac:dyDescent="0.25">
      <c r="A650" s="4">
        <v>911100221582</v>
      </c>
      <c r="B650" s="3" t="s">
        <v>2166</v>
      </c>
      <c r="C650" s="3" t="s">
        <v>499</v>
      </c>
      <c r="D650" s="3" t="s">
        <v>10</v>
      </c>
      <c r="E650" s="3" t="s">
        <v>333</v>
      </c>
      <c r="F650" s="13">
        <v>43939.261504629627</v>
      </c>
    </row>
    <row r="651" spans="1:6" x14ac:dyDescent="0.25">
      <c r="A651" s="4">
        <v>911100221583</v>
      </c>
      <c r="B651" s="3" t="s">
        <v>2167</v>
      </c>
      <c r="C651" s="3" t="s">
        <v>500</v>
      </c>
      <c r="D651" s="3" t="s">
        <v>5</v>
      </c>
      <c r="E651" s="3" t="s">
        <v>422</v>
      </c>
      <c r="F651" s="13">
        <v>43939.262777777774</v>
      </c>
    </row>
    <row r="652" spans="1:6" x14ac:dyDescent="0.25">
      <c r="A652" s="4">
        <v>911100221584</v>
      </c>
      <c r="B652" s="3" t="s">
        <v>2168</v>
      </c>
      <c r="C652" s="3" t="s">
        <v>43</v>
      </c>
      <c r="D652" s="3" t="s">
        <v>2</v>
      </c>
      <c r="E652" s="3" t="s">
        <v>33</v>
      </c>
      <c r="F652" s="13">
        <v>43939.263379629629</v>
      </c>
    </row>
    <row r="653" spans="1:6" x14ac:dyDescent="0.25">
      <c r="A653" s="4">
        <v>911100221585</v>
      </c>
      <c r="B653" s="3" t="s">
        <v>2169</v>
      </c>
      <c r="C653" s="3" t="s">
        <v>501</v>
      </c>
      <c r="D653" s="3" t="s">
        <v>5</v>
      </c>
      <c r="E653" s="3" t="s">
        <v>422</v>
      </c>
      <c r="F653" s="13">
        <v>43939.266608796293</v>
      </c>
    </row>
    <row r="654" spans="1:6" x14ac:dyDescent="0.25">
      <c r="A654" s="4">
        <v>911100221586</v>
      </c>
      <c r="B654" s="3" t="s">
        <v>2170</v>
      </c>
      <c r="C654" s="3" t="s">
        <v>502</v>
      </c>
      <c r="D654" s="3" t="s">
        <v>2</v>
      </c>
      <c r="E654" s="3" t="s">
        <v>422</v>
      </c>
      <c r="F654" s="13">
        <v>43939.267638888887</v>
      </c>
    </row>
    <row r="655" spans="1:6" x14ac:dyDescent="0.25">
      <c r="A655" s="4">
        <v>911100221587</v>
      </c>
      <c r="B655" s="3" t="s">
        <v>2171</v>
      </c>
      <c r="C655" s="3" t="s">
        <v>503</v>
      </c>
      <c r="D655" s="3" t="s">
        <v>5</v>
      </c>
      <c r="E655" s="3" t="s">
        <v>305</v>
      </c>
      <c r="F655" s="13">
        <v>43939.272199074076</v>
      </c>
    </row>
    <row r="656" spans="1:6" x14ac:dyDescent="0.25">
      <c r="A656" s="4">
        <v>911100221588</v>
      </c>
      <c r="B656" s="3" t="s">
        <v>2172</v>
      </c>
      <c r="C656" s="3" t="s">
        <v>504</v>
      </c>
      <c r="D656" s="3" t="s">
        <v>19</v>
      </c>
      <c r="E656" s="3" t="s">
        <v>422</v>
      </c>
      <c r="F656" s="13">
        <v>43939.272696759261</v>
      </c>
    </row>
    <row r="657" spans="1:6" x14ac:dyDescent="0.25">
      <c r="A657" s="4">
        <v>911100221589</v>
      </c>
      <c r="B657" s="3" t="s">
        <v>2173</v>
      </c>
      <c r="C657" s="3" t="s">
        <v>449</v>
      </c>
      <c r="D657" s="3" t="s">
        <v>5</v>
      </c>
      <c r="E657" s="3" t="s">
        <v>305</v>
      </c>
      <c r="F657" s="13">
        <v>43939.274560185186</v>
      </c>
    </row>
    <row r="658" spans="1:6" x14ac:dyDescent="0.25">
      <c r="A658" s="4">
        <v>911100221590</v>
      </c>
      <c r="B658" s="3" t="s">
        <v>2174</v>
      </c>
      <c r="C658" s="3" t="s">
        <v>505</v>
      </c>
      <c r="D658" s="3" t="s">
        <v>19</v>
      </c>
      <c r="E658" s="3" t="s">
        <v>422</v>
      </c>
      <c r="F658" s="13">
        <v>43939.276736111111</v>
      </c>
    </row>
    <row r="659" spans="1:6" x14ac:dyDescent="0.25">
      <c r="A659" s="4">
        <v>911100221591</v>
      </c>
      <c r="B659" s="3" t="s">
        <v>2175</v>
      </c>
      <c r="C659" s="3" t="s">
        <v>506</v>
      </c>
      <c r="D659" s="3" t="s">
        <v>5</v>
      </c>
      <c r="E659" s="3" t="s">
        <v>422</v>
      </c>
      <c r="F659" s="13">
        <v>43939.283275462964</v>
      </c>
    </row>
    <row r="660" spans="1:6" x14ac:dyDescent="0.25">
      <c r="A660" s="4">
        <v>911100221592</v>
      </c>
      <c r="B660" s="3" t="s">
        <v>2176</v>
      </c>
      <c r="C660" s="3" t="s">
        <v>507</v>
      </c>
      <c r="D660" s="3" t="s">
        <v>2</v>
      </c>
      <c r="E660" s="3" t="s">
        <v>333</v>
      </c>
      <c r="F660" s="13">
        <v>43939.285613425927</v>
      </c>
    </row>
    <row r="661" spans="1:6" x14ac:dyDescent="0.25">
      <c r="A661" s="4">
        <v>911100221593</v>
      </c>
      <c r="B661" s="3" t="s">
        <v>2177</v>
      </c>
      <c r="C661" s="3" t="s">
        <v>508</v>
      </c>
      <c r="D661" s="3" t="s">
        <v>19</v>
      </c>
      <c r="E661" s="3" t="s">
        <v>422</v>
      </c>
      <c r="F661" s="13">
        <v>43939.285636574074</v>
      </c>
    </row>
    <row r="662" spans="1:6" x14ac:dyDescent="0.25">
      <c r="A662" s="4">
        <v>911100221594</v>
      </c>
      <c r="B662" s="3" t="s">
        <v>2178</v>
      </c>
      <c r="C662" s="3" t="s">
        <v>509</v>
      </c>
      <c r="D662" s="3" t="s">
        <v>19</v>
      </c>
      <c r="E662" s="3" t="s">
        <v>177</v>
      </c>
      <c r="F662" s="13">
        <v>43939.285844907405</v>
      </c>
    </row>
    <row r="663" spans="1:6" x14ac:dyDescent="0.25">
      <c r="A663" s="4">
        <v>911100221595</v>
      </c>
      <c r="B663" s="3" t="s">
        <v>2179</v>
      </c>
      <c r="C663" s="3" t="s">
        <v>510</v>
      </c>
      <c r="D663" s="3" t="s">
        <v>10</v>
      </c>
      <c r="E663" s="3" t="s">
        <v>422</v>
      </c>
      <c r="F663" s="13">
        <v>43939.286932870367</v>
      </c>
    </row>
    <row r="664" spans="1:6" x14ac:dyDescent="0.25">
      <c r="A664" s="4">
        <v>911100221596</v>
      </c>
      <c r="B664" s="3" t="s">
        <v>2180</v>
      </c>
      <c r="C664" s="3" t="s">
        <v>511</v>
      </c>
      <c r="D664" s="3" t="s">
        <v>10</v>
      </c>
      <c r="E664" s="3" t="s">
        <v>305</v>
      </c>
      <c r="F664" s="13">
        <v>43939.287719907406</v>
      </c>
    </row>
    <row r="665" spans="1:6" x14ac:dyDescent="0.25">
      <c r="A665" s="4">
        <v>911100221597</v>
      </c>
      <c r="B665" s="3" t="s">
        <v>2181</v>
      </c>
      <c r="C665" s="3" t="s">
        <v>512</v>
      </c>
      <c r="D665" s="3" t="s">
        <v>5</v>
      </c>
      <c r="E665" s="3" t="s">
        <v>33</v>
      </c>
      <c r="F665" s="13">
        <v>43939.288842592592</v>
      </c>
    </row>
    <row r="666" spans="1:6" x14ac:dyDescent="0.25">
      <c r="A666" s="4">
        <v>911100221598</v>
      </c>
      <c r="B666" s="3" t="s">
        <v>2182</v>
      </c>
      <c r="C666" s="3" t="s">
        <v>513</v>
      </c>
      <c r="D666" s="3" t="s">
        <v>5</v>
      </c>
      <c r="E666" s="3" t="s">
        <v>422</v>
      </c>
      <c r="F666" s="13">
        <v>43939.290381944447</v>
      </c>
    </row>
    <row r="667" spans="1:6" x14ac:dyDescent="0.25">
      <c r="A667" s="4">
        <v>911100221599</v>
      </c>
      <c r="B667" s="3" t="s">
        <v>2183</v>
      </c>
      <c r="C667" s="3" t="s">
        <v>514</v>
      </c>
      <c r="D667" s="3" t="s">
        <v>19</v>
      </c>
      <c r="E667" s="3" t="s">
        <v>422</v>
      </c>
      <c r="F667" s="13">
        <v>43939.293495370373</v>
      </c>
    </row>
    <row r="668" spans="1:6" x14ac:dyDescent="0.25">
      <c r="A668" s="4">
        <v>911100221600</v>
      </c>
      <c r="B668" s="3" t="s">
        <v>2184</v>
      </c>
      <c r="C668" s="3" t="s">
        <v>515</v>
      </c>
      <c r="D668" s="3" t="s">
        <v>10</v>
      </c>
      <c r="E668" s="3" t="s">
        <v>422</v>
      </c>
      <c r="F668" s="13">
        <v>43939.306655092594</v>
      </c>
    </row>
    <row r="669" spans="1:6" x14ac:dyDescent="0.25">
      <c r="A669" s="4">
        <v>911100221601</v>
      </c>
      <c r="B669" s="3" t="s">
        <v>2185</v>
      </c>
      <c r="C669" s="3" t="s">
        <v>516</v>
      </c>
      <c r="D669" s="3" t="s">
        <v>2</v>
      </c>
      <c r="E669" s="3" t="s">
        <v>209</v>
      </c>
      <c r="F669" s="13">
        <v>43939.309490740743</v>
      </c>
    </row>
    <row r="670" spans="1:6" x14ac:dyDescent="0.25">
      <c r="A670" s="4">
        <v>911100221602</v>
      </c>
      <c r="B670" s="3" t="s">
        <v>2186</v>
      </c>
      <c r="C670" s="3" t="s">
        <v>517</v>
      </c>
      <c r="D670" s="3" t="s">
        <v>2</v>
      </c>
      <c r="E670" s="3" t="s">
        <v>333</v>
      </c>
      <c r="F670" s="13">
        <v>43939.313171296293</v>
      </c>
    </row>
    <row r="671" spans="1:6" x14ac:dyDescent="0.25">
      <c r="A671" s="4">
        <v>911100221603</v>
      </c>
      <c r="B671" s="3" t="s">
        <v>2187</v>
      </c>
      <c r="C671" s="3" t="s">
        <v>235</v>
      </c>
      <c r="D671" s="3" t="s">
        <v>2</v>
      </c>
      <c r="E671" s="3" t="s">
        <v>33</v>
      </c>
      <c r="F671" s="13">
        <v>43939.315312500003</v>
      </c>
    </row>
    <row r="672" spans="1:6" x14ac:dyDescent="0.25">
      <c r="A672" s="4">
        <v>911100221604</v>
      </c>
      <c r="B672" s="3" t="s">
        <v>2188</v>
      </c>
      <c r="C672" s="3" t="s">
        <v>518</v>
      </c>
      <c r="D672" s="3" t="s">
        <v>2</v>
      </c>
      <c r="E672" s="3" t="s">
        <v>422</v>
      </c>
      <c r="F672" s="13">
        <v>43939.316388888888</v>
      </c>
    </row>
    <row r="673" spans="1:6" x14ac:dyDescent="0.25">
      <c r="A673" s="4">
        <v>911100221605</v>
      </c>
      <c r="B673" s="3" t="s">
        <v>2189</v>
      </c>
      <c r="C673" s="3" t="s">
        <v>519</v>
      </c>
      <c r="D673" s="3" t="s">
        <v>19</v>
      </c>
      <c r="E673" s="3" t="s">
        <v>422</v>
      </c>
      <c r="F673" s="13">
        <v>43939.32130787037</v>
      </c>
    </row>
    <row r="674" spans="1:6" x14ac:dyDescent="0.25">
      <c r="A674" s="4">
        <v>911100221606</v>
      </c>
      <c r="B674" s="3" t="s">
        <v>2190</v>
      </c>
      <c r="C674" s="3" t="s">
        <v>78</v>
      </c>
      <c r="D674" s="3" t="s">
        <v>19</v>
      </c>
      <c r="E674" s="3" t="s">
        <v>37</v>
      </c>
      <c r="F674" s="13">
        <v>43939.325243055559</v>
      </c>
    </row>
    <row r="675" spans="1:6" x14ac:dyDescent="0.25">
      <c r="A675" s="4">
        <v>911100221607</v>
      </c>
      <c r="B675" s="3" t="s">
        <v>2191</v>
      </c>
      <c r="C675" s="3" t="s">
        <v>278</v>
      </c>
      <c r="D675" s="3" t="s">
        <v>19</v>
      </c>
      <c r="E675" s="3" t="s">
        <v>422</v>
      </c>
      <c r="F675" s="13">
        <v>43939.326956018522</v>
      </c>
    </row>
    <row r="676" spans="1:6" x14ac:dyDescent="0.25">
      <c r="A676" s="4">
        <v>911100221608</v>
      </c>
      <c r="B676" s="3" t="s">
        <v>2192</v>
      </c>
      <c r="C676" s="3" t="s">
        <v>263</v>
      </c>
      <c r="D676" s="3" t="s">
        <v>10</v>
      </c>
      <c r="E676" s="3" t="s">
        <v>333</v>
      </c>
      <c r="F676" s="13">
        <v>43939.329236111109</v>
      </c>
    </row>
    <row r="677" spans="1:6" x14ac:dyDescent="0.25">
      <c r="A677" s="4">
        <v>911100221609</v>
      </c>
      <c r="B677" s="3" t="s">
        <v>2193</v>
      </c>
      <c r="C677" s="3" t="s">
        <v>493</v>
      </c>
      <c r="D677" s="3" t="s">
        <v>10</v>
      </c>
      <c r="E677" s="3" t="s">
        <v>422</v>
      </c>
      <c r="F677" s="13">
        <v>43939.329976851855</v>
      </c>
    </row>
    <row r="678" spans="1:6" x14ac:dyDescent="0.25">
      <c r="A678" s="4">
        <v>911100221610</v>
      </c>
      <c r="B678" s="3" t="s">
        <v>2194</v>
      </c>
      <c r="C678" s="3" t="s">
        <v>451</v>
      </c>
      <c r="D678" s="3" t="s">
        <v>19</v>
      </c>
      <c r="E678" s="3" t="s">
        <v>422</v>
      </c>
      <c r="F678" s="13">
        <v>43939.336539351854</v>
      </c>
    </row>
    <row r="679" spans="1:6" x14ac:dyDescent="0.25">
      <c r="A679" s="4">
        <v>911100221611</v>
      </c>
      <c r="B679" s="3" t="s">
        <v>2195</v>
      </c>
      <c r="C679" s="3" t="s">
        <v>247</v>
      </c>
      <c r="D679" s="3" t="s">
        <v>19</v>
      </c>
      <c r="E679" s="3" t="s">
        <v>305</v>
      </c>
      <c r="F679" s="13">
        <v>43939.337916666664</v>
      </c>
    </row>
    <row r="680" spans="1:6" x14ac:dyDescent="0.25">
      <c r="A680" s="4">
        <v>911100221612</v>
      </c>
      <c r="B680" s="3" t="s">
        <v>2196</v>
      </c>
      <c r="C680" s="3" t="s">
        <v>520</v>
      </c>
      <c r="D680" s="3" t="s">
        <v>2</v>
      </c>
      <c r="E680" s="3" t="s">
        <v>422</v>
      </c>
      <c r="F680" s="13">
        <v>43939.340925925928</v>
      </c>
    </row>
    <row r="681" spans="1:6" x14ac:dyDescent="0.25">
      <c r="A681" s="4">
        <v>911100221613</v>
      </c>
      <c r="B681" s="3" t="s">
        <v>2197</v>
      </c>
      <c r="C681" s="3" t="s">
        <v>503</v>
      </c>
      <c r="D681" s="3" t="s">
        <v>5</v>
      </c>
      <c r="E681" s="3" t="s">
        <v>422</v>
      </c>
      <c r="F681" s="13">
        <v>43939.34679398148</v>
      </c>
    </row>
    <row r="682" spans="1:6" x14ac:dyDescent="0.25">
      <c r="A682" s="4">
        <v>911100221614</v>
      </c>
      <c r="B682" s="3" t="s">
        <v>2178</v>
      </c>
      <c r="C682" s="3" t="s">
        <v>521</v>
      </c>
      <c r="D682" s="3" t="s">
        <v>19</v>
      </c>
      <c r="E682" s="3" t="s">
        <v>177</v>
      </c>
      <c r="F682" s="13">
        <v>43939.349120370367</v>
      </c>
    </row>
    <row r="683" spans="1:6" x14ac:dyDescent="0.25">
      <c r="A683" s="4">
        <v>911100221615</v>
      </c>
      <c r="B683" s="3" t="s">
        <v>2198</v>
      </c>
      <c r="C683" s="3" t="s">
        <v>522</v>
      </c>
      <c r="D683" s="3" t="s">
        <v>2</v>
      </c>
      <c r="E683" s="3" t="s">
        <v>422</v>
      </c>
      <c r="F683" s="13">
        <v>43939.349594907406</v>
      </c>
    </row>
    <row r="684" spans="1:6" x14ac:dyDescent="0.25">
      <c r="A684" s="4">
        <v>911100221616</v>
      </c>
      <c r="B684" s="3" t="s">
        <v>2199</v>
      </c>
      <c r="C684" s="3" t="s">
        <v>523</v>
      </c>
      <c r="D684" s="3" t="s">
        <v>2</v>
      </c>
      <c r="E684" s="3" t="s">
        <v>422</v>
      </c>
      <c r="F684" s="13">
        <v>43939.350763888891</v>
      </c>
    </row>
    <row r="685" spans="1:6" x14ac:dyDescent="0.25">
      <c r="A685" s="4">
        <v>911100221617</v>
      </c>
      <c r="B685" s="3" t="s">
        <v>2200</v>
      </c>
      <c r="C685" s="3" t="s">
        <v>524</v>
      </c>
      <c r="D685" s="3" t="s">
        <v>10</v>
      </c>
      <c r="E685" s="3" t="s">
        <v>422</v>
      </c>
      <c r="F685" s="13">
        <v>43939.356539351851</v>
      </c>
    </row>
    <row r="686" spans="1:6" x14ac:dyDescent="0.25">
      <c r="A686" s="4">
        <v>911100221618</v>
      </c>
      <c r="B686" s="3" t="s">
        <v>2201</v>
      </c>
      <c r="C686" s="3" t="s">
        <v>525</v>
      </c>
      <c r="D686" s="3" t="s">
        <v>2</v>
      </c>
      <c r="E686" s="3" t="s">
        <v>422</v>
      </c>
      <c r="F686" s="13">
        <v>43939.358287037037</v>
      </c>
    </row>
    <row r="687" spans="1:6" x14ac:dyDescent="0.25">
      <c r="A687" s="4">
        <v>911100221619</v>
      </c>
      <c r="B687" s="3" t="s">
        <v>2202</v>
      </c>
      <c r="C687" s="3" t="s">
        <v>42</v>
      </c>
      <c r="D687" s="3" t="s">
        <v>2</v>
      </c>
      <c r="E687" s="3" t="s">
        <v>422</v>
      </c>
      <c r="F687" s="13">
        <v>43939.366550925923</v>
      </c>
    </row>
    <row r="688" spans="1:6" x14ac:dyDescent="0.25">
      <c r="A688" s="4">
        <v>911100221620</v>
      </c>
      <c r="B688" s="3" t="s">
        <v>2203</v>
      </c>
      <c r="C688" s="3" t="s">
        <v>526</v>
      </c>
      <c r="D688" s="3" t="s">
        <v>2</v>
      </c>
      <c r="E688" s="3" t="s">
        <v>422</v>
      </c>
      <c r="F688" s="13">
        <v>43939.369826388887</v>
      </c>
    </row>
    <row r="689" spans="1:6" x14ac:dyDescent="0.25">
      <c r="A689" s="4">
        <v>911100221492</v>
      </c>
      <c r="B689" s="3" t="s">
        <v>2076</v>
      </c>
      <c r="C689" s="3" t="s">
        <v>78</v>
      </c>
      <c r="D689" s="3" t="s">
        <v>10</v>
      </c>
      <c r="E689" s="3" t="s">
        <v>422</v>
      </c>
      <c r="F689" s="13">
        <v>43939.377199074072</v>
      </c>
    </row>
    <row r="690" spans="1:6" x14ac:dyDescent="0.25">
      <c r="A690" s="4">
        <v>911100221621</v>
      </c>
      <c r="B690" s="3" t="s">
        <v>2204</v>
      </c>
      <c r="C690" s="3" t="s">
        <v>527</v>
      </c>
      <c r="D690" s="3" t="s">
        <v>10</v>
      </c>
      <c r="E690" s="3" t="s">
        <v>333</v>
      </c>
      <c r="F690" s="13">
        <v>43939.381805555553</v>
      </c>
    </row>
    <row r="691" spans="1:6" x14ac:dyDescent="0.25">
      <c r="A691" s="4">
        <v>911100221622</v>
      </c>
      <c r="B691" s="3" t="s">
        <v>2205</v>
      </c>
      <c r="C691" s="3" t="s">
        <v>78</v>
      </c>
      <c r="D691" s="3" t="s">
        <v>2</v>
      </c>
      <c r="E691" s="3" t="s">
        <v>422</v>
      </c>
      <c r="F691" s="13">
        <v>43939.382025462961</v>
      </c>
    </row>
    <row r="692" spans="1:6" x14ac:dyDescent="0.25">
      <c r="A692" s="4">
        <v>911100221623</v>
      </c>
      <c r="B692" s="3" t="s">
        <v>2206</v>
      </c>
      <c r="C692" s="3" t="s">
        <v>528</v>
      </c>
      <c r="D692" s="3" t="s">
        <v>19</v>
      </c>
      <c r="E692" s="3" t="s">
        <v>209</v>
      </c>
      <c r="F692" s="13">
        <v>43939.385046296295</v>
      </c>
    </row>
    <row r="693" spans="1:6" x14ac:dyDescent="0.25">
      <c r="A693" s="4">
        <v>911100221624</v>
      </c>
      <c r="B693" s="3" t="s">
        <v>2207</v>
      </c>
      <c r="C693" s="3" t="s">
        <v>529</v>
      </c>
      <c r="D693" s="3" t="s">
        <v>5</v>
      </c>
      <c r="E693" s="3" t="s">
        <v>422</v>
      </c>
      <c r="F693" s="13">
        <v>43939.392928240741</v>
      </c>
    </row>
    <row r="694" spans="1:6" x14ac:dyDescent="0.25">
      <c r="A694" s="4">
        <v>911100221625</v>
      </c>
      <c r="B694" s="3" t="s">
        <v>2208</v>
      </c>
      <c r="C694" s="3" t="s">
        <v>530</v>
      </c>
      <c r="D694" s="3" t="s">
        <v>10</v>
      </c>
      <c r="E694" s="3" t="s">
        <v>422</v>
      </c>
      <c r="F694" s="13">
        <v>43939.39770833333</v>
      </c>
    </row>
    <row r="695" spans="1:6" x14ac:dyDescent="0.25">
      <c r="A695" s="4">
        <v>911100221548</v>
      </c>
      <c r="B695" s="3" t="s">
        <v>2209</v>
      </c>
      <c r="C695" s="3" t="s">
        <v>65</v>
      </c>
      <c r="D695" s="3" t="s">
        <v>5</v>
      </c>
      <c r="E695" s="3" t="s">
        <v>422</v>
      </c>
      <c r="F695" s="13">
        <v>43939.40520833333</v>
      </c>
    </row>
    <row r="696" spans="1:6" x14ac:dyDescent="0.25">
      <c r="A696" s="4">
        <v>911100221572</v>
      </c>
      <c r="B696" s="3" t="s">
        <v>2155</v>
      </c>
      <c r="C696" s="3" t="s">
        <v>531</v>
      </c>
      <c r="D696" s="3" t="s">
        <v>10</v>
      </c>
      <c r="E696" s="3" t="s">
        <v>422</v>
      </c>
      <c r="F696" s="13">
        <v>43939.407523148147</v>
      </c>
    </row>
    <row r="697" spans="1:6" x14ac:dyDescent="0.25">
      <c r="A697" s="4">
        <v>911100221626</v>
      </c>
      <c r="B697" s="3" t="s">
        <v>2210</v>
      </c>
      <c r="C697" s="3" t="s">
        <v>532</v>
      </c>
      <c r="D697" s="3" t="s">
        <v>5</v>
      </c>
      <c r="E697" s="3" t="s">
        <v>422</v>
      </c>
      <c r="F697" s="13">
        <v>43939.411574074074</v>
      </c>
    </row>
    <row r="698" spans="1:6" x14ac:dyDescent="0.25">
      <c r="A698" s="4">
        <v>911100221520</v>
      </c>
      <c r="B698" s="3" t="s">
        <v>2211</v>
      </c>
      <c r="C698" s="3" t="s">
        <v>533</v>
      </c>
      <c r="D698" s="3" t="s">
        <v>10</v>
      </c>
      <c r="E698" s="3" t="s">
        <v>422</v>
      </c>
      <c r="F698" s="13">
        <v>43939.421481481484</v>
      </c>
    </row>
    <row r="699" spans="1:6" x14ac:dyDescent="0.25">
      <c r="A699" s="4">
        <v>911100221627</v>
      </c>
      <c r="B699" s="3" t="s">
        <v>2212</v>
      </c>
      <c r="C699" s="3" t="s">
        <v>534</v>
      </c>
      <c r="D699" s="3" t="s">
        <v>5</v>
      </c>
      <c r="E699" s="3" t="s">
        <v>422</v>
      </c>
      <c r="F699" s="13">
        <v>43939.425034722219</v>
      </c>
    </row>
    <row r="700" spans="1:6" x14ac:dyDescent="0.25">
      <c r="A700" s="4">
        <v>911100221628</v>
      </c>
      <c r="B700" s="3" t="s">
        <v>2213</v>
      </c>
      <c r="C700" s="3" t="s">
        <v>500</v>
      </c>
      <c r="D700" s="3" t="s">
        <v>19</v>
      </c>
      <c r="E700" s="3" t="s">
        <v>422</v>
      </c>
      <c r="F700" s="13">
        <v>43939.430532407408</v>
      </c>
    </row>
    <row r="701" spans="1:6" x14ac:dyDescent="0.25">
      <c r="A701" s="4">
        <v>911100221629</v>
      </c>
      <c r="B701" s="3" t="s">
        <v>2214</v>
      </c>
      <c r="C701" s="3" t="s">
        <v>535</v>
      </c>
      <c r="D701" s="3" t="s">
        <v>10</v>
      </c>
      <c r="E701" s="3" t="s">
        <v>333</v>
      </c>
      <c r="F701" s="13">
        <v>43939.431493055556</v>
      </c>
    </row>
    <row r="702" spans="1:6" x14ac:dyDescent="0.25">
      <c r="A702" s="4">
        <v>911100221630</v>
      </c>
      <c r="B702" s="3" t="s">
        <v>2215</v>
      </c>
      <c r="C702" s="3" t="s">
        <v>536</v>
      </c>
      <c r="D702" s="3" t="s">
        <v>19</v>
      </c>
      <c r="E702" s="3" t="s">
        <v>33</v>
      </c>
      <c r="F702" s="13">
        <v>43939.433761574073</v>
      </c>
    </row>
    <row r="703" spans="1:6" x14ac:dyDescent="0.25">
      <c r="A703" s="4">
        <v>911100221493</v>
      </c>
      <c r="B703" s="3" t="s">
        <v>2216</v>
      </c>
      <c r="C703" s="3" t="s">
        <v>537</v>
      </c>
      <c r="D703" s="3" t="s">
        <v>5</v>
      </c>
      <c r="E703" s="3" t="s">
        <v>422</v>
      </c>
      <c r="F703" s="13">
        <v>43939.43712962963</v>
      </c>
    </row>
    <row r="704" spans="1:6" x14ac:dyDescent="0.25">
      <c r="A704" s="4">
        <v>911100221582</v>
      </c>
      <c r="B704" s="3" t="s">
        <v>2166</v>
      </c>
      <c r="C704" s="3" t="s">
        <v>538</v>
      </c>
      <c r="D704" s="3" t="s">
        <v>10</v>
      </c>
      <c r="E704" s="3" t="s">
        <v>333</v>
      </c>
      <c r="F704" s="13">
        <v>43939.437685185185</v>
      </c>
    </row>
    <row r="705" spans="1:6" x14ac:dyDescent="0.25">
      <c r="A705" s="4">
        <v>911100221631</v>
      </c>
      <c r="B705" s="3" t="s">
        <v>2217</v>
      </c>
      <c r="C705" s="3" t="s">
        <v>539</v>
      </c>
      <c r="D705" s="3" t="s">
        <v>19</v>
      </c>
      <c r="E705" s="3" t="s">
        <v>422</v>
      </c>
      <c r="F705" s="13">
        <v>43939.442303240743</v>
      </c>
    </row>
    <row r="706" spans="1:6" x14ac:dyDescent="0.25">
      <c r="A706" s="4">
        <v>911100221631</v>
      </c>
      <c r="B706" s="3" t="s">
        <v>2217</v>
      </c>
      <c r="C706" s="3" t="s">
        <v>540</v>
      </c>
      <c r="D706" s="3" t="s">
        <v>19</v>
      </c>
      <c r="E706" s="3" t="s">
        <v>422</v>
      </c>
      <c r="F706" s="13">
        <v>43939.445451388892</v>
      </c>
    </row>
    <row r="707" spans="1:6" x14ac:dyDescent="0.25">
      <c r="A707" s="4">
        <v>911100221632</v>
      </c>
      <c r="B707" s="3" t="s">
        <v>2218</v>
      </c>
      <c r="C707" s="3" t="s">
        <v>541</v>
      </c>
      <c r="D707" s="3" t="s">
        <v>10</v>
      </c>
      <c r="E707" s="3" t="s">
        <v>305</v>
      </c>
      <c r="F707" s="13">
        <v>43939.445486111108</v>
      </c>
    </row>
    <row r="708" spans="1:6" x14ac:dyDescent="0.25">
      <c r="A708" s="4">
        <v>911100221633</v>
      </c>
      <c r="B708" s="3" t="s">
        <v>2219</v>
      </c>
      <c r="C708" s="3" t="s">
        <v>542</v>
      </c>
      <c r="D708" s="3" t="s">
        <v>19</v>
      </c>
      <c r="E708" s="3" t="s">
        <v>422</v>
      </c>
      <c r="F708" s="13">
        <v>43939.445509259262</v>
      </c>
    </row>
    <row r="709" spans="1:6" x14ac:dyDescent="0.25">
      <c r="A709" s="4">
        <v>911100221634</v>
      </c>
      <c r="B709" s="3" t="s">
        <v>2220</v>
      </c>
      <c r="C709" s="3" t="s">
        <v>543</v>
      </c>
      <c r="D709" s="3" t="s">
        <v>5</v>
      </c>
      <c r="E709" s="3" t="s">
        <v>333</v>
      </c>
      <c r="F709" s="13">
        <v>43939.447199074071</v>
      </c>
    </row>
    <row r="710" spans="1:6" x14ac:dyDescent="0.25">
      <c r="A710" s="4">
        <v>911100221635</v>
      </c>
      <c r="B710" s="3" t="s">
        <v>2221</v>
      </c>
      <c r="C710" s="3" t="s">
        <v>544</v>
      </c>
      <c r="D710" s="3" t="s">
        <v>5</v>
      </c>
      <c r="E710" s="3" t="s">
        <v>422</v>
      </c>
      <c r="F710" s="13">
        <v>43939.452719907407</v>
      </c>
    </row>
    <row r="711" spans="1:6" x14ac:dyDescent="0.25">
      <c r="A711" s="4">
        <v>911100221636</v>
      </c>
      <c r="B711" s="3" t="s">
        <v>2222</v>
      </c>
      <c r="C711" s="3" t="s">
        <v>545</v>
      </c>
      <c r="D711" s="3" t="s">
        <v>19</v>
      </c>
      <c r="E711" s="3" t="s">
        <v>333</v>
      </c>
      <c r="F711" s="13">
        <v>43939.454282407409</v>
      </c>
    </row>
    <row r="712" spans="1:6" x14ac:dyDescent="0.25">
      <c r="A712" s="4">
        <v>911100221635</v>
      </c>
      <c r="B712" s="3" t="s">
        <v>2221</v>
      </c>
      <c r="C712" s="3" t="s">
        <v>317</v>
      </c>
      <c r="D712" s="3" t="s">
        <v>2</v>
      </c>
      <c r="E712" s="3" t="s">
        <v>37</v>
      </c>
      <c r="F712" s="13">
        <v>43939.454386574071</v>
      </c>
    </row>
    <row r="713" spans="1:6" x14ac:dyDescent="0.25">
      <c r="A713" s="4">
        <v>911100221637</v>
      </c>
      <c r="B713" s="3" t="s">
        <v>2223</v>
      </c>
      <c r="C713" s="3" t="s">
        <v>62</v>
      </c>
      <c r="D713" s="3" t="s">
        <v>5</v>
      </c>
      <c r="E713" s="3" t="s">
        <v>422</v>
      </c>
      <c r="F713" s="13">
        <v>43939.464386574073</v>
      </c>
    </row>
    <row r="714" spans="1:6" x14ac:dyDescent="0.25">
      <c r="A714" s="4">
        <v>911100221638</v>
      </c>
      <c r="B714" s="3" t="s">
        <v>2224</v>
      </c>
      <c r="C714" s="3" t="s">
        <v>546</v>
      </c>
      <c r="D714" s="3" t="s">
        <v>10</v>
      </c>
      <c r="E714" s="3" t="s">
        <v>422</v>
      </c>
      <c r="F714" s="13">
        <v>43939.46539351852</v>
      </c>
    </row>
    <row r="715" spans="1:6" x14ac:dyDescent="0.25">
      <c r="A715" s="4">
        <v>911100221639</v>
      </c>
      <c r="B715" s="3" t="s">
        <v>2225</v>
      </c>
      <c r="C715" s="3" t="s">
        <v>449</v>
      </c>
      <c r="D715" s="3" t="s">
        <v>2</v>
      </c>
      <c r="E715" s="3" t="s">
        <v>209</v>
      </c>
      <c r="F715" s="13">
        <v>43939.469178240739</v>
      </c>
    </row>
    <row r="716" spans="1:6" x14ac:dyDescent="0.25">
      <c r="A716" s="4">
        <v>911100221640</v>
      </c>
      <c r="B716" s="3" t="s">
        <v>2226</v>
      </c>
      <c r="C716" s="3" t="s">
        <v>547</v>
      </c>
      <c r="D716" s="3" t="s">
        <v>19</v>
      </c>
      <c r="E716" s="3" t="s">
        <v>177</v>
      </c>
      <c r="F716" s="13">
        <v>43939.473576388889</v>
      </c>
    </row>
    <row r="717" spans="1:6" x14ac:dyDescent="0.25">
      <c r="A717" s="4">
        <v>911100221637</v>
      </c>
      <c r="B717" s="3" t="s">
        <v>2223</v>
      </c>
      <c r="C717" s="3" t="s">
        <v>62</v>
      </c>
      <c r="D717" s="3" t="s">
        <v>19</v>
      </c>
      <c r="E717" s="3" t="s">
        <v>422</v>
      </c>
      <c r="F717" s="13">
        <v>43939.485775462963</v>
      </c>
    </row>
    <row r="718" spans="1:6" x14ac:dyDescent="0.25">
      <c r="A718" s="4">
        <v>911100221641</v>
      </c>
      <c r="B718" s="3" t="s">
        <v>2227</v>
      </c>
      <c r="C718" s="3" t="s">
        <v>548</v>
      </c>
      <c r="D718" s="3" t="s">
        <v>5</v>
      </c>
      <c r="E718" s="3" t="s">
        <v>333</v>
      </c>
      <c r="F718" s="13">
        <v>43939.488796296297</v>
      </c>
    </row>
    <row r="719" spans="1:6" x14ac:dyDescent="0.25">
      <c r="A719" s="4">
        <v>911100221501</v>
      </c>
      <c r="B719" s="3" t="s">
        <v>2228</v>
      </c>
      <c r="C719" s="3" t="s">
        <v>61</v>
      </c>
      <c r="D719" s="3" t="s">
        <v>19</v>
      </c>
      <c r="E719" s="3" t="s">
        <v>422</v>
      </c>
      <c r="F719" s="13">
        <v>43939.491875</v>
      </c>
    </row>
    <row r="720" spans="1:6" x14ac:dyDescent="0.25">
      <c r="A720" s="4">
        <v>911100221634</v>
      </c>
      <c r="B720" s="3" t="s">
        <v>2220</v>
      </c>
      <c r="C720" s="3" t="s">
        <v>543</v>
      </c>
      <c r="D720" s="3" t="s">
        <v>19</v>
      </c>
      <c r="E720" s="3" t="s">
        <v>333</v>
      </c>
      <c r="F720" s="13">
        <v>43939.494930555556</v>
      </c>
    </row>
    <row r="721" spans="1:6" x14ac:dyDescent="0.25">
      <c r="A721" s="4">
        <v>911100221642</v>
      </c>
      <c r="B721" s="3" t="s">
        <v>2089</v>
      </c>
      <c r="C721" s="3" t="s">
        <v>442</v>
      </c>
      <c r="D721" s="3" t="s">
        <v>19</v>
      </c>
      <c r="E721" s="3" t="s">
        <v>422</v>
      </c>
      <c r="F721" s="13">
        <v>43939.49722222222</v>
      </c>
    </row>
    <row r="722" spans="1:6" x14ac:dyDescent="0.25">
      <c r="A722" s="4">
        <v>911100221501</v>
      </c>
      <c r="B722" s="3" t="s">
        <v>2085</v>
      </c>
      <c r="C722" s="3" t="s">
        <v>61</v>
      </c>
      <c r="D722" s="3" t="s">
        <v>10</v>
      </c>
      <c r="E722" s="3" t="s">
        <v>422</v>
      </c>
      <c r="F722" s="13">
        <v>43939.499293981484</v>
      </c>
    </row>
    <row r="723" spans="1:6" x14ac:dyDescent="0.25">
      <c r="A723" s="4">
        <v>911100221643</v>
      </c>
      <c r="B723" s="3" t="s">
        <v>2229</v>
      </c>
      <c r="C723" s="3" t="s">
        <v>549</v>
      </c>
      <c r="D723" s="3" t="s">
        <v>10</v>
      </c>
      <c r="E723" s="3" t="s">
        <v>422</v>
      </c>
      <c r="F723" s="13">
        <v>43939.503958333335</v>
      </c>
    </row>
    <row r="724" spans="1:6" x14ac:dyDescent="0.25">
      <c r="A724" s="4">
        <v>911100221644</v>
      </c>
      <c r="B724" s="3" t="s">
        <v>2230</v>
      </c>
      <c r="C724" s="3" t="s">
        <v>550</v>
      </c>
      <c r="D724" s="3" t="s">
        <v>2</v>
      </c>
      <c r="E724" s="3" t="s">
        <v>422</v>
      </c>
      <c r="F724" s="13">
        <v>43939.506493055553</v>
      </c>
    </row>
    <row r="725" spans="1:6" x14ac:dyDescent="0.25">
      <c r="A725" s="4">
        <v>911100221243</v>
      </c>
      <c r="B725" s="3" t="s">
        <v>2231</v>
      </c>
      <c r="C725" s="3" t="s">
        <v>551</v>
      </c>
      <c r="D725" s="3" t="s">
        <v>10</v>
      </c>
      <c r="E725" s="3" t="s">
        <v>209</v>
      </c>
      <c r="F725" s="13">
        <v>43939.511180555557</v>
      </c>
    </row>
    <row r="726" spans="1:6" x14ac:dyDescent="0.25">
      <c r="A726" s="4">
        <v>911100221645</v>
      </c>
      <c r="B726" s="3" t="s">
        <v>2232</v>
      </c>
      <c r="C726" s="3" t="s">
        <v>552</v>
      </c>
      <c r="D726" s="3" t="s">
        <v>19</v>
      </c>
      <c r="E726" s="3" t="s">
        <v>305</v>
      </c>
      <c r="F726" s="13">
        <v>43939.514074074075</v>
      </c>
    </row>
    <row r="727" spans="1:6" x14ac:dyDescent="0.25">
      <c r="A727" s="4">
        <v>911100221646</v>
      </c>
      <c r="B727" s="3" t="s">
        <v>2233</v>
      </c>
      <c r="C727" s="3" t="s">
        <v>553</v>
      </c>
      <c r="D727" s="3" t="s">
        <v>5</v>
      </c>
      <c r="E727" s="3" t="s">
        <v>333</v>
      </c>
      <c r="F727" s="13">
        <v>43939.5156712963</v>
      </c>
    </row>
    <row r="728" spans="1:6" x14ac:dyDescent="0.25">
      <c r="A728" s="4">
        <v>911100221647</v>
      </c>
      <c r="B728" s="3" t="s">
        <v>2234</v>
      </c>
      <c r="C728" s="3" t="s">
        <v>554</v>
      </c>
      <c r="D728" s="3" t="s">
        <v>5</v>
      </c>
      <c r="E728" s="3" t="s">
        <v>333</v>
      </c>
      <c r="F728" s="13">
        <v>43939.524074074077</v>
      </c>
    </row>
    <row r="729" spans="1:6" x14ac:dyDescent="0.25">
      <c r="A729" s="4">
        <v>911100221648</v>
      </c>
      <c r="B729" s="3" t="s">
        <v>2235</v>
      </c>
      <c r="C729" s="3" t="s">
        <v>555</v>
      </c>
      <c r="D729" s="3" t="s">
        <v>5</v>
      </c>
      <c r="E729" s="3" t="s">
        <v>422</v>
      </c>
      <c r="F729" s="13">
        <v>43939.524641203701</v>
      </c>
    </row>
    <row r="730" spans="1:6" x14ac:dyDescent="0.25">
      <c r="A730" s="4">
        <v>911100221649</v>
      </c>
      <c r="B730" s="3" t="s">
        <v>2236</v>
      </c>
      <c r="C730" s="3" t="s">
        <v>556</v>
      </c>
      <c r="D730" s="3" t="s">
        <v>10</v>
      </c>
      <c r="E730" s="3" t="s">
        <v>333</v>
      </c>
      <c r="F730" s="13">
        <v>43939.52648148148</v>
      </c>
    </row>
    <row r="731" spans="1:6" x14ac:dyDescent="0.25">
      <c r="A731" s="4">
        <v>911100221650</v>
      </c>
      <c r="B731" s="3" t="s">
        <v>2237</v>
      </c>
      <c r="C731" s="3" t="s">
        <v>557</v>
      </c>
      <c r="D731" s="3" t="s">
        <v>2</v>
      </c>
      <c r="E731" s="3" t="s">
        <v>422</v>
      </c>
      <c r="F731" s="13">
        <v>43939.528773148151</v>
      </c>
    </row>
    <row r="732" spans="1:6" x14ac:dyDescent="0.25">
      <c r="A732" s="4">
        <v>911100221651</v>
      </c>
      <c r="B732" s="3" t="s">
        <v>2238</v>
      </c>
      <c r="C732" s="3" t="s">
        <v>92</v>
      </c>
      <c r="D732" s="3" t="s">
        <v>5</v>
      </c>
      <c r="E732" s="3" t="s">
        <v>305</v>
      </c>
      <c r="F732" s="13">
        <v>43939.536840277775</v>
      </c>
    </row>
    <row r="733" spans="1:6" x14ac:dyDescent="0.25">
      <c r="A733" s="4">
        <v>911100221652</v>
      </c>
      <c r="B733" s="3" t="s">
        <v>2239</v>
      </c>
      <c r="C733" s="3" t="s">
        <v>558</v>
      </c>
      <c r="D733" s="3" t="s">
        <v>10</v>
      </c>
      <c r="E733" s="3" t="s">
        <v>37</v>
      </c>
      <c r="F733" s="13">
        <v>43939.537326388891</v>
      </c>
    </row>
    <row r="734" spans="1:6" x14ac:dyDescent="0.25">
      <c r="A734" s="4">
        <v>911100221649</v>
      </c>
      <c r="B734" s="3" t="s">
        <v>2240</v>
      </c>
      <c r="C734" s="3" t="s">
        <v>559</v>
      </c>
      <c r="D734" s="3" t="s">
        <v>10</v>
      </c>
      <c r="E734" s="3" t="s">
        <v>333</v>
      </c>
      <c r="F734" s="13">
        <v>43939.53733796296</v>
      </c>
    </row>
    <row r="735" spans="1:6" x14ac:dyDescent="0.25">
      <c r="A735" s="4">
        <v>911100221525</v>
      </c>
      <c r="B735" s="3" t="s">
        <v>2109</v>
      </c>
      <c r="C735" s="3" t="s">
        <v>460</v>
      </c>
      <c r="D735" s="3" t="s">
        <v>5</v>
      </c>
      <c r="E735" s="3" t="s">
        <v>422</v>
      </c>
      <c r="F735" s="13">
        <v>43939.543796296297</v>
      </c>
    </row>
    <row r="736" spans="1:6" x14ac:dyDescent="0.25">
      <c r="A736" s="4">
        <v>911100221207</v>
      </c>
      <c r="B736" s="3" t="s">
        <v>1789</v>
      </c>
      <c r="C736" s="3" t="s">
        <v>560</v>
      </c>
      <c r="D736" s="3" t="s">
        <v>10</v>
      </c>
      <c r="E736" s="3" t="s">
        <v>37</v>
      </c>
      <c r="F736" s="13">
        <v>43939.546701388892</v>
      </c>
    </row>
    <row r="737" spans="1:6" x14ac:dyDescent="0.25">
      <c r="A737" s="4">
        <v>911100221653</v>
      </c>
      <c r="B737" s="3" t="s">
        <v>2241</v>
      </c>
      <c r="C737" s="3" t="s">
        <v>349</v>
      </c>
      <c r="D737" s="3" t="s">
        <v>2</v>
      </c>
      <c r="E737" s="3" t="s">
        <v>305</v>
      </c>
      <c r="F737" s="13">
        <v>43939.547696759262</v>
      </c>
    </row>
    <row r="738" spans="1:6" x14ac:dyDescent="0.25">
      <c r="A738" s="4">
        <v>911100221606</v>
      </c>
      <c r="B738" s="3" t="s">
        <v>2190</v>
      </c>
      <c r="C738" s="3" t="s">
        <v>78</v>
      </c>
      <c r="D738" s="3" t="s">
        <v>19</v>
      </c>
      <c r="E738" s="3" t="s">
        <v>37</v>
      </c>
      <c r="F738" s="13">
        <v>43939.548657407409</v>
      </c>
    </row>
    <row r="739" spans="1:6" x14ac:dyDescent="0.25">
      <c r="A739" s="4">
        <v>911100221654</v>
      </c>
      <c r="B739" s="3" t="s">
        <v>2242</v>
      </c>
      <c r="C739" s="3" t="s">
        <v>561</v>
      </c>
      <c r="D739" s="3" t="s">
        <v>10</v>
      </c>
      <c r="E739" s="3" t="s">
        <v>333</v>
      </c>
      <c r="F739" s="13">
        <v>43939.554490740738</v>
      </c>
    </row>
    <row r="740" spans="1:6" x14ac:dyDescent="0.25">
      <c r="A740" s="4">
        <v>911100221655</v>
      </c>
      <c r="B740" s="3" t="s">
        <v>2243</v>
      </c>
      <c r="C740" s="3" t="s">
        <v>226</v>
      </c>
      <c r="D740" s="3" t="s">
        <v>5</v>
      </c>
      <c r="E740" s="3" t="s">
        <v>422</v>
      </c>
      <c r="F740" s="13">
        <v>43939.555833333332</v>
      </c>
    </row>
    <row r="741" spans="1:6" x14ac:dyDescent="0.25">
      <c r="A741" s="4">
        <v>911100221656</v>
      </c>
      <c r="B741" s="3" t="s">
        <v>2244</v>
      </c>
      <c r="C741" s="3" t="s">
        <v>92</v>
      </c>
      <c r="D741" s="3" t="s">
        <v>19</v>
      </c>
      <c r="E741" s="3" t="s">
        <v>177</v>
      </c>
      <c r="F741" s="13">
        <v>43939.574166666665</v>
      </c>
    </row>
    <row r="742" spans="1:6" x14ac:dyDescent="0.25">
      <c r="A742" s="4">
        <v>911100221657</v>
      </c>
      <c r="B742" s="3" t="s">
        <v>2245</v>
      </c>
      <c r="C742" s="3" t="s">
        <v>528</v>
      </c>
      <c r="D742" s="3" t="s">
        <v>19</v>
      </c>
      <c r="E742" s="3" t="s">
        <v>33</v>
      </c>
      <c r="F742" s="13">
        <v>43939.585532407407</v>
      </c>
    </row>
    <row r="743" spans="1:6" x14ac:dyDescent="0.25">
      <c r="A743" s="4">
        <v>911100221658</v>
      </c>
      <c r="B743" s="3" t="s">
        <v>2246</v>
      </c>
      <c r="C743" s="3" t="s">
        <v>43</v>
      </c>
      <c r="D743" s="3" t="s">
        <v>5</v>
      </c>
      <c r="E743" s="3" t="s">
        <v>422</v>
      </c>
      <c r="F743" s="13">
        <v>43939.586712962962</v>
      </c>
    </row>
    <row r="744" spans="1:6" x14ac:dyDescent="0.25">
      <c r="A744" s="4">
        <v>911100221623</v>
      </c>
      <c r="B744" s="3" t="s">
        <v>2206</v>
      </c>
      <c r="C744" s="3" t="s">
        <v>528</v>
      </c>
      <c r="D744" s="3" t="s">
        <v>19</v>
      </c>
      <c r="E744" s="3" t="s">
        <v>209</v>
      </c>
      <c r="F744" s="13">
        <v>43939.588726851849</v>
      </c>
    </row>
    <row r="745" spans="1:6" x14ac:dyDescent="0.25">
      <c r="A745" s="4">
        <v>911100221556</v>
      </c>
      <c r="B745" s="3" t="s">
        <v>2247</v>
      </c>
      <c r="C745" s="3" t="s">
        <v>562</v>
      </c>
      <c r="D745" s="3" t="s">
        <v>10</v>
      </c>
      <c r="E745" s="3" t="s">
        <v>422</v>
      </c>
      <c r="F745" s="13">
        <v>43939.601377314815</v>
      </c>
    </row>
    <row r="746" spans="1:6" x14ac:dyDescent="0.25">
      <c r="A746" s="4">
        <v>911100221659</v>
      </c>
      <c r="B746" s="3" t="s">
        <v>2248</v>
      </c>
      <c r="C746" s="3" t="s">
        <v>563</v>
      </c>
      <c r="D746" s="3" t="s">
        <v>2</v>
      </c>
      <c r="E746" s="3" t="s">
        <v>177</v>
      </c>
      <c r="F746" s="13">
        <v>43939.616840277777</v>
      </c>
    </row>
    <row r="747" spans="1:6" x14ac:dyDescent="0.25">
      <c r="A747" s="4">
        <v>911100221660</v>
      </c>
      <c r="B747" s="3" t="s">
        <v>2249</v>
      </c>
      <c r="C747" s="3" t="s">
        <v>564</v>
      </c>
      <c r="D747" s="3" t="s">
        <v>10</v>
      </c>
      <c r="E747" s="3" t="s">
        <v>422</v>
      </c>
      <c r="F747" s="13">
        <v>43939.621145833335</v>
      </c>
    </row>
    <row r="748" spans="1:6" x14ac:dyDescent="0.25">
      <c r="A748" s="4">
        <v>911100221661</v>
      </c>
      <c r="B748" s="3" t="s">
        <v>2250</v>
      </c>
      <c r="C748" s="3" t="s">
        <v>565</v>
      </c>
      <c r="D748" s="3" t="s">
        <v>10</v>
      </c>
      <c r="E748" s="3" t="s">
        <v>333</v>
      </c>
      <c r="F748" s="13">
        <v>43939.627337962964</v>
      </c>
    </row>
    <row r="749" spans="1:6" x14ac:dyDescent="0.25">
      <c r="A749" s="4">
        <v>911100221662</v>
      </c>
      <c r="B749" s="3" t="s">
        <v>2251</v>
      </c>
      <c r="C749" s="3" t="s">
        <v>566</v>
      </c>
      <c r="D749" s="3" t="s">
        <v>10</v>
      </c>
      <c r="E749" s="3" t="s">
        <v>422</v>
      </c>
      <c r="F749" s="13">
        <v>43939.628935185188</v>
      </c>
    </row>
    <row r="750" spans="1:6" x14ac:dyDescent="0.25">
      <c r="A750" s="4">
        <v>911100221663</v>
      </c>
      <c r="B750" s="3" t="s">
        <v>2252</v>
      </c>
      <c r="C750" s="3" t="s">
        <v>567</v>
      </c>
      <c r="D750" s="3" t="s">
        <v>19</v>
      </c>
      <c r="E750" s="3" t="s">
        <v>422</v>
      </c>
      <c r="F750" s="13">
        <v>43939.632719907408</v>
      </c>
    </row>
    <row r="751" spans="1:6" x14ac:dyDescent="0.25">
      <c r="A751" s="4">
        <v>911100221664</v>
      </c>
      <c r="B751" s="3" t="s">
        <v>2253</v>
      </c>
      <c r="C751" s="3" t="s">
        <v>568</v>
      </c>
      <c r="D751" s="3" t="s">
        <v>5</v>
      </c>
      <c r="E751" s="3" t="s">
        <v>305</v>
      </c>
      <c r="F751" s="13">
        <v>43939.643865740742</v>
      </c>
    </row>
    <row r="752" spans="1:6" x14ac:dyDescent="0.25">
      <c r="A752" s="4">
        <v>911100221665</v>
      </c>
      <c r="B752" s="3" t="s">
        <v>2254</v>
      </c>
      <c r="C752" s="3" t="s">
        <v>569</v>
      </c>
      <c r="D752" s="3" t="s">
        <v>19</v>
      </c>
      <c r="E752" s="3" t="s">
        <v>422</v>
      </c>
      <c r="F752" s="13">
        <v>43939.661527777775</v>
      </c>
    </row>
    <row r="753" spans="1:6" x14ac:dyDescent="0.25">
      <c r="A753" s="4">
        <v>911100221666</v>
      </c>
      <c r="B753" s="3" t="s">
        <v>2255</v>
      </c>
      <c r="C753" s="3" t="s">
        <v>570</v>
      </c>
      <c r="D753" s="3" t="s">
        <v>10</v>
      </c>
      <c r="E753" s="3" t="s">
        <v>333</v>
      </c>
      <c r="F753" s="13">
        <v>43939.680532407408</v>
      </c>
    </row>
    <row r="754" spans="1:6" x14ac:dyDescent="0.25">
      <c r="A754" s="4">
        <v>911100221667</v>
      </c>
      <c r="B754" s="3" t="s">
        <v>2256</v>
      </c>
      <c r="C754" s="3" t="s">
        <v>571</v>
      </c>
      <c r="D754" s="3" t="s">
        <v>10</v>
      </c>
      <c r="E754" s="3" t="s">
        <v>422</v>
      </c>
      <c r="F754" s="13">
        <v>43939.700358796297</v>
      </c>
    </row>
    <row r="755" spans="1:6" x14ac:dyDescent="0.25">
      <c r="A755" s="4">
        <v>911100221668</v>
      </c>
      <c r="B755" s="3" t="s">
        <v>2257</v>
      </c>
      <c r="C755" s="3" t="s">
        <v>224</v>
      </c>
      <c r="D755" s="3" t="s">
        <v>5</v>
      </c>
      <c r="E755" s="3" t="s">
        <v>33</v>
      </c>
      <c r="F755" s="13">
        <v>43939.704398148147</v>
      </c>
    </row>
    <row r="756" spans="1:6" x14ac:dyDescent="0.25">
      <c r="A756" s="4">
        <v>911100221669</v>
      </c>
      <c r="B756" s="3" t="s">
        <v>2258</v>
      </c>
      <c r="C756" s="3" t="s">
        <v>572</v>
      </c>
      <c r="D756" s="3" t="s">
        <v>10</v>
      </c>
      <c r="E756" s="3" t="s">
        <v>422</v>
      </c>
      <c r="F756" s="13">
        <v>43939.7109837963</v>
      </c>
    </row>
    <row r="757" spans="1:6" x14ac:dyDescent="0.25">
      <c r="A757" s="4">
        <v>911100221670</v>
      </c>
      <c r="B757" s="3" t="s">
        <v>2259</v>
      </c>
      <c r="C757" s="3" t="s">
        <v>573</v>
      </c>
      <c r="D757" s="3" t="s">
        <v>5</v>
      </c>
      <c r="E757" s="3" t="s">
        <v>422</v>
      </c>
      <c r="F757" s="13">
        <v>43939.713171296295</v>
      </c>
    </row>
    <row r="758" spans="1:6" x14ac:dyDescent="0.25">
      <c r="A758" s="4">
        <v>911100221671</v>
      </c>
      <c r="B758" s="3" t="s">
        <v>2260</v>
      </c>
      <c r="C758" s="3" t="s">
        <v>217</v>
      </c>
      <c r="D758" s="3" t="s">
        <v>19</v>
      </c>
      <c r="E758" s="3" t="s">
        <v>218</v>
      </c>
      <c r="F758" s="13">
        <v>43940.05972222222</v>
      </c>
    </row>
    <row r="759" spans="1:6" x14ac:dyDescent="0.25">
      <c r="A759" s="4">
        <v>911100221023</v>
      </c>
      <c r="B759" s="3" t="s">
        <v>1604</v>
      </c>
      <c r="C759" s="3" t="s">
        <v>30</v>
      </c>
      <c r="D759" s="3" t="s">
        <v>5</v>
      </c>
      <c r="E759" s="3" t="s">
        <v>177</v>
      </c>
      <c r="F759" s="13">
        <v>43940.111203703702</v>
      </c>
    </row>
    <row r="760" spans="1:6" x14ac:dyDescent="0.25">
      <c r="A760" s="4">
        <v>911100221525</v>
      </c>
      <c r="B760" s="3" t="s">
        <v>2109</v>
      </c>
      <c r="C760" s="3" t="s">
        <v>574</v>
      </c>
      <c r="D760" s="3" t="s">
        <v>5</v>
      </c>
      <c r="E760" s="3" t="s">
        <v>422</v>
      </c>
      <c r="F760" s="13">
        <v>43940.124340277776</v>
      </c>
    </row>
    <row r="761" spans="1:6" x14ac:dyDescent="0.25">
      <c r="A761" s="4">
        <v>911100221525</v>
      </c>
      <c r="B761" s="3" t="s">
        <v>2109</v>
      </c>
      <c r="C761" s="3" t="s">
        <v>575</v>
      </c>
      <c r="D761" s="3" t="s">
        <v>5</v>
      </c>
      <c r="E761" s="3" t="s">
        <v>422</v>
      </c>
      <c r="F761" s="13">
        <v>43940.131527777776</v>
      </c>
    </row>
    <row r="762" spans="1:6" x14ac:dyDescent="0.25">
      <c r="A762" s="4">
        <v>911100221672</v>
      </c>
      <c r="B762" s="3" t="s">
        <v>2261</v>
      </c>
      <c r="C762" s="3" t="s">
        <v>540</v>
      </c>
      <c r="D762" s="3" t="s">
        <v>19</v>
      </c>
      <c r="E762" s="3" t="s">
        <v>333</v>
      </c>
      <c r="F762" s="13">
        <v>43940.142326388886</v>
      </c>
    </row>
    <row r="763" spans="1:6" x14ac:dyDescent="0.25">
      <c r="A763" s="4">
        <v>911100221673</v>
      </c>
      <c r="B763" s="3" t="s">
        <v>2262</v>
      </c>
      <c r="C763" s="3" t="s">
        <v>576</v>
      </c>
      <c r="D763" s="3" t="s">
        <v>10</v>
      </c>
      <c r="E763" s="3" t="s">
        <v>333</v>
      </c>
      <c r="F763" s="13">
        <v>43940.159756944442</v>
      </c>
    </row>
    <row r="764" spans="1:6" x14ac:dyDescent="0.25">
      <c r="A764" s="4">
        <v>911100221674</v>
      </c>
      <c r="B764" s="3" t="s">
        <v>2263</v>
      </c>
      <c r="C764" s="3" t="s">
        <v>577</v>
      </c>
      <c r="D764" s="3" t="s">
        <v>19</v>
      </c>
      <c r="E764" s="3" t="s">
        <v>333</v>
      </c>
      <c r="F764" s="13">
        <v>43940.162662037037</v>
      </c>
    </row>
    <row r="765" spans="1:6" x14ac:dyDescent="0.25">
      <c r="A765" s="4">
        <v>911100221675</v>
      </c>
      <c r="B765" s="3" t="s">
        <v>2264</v>
      </c>
      <c r="C765" s="3" t="s">
        <v>578</v>
      </c>
      <c r="D765" s="3" t="s">
        <v>2</v>
      </c>
      <c r="E765" s="3" t="s">
        <v>422</v>
      </c>
      <c r="F765" s="13">
        <v>43940.187615740739</v>
      </c>
    </row>
    <row r="766" spans="1:6" x14ac:dyDescent="0.25">
      <c r="A766" s="4">
        <v>911100221676</v>
      </c>
      <c r="B766" s="3" t="s">
        <v>2265</v>
      </c>
      <c r="C766" s="3" t="s">
        <v>262</v>
      </c>
      <c r="D766" s="3" t="s">
        <v>5</v>
      </c>
      <c r="E766" s="3" t="s">
        <v>33</v>
      </c>
      <c r="F766" s="13">
        <v>43940.202731481484</v>
      </c>
    </row>
    <row r="767" spans="1:6" x14ac:dyDescent="0.25">
      <c r="A767" s="4">
        <v>911100221677</v>
      </c>
      <c r="B767" s="3" t="s">
        <v>2266</v>
      </c>
      <c r="C767" s="3" t="s">
        <v>526</v>
      </c>
      <c r="D767" s="3" t="s">
        <v>10</v>
      </c>
      <c r="E767" s="3" t="s">
        <v>218</v>
      </c>
      <c r="F767" s="13">
        <v>43940.21670138889</v>
      </c>
    </row>
    <row r="768" spans="1:6" x14ac:dyDescent="0.25">
      <c r="A768" s="4">
        <v>911100221151</v>
      </c>
      <c r="B768" s="3" t="s">
        <v>2267</v>
      </c>
      <c r="C768" s="3" t="s">
        <v>579</v>
      </c>
      <c r="D768" s="3" t="s">
        <v>5</v>
      </c>
      <c r="E768" s="3" t="s">
        <v>177</v>
      </c>
      <c r="F768" s="13">
        <v>43940.254432870373</v>
      </c>
    </row>
    <row r="769" spans="1:6" x14ac:dyDescent="0.25">
      <c r="A769" s="4">
        <v>911100221606</v>
      </c>
      <c r="B769" s="3" t="s">
        <v>2190</v>
      </c>
      <c r="C769" s="3" t="s">
        <v>78</v>
      </c>
      <c r="D769" s="3" t="s">
        <v>19</v>
      </c>
      <c r="E769" s="3" t="s">
        <v>37</v>
      </c>
      <c r="F769" s="13">
        <v>43940.279710648145</v>
      </c>
    </row>
    <row r="770" spans="1:6" x14ac:dyDescent="0.25">
      <c r="A770" s="4">
        <v>911100221678</v>
      </c>
      <c r="B770" s="3" t="s">
        <v>2268</v>
      </c>
      <c r="C770" s="3" t="s">
        <v>580</v>
      </c>
      <c r="D770" s="3" t="s">
        <v>5</v>
      </c>
      <c r="E770" s="3" t="s">
        <v>177</v>
      </c>
      <c r="F770" s="13">
        <v>43940.287939814814</v>
      </c>
    </row>
    <row r="771" spans="1:6" x14ac:dyDescent="0.25">
      <c r="A771" s="4">
        <v>911100221584</v>
      </c>
      <c r="B771" s="3" t="s">
        <v>2168</v>
      </c>
      <c r="C771" s="3" t="s">
        <v>581</v>
      </c>
      <c r="D771" s="3" t="s">
        <v>5</v>
      </c>
      <c r="E771" s="3" t="s">
        <v>218</v>
      </c>
      <c r="F771" s="13">
        <v>43940.300613425927</v>
      </c>
    </row>
    <row r="772" spans="1:6" x14ac:dyDescent="0.25">
      <c r="A772" s="4">
        <v>911100221584</v>
      </c>
      <c r="B772" s="3" t="s">
        <v>2168</v>
      </c>
      <c r="C772" s="3" t="s">
        <v>43</v>
      </c>
      <c r="D772" s="3" t="s">
        <v>5</v>
      </c>
      <c r="E772" s="3" t="s">
        <v>218</v>
      </c>
      <c r="F772" s="13">
        <v>43940.305578703701</v>
      </c>
    </row>
    <row r="773" spans="1:6" x14ac:dyDescent="0.25">
      <c r="A773" s="4">
        <v>911100221679</v>
      </c>
      <c r="B773" s="3" t="s">
        <v>2269</v>
      </c>
      <c r="C773" s="3" t="s">
        <v>582</v>
      </c>
      <c r="D773" s="3" t="s">
        <v>10</v>
      </c>
      <c r="E773" s="3" t="s">
        <v>422</v>
      </c>
      <c r="F773" s="13">
        <v>43940.353518518517</v>
      </c>
    </row>
    <row r="774" spans="1:6" x14ac:dyDescent="0.25">
      <c r="A774" s="4">
        <v>911100221680</v>
      </c>
      <c r="B774" s="3" t="s">
        <v>2270</v>
      </c>
      <c r="C774" s="3" t="s">
        <v>583</v>
      </c>
      <c r="D774" s="3" t="s">
        <v>19</v>
      </c>
      <c r="E774" s="3" t="s">
        <v>422</v>
      </c>
      <c r="F774" s="13">
        <v>43940.362719907411</v>
      </c>
    </row>
    <row r="775" spans="1:6" x14ac:dyDescent="0.25">
      <c r="A775" s="4">
        <v>911100221485</v>
      </c>
      <c r="B775" s="3" t="s">
        <v>2069</v>
      </c>
      <c r="C775" s="3" t="s">
        <v>418</v>
      </c>
      <c r="D775" s="3" t="s">
        <v>2</v>
      </c>
      <c r="E775" s="3" t="s">
        <v>422</v>
      </c>
      <c r="F775" s="13">
        <v>43940.376446759263</v>
      </c>
    </row>
    <row r="776" spans="1:6" x14ac:dyDescent="0.25">
      <c r="A776" s="4">
        <v>911100221681</v>
      </c>
      <c r="B776" s="3" t="s">
        <v>2271</v>
      </c>
      <c r="C776" s="3" t="s">
        <v>162</v>
      </c>
      <c r="D776" s="3" t="s">
        <v>10</v>
      </c>
      <c r="E776" s="3" t="s">
        <v>422</v>
      </c>
      <c r="F776" s="13">
        <v>43940.386273148149</v>
      </c>
    </row>
    <row r="777" spans="1:6" x14ac:dyDescent="0.25">
      <c r="A777" s="4">
        <v>911100221682</v>
      </c>
      <c r="B777" s="3" t="s">
        <v>2272</v>
      </c>
      <c r="C777" s="3" t="s">
        <v>584</v>
      </c>
      <c r="D777" s="3" t="s">
        <v>2</v>
      </c>
      <c r="E777" s="3" t="s">
        <v>3</v>
      </c>
      <c r="F777" s="13">
        <v>43940.387291666666</v>
      </c>
    </row>
    <row r="778" spans="1:6" x14ac:dyDescent="0.25">
      <c r="A778" s="4">
        <v>911100221662</v>
      </c>
      <c r="B778" s="3" t="s">
        <v>2251</v>
      </c>
      <c r="C778" s="3" t="s">
        <v>566</v>
      </c>
      <c r="D778" s="3" t="s">
        <v>10</v>
      </c>
      <c r="E778" s="3" t="s">
        <v>422</v>
      </c>
      <c r="F778" s="13">
        <v>43940.446585648147</v>
      </c>
    </row>
    <row r="779" spans="1:6" x14ac:dyDescent="0.25">
      <c r="A779" s="4">
        <v>911100221683</v>
      </c>
      <c r="B779" s="3" t="s">
        <v>2273</v>
      </c>
      <c r="C779" s="3" t="s">
        <v>245</v>
      </c>
      <c r="D779" s="3" t="s">
        <v>19</v>
      </c>
      <c r="E779" s="3" t="s">
        <v>422</v>
      </c>
      <c r="F779" s="13">
        <v>43940.474768518521</v>
      </c>
    </row>
    <row r="780" spans="1:6" x14ac:dyDescent="0.25">
      <c r="A780" s="4">
        <v>911100221502</v>
      </c>
      <c r="B780" s="3" t="s">
        <v>2086</v>
      </c>
      <c r="C780" s="3" t="s">
        <v>585</v>
      </c>
      <c r="D780" s="3" t="s">
        <v>10</v>
      </c>
      <c r="E780" s="3" t="s">
        <v>422</v>
      </c>
      <c r="F780" s="13">
        <v>43940.498078703706</v>
      </c>
    </row>
    <row r="781" spans="1:6" x14ac:dyDescent="0.25">
      <c r="A781" s="4">
        <v>911100221684</v>
      </c>
      <c r="B781" s="3" t="s">
        <v>2274</v>
      </c>
      <c r="C781" s="3" t="s">
        <v>82</v>
      </c>
      <c r="D781" s="3" t="s">
        <v>10</v>
      </c>
      <c r="E781" s="3" t="s">
        <v>333</v>
      </c>
      <c r="F781" s="13">
        <v>43940.499421296299</v>
      </c>
    </row>
    <row r="782" spans="1:6" x14ac:dyDescent="0.25">
      <c r="A782" s="4">
        <v>911100221657</v>
      </c>
      <c r="B782" s="3" t="s">
        <v>2245</v>
      </c>
      <c r="C782" s="3" t="s">
        <v>586</v>
      </c>
      <c r="D782" s="3" t="s">
        <v>19</v>
      </c>
      <c r="E782" s="3" t="s">
        <v>33</v>
      </c>
      <c r="F782" s="13">
        <v>43940.510694444441</v>
      </c>
    </row>
    <row r="783" spans="1:6" x14ac:dyDescent="0.25">
      <c r="A783" s="4">
        <v>911100221685</v>
      </c>
      <c r="B783" s="3" t="s">
        <v>2275</v>
      </c>
      <c r="C783" s="3" t="s">
        <v>390</v>
      </c>
      <c r="D783" s="3" t="s">
        <v>5</v>
      </c>
      <c r="E783" s="3" t="s">
        <v>209</v>
      </c>
      <c r="F783" s="13">
        <v>43940.51085648148</v>
      </c>
    </row>
    <row r="784" spans="1:6" x14ac:dyDescent="0.25">
      <c r="A784" s="4">
        <v>911100221686</v>
      </c>
      <c r="B784" s="3" t="s">
        <v>2276</v>
      </c>
      <c r="C784" s="3" t="s">
        <v>587</v>
      </c>
      <c r="D784" s="3" t="s">
        <v>19</v>
      </c>
      <c r="E784" s="3" t="s">
        <v>422</v>
      </c>
      <c r="F784" s="13">
        <v>43940.515902777777</v>
      </c>
    </row>
    <row r="785" spans="1:6" x14ac:dyDescent="0.25">
      <c r="A785" s="4">
        <v>911100221470</v>
      </c>
      <c r="B785" s="3" t="s">
        <v>2054</v>
      </c>
      <c r="C785" s="3" t="s">
        <v>588</v>
      </c>
      <c r="D785" s="3" t="s">
        <v>2</v>
      </c>
      <c r="E785" s="3" t="s">
        <v>218</v>
      </c>
      <c r="F785" s="13">
        <v>43940.519768518519</v>
      </c>
    </row>
    <row r="786" spans="1:6" x14ac:dyDescent="0.25">
      <c r="A786" s="4">
        <v>911100221687</v>
      </c>
      <c r="B786" s="3" t="s">
        <v>2277</v>
      </c>
      <c r="C786" s="3" t="s">
        <v>589</v>
      </c>
      <c r="D786" s="3" t="s">
        <v>19</v>
      </c>
      <c r="E786" s="3" t="s">
        <v>37</v>
      </c>
      <c r="F786" s="13">
        <v>43940.533483796295</v>
      </c>
    </row>
    <row r="787" spans="1:6" x14ac:dyDescent="0.25">
      <c r="A787" s="4">
        <v>911100221576</v>
      </c>
      <c r="B787" s="3" t="s">
        <v>2159</v>
      </c>
      <c r="C787" s="3" t="s">
        <v>590</v>
      </c>
      <c r="D787" s="3" t="s">
        <v>19</v>
      </c>
      <c r="E787" s="3" t="s">
        <v>422</v>
      </c>
      <c r="F787" s="13">
        <v>43940.533576388887</v>
      </c>
    </row>
    <row r="788" spans="1:6" x14ac:dyDescent="0.25">
      <c r="A788" s="4">
        <v>911100221688</v>
      </c>
      <c r="B788" s="3" t="s">
        <v>2278</v>
      </c>
      <c r="C788" s="3" t="s">
        <v>591</v>
      </c>
      <c r="D788" s="3" t="s">
        <v>5</v>
      </c>
      <c r="E788" s="3" t="s">
        <v>422</v>
      </c>
      <c r="F788" s="13">
        <v>43940.547314814816</v>
      </c>
    </row>
    <row r="789" spans="1:6" x14ac:dyDescent="0.25">
      <c r="A789" s="4">
        <v>911100221689</v>
      </c>
      <c r="B789" s="3" t="s">
        <v>2279</v>
      </c>
      <c r="C789" s="3" t="s">
        <v>249</v>
      </c>
      <c r="D789" s="3" t="s">
        <v>2</v>
      </c>
      <c r="E789" s="3" t="s">
        <v>422</v>
      </c>
      <c r="F789" s="13">
        <v>43940.574456018519</v>
      </c>
    </row>
    <row r="790" spans="1:6" x14ac:dyDescent="0.25">
      <c r="A790" s="4">
        <v>911100221690</v>
      </c>
      <c r="B790" s="3" t="s">
        <v>2280</v>
      </c>
      <c r="C790" s="3" t="s">
        <v>592</v>
      </c>
      <c r="D790" s="3" t="s">
        <v>19</v>
      </c>
      <c r="E790" s="3" t="s">
        <v>33</v>
      </c>
      <c r="F790" s="13">
        <v>43940.589826388888</v>
      </c>
    </row>
    <row r="791" spans="1:6" x14ac:dyDescent="0.25">
      <c r="A791" s="4">
        <v>911100221691</v>
      </c>
      <c r="B791" s="3" t="s">
        <v>2281</v>
      </c>
      <c r="C791" s="3" t="s">
        <v>224</v>
      </c>
      <c r="D791" s="3" t="s">
        <v>5</v>
      </c>
      <c r="E791" s="3" t="s">
        <v>209</v>
      </c>
      <c r="F791" s="13">
        <v>43940.593622685185</v>
      </c>
    </row>
    <row r="792" spans="1:6" x14ac:dyDescent="0.25">
      <c r="A792" s="4">
        <v>911100221657</v>
      </c>
      <c r="B792" s="3" t="s">
        <v>2245</v>
      </c>
      <c r="C792" s="3" t="s">
        <v>528</v>
      </c>
      <c r="D792" s="3" t="s">
        <v>19</v>
      </c>
      <c r="E792" s="3" t="s">
        <v>33</v>
      </c>
      <c r="F792" s="13">
        <v>43940.597199074073</v>
      </c>
    </row>
    <row r="793" spans="1:6" x14ac:dyDescent="0.25">
      <c r="A793" s="4">
        <v>911100221692</v>
      </c>
      <c r="B793" s="3" t="s">
        <v>2282</v>
      </c>
      <c r="C793" s="3" t="s">
        <v>593</v>
      </c>
      <c r="D793" s="3" t="s">
        <v>2</v>
      </c>
      <c r="E793" s="3" t="s">
        <v>333</v>
      </c>
      <c r="F793" s="13">
        <v>43940.609710648147</v>
      </c>
    </row>
    <row r="794" spans="1:6" x14ac:dyDescent="0.25">
      <c r="A794" s="4">
        <v>911100221693</v>
      </c>
      <c r="B794" s="3" t="s">
        <v>2283</v>
      </c>
      <c r="C794" s="3" t="s">
        <v>594</v>
      </c>
      <c r="D794" s="3" t="s">
        <v>5</v>
      </c>
      <c r="E794" s="3" t="s">
        <v>209</v>
      </c>
      <c r="F794" s="13">
        <v>43940.61209490741</v>
      </c>
    </row>
    <row r="795" spans="1:6" x14ac:dyDescent="0.25">
      <c r="A795" s="4">
        <v>911100221694</v>
      </c>
      <c r="B795" s="3" t="s">
        <v>2284</v>
      </c>
      <c r="C795" s="3" t="s">
        <v>595</v>
      </c>
      <c r="D795" s="3" t="s">
        <v>5</v>
      </c>
      <c r="E795" s="3" t="s">
        <v>33</v>
      </c>
      <c r="F795" s="13">
        <v>43940.626817129632</v>
      </c>
    </row>
    <row r="796" spans="1:6" x14ac:dyDescent="0.25">
      <c r="A796" s="4">
        <v>911100221695</v>
      </c>
      <c r="B796" s="3" t="s">
        <v>2285</v>
      </c>
      <c r="C796" s="3" t="s">
        <v>596</v>
      </c>
      <c r="D796" s="3" t="s">
        <v>5</v>
      </c>
      <c r="E796" s="3" t="s">
        <v>422</v>
      </c>
      <c r="F796" s="13">
        <v>43940.640497685185</v>
      </c>
    </row>
    <row r="797" spans="1:6" x14ac:dyDescent="0.25">
      <c r="A797" s="4">
        <v>911100221696</v>
      </c>
      <c r="B797" s="3" t="s">
        <v>2286</v>
      </c>
      <c r="C797" s="3" t="s">
        <v>597</v>
      </c>
      <c r="D797" s="3" t="s">
        <v>10</v>
      </c>
      <c r="E797" s="3" t="s">
        <v>333</v>
      </c>
      <c r="F797" s="13">
        <v>43940.6878125</v>
      </c>
    </row>
    <row r="798" spans="1:6" x14ac:dyDescent="0.25">
      <c r="A798" s="4">
        <v>911100221697</v>
      </c>
      <c r="B798" s="3" t="s">
        <v>2287</v>
      </c>
      <c r="C798" s="3" t="s">
        <v>598</v>
      </c>
      <c r="D798" s="3" t="s">
        <v>2</v>
      </c>
      <c r="E798" s="3" t="s">
        <v>209</v>
      </c>
      <c r="F798" s="13">
        <v>43940.689571759256</v>
      </c>
    </row>
    <row r="799" spans="1:6" x14ac:dyDescent="0.25">
      <c r="A799" s="4">
        <v>911100221698</v>
      </c>
      <c r="B799" s="3" t="s">
        <v>2288</v>
      </c>
      <c r="C799" s="3" t="s">
        <v>98</v>
      </c>
      <c r="D799" s="3" t="s">
        <v>10</v>
      </c>
      <c r="E799" s="3" t="s">
        <v>218</v>
      </c>
      <c r="F799" s="13">
        <v>43940.740740740737</v>
      </c>
    </row>
    <row r="800" spans="1:6" x14ac:dyDescent="0.25">
      <c r="A800" s="4">
        <v>911100221699</v>
      </c>
      <c r="B800" s="3" t="s">
        <v>2289</v>
      </c>
      <c r="C800" s="3" t="s">
        <v>599</v>
      </c>
      <c r="D800" s="3" t="s">
        <v>5</v>
      </c>
      <c r="E800" s="3" t="s">
        <v>130</v>
      </c>
      <c r="F800" s="13">
        <v>43940.742592592593</v>
      </c>
    </row>
    <row r="801" spans="1:6" x14ac:dyDescent="0.25">
      <c r="A801" s="4">
        <v>911100221700</v>
      </c>
      <c r="B801" s="3" t="s">
        <v>2290</v>
      </c>
      <c r="C801" s="3" t="s">
        <v>58</v>
      </c>
      <c r="D801" s="3" t="s">
        <v>5</v>
      </c>
      <c r="E801" s="3" t="s">
        <v>333</v>
      </c>
      <c r="F801" s="13">
        <v>43940.76048611111</v>
      </c>
    </row>
    <row r="802" spans="1:6" x14ac:dyDescent="0.25">
      <c r="A802" s="4">
        <v>911100221701</v>
      </c>
      <c r="B802" s="3" t="s">
        <v>2291</v>
      </c>
      <c r="C802" s="3" t="s">
        <v>600</v>
      </c>
      <c r="D802" s="3" t="s">
        <v>5</v>
      </c>
      <c r="E802" s="3" t="s">
        <v>422</v>
      </c>
      <c r="F802" s="13">
        <v>43940.825787037036</v>
      </c>
    </row>
    <row r="803" spans="1:6" x14ac:dyDescent="0.25">
      <c r="A803" s="4">
        <v>911100221702</v>
      </c>
      <c r="B803" s="3" t="s">
        <v>2292</v>
      </c>
      <c r="C803" s="3" t="s">
        <v>331</v>
      </c>
      <c r="D803" s="3" t="s">
        <v>10</v>
      </c>
      <c r="E803" s="3" t="s">
        <v>209</v>
      </c>
      <c r="F803" s="13">
        <v>43941.134317129632</v>
      </c>
    </row>
    <row r="804" spans="1:6" x14ac:dyDescent="0.25">
      <c r="A804" s="4">
        <v>911100221703</v>
      </c>
      <c r="B804" s="3" t="s">
        <v>2293</v>
      </c>
      <c r="C804" s="3" t="s">
        <v>602</v>
      </c>
      <c r="D804" s="3" t="s">
        <v>10</v>
      </c>
      <c r="E804" s="3" t="s">
        <v>422</v>
      </c>
      <c r="F804" s="13">
        <v>43941.157743055555</v>
      </c>
    </row>
    <row r="805" spans="1:6" x14ac:dyDescent="0.25">
      <c r="A805" s="4">
        <v>911100221704</v>
      </c>
      <c r="B805" s="3" t="s">
        <v>2294</v>
      </c>
      <c r="C805" s="3" t="s">
        <v>603</v>
      </c>
      <c r="D805" s="3" t="s">
        <v>2</v>
      </c>
      <c r="E805" s="3" t="s">
        <v>604</v>
      </c>
      <c r="F805" s="13">
        <v>43941.169363425928</v>
      </c>
    </row>
    <row r="806" spans="1:6" x14ac:dyDescent="0.25">
      <c r="A806" s="4">
        <v>911100221705</v>
      </c>
      <c r="B806" s="3" t="s">
        <v>2295</v>
      </c>
      <c r="C806" s="3" t="s">
        <v>320</v>
      </c>
      <c r="D806" s="3" t="s">
        <v>5</v>
      </c>
      <c r="E806" s="3" t="s">
        <v>604</v>
      </c>
      <c r="F806" s="13">
        <v>43941.169861111113</v>
      </c>
    </row>
    <row r="807" spans="1:6" x14ac:dyDescent="0.25">
      <c r="A807" s="4">
        <v>911100221706</v>
      </c>
      <c r="B807" s="3" t="s">
        <v>2296</v>
      </c>
      <c r="C807" s="3" t="s">
        <v>247</v>
      </c>
      <c r="D807" s="3" t="s">
        <v>19</v>
      </c>
      <c r="E807" s="3" t="s">
        <v>604</v>
      </c>
      <c r="F807" s="13">
        <v>43941.170034722221</v>
      </c>
    </row>
    <row r="808" spans="1:6" x14ac:dyDescent="0.25">
      <c r="A808" s="4">
        <v>911100221707</v>
      </c>
      <c r="B808" s="3" t="s">
        <v>2297</v>
      </c>
      <c r="C808" s="3" t="s">
        <v>605</v>
      </c>
      <c r="D808" s="3" t="s">
        <v>19</v>
      </c>
      <c r="E808" s="3" t="s">
        <v>604</v>
      </c>
      <c r="F808" s="13">
        <v>43941.170405092591</v>
      </c>
    </row>
    <row r="809" spans="1:6" x14ac:dyDescent="0.25">
      <c r="A809" s="4">
        <v>911100221708</v>
      </c>
      <c r="B809" s="3" t="s">
        <v>2298</v>
      </c>
      <c r="C809" s="3" t="s">
        <v>606</v>
      </c>
      <c r="D809" s="3" t="s">
        <v>5</v>
      </c>
      <c r="E809" s="3" t="s">
        <v>604</v>
      </c>
      <c r="F809" s="13">
        <v>43941.170983796299</v>
      </c>
    </row>
    <row r="810" spans="1:6" x14ac:dyDescent="0.25">
      <c r="A810" s="4">
        <v>911100221709</v>
      </c>
      <c r="B810" s="3" t="s">
        <v>2299</v>
      </c>
      <c r="C810" s="3" t="s">
        <v>53</v>
      </c>
      <c r="D810" s="3" t="s">
        <v>19</v>
      </c>
      <c r="E810" s="3" t="s">
        <v>604</v>
      </c>
      <c r="F810" s="13">
        <v>43941.171354166669</v>
      </c>
    </row>
    <row r="811" spans="1:6" x14ac:dyDescent="0.25">
      <c r="A811" s="4">
        <v>911100221710</v>
      </c>
      <c r="B811" s="3" t="s">
        <v>2300</v>
      </c>
      <c r="C811" s="3" t="s">
        <v>607</v>
      </c>
      <c r="D811" s="3" t="s">
        <v>2</v>
      </c>
      <c r="E811" s="3" t="s">
        <v>604</v>
      </c>
      <c r="F811" s="13">
        <v>43941.171446759261</v>
      </c>
    </row>
    <row r="812" spans="1:6" x14ac:dyDescent="0.25">
      <c r="A812" s="4">
        <v>911100221711</v>
      </c>
      <c r="B812" s="3" t="s">
        <v>2301</v>
      </c>
      <c r="C812" s="3" t="s">
        <v>608</v>
      </c>
      <c r="D812" s="3" t="s">
        <v>10</v>
      </c>
      <c r="E812" s="3" t="s">
        <v>604</v>
      </c>
      <c r="F812" s="13">
        <v>43941.172754629632</v>
      </c>
    </row>
    <row r="813" spans="1:6" x14ac:dyDescent="0.25">
      <c r="A813" s="4">
        <v>911100221712</v>
      </c>
      <c r="B813" s="3" t="s">
        <v>2302</v>
      </c>
      <c r="C813" s="3" t="s">
        <v>609</v>
      </c>
      <c r="D813" s="3" t="s">
        <v>5</v>
      </c>
      <c r="E813" s="3" t="s">
        <v>604</v>
      </c>
      <c r="F813" s="13">
        <v>43941.173298611109</v>
      </c>
    </row>
    <row r="814" spans="1:6" x14ac:dyDescent="0.25">
      <c r="A814" s="4">
        <v>911100221713</v>
      </c>
      <c r="B814" s="3" t="s">
        <v>2303</v>
      </c>
      <c r="C814" s="3" t="s">
        <v>610</v>
      </c>
      <c r="D814" s="3" t="s">
        <v>5</v>
      </c>
      <c r="E814" s="3" t="s">
        <v>37</v>
      </c>
      <c r="F814" s="13">
        <v>43941.175949074073</v>
      </c>
    </row>
    <row r="815" spans="1:6" x14ac:dyDescent="0.25">
      <c r="A815" s="4">
        <v>911100221714</v>
      </c>
      <c r="B815" s="3" t="s">
        <v>2304</v>
      </c>
      <c r="C815" s="3" t="s">
        <v>611</v>
      </c>
      <c r="D815" s="3" t="s">
        <v>10</v>
      </c>
      <c r="E815" s="3" t="s">
        <v>604</v>
      </c>
      <c r="F815" s="13">
        <v>43941.176377314812</v>
      </c>
    </row>
    <row r="816" spans="1:6" x14ac:dyDescent="0.25">
      <c r="A816" s="4">
        <v>911100221715</v>
      </c>
      <c r="B816" s="3" t="s">
        <v>2305</v>
      </c>
      <c r="C816" s="3" t="s">
        <v>263</v>
      </c>
      <c r="D816" s="3" t="s">
        <v>19</v>
      </c>
      <c r="E816" s="3" t="s">
        <v>604</v>
      </c>
      <c r="F816" s="13">
        <v>43941.176423611112</v>
      </c>
    </row>
    <row r="817" spans="1:6" x14ac:dyDescent="0.25">
      <c r="A817" s="4">
        <v>911100221716</v>
      </c>
      <c r="B817" s="3" t="s">
        <v>2306</v>
      </c>
      <c r="C817" s="3" t="s">
        <v>612</v>
      </c>
      <c r="D817" s="3" t="s">
        <v>5</v>
      </c>
      <c r="E817" s="3" t="s">
        <v>604</v>
      </c>
      <c r="F817" s="13">
        <v>43941.176608796297</v>
      </c>
    </row>
    <row r="818" spans="1:6" x14ac:dyDescent="0.25">
      <c r="A818" s="4">
        <v>911100221716</v>
      </c>
      <c r="B818" s="3" t="s">
        <v>2306</v>
      </c>
      <c r="C818" s="3" t="s">
        <v>612</v>
      </c>
      <c r="D818" s="3" t="s">
        <v>2</v>
      </c>
      <c r="E818" s="3" t="s">
        <v>604</v>
      </c>
      <c r="F818" s="13">
        <v>43941.177939814814</v>
      </c>
    </row>
    <row r="819" spans="1:6" x14ac:dyDescent="0.25">
      <c r="A819" s="4">
        <v>911100221717</v>
      </c>
      <c r="B819" s="3" t="s">
        <v>2307</v>
      </c>
      <c r="C819" s="3" t="s">
        <v>613</v>
      </c>
      <c r="D819" s="3" t="s">
        <v>2</v>
      </c>
      <c r="E819" s="3" t="s">
        <v>604</v>
      </c>
      <c r="F819" s="13">
        <v>43941.178912037038</v>
      </c>
    </row>
    <row r="820" spans="1:6" x14ac:dyDescent="0.25">
      <c r="A820" s="4">
        <v>911100221718</v>
      </c>
      <c r="B820" s="3" t="s">
        <v>2308</v>
      </c>
      <c r="C820" s="3" t="s">
        <v>614</v>
      </c>
      <c r="D820" s="3" t="s">
        <v>2</v>
      </c>
      <c r="E820" s="3" t="s">
        <v>604</v>
      </c>
      <c r="F820" s="13">
        <v>43941.179722222223</v>
      </c>
    </row>
    <row r="821" spans="1:6" x14ac:dyDescent="0.25">
      <c r="A821" s="4">
        <v>911100221719</v>
      </c>
      <c r="B821" s="3" t="s">
        <v>2309</v>
      </c>
      <c r="C821" s="3" t="s">
        <v>615</v>
      </c>
      <c r="D821" s="3" t="s">
        <v>5</v>
      </c>
      <c r="E821" s="3" t="s">
        <v>604</v>
      </c>
      <c r="F821" s="13">
        <v>43941.179780092592</v>
      </c>
    </row>
    <row r="822" spans="1:6" x14ac:dyDescent="0.25">
      <c r="A822" s="4">
        <v>911100221720</v>
      </c>
      <c r="B822" s="3" t="s">
        <v>2310</v>
      </c>
      <c r="C822" s="3" t="s">
        <v>616</v>
      </c>
      <c r="D822" s="3" t="s">
        <v>10</v>
      </c>
      <c r="E822" s="3" t="s">
        <v>604</v>
      </c>
      <c r="F822" s="13">
        <v>43941.181493055556</v>
      </c>
    </row>
    <row r="823" spans="1:6" x14ac:dyDescent="0.25">
      <c r="A823" s="4">
        <v>911100221721</v>
      </c>
      <c r="B823" s="3" t="s">
        <v>2311</v>
      </c>
      <c r="C823" s="3" t="s">
        <v>617</v>
      </c>
      <c r="D823" s="3" t="s">
        <v>5</v>
      </c>
      <c r="E823" s="3" t="s">
        <v>604</v>
      </c>
      <c r="F823" s="13">
        <v>43941.182002314818</v>
      </c>
    </row>
    <row r="824" spans="1:6" x14ac:dyDescent="0.25">
      <c r="A824" s="4">
        <v>911100221722</v>
      </c>
      <c r="B824" s="3" t="s">
        <v>2312</v>
      </c>
      <c r="C824" s="3" t="s">
        <v>618</v>
      </c>
      <c r="D824" s="3" t="s">
        <v>5</v>
      </c>
      <c r="E824" s="3" t="s">
        <v>604</v>
      </c>
      <c r="F824" s="13">
        <v>43941.18277777778</v>
      </c>
    </row>
    <row r="825" spans="1:6" x14ac:dyDescent="0.25">
      <c r="A825" s="4">
        <v>911100221723</v>
      </c>
      <c r="B825" s="3" t="s">
        <v>2313</v>
      </c>
      <c r="C825" s="3" t="s">
        <v>619</v>
      </c>
      <c r="D825" s="3" t="s">
        <v>2</v>
      </c>
      <c r="E825" s="3" t="s">
        <v>604</v>
      </c>
      <c r="F825" s="13">
        <v>43941.183865740742</v>
      </c>
    </row>
    <row r="826" spans="1:6" x14ac:dyDescent="0.25">
      <c r="A826" s="4">
        <v>911100221724</v>
      </c>
      <c r="B826" s="3" t="s">
        <v>2314</v>
      </c>
      <c r="C826" s="3" t="s">
        <v>620</v>
      </c>
      <c r="D826" s="3" t="s">
        <v>2</v>
      </c>
      <c r="E826" s="3" t="s">
        <v>604</v>
      </c>
      <c r="F826" s="13">
        <v>43941.184074074074</v>
      </c>
    </row>
    <row r="827" spans="1:6" x14ac:dyDescent="0.25">
      <c r="A827" s="4">
        <v>911100221725</v>
      </c>
      <c r="B827" s="3" t="s">
        <v>2315</v>
      </c>
      <c r="C827" s="3" t="s">
        <v>505</v>
      </c>
      <c r="D827" s="3" t="s">
        <v>2</v>
      </c>
      <c r="E827" s="3" t="s">
        <v>604</v>
      </c>
      <c r="F827" s="13">
        <v>43941.185555555552</v>
      </c>
    </row>
    <row r="828" spans="1:6" x14ac:dyDescent="0.25">
      <c r="A828" s="4">
        <v>911100221726</v>
      </c>
      <c r="B828" s="3" t="s">
        <v>2316</v>
      </c>
      <c r="C828" s="3" t="s">
        <v>621</v>
      </c>
      <c r="D828" s="3" t="s">
        <v>5</v>
      </c>
      <c r="E828" s="3" t="s">
        <v>604</v>
      </c>
      <c r="F828" s="13">
        <v>43941.186493055553</v>
      </c>
    </row>
    <row r="829" spans="1:6" x14ac:dyDescent="0.25">
      <c r="A829" s="4">
        <v>911100221727</v>
      </c>
      <c r="B829" s="3" t="s">
        <v>2317</v>
      </c>
      <c r="C829" s="3" t="s">
        <v>622</v>
      </c>
      <c r="D829" s="3" t="s">
        <v>2</v>
      </c>
      <c r="E829" s="3" t="s">
        <v>604</v>
      </c>
      <c r="F829" s="13">
        <v>43941.188379629632</v>
      </c>
    </row>
    <row r="830" spans="1:6" x14ac:dyDescent="0.25">
      <c r="A830" s="4">
        <v>911100221728</v>
      </c>
      <c r="B830" s="3" t="s">
        <v>2318</v>
      </c>
      <c r="C830" s="3" t="s">
        <v>623</v>
      </c>
      <c r="D830" s="3" t="s">
        <v>19</v>
      </c>
      <c r="E830" s="3" t="s">
        <v>624</v>
      </c>
      <c r="F830" s="13">
        <v>43941.190034722225</v>
      </c>
    </row>
    <row r="831" spans="1:6" x14ac:dyDescent="0.25">
      <c r="A831" s="4">
        <v>911100221729</v>
      </c>
      <c r="B831" s="3" t="s">
        <v>2319</v>
      </c>
      <c r="C831" s="3" t="s">
        <v>625</v>
      </c>
      <c r="D831" s="3" t="s">
        <v>10</v>
      </c>
      <c r="E831" s="3" t="s">
        <v>604</v>
      </c>
      <c r="F831" s="13">
        <v>43941.190300925926</v>
      </c>
    </row>
    <row r="832" spans="1:6" x14ac:dyDescent="0.25">
      <c r="A832" s="4">
        <v>911100221730</v>
      </c>
      <c r="B832" s="3" t="s">
        <v>2320</v>
      </c>
      <c r="C832" s="3" t="s">
        <v>262</v>
      </c>
      <c r="D832" s="3" t="s">
        <v>2</v>
      </c>
      <c r="E832" s="3" t="s">
        <v>604</v>
      </c>
      <c r="F832" s="13">
        <v>43941.190648148149</v>
      </c>
    </row>
    <row r="833" spans="1:6" x14ac:dyDescent="0.25">
      <c r="A833" s="4">
        <v>911100221731</v>
      </c>
      <c r="B833" s="3" t="s">
        <v>2321</v>
      </c>
      <c r="C833" s="3" t="s">
        <v>61</v>
      </c>
      <c r="D833" s="3" t="s">
        <v>10</v>
      </c>
      <c r="E833" s="3" t="s">
        <v>604</v>
      </c>
      <c r="F833" s="13">
        <v>43941.191296296296</v>
      </c>
    </row>
    <row r="834" spans="1:6" x14ac:dyDescent="0.25">
      <c r="A834" s="4">
        <v>911100221728</v>
      </c>
      <c r="B834" s="3" t="s">
        <v>2318</v>
      </c>
      <c r="C834" s="3" t="s">
        <v>626</v>
      </c>
      <c r="D834" s="3" t="s">
        <v>19</v>
      </c>
      <c r="E834" s="3" t="s">
        <v>624</v>
      </c>
      <c r="F834" s="13">
        <v>43941.192488425928</v>
      </c>
    </row>
    <row r="835" spans="1:6" x14ac:dyDescent="0.25">
      <c r="A835" s="4">
        <v>911100221732</v>
      </c>
      <c r="B835" s="3" t="s">
        <v>2322</v>
      </c>
      <c r="C835" s="3" t="s">
        <v>41</v>
      </c>
      <c r="D835" s="3" t="s">
        <v>10</v>
      </c>
      <c r="E835" s="3" t="s">
        <v>604</v>
      </c>
      <c r="F835" s="13">
        <v>43941.192557870374</v>
      </c>
    </row>
    <row r="836" spans="1:6" x14ac:dyDescent="0.25">
      <c r="A836" s="4">
        <v>911100221733</v>
      </c>
      <c r="B836" s="3" t="s">
        <v>2323</v>
      </c>
      <c r="C836" s="3" t="s">
        <v>395</v>
      </c>
      <c r="D836" s="3" t="s">
        <v>19</v>
      </c>
      <c r="E836" s="3" t="s">
        <v>305</v>
      </c>
      <c r="F836" s="13">
        <v>43941.192604166667</v>
      </c>
    </row>
    <row r="837" spans="1:6" x14ac:dyDescent="0.25">
      <c r="A837" s="4">
        <v>911100221734</v>
      </c>
      <c r="B837" s="3" t="s">
        <v>2324</v>
      </c>
      <c r="C837" s="3" t="s">
        <v>53</v>
      </c>
      <c r="D837" s="3" t="s">
        <v>10</v>
      </c>
      <c r="E837" s="3" t="s">
        <v>604</v>
      </c>
      <c r="F837" s="13">
        <v>43941.192777777775</v>
      </c>
    </row>
    <row r="838" spans="1:6" x14ac:dyDescent="0.25">
      <c r="A838" s="4">
        <v>911100221735</v>
      </c>
      <c r="B838" s="3" t="s">
        <v>2325</v>
      </c>
      <c r="C838" s="3" t="s">
        <v>627</v>
      </c>
      <c r="D838" s="3" t="s">
        <v>2</v>
      </c>
      <c r="E838" s="3" t="s">
        <v>604</v>
      </c>
      <c r="F838" s="13">
        <v>43941.192881944444</v>
      </c>
    </row>
    <row r="839" spans="1:6" x14ac:dyDescent="0.25">
      <c r="A839" s="4">
        <v>911100221736</v>
      </c>
      <c r="B839" s="3" t="s">
        <v>2326</v>
      </c>
      <c r="C839" s="3" t="s">
        <v>628</v>
      </c>
      <c r="D839" s="3" t="s">
        <v>5</v>
      </c>
      <c r="E839" s="3" t="s">
        <v>604</v>
      </c>
      <c r="F839" s="13">
        <v>43941.195219907408</v>
      </c>
    </row>
    <row r="840" spans="1:6" x14ac:dyDescent="0.25">
      <c r="A840" s="4">
        <v>911100221737</v>
      </c>
      <c r="B840" s="3" t="s">
        <v>2327</v>
      </c>
      <c r="C840" s="3" t="s">
        <v>629</v>
      </c>
      <c r="D840" s="3" t="s">
        <v>5</v>
      </c>
      <c r="E840" s="3" t="s">
        <v>604</v>
      </c>
      <c r="F840" s="13">
        <v>43941.195567129631</v>
      </c>
    </row>
    <row r="841" spans="1:6" x14ac:dyDescent="0.25">
      <c r="A841" s="4">
        <v>911100221738</v>
      </c>
      <c r="B841" s="3" t="s">
        <v>2328</v>
      </c>
      <c r="C841" s="3" t="s">
        <v>630</v>
      </c>
      <c r="D841" s="3" t="s">
        <v>2</v>
      </c>
      <c r="E841" s="3" t="s">
        <v>604</v>
      </c>
      <c r="F841" s="13">
        <v>43941.199930555558</v>
      </c>
    </row>
    <row r="842" spans="1:6" x14ac:dyDescent="0.25">
      <c r="A842" s="4">
        <v>911100221739</v>
      </c>
      <c r="B842" s="3" t="s">
        <v>2329</v>
      </c>
      <c r="C842" s="3" t="s">
        <v>631</v>
      </c>
      <c r="D842" s="3" t="s">
        <v>19</v>
      </c>
      <c r="E842" s="3" t="s">
        <v>604</v>
      </c>
      <c r="F842" s="13">
        <v>43941.200578703705</v>
      </c>
    </row>
    <row r="843" spans="1:6" x14ac:dyDescent="0.25">
      <c r="A843" s="4">
        <v>911100221740</v>
      </c>
      <c r="B843" s="3" t="s">
        <v>2330</v>
      </c>
      <c r="C843" s="3" t="s">
        <v>632</v>
      </c>
      <c r="D843" s="3" t="s">
        <v>5</v>
      </c>
      <c r="E843" s="3" t="s">
        <v>604</v>
      </c>
      <c r="F843" s="13">
        <v>43941.201354166667</v>
      </c>
    </row>
    <row r="844" spans="1:6" x14ac:dyDescent="0.25">
      <c r="A844" s="4">
        <v>911100221741</v>
      </c>
      <c r="B844" s="3" t="s">
        <v>2331</v>
      </c>
      <c r="C844" s="3" t="s">
        <v>435</v>
      </c>
      <c r="D844" s="3" t="s">
        <v>5</v>
      </c>
      <c r="E844" s="3" t="s">
        <v>604</v>
      </c>
      <c r="F844" s="13">
        <v>43941.203472222223</v>
      </c>
    </row>
    <row r="845" spans="1:6" x14ac:dyDescent="0.25">
      <c r="A845" s="4">
        <v>911100221742</v>
      </c>
      <c r="B845" s="3" t="s">
        <v>2332</v>
      </c>
      <c r="C845" s="3" t="s">
        <v>633</v>
      </c>
      <c r="D845" s="3" t="s">
        <v>10</v>
      </c>
      <c r="E845" s="3" t="s">
        <v>624</v>
      </c>
      <c r="F845" s="13">
        <v>43941.207118055558</v>
      </c>
    </row>
    <row r="846" spans="1:6" x14ac:dyDescent="0.25">
      <c r="A846" s="4">
        <v>911100221743</v>
      </c>
      <c r="B846" s="3" t="s">
        <v>2333</v>
      </c>
      <c r="C846" s="3" t="s">
        <v>634</v>
      </c>
      <c r="D846" s="3" t="s">
        <v>5</v>
      </c>
      <c r="E846" s="3" t="s">
        <v>604</v>
      </c>
      <c r="F846" s="13">
        <v>43941.207604166666</v>
      </c>
    </row>
    <row r="847" spans="1:6" x14ac:dyDescent="0.25">
      <c r="A847" s="4">
        <v>911100221744</v>
      </c>
      <c r="B847" s="3" t="s">
        <v>2334</v>
      </c>
      <c r="C847" s="3" t="s">
        <v>635</v>
      </c>
      <c r="D847" s="3" t="s">
        <v>2</v>
      </c>
      <c r="E847" s="3" t="s">
        <v>604</v>
      </c>
      <c r="F847" s="13">
        <v>43941.207638888889</v>
      </c>
    </row>
    <row r="848" spans="1:6" x14ac:dyDescent="0.25">
      <c r="A848" s="4">
        <v>911100221745</v>
      </c>
      <c r="B848" s="3" t="s">
        <v>2335</v>
      </c>
      <c r="C848" s="3" t="s">
        <v>636</v>
      </c>
      <c r="D848" s="3" t="s">
        <v>2</v>
      </c>
      <c r="E848" s="3" t="s">
        <v>604</v>
      </c>
      <c r="F848" s="13">
        <v>43941.209074074075</v>
      </c>
    </row>
    <row r="849" spans="1:6" x14ac:dyDescent="0.25">
      <c r="A849" s="4">
        <v>911100221746</v>
      </c>
      <c r="B849" s="3" t="s">
        <v>2336</v>
      </c>
      <c r="C849" s="3" t="s">
        <v>637</v>
      </c>
      <c r="D849" s="3" t="s">
        <v>10</v>
      </c>
      <c r="E849" s="3" t="s">
        <v>624</v>
      </c>
      <c r="F849" s="13">
        <v>43941.210266203707</v>
      </c>
    </row>
    <row r="850" spans="1:6" x14ac:dyDescent="0.25">
      <c r="A850" s="4">
        <v>911100221747</v>
      </c>
      <c r="B850" s="3" t="s">
        <v>2337</v>
      </c>
      <c r="C850" s="3" t="s">
        <v>638</v>
      </c>
      <c r="D850" s="3" t="s">
        <v>19</v>
      </c>
      <c r="E850" s="3" t="s">
        <v>604</v>
      </c>
      <c r="F850" s="13">
        <v>43941.212199074071</v>
      </c>
    </row>
    <row r="851" spans="1:6" x14ac:dyDescent="0.25">
      <c r="A851" s="4">
        <v>911100221748</v>
      </c>
      <c r="B851" s="3" t="s">
        <v>2338</v>
      </c>
      <c r="C851" s="3" t="s">
        <v>639</v>
      </c>
      <c r="D851" s="3" t="s">
        <v>2</v>
      </c>
      <c r="E851" s="3" t="s">
        <v>604</v>
      </c>
      <c r="F851" s="13">
        <v>43941.21230324074</v>
      </c>
    </row>
    <row r="852" spans="1:6" x14ac:dyDescent="0.25">
      <c r="A852" s="4">
        <v>911100221749</v>
      </c>
      <c r="B852" s="3" t="s">
        <v>2339</v>
      </c>
      <c r="C852" s="3" t="s">
        <v>640</v>
      </c>
      <c r="D852" s="3" t="s">
        <v>10</v>
      </c>
      <c r="E852" s="3" t="s">
        <v>37</v>
      </c>
      <c r="F852" s="13">
        <v>43941.213460648149</v>
      </c>
    </row>
    <row r="853" spans="1:6" x14ac:dyDescent="0.25">
      <c r="A853" s="4">
        <v>911100221750</v>
      </c>
      <c r="B853" s="3" t="s">
        <v>2340</v>
      </c>
      <c r="C853" s="3" t="s">
        <v>58</v>
      </c>
      <c r="D853" s="3" t="s">
        <v>19</v>
      </c>
      <c r="E853" s="3" t="s">
        <v>604</v>
      </c>
      <c r="F853" s="13">
        <v>43941.215451388889</v>
      </c>
    </row>
    <row r="854" spans="1:6" x14ac:dyDescent="0.25">
      <c r="A854" s="4">
        <v>911100221430</v>
      </c>
      <c r="B854" s="3" t="s">
        <v>2341</v>
      </c>
      <c r="C854" s="3" t="s">
        <v>641</v>
      </c>
      <c r="D854" s="3" t="s">
        <v>5</v>
      </c>
      <c r="E854" s="3" t="s">
        <v>333</v>
      </c>
      <c r="F854" s="13">
        <v>43941.215902777774</v>
      </c>
    </row>
    <row r="855" spans="1:6" x14ac:dyDescent="0.25">
      <c r="A855" s="4">
        <v>911100221751</v>
      </c>
      <c r="B855" s="3" t="s">
        <v>2342</v>
      </c>
      <c r="C855" s="3" t="s">
        <v>642</v>
      </c>
      <c r="D855" s="3" t="s">
        <v>2</v>
      </c>
      <c r="E855" s="3" t="s">
        <v>604</v>
      </c>
      <c r="F855" s="13">
        <v>43941.216782407406</v>
      </c>
    </row>
    <row r="856" spans="1:6" x14ac:dyDescent="0.25">
      <c r="A856" s="4">
        <v>911100221752</v>
      </c>
      <c r="B856" s="3" t="s">
        <v>2343</v>
      </c>
      <c r="C856" s="3" t="s">
        <v>638</v>
      </c>
      <c r="D856" s="3" t="s">
        <v>19</v>
      </c>
      <c r="E856" s="3" t="s">
        <v>604</v>
      </c>
      <c r="F856" s="13">
        <v>43941.217465277776</v>
      </c>
    </row>
    <row r="857" spans="1:6" x14ac:dyDescent="0.25">
      <c r="A857" s="4">
        <v>911100221753</v>
      </c>
      <c r="B857" s="3" t="s">
        <v>2344</v>
      </c>
      <c r="C857" s="3" t="s">
        <v>643</v>
      </c>
      <c r="D857" s="3" t="s">
        <v>2</v>
      </c>
      <c r="E857" s="3" t="s">
        <v>604</v>
      </c>
      <c r="F857" s="13">
        <v>43941.218310185184</v>
      </c>
    </row>
    <row r="858" spans="1:6" x14ac:dyDescent="0.25">
      <c r="A858" s="4">
        <v>911100221754</v>
      </c>
      <c r="B858" s="3" t="s">
        <v>2345</v>
      </c>
      <c r="C858" s="3" t="s">
        <v>644</v>
      </c>
      <c r="D858" s="3" t="s">
        <v>2</v>
      </c>
      <c r="E858" s="3" t="s">
        <v>604</v>
      </c>
      <c r="F858" s="13">
        <v>43941.218402777777</v>
      </c>
    </row>
    <row r="859" spans="1:6" x14ac:dyDescent="0.25">
      <c r="A859" s="4">
        <v>911100221755</v>
      </c>
      <c r="B859" s="3" t="s">
        <v>2346</v>
      </c>
      <c r="C859" s="3" t="s">
        <v>395</v>
      </c>
      <c r="D859" s="3" t="s">
        <v>2</v>
      </c>
      <c r="E859" s="3" t="s">
        <v>604</v>
      </c>
      <c r="F859" s="13">
        <v>43941.219363425924</v>
      </c>
    </row>
    <row r="860" spans="1:6" x14ac:dyDescent="0.25">
      <c r="A860" s="4">
        <v>911100221756</v>
      </c>
      <c r="B860" s="3" t="s">
        <v>2347</v>
      </c>
      <c r="C860" s="3" t="s">
        <v>645</v>
      </c>
      <c r="D860" s="3" t="s">
        <v>2</v>
      </c>
      <c r="E860" s="3" t="s">
        <v>604</v>
      </c>
      <c r="F860" s="13">
        <v>43941.219583333332</v>
      </c>
    </row>
    <row r="861" spans="1:6" x14ac:dyDescent="0.25">
      <c r="A861" s="4">
        <v>911100221757</v>
      </c>
      <c r="B861" s="3" t="s">
        <v>2348</v>
      </c>
      <c r="C861" s="3" t="s">
        <v>278</v>
      </c>
      <c r="D861" s="3" t="s">
        <v>10</v>
      </c>
      <c r="E861" s="3" t="s">
        <v>604</v>
      </c>
      <c r="F861" s="13">
        <v>43941.223252314812</v>
      </c>
    </row>
    <row r="862" spans="1:6" x14ac:dyDescent="0.25">
      <c r="A862" s="4">
        <v>911100221758</v>
      </c>
      <c r="B862" s="3" t="s">
        <v>2349</v>
      </c>
      <c r="C862" s="3" t="s">
        <v>646</v>
      </c>
      <c r="D862" s="3" t="s">
        <v>19</v>
      </c>
      <c r="E862" s="3" t="s">
        <v>604</v>
      </c>
      <c r="F862" s="13">
        <v>43941.225659722222</v>
      </c>
    </row>
    <row r="863" spans="1:6" x14ac:dyDescent="0.25">
      <c r="A863" s="4">
        <v>911100221744</v>
      </c>
      <c r="B863" s="3" t="s">
        <v>2334</v>
      </c>
      <c r="C863" s="3" t="s">
        <v>635</v>
      </c>
      <c r="D863" s="3" t="s">
        <v>2</v>
      </c>
      <c r="E863" s="3" t="s">
        <v>604</v>
      </c>
      <c r="F863" s="13">
        <v>43941.22729166667</v>
      </c>
    </row>
    <row r="864" spans="1:6" x14ac:dyDescent="0.25">
      <c r="A864" s="4">
        <v>911100221759</v>
      </c>
      <c r="B864" s="3" t="s">
        <v>2350</v>
      </c>
      <c r="C864" s="3" t="s">
        <v>63</v>
      </c>
      <c r="D864" s="3" t="s">
        <v>19</v>
      </c>
      <c r="E864" s="3" t="s">
        <v>422</v>
      </c>
      <c r="F864" s="13">
        <v>43941.227314814816</v>
      </c>
    </row>
    <row r="865" spans="1:6" x14ac:dyDescent="0.25">
      <c r="A865" s="4">
        <v>911100221760</v>
      </c>
      <c r="B865" s="3" t="s">
        <v>2351</v>
      </c>
      <c r="C865" s="3" t="s">
        <v>647</v>
      </c>
      <c r="D865" s="3" t="s">
        <v>5</v>
      </c>
      <c r="E865" s="3" t="s">
        <v>604</v>
      </c>
      <c r="F865" s="13">
        <v>43941.227662037039</v>
      </c>
    </row>
    <row r="866" spans="1:6" x14ac:dyDescent="0.25">
      <c r="A866" s="4">
        <v>911100221761</v>
      </c>
      <c r="B866" s="3" t="s">
        <v>2352</v>
      </c>
      <c r="C866" s="3" t="s">
        <v>648</v>
      </c>
      <c r="D866" s="3" t="s">
        <v>2</v>
      </c>
      <c r="E866" s="3" t="s">
        <v>624</v>
      </c>
      <c r="F866" s="13">
        <v>43941.231307870374</v>
      </c>
    </row>
    <row r="867" spans="1:6" x14ac:dyDescent="0.25">
      <c r="A867" s="4">
        <v>911100221762</v>
      </c>
      <c r="B867" s="3" t="s">
        <v>2353</v>
      </c>
      <c r="C867" s="3" t="s">
        <v>649</v>
      </c>
      <c r="D867" s="3" t="s">
        <v>5</v>
      </c>
      <c r="E867" s="3" t="s">
        <v>604</v>
      </c>
      <c r="F867" s="13">
        <v>43941.231365740743</v>
      </c>
    </row>
    <row r="868" spans="1:6" x14ac:dyDescent="0.25">
      <c r="A868" s="4">
        <v>911100221763</v>
      </c>
      <c r="B868" s="3" t="s">
        <v>2354</v>
      </c>
      <c r="C868" s="3" t="s">
        <v>650</v>
      </c>
      <c r="D868" s="3" t="s">
        <v>5</v>
      </c>
      <c r="E868" s="3" t="s">
        <v>604</v>
      </c>
      <c r="F868" s="13">
        <v>43941.235879629632</v>
      </c>
    </row>
    <row r="869" spans="1:6" x14ac:dyDescent="0.25">
      <c r="A869" s="4">
        <v>911100221764</v>
      </c>
      <c r="B869" s="3" t="s">
        <v>2355</v>
      </c>
      <c r="C869" s="3" t="s">
        <v>651</v>
      </c>
      <c r="D869" s="3" t="s">
        <v>19</v>
      </c>
      <c r="E869" s="3" t="s">
        <v>33</v>
      </c>
      <c r="F869" s="13">
        <v>43941.236030092594</v>
      </c>
    </row>
    <row r="870" spans="1:6" x14ac:dyDescent="0.25">
      <c r="A870" s="4">
        <v>911100221765</v>
      </c>
      <c r="B870" s="3" t="s">
        <v>2356</v>
      </c>
      <c r="C870" s="3" t="s">
        <v>652</v>
      </c>
      <c r="D870" s="3" t="s">
        <v>5</v>
      </c>
      <c r="E870" s="3" t="s">
        <v>604</v>
      </c>
      <c r="F870" s="13">
        <v>43941.236331018517</v>
      </c>
    </row>
    <row r="871" spans="1:6" x14ac:dyDescent="0.25">
      <c r="A871" s="4">
        <v>911100221766</v>
      </c>
      <c r="B871" s="3" t="s">
        <v>2357</v>
      </c>
      <c r="C871" s="3" t="s">
        <v>59</v>
      </c>
      <c r="D871" s="3" t="s">
        <v>19</v>
      </c>
      <c r="E871" s="3" t="s">
        <v>305</v>
      </c>
      <c r="F871" s="13">
        <v>43941.241400462961</v>
      </c>
    </row>
    <row r="872" spans="1:6" x14ac:dyDescent="0.25">
      <c r="A872" s="4">
        <v>911100221767</v>
      </c>
      <c r="B872" s="3" t="s">
        <v>2358</v>
      </c>
      <c r="C872" s="3" t="s">
        <v>653</v>
      </c>
      <c r="D872" s="3" t="s">
        <v>19</v>
      </c>
      <c r="E872" s="3" t="s">
        <v>624</v>
      </c>
      <c r="F872" s="13">
        <v>43941.242361111108</v>
      </c>
    </row>
    <row r="873" spans="1:6" x14ac:dyDescent="0.25">
      <c r="A873" s="4">
        <v>911100221194</v>
      </c>
      <c r="B873" s="3" t="s">
        <v>1775</v>
      </c>
      <c r="C873" s="3" t="s">
        <v>654</v>
      </c>
      <c r="D873" s="3" t="s">
        <v>5</v>
      </c>
      <c r="E873" s="3" t="s">
        <v>33</v>
      </c>
      <c r="F873" s="13">
        <v>43941.243078703701</v>
      </c>
    </row>
    <row r="874" spans="1:6" x14ac:dyDescent="0.25">
      <c r="A874" s="4">
        <v>911100221768</v>
      </c>
      <c r="B874" s="3" t="s">
        <v>2359</v>
      </c>
      <c r="C874" s="3" t="s">
        <v>263</v>
      </c>
      <c r="D874" s="3" t="s">
        <v>2</v>
      </c>
      <c r="E874" s="3" t="s">
        <v>604</v>
      </c>
      <c r="F874" s="13">
        <v>43941.243379629632</v>
      </c>
    </row>
    <row r="875" spans="1:6" x14ac:dyDescent="0.25">
      <c r="A875" s="4">
        <v>911100221769</v>
      </c>
      <c r="B875" s="3" t="s">
        <v>2360</v>
      </c>
      <c r="C875" s="3" t="s">
        <v>655</v>
      </c>
      <c r="D875" s="3" t="s">
        <v>2</v>
      </c>
      <c r="E875" s="3" t="s">
        <v>604</v>
      </c>
      <c r="F875" s="13">
        <v>43941.244641203702</v>
      </c>
    </row>
    <row r="876" spans="1:6" x14ac:dyDescent="0.25">
      <c r="A876" s="4">
        <v>911100221770</v>
      </c>
      <c r="B876" s="3" t="s">
        <v>2361</v>
      </c>
      <c r="C876" s="3" t="s">
        <v>656</v>
      </c>
      <c r="D876" s="3" t="s">
        <v>19</v>
      </c>
      <c r="E876" s="3" t="s">
        <v>333</v>
      </c>
      <c r="F876" s="13">
        <v>43941.246064814812</v>
      </c>
    </row>
    <row r="877" spans="1:6" x14ac:dyDescent="0.25">
      <c r="A877" s="4">
        <v>911100221771</v>
      </c>
      <c r="B877" s="3" t="s">
        <v>2362</v>
      </c>
      <c r="C877" s="3" t="s">
        <v>657</v>
      </c>
      <c r="D877" s="3" t="s">
        <v>2</v>
      </c>
      <c r="E877" s="3" t="s">
        <v>604</v>
      </c>
      <c r="F877" s="13">
        <v>43941.252129629633</v>
      </c>
    </row>
    <row r="878" spans="1:6" x14ac:dyDescent="0.25">
      <c r="A878" s="4">
        <v>911100221760</v>
      </c>
      <c r="B878" s="3" t="s">
        <v>2351</v>
      </c>
      <c r="C878" s="3" t="s">
        <v>647</v>
      </c>
      <c r="D878" s="3" t="s">
        <v>5</v>
      </c>
      <c r="E878" s="3" t="s">
        <v>604</v>
      </c>
      <c r="F878" s="13">
        <v>43941.252500000002</v>
      </c>
    </row>
    <row r="879" spans="1:6" x14ac:dyDescent="0.25">
      <c r="A879" s="4">
        <v>911100221772</v>
      </c>
      <c r="B879" s="3" t="s">
        <v>2363</v>
      </c>
      <c r="C879" s="3" t="s">
        <v>658</v>
      </c>
      <c r="D879" s="3" t="s">
        <v>10</v>
      </c>
      <c r="E879" s="3" t="s">
        <v>604</v>
      </c>
      <c r="F879" s="13">
        <v>43941.259143518517</v>
      </c>
    </row>
    <row r="880" spans="1:6" x14ac:dyDescent="0.25">
      <c r="A880" s="4">
        <v>911100221773</v>
      </c>
      <c r="B880" s="3" t="s">
        <v>2364</v>
      </c>
      <c r="C880" s="3" t="s">
        <v>659</v>
      </c>
      <c r="D880" s="3" t="s">
        <v>5</v>
      </c>
      <c r="E880" s="3" t="s">
        <v>422</v>
      </c>
      <c r="F880" s="13">
        <v>43941.260081018518</v>
      </c>
    </row>
    <row r="881" spans="1:6" x14ac:dyDescent="0.25">
      <c r="A881" s="4">
        <v>911100221760</v>
      </c>
      <c r="B881" s="3" t="s">
        <v>2351</v>
      </c>
      <c r="C881" s="3" t="s">
        <v>647</v>
      </c>
      <c r="D881" s="3" t="s">
        <v>5</v>
      </c>
      <c r="E881" s="3" t="s">
        <v>604</v>
      </c>
      <c r="F881" s="13">
        <v>43941.26053240741</v>
      </c>
    </row>
    <row r="882" spans="1:6" x14ac:dyDescent="0.25">
      <c r="A882" s="4">
        <v>911100221774</v>
      </c>
      <c r="B882" s="3" t="s">
        <v>2365</v>
      </c>
      <c r="C882" s="3" t="s">
        <v>660</v>
      </c>
      <c r="D882" s="3" t="s">
        <v>5</v>
      </c>
      <c r="E882" s="3" t="s">
        <v>604</v>
      </c>
      <c r="F882" s="13">
        <v>43941.261365740742</v>
      </c>
    </row>
    <row r="883" spans="1:6" x14ac:dyDescent="0.25">
      <c r="A883" s="4">
        <v>911100221760</v>
      </c>
      <c r="B883" s="3" t="s">
        <v>2351</v>
      </c>
      <c r="C883" s="3" t="s">
        <v>647</v>
      </c>
      <c r="D883" s="3" t="s">
        <v>5</v>
      </c>
      <c r="E883" s="3" t="s">
        <v>604</v>
      </c>
      <c r="F883" s="13">
        <v>43941.261967592596</v>
      </c>
    </row>
    <row r="884" spans="1:6" x14ac:dyDescent="0.25">
      <c r="A884" s="4">
        <v>911100221584</v>
      </c>
      <c r="B884" s="3" t="s">
        <v>2168</v>
      </c>
      <c r="C884" s="3" t="s">
        <v>43</v>
      </c>
      <c r="D884" s="3" t="s">
        <v>2</v>
      </c>
      <c r="E884" s="3" t="s">
        <v>33</v>
      </c>
      <c r="F884" s="13">
        <v>43941.267592592594</v>
      </c>
    </row>
    <row r="885" spans="1:6" x14ac:dyDescent="0.25">
      <c r="A885" s="4">
        <v>911100221775</v>
      </c>
      <c r="B885" s="3" t="s">
        <v>2366</v>
      </c>
      <c r="C885" s="3" t="s">
        <v>661</v>
      </c>
      <c r="D885" s="3" t="s">
        <v>19</v>
      </c>
      <c r="E885" s="3" t="s">
        <v>209</v>
      </c>
      <c r="F885" s="13">
        <v>43941.267893518518</v>
      </c>
    </row>
    <row r="886" spans="1:6" x14ac:dyDescent="0.25">
      <c r="A886" s="4">
        <v>911100221776</v>
      </c>
      <c r="B886" s="3" t="s">
        <v>2367</v>
      </c>
      <c r="C886" s="3" t="s">
        <v>662</v>
      </c>
      <c r="D886" s="3" t="s">
        <v>19</v>
      </c>
      <c r="E886" s="3" t="s">
        <v>624</v>
      </c>
      <c r="F886" s="13">
        <v>43941.270879629628</v>
      </c>
    </row>
    <row r="887" spans="1:6" x14ac:dyDescent="0.25">
      <c r="A887" s="4">
        <v>911100221777</v>
      </c>
      <c r="B887" s="3" t="s">
        <v>2368</v>
      </c>
      <c r="C887" s="3" t="s">
        <v>663</v>
      </c>
      <c r="D887" s="3" t="s">
        <v>5</v>
      </c>
      <c r="E887" s="3" t="s">
        <v>604</v>
      </c>
      <c r="F887" s="13">
        <v>43941.273657407408</v>
      </c>
    </row>
    <row r="888" spans="1:6" x14ac:dyDescent="0.25">
      <c r="A888" s="4">
        <v>911100221716</v>
      </c>
      <c r="B888" s="3" t="s">
        <v>2369</v>
      </c>
      <c r="C888" s="3" t="s">
        <v>612</v>
      </c>
      <c r="D888" s="3" t="s">
        <v>2</v>
      </c>
      <c r="E888" s="3" t="s">
        <v>604</v>
      </c>
      <c r="F888" s="13">
        <v>43941.279861111114</v>
      </c>
    </row>
    <row r="889" spans="1:6" x14ac:dyDescent="0.25">
      <c r="A889" s="4">
        <v>911100221778</v>
      </c>
      <c r="B889" s="3" t="s">
        <v>2370</v>
      </c>
      <c r="C889" s="3" t="s">
        <v>664</v>
      </c>
      <c r="D889" s="3" t="s">
        <v>19</v>
      </c>
      <c r="E889" s="3" t="s">
        <v>333</v>
      </c>
      <c r="F889" s="13">
        <v>43941.292743055557</v>
      </c>
    </row>
    <row r="890" spans="1:6" x14ac:dyDescent="0.25">
      <c r="A890" s="4">
        <v>911100221779</v>
      </c>
      <c r="B890" s="3" t="s">
        <v>2371</v>
      </c>
      <c r="C890" s="3" t="s">
        <v>665</v>
      </c>
      <c r="D890" s="3" t="s">
        <v>10</v>
      </c>
      <c r="E890" s="3" t="s">
        <v>604</v>
      </c>
      <c r="F890" s="13">
        <v>43941.298182870371</v>
      </c>
    </row>
    <row r="891" spans="1:6" x14ac:dyDescent="0.25">
      <c r="A891" s="4">
        <v>911100221779</v>
      </c>
      <c r="B891" s="3" t="s">
        <v>2371</v>
      </c>
      <c r="C891" s="3" t="s">
        <v>383</v>
      </c>
      <c r="D891" s="3" t="s">
        <v>10</v>
      </c>
      <c r="E891" s="3" t="s">
        <v>604</v>
      </c>
      <c r="F891" s="13">
        <v>43941.299560185187</v>
      </c>
    </row>
    <row r="892" spans="1:6" x14ac:dyDescent="0.25">
      <c r="A892" s="4">
        <v>911100221780</v>
      </c>
      <c r="B892" s="3" t="s">
        <v>2372</v>
      </c>
      <c r="C892" s="3" t="s">
        <v>666</v>
      </c>
      <c r="D892" s="3" t="s">
        <v>10</v>
      </c>
      <c r="E892" s="3" t="s">
        <v>604</v>
      </c>
      <c r="F892" s="13">
        <v>43941.305532407408</v>
      </c>
    </row>
    <row r="893" spans="1:6" x14ac:dyDescent="0.25">
      <c r="A893" s="4">
        <v>911100221781</v>
      </c>
      <c r="B893" s="3" t="s">
        <v>2373</v>
      </c>
      <c r="C893" s="3" t="s">
        <v>667</v>
      </c>
      <c r="D893" s="3" t="s">
        <v>19</v>
      </c>
      <c r="E893" s="3" t="s">
        <v>624</v>
      </c>
      <c r="F893" s="13">
        <v>43941.307256944441</v>
      </c>
    </row>
    <row r="894" spans="1:6" x14ac:dyDescent="0.25">
      <c r="A894" s="4">
        <v>911100221782</v>
      </c>
      <c r="B894" s="3" t="s">
        <v>2374</v>
      </c>
      <c r="C894" s="3" t="s">
        <v>668</v>
      </c>
      <c r="D894" s="3" t="s">
        <v>10</v>
      </c>
      <c r="E894" s="3" t="s">
        <v>624</v>
      </c>
      <c r="F894" s="13">
        <v>43941.310081018521</v>
      </c>
    </row>
    <row r="895" spans="1:6" x14ac:dyDescent="0.25">
      <c r="A895" s="4">
        <v>911100221783</v>
      </c>
      <c r="B895" s="3" t="s">
        <v>2375</v>
      </c>
      <c r="C895" s="3" t="s">
        <v>78</v>
      </c>
      <c r="D895" s="3" t="s">
        <v>10</v>
      </c>
      <c r="E895" s="3" t="s">
        <v>604</v>
      </c>
      <c r="F895" s="13">
        <v>43941.310891203706</v>
      </c>
    </row>
    <row r="896" spans="1:6" x14ac:dyDescent="0.25">
      <c r="A896" s="4">
        <v>911100221784</v>
      </c>
      <c r="B896" s="3" t="s">
        <v>2376</v>
      </c>
      <c r="C896" s="3" t="s">
        <v>669</v>
      </c>
      <c r="D896" s="3" t="s">
        <v>5</v>
      </c>
      <c r="E896" s="3" t="s">
        <v>604</v>
      </c>
      <c r="F896" s="13">
        <v>43941.316400462965</v>
      </c>
    </row>
    <row r="897" spans="1:6" x14ac:dyDescent="0.25">
      <c r="A897" s="4">
        <v>911100221785</v>
      </c>
      <c r="B897" s="3" t="s">
        <v>2377</v>
      </c>
      <c r="C897" s="3" t="s">
        <v>670</v>
      </c>
      <c r="D897" s="3" t="s">
        <v>5</v>
      </c>
      <c r="E897" s="3" t="s">
        <v>604</v>
      </c>
      <c r="F897" s="13">
        <v>43941.324490740742</v>
      </c>
    </row>
    <row r="898" spans="1:6" x14ac:dyDescent="0.25">
      <c r="A898" s="4">
        <v>911100221786</v>
      </c>
      <c r="B898" s="3" t="s">
        <v>2378</v>
      </c>
      <c r="C898" s="3" t="s">
        <v>671</v>
      </c>
      <c r="D898" s="3" t="s">
        <v>5</v>
      </c>
      <c r="E898" s="3" t="s">
        <v>604</v>
      </c>
      <c r="F898" s="13">
        <v>43941.33185185185</v>
      </c>
    </row>
    <row r="899" spans="1:6" x14ac:dyDescent="0.25">
      <c r="A899" s="4">
        <v>911100221787</v>
      </c>
      <c r="B899" s="3" t="s">
        <v>2379</v>
      </c>
      <c r="C899" s="3" t="s">
        <v>672</v>
      </c>
      <c r="D899" s="3" t="s">
        <v>2</v>
      </c>
      <c r="E899" s="3" t="s">
        <v>177</v>
      </c>
      <c r="F899" s="13">
        <v>43941.338206018518</v>
      </c>
    </row>
    <row r="900" spans="1:6" x14ac:dyDescent="0.25">
      <c r="A900" s="4">
        <v>911100221788</v>
      </c>
      <c r="B900" s="3" t="s">
        <v>2380</v>
      </c>
      <c r="C900" s="3" t="s">
        <v>673</v>
      </c>
      <c r="D900" s="3" t="s">
        <v>10</v>
      </c>
      <c r="E900" s="3" t="s">
        <v>333</v>
      </c>
      <c r="F900" s="13">
        <v>43941.340810185182</v>
      </c>
    </row>
    <row r="901" spans="1:6" x14ac:dyDescent="0.25">
      <c r="A901" s="4">
        <v>911100221789</v>
      </c>
      <c r="B901" s="3" t="s">
        <v>2381</v>
      </c>
      <c r="C901" s="3" t="s">
        <v>674</v>
      </c>
      <c r="D901" s="3" t="s">
        <v>5</v>
      </c>
      <c r="E901" s="3" t="s">
        <v>604</v>
      </c>
      <c r="F901" s="13">
        <v>43941.342175925929</v>
      </c>
    </row>
    <row r="902" spans="1:6" x14ac:dyDescent="0.25">
      <c r="A902" s="4">
        <v>911100221790</v>
      </c>
      <c r="B902" s="3" t="s">
        <v>2382</v>
      </c>
      <c r="C902" s="3" t="s">
        <v>675</v>
      </c>
      <c r="D902" s="3" t="s">
        <v>19</v>
      </c>
      <c r="E902" s="3" t="s">
        <v>604</v>
      </c>
      <c r="F902" s="13">
        <v>43941.345752314817</v>
      </c>
    </row>
    <row r="903" spans="1:6" x14ac:dyDescent="0.25">
      <c r="A903" s="4">
        <v>911100221791</v>
      </c>
      <c r="B903" s="3" t="s">
        <v>2383</v>
      </c>
      <c r="C903" s="3" t="s">
        <v>676</v>
      </c>
      <c r="D903" s="3" t="s">
        <v>10</v>
      </c>
      <c r="E903" s="3" t="s">
        <v>604</v>
      </c>
      <c r="F903" s="13">
        <v>43941.349560185183</v>
      </c>
    </row>
    <row r="904" spans="1:6" x14ac:dyDescent="0.25">
      <c r="A904" s="4">
        <v>911100221792</v>
      </c>
      <c r="B904" s="3" t="s">
        <v>2384</v>
      </c>
      <c r="C904" s="3" t="s">
        <v>308</v>
      </c>
      <c r="D904" s="3" t="s">
        <v>2</v>
      </c>
      <c r="E904" s="3" t="s">
        <v>333</v>
      </c>
      <c r="F904" s="13">
        <v>43941.374085648145</v>
      </c>
    </row>
    <row r="905" spans="1:6" x14ac:dyDescent="0.25">
      <c r="A905" s="4">
        <v>911100221792</v>
      </c>
      <c r="B905" s="3" t="s">
        <v>2385</v>
      </c>
      <c r="C905" s="3" t="s">
        <v>677</v>
      </c>
      <c r="D905" s="3" t="s">
        <v>2</v>
      </c>
      <c r="E905" s="3" t="s">
        <v>333</v>
      </c>
      <c r="F905" s="13">
        <v>43941.378379629627</v>
      </c>
    </row>
    <row r="906" spans="1:6" x14ac:dyDescent="0.25">
      <c r="A906" s="4">
        <v>911100221317</v>
      </c>
      <c r="B906" s="3" t="s">
        <v>1898</v>
      </c>
      <c r="C906" s="3" t="s">
        <v>61</v>
      </c>
      <c r="D906" s="3" t="s">
        <v>2</v>
      </c>
      <c r="E906" s="3" t="s">
        <v>209</v>
      </c>
      <c r="F906" s="13">
        <v>43941.382800925923</v>
      </c>
    </row>
    <row r="907" spans="1:6" x14ac:dyDescent="0.25">
      <c r="A907" s="4">
        <v>911100221793</v>
      </c>
      <c r="B907" s="3" t="s">
        <v>2386</v>
      </c>
      <c r="C907" s="3" t="s">
        <v>678</v>
      </c>
      <c r="D907" s="3" t="s">
        <v>5</v>
      </c>
      <c r="E907" s="3" t="s">
        <v>604</v>
      </c>
      <c r="F907" s="13">
        <v>43941.406944444447</v>
      </c>
    </row>
    <row r="908" spans="1:6" x14ac:dyDescent="0.25">
      <c r="A908" s="4">
        <v>911100221794</v>
      </c>
      <c r="B908" s="3" t="s">
        <v>2387</v>
      </c>
      <c r="C908" s="3" t="s">
        <v>679</v>
      </c>
      <c r="D908" s="3" t="s">
        <v>10</v>
      </c>
      <c r="E908" s="3" t="s">
        <v>333</v>
      </c>
      <c r="F908" s="13">
        <v>43941.411446759259</v>
      </c>
    </row>
    <row r="909" spans="1:6" x14ac:dyDescent="0.25">
      <c r="A909" s="4">
        <v>911100221744</v>
      </c>
      <c r="B909" s="3" t="s">
        <v>2334</v>
      </c>
      <c r="C909" s="3" t="s">
        <v>635</v>
      </c>
      <c r="D909" s="3" t="s">
        <v>5</v>
      </c>
      <c r="E909" s="3" t="s">
        <v>604</v>
      </c>
      <c r="F909" s="13">
        <v>43941.427812499998</v>
      </c>
    </row>
    <row r="910" spans="1:6" x14ac:dyDescent="0.25">
      <c r="A910" s="4">
        <v>911100221795</v>
      </c>
      <c r="B910" s="3" t="s">
        <v>2388</v>
      </c>
      <c r="C910" s="3" t="s">
        <v>128</v>
      </c>
      <c r="D910" s="3" t="s">
        <v>2</v>
      </c>
      <c r="E910" s="3" t="s">
        <v>177</v>
      </c>
      <c r="F910" s="13">
        <v>43941.442476851851</v>
      </c>
    </row>
    <row r="911" spans="1:6" x14ac:dyDescent="0.25">
      <c r="A911" s="4">
        <v>911100221743</v>
      </c>
      <c r="B911" s="3" t="s">
        <v>2333</v>
      </c>
      <c r="C911" s="3" t="s">
        <v>634</v>
      </c>
      <c r="D911" s="3" t="s">
        <v>5</v>
      </c>
      <c r="E911" s="3" t="s">
        <v>604</v>
      </c>
      <c r="F911" s="13">
        <v>43941.448125000003</v>
      </c>
    </row>
    <row r="912" spans="1:6" x14ac:dyDescent="0.25">
      <c r="A912" s="4">
        <v>911100221796</v>
      </c>
      <c r="B912" s="3" t="s">
        <v>2389</v>
      </c>
      <c r="C912" s="3" t="s">
        <v>308</v>
      </c>
      <c r="D912" s="3" t="s">
        <v>5</v>
      </c>
      <c r="E912" s="3" t="s">
        <v>604</v>
      </c>
      <c r="F912" s="13">
        <v>43941.450601851851</v>
      </c>
    </row>
    <row r="913" spans="1:6" x14ac:dyDescent="0.25">
      <c r="A913" s="4">
        <v>911100221797</v>
      </c>
      <c r="B913" s="3" t="s">
        <v>2390</v>
      </c>
      <c r="C913" s="3" t="s">
        <v>681</v>
      </c>
      <c r="D913" s="3" t="s">
        <v>2</v>
      </c>
      <c r="E913" s="3" t="s">
        <v>333</v>
      </c>
      <c r="F913" s="13">
        <v>43941.480266203704</v>
      </c>
    </row>
    <row r="914" spans="1:6" x14ac:dyDescent="0.25">
      <c r="A914" s="4">
        <v>911100221798</v>
      </c>
      <c r="B914" s="3" t="s">
        <v>2390</v>
      </c>
      <c r="C914" s="3" t="s">
        <v>682</v>
      </c>
      <c r="D914" s="3" t="s">
        <v>5</v>
      </c>
      <c r="E914" s="3" t="s">
        <v>333</v>
      </c>
      <c r="F914" s="13">
        <v>43941.483622685184</v>
      </c>
    </row>
    <row r="915" spans="1:6" x14ac:dyDescent="0.25">
      <c r="A915" s="4">
        <v>911100221799</v>
      </c>
      <c r="B915" s="3" t="s">
        <v>2391</v>
      </c>
      <c r="C915" s="3" t="s">
        <v>42</v>
      </c>
      <c r="D915" s="3" t="s">
        <v>19</v>
      </c>
      <c r="E915" s="3" t="s">
        <v>604</v>
      </c>
      <c r="F915" s="13">
        <v>43941.488125000003</v>
      </c>
    </row>
    <row r="916" spans="1:6" x14ac:dyDescent="0.25">
      <c r="A916" s="4">
        <v>911100221800</v>
      </c>
      <c r="B916" s="3" t="s">
        <v>2392</v>
      </c>
      <c r="C916" s="3" t="s">
        <v>683</v>
      </c>
      <c r="D916" s="3" t="s">
        <v>2</v>
      </c>
      <c r="E916" s="3" t="s">
        <v>604</v>
      </c>
      <c r="F916" s="13">
        <v>43941.493888888886</v>
      </c>
    </row>
    <row r="917" spans="1:6" x14ac:dyDescent="0.25">
      <c r="A917" s="4">
        <v>911100221801</v>
      </c>
      <c r="B917" s="3" t="s">
        <v>2393</v>
      </c>
      <c r="C917" s="3" t="s">
        <v>162</v>
      </c>
      <c r="D917" s="3" t="s">
        <v>19</v>
      </c>
      <c r="E917" s="3" t="s">
        <v>604</v>
      </c>
      <c r="F917" s="13">
        <v>43941.494375000002</v>
      </c>
    </row>
    <row r="918" spans="1:6" x14ac:dyDescent="0.25">
      <c r="A918" s="4">
        <v>911100221802</v>
      </c>
      <c r="B918" s="3" t="s">
        <v>2394</v>
      </c>
      <c r="C918" s="3" t="s">
        <v>684</v>
      </c>
      <c r="D918" s="3" t="s">
        <v>5</v>
      </c>
      <c r="E918" s="3" t="s">
        <v>604</v>
      </c>
      <c r="F918" s="13">
        <v>43941.49795138889</v>
      </c>
    </row>
    <row r="919" spans="1:6" x14ac:dyDescent="0.25">
      <c r="A919" s="4">
        <v>911100221803</v>
      </c>
      <c r="B919" s="3" t="s">
        <v>2395</v>
      </c>
      <c r="C919" s="3" t="s">
        <v>59</v>
      </c>
      <c r="D919" s="3" t="s">
        <v>2</v>
      </c>
      <c r="E919" s="3" t="s">
        <v>305</v>
      </c>
      <c r="F919" s="13">
        <v>43941.548113425924</v>
      </c>
    </row>
    <row r="920" spans="1:6" x14ac:dyDescent="0.25">
      <c r="A920" s="4">
        <v>911100221804</v>
      </c>
      <c r="B920" s="3" t="s">
        <v>2396</v>
      </c>
      <c r="C920" s="3" t="s">
        <v>685</v>
      </c>
      <c r="D920" s="3" t="s">
        <v>19</v>
      </c>
      <c r="E920" s="3" t="s">
        <v>604</v>
      </c>
      <c r="F920" s="13">
        <v>43941.555266203701</v>
      </c>
    </row>
    <row r="921" spans="1:6" x14ac:dyDescent="0.25">
      <c r="A921" s="4">
        <v>911100221805</v>
      </c>
      <c r="B921" s="3" t="s">
        <v>2397</v>
      </c>
      <c r="C921" s="3" t="s">
        <v>686</v>
      </c>
      <c r="D921" s="3" t="s">
        <v>19</v>
      </c>
      <c r="E921" s="3" t="s">
        <v>305</v>
      </c>
      <c r="F921" s="13">
        <v>43941.558518518519</v>
      </c>
    </row>
    <row r="922" spans="1:6" x14ac:dyDescent="0.25">
      <c r="A922" s="4">
        <v>911100221806</v>
      </c>
      <c r="B922" s="3" t="s">
        <v>2398</v>
      </c>
      <c r="C922" s="3" t="s">
        <v>241</v>
      </c>
      <c r="D922" s="3" t="s">
        <v>10</v>
      </c>
      <c r="E922" s="3" t="s">
        <v>604</v>
      </c>
      <c r="F922" s="13">
        <v>43941.564699074072</v>
      </c>
    </row>
    <row r="923" spans="1:6" x14ac:dyDescent="0.25">
      <c r="A923" s="4">
        <v>911100221807</v>
      </c>
      <c r="B923" s="3" t="s">
        <v>2399</v>
      </c>
      <c r="C923" s="3" t="s">
        <v>687</v>
      </c>
      <c r="D923" s="3" t="s">
        <v>10</v>
      </c>
      <c r="E923" s="3" t="s">
        <v>604</v>
      </c>
      <c r="F923" s="13">
        <v>43941.563715277778</v>
      </c>
    </row>
    <row r="924" spans="1:6" x14ac:dyDescent="0.25">
      <c r="A924" s="4">
        <v>911100221808</v>
      </c>
      <c r="B924" s="3" t="s">
        <v>2400</v>
      </c>
      <c r="C924" s="3" t="s">
        <v>98</v>
      </c>
      <c r="D924" s="3" t="s">
        <v>19</v>
      </c>
      <c r="E924" s="3" t="s">
        <v>604</v>
      </c>
      <c r="F924" s="13">
        <v>43941.582719907405</v>
      </c>
    </row>
    <row r="925" spans="1:6" x14ac:dyDescent="0.25">
      <c r="A925" s="4">
        <v>911100221809</v>
      </c>
      <c r="B925" s="3" t="s">
        <v>2401</v>
      </c>
      <c r="C925" s="3" t="s">
        <v>688</v>
      </c>
      <c r="D925" s="3" t="s">
        <v>5</v>
      </c>
      <c r="E925" s="3" t="s">
        <v>305</v>
      </c>
      <c r="F925" s="13">
        <v>43941.58871527778</v>
      </c>
    </row>
    <row r="926" spans="1:6" x14ac:dyDescent="0.25">
      <c r="A926" s="4">
        <v>911100221810</v>
      </c>
      <c r="B926" s="3" t="s">
        <v>2402</v>
      </c>
      <c r="C926" s="3" t="s">
        <v>689</v>
      </c>
      <c r="D926" s="3" t="s">
        <v>2</v>
      </c>
      <c r="E926" s="3" t="s">
        <v>422</v>
      </c>
      <c r="F926" s="13">
        <v>43941.592962962961</v>
      </c>
    </row>
    <row r="927" spans="1:6" x14ac:dyDescent="0.25">
      <c r="A927" s="4">
        <v>911100221811</v>
      </c>
      <c r="B927" s="3" t="s">
        <v>2403</v>
      </c>
      <c r="C927" s="3" t="s">
        <v>690</v>
      </c>
      <c r="D927" s="3" t="s">
        <v>19</v>
      </c>
      <c r="E927" s="3" t="s">
        <v>604</v>
      </c>
      <c r="F927" s="13">
        <v>43941.607025462959</v>
      </c>
    </row>
    <row r="928" spans="1:6" x14ac:dyDescent="0.25">
      <c r="A928" s="4">
        <v>911100221812</v>
      </c>
      <c r="B928" s="3" t="s">
        <v>2404</v>
      </c>
      <c r="C928" s="3" t="s">
        <v>691</v>
      </c>
      <c r="D928" s="3" t="s">
        <v>5</v>
      </c>
      <c r="E928" s="3" t="s">
        <v>604</v>
      </c>
      <c r="F928" s="13">
        <v>43941.614293981482</v>
      </c>
    </row>
    <row r="929" spans="1:6" x14ac:dyDescent="0.25">
      <c r="A929" s="4">
        <v>911100221813</v>
      </c>
      <c r="B929" s="3" t="s">
        <v>2405</v>
      </c>
      <c r="C929" s="3" t="s">
        <v>692</v>
      </c>
      <c r="D929" s="3" t="s">
        <v>10</v>
      </c>
      <c r="E929" s="3" t="s">
        <v>604</v>
      </c>
      <c r="F929" s="13">
        <v>43941.615439814814</v>
      </c>
    </row>
    <row r="930" spans="1:6" x14ac:dyDescent="0.25">
      <c r="A930" s="4">
        <v>911100221814</v>
      </c>
      <c r="B930" s="3" t="s">
        <v>2406</v>
      </c>
      <c r="C930" s="3" t="s">
        <v>693</v>
      </c>
      <c r="D930" s="3" t="s">
        <v>5</v>
      </c>
      <c r="E930" s="3" t="s">
        <v>422</v>
      </c>
      <c r="F930" s="13">
        <v>43941.619097222225</v>
      </c>
    </row>
    <row r="931" spans="1:6" x14ac:dyDescent="0.25">
      <c r="A931" s="4">
        <v>911100221815</v>
      </c>
      <c r="B931" s="3" t="s">
        <v>2407</v>
      </c>
      <c r="C931" s="3" t="s">
        <v>694</v>
      </c>
      <c r="D931" s="3" t="s">
        <v>5</v>
      </c>
      <c r="E931" s="3" t="s">
        <v>422</v>
      </c>
      <c r="F931" s="13">
        <v>43941.635821759257</v>
      </c>
    </row>
    <row r="932" spans="1:6" x14ac:dyDescent="0.25">
      <c r="A932" s="4">
        <v>911100221816</v>
      </c>
      <c r="B932" s="3" t="s">
        <v>2408</v>
      </c>
      <c r="C932" s="3" t="s">
        <v>59</v>
      </c>
      <c r="D932" s="3" t="s">
        <v>5</v>
      </c>
      <c r="E932" s="3" t="s">
        <v>604</v>
      </c>
      <c r="F932" s="13">
        <v>43941.661863425928</v>
      </c>
    </row>
    <row r="933" spans="1:6" x14ac:dyDescent="0.25">
      <c r="A933" s="4">
        <v>911100221817</v>
      </c>
      <c r="B933" s="3" t="s">
        <v>2409</v>
      </c>
      <c r="C933" s="3" t="s">
        <v>695</v>
      </c>
      <c r="D933" s="3" t="s">
        <v>5</v>
      </c>
      <c r="E933" s="3" t="s">
        <v>333</v>
      </c>
      <c r="F933" s="13">
        <v>43941.667500000003</v>
      </c>
    </row>
    <row r="934" spans="1:6" x14ac:dyDescent="0.25">
      <c r="A934" s="4">
        <v>911100221818</v>
      </c>
      <c r="B934" s="3" t="s">
        <v>2410</v>
      </c>
      <c r="C934" s="3" t="s">
        <v>310</v>
      </c>
      <c r="D934" s="3" t="s">
        <v>5</v>
      </c>
      <c r="E934" s="3" t="s">
        <v>604</v>
      </c>
      <c r="F934" s="13">
        <v>43941.670960648145</v>
      </c>
    </row>
    <row r="935" spans="1:6" x14ac:dyDescent="0.25">
      <c r="A935" s="4">
        <v>911100221819</v>
      </c>
      <c r="B935" s="3" t="s">
        <v>2411</v>
      </c>
      <c r="C935" s="3" t="s">
        <v>696</v>
      </c>
      <c r="D935" s="3" t="s">
        <v>10</v>
      </c>
      <c r="E935" s="3" t="s">
        <v>33</v>
      </c>
      <c r="F935" s="13">
        <v>43941.682928240742</v>
      </c>
    </row>
    <row r="936" spans="1:6" x14ac:dyDescent="0.25">
      <c r="A936" s="4">
        <v>911100221820</v>
      </c>
      <c r="B936" s="3" t="s">
        <v>2412</v>
      </c>
      <c r="C936" s="3" t="s">
        <v>697</v>
      </c>
      <c r="D936" s="3" t="s">
        <v>10</v>
      </c>
      <c r="E936" s="3" t="s">
        <v>604</v>
      </c>
      <c r="F936" s="13">
        <v>43942.058807870373</v>
      </c>
    </row>
    <row r="937" spans="1:6" x14ac:dyDescent="0.25">
      <c r="A937" s="4">
        <v>911100221821</v>
      </c>
      <c r="B937" s="3" t="s">
        <v>2413</v>
      </c>
      <c r="C937" s="3" t="s">
        <v>698</v>
      </c>
      <c r="D937" s="3" t="s">
        <v>10</v>
      </c>
      <c r="E937" s="3" t="s">
        <v>604</v>
      </c>
      <c r="F937" s="13">
        <v>43942.162997685184</v>
      </c>
    </row>
    <row r="938" spans="1:6" x14ac:dyDescent="0.25">
      <c r="A938" s="4">
        <v>911100221767</v>
      </c>
      <c r="B938" s="3" t="s">
        <v>2358</v>
      </c>
      <c r="C938" s="3" t="s">
        <v>653</v>
      </c>
      <c r="D938" s="3" t="s">
        <v>19</v>
      </c>
      <c r="E938" s="3" t="s">
        <v>624</v>
      </c>
      <c r="F938" s="13">
        <v>43942.188831018517</v>
      </c>
    </row>
    <row r="939" spans="1:6" x14ac:dyDescent="0.25">
      <c r="A939" s="4">
        <v>911100221767</v>
      </c>
      <c r="B939" s="3" t="s">
        <v>2358</v>
      </c>
      <c r="C939" s="3" t="s">
        <v>653</v>
      </c>
      <c r="D939" s="3" t="s">
        <v>19</v>
      </c>
      <c r="E939" s="3" t="s">
        <v>624</v>
      </c>
      <c r="F939" s="13">
        <v>43942.193854166668</v>
      </c>
    </row>
    <row r="940" spans="1:6" x14ac:dyDescent="0.25">
      <c r="A940" s="4">
        <v>911100221822</v>
      </c>
      <c r="B940" s="3" t="s">
        <v>2414</v>
      </c>
      <c r="C940" s="3" t="s">
        <v>699</v>
      </c>
      <c r="D940" s="3" t="s">
        <v>5</v>
      </c>
      <c r="E940" s="3" t="s">
        <v>333</v>
      </c>
      <c r="F940" s="13">
        <v>43942.196655092594</v>
      </c>
    </row>
    <row r="941" spans="1:6" x14ac:dyDescent="0.25">
      <c r="A941" s="4">
        <v>911100221823</v>
      </c>
      <c r="B941" s="3" t="s">
        <v>2415</v>
      </c>
      <c r="C941" s="3" t="s">
        <v>700</v>
      </c>
      <c r="D941" s="3" t="s">
        <v>2</v>
      </c>
      <c r="E941" s="3" t="s">
        <v>604</v>
      </c>
      <c r="F941" s="13">
        <v>43942.207592592589</v>
      </c>
    </row>
    <row r="942" spans="1:6" x14ac:dyDescent="0.25">
      <c r="A942" s="4">
        <v>911100221470</v>
      </c>
      <c r="B942" s="3" t="s">
        <v>2416</v>
      </c>
      <c r="C942" s="3" t="s">
        <v>701</v>
      </c>
      <c r="D942" s="3" t="s">
        <v>2</v>
      </c>
      <c r="E942" s="3" t="s">
        <v>218</v>
      </c>
      <c r="F942" s="13">
        <v>43942.233680555553</v>
      </c>
    </row>
    <row r="943" spans="1:6" x14ac:dyDescent="0.25">
      <c r="A943" s="4">
        <v>911100221824</v>
      </c>
      <c r="B943" s="3" t="s">
        <v>2417</v>
      </c>
      <c r="C943" s="3" t="s">
        <v>702</v>
      </c>
      <c r="D943" s="3" t="s">
        <v>5</v>
      </c>
      <c r="E943" s="3" t="s">
        <v>604</v>
      </c>
      <c r="F943" s="13">
        <v>43942.240706018521</v>
      </c>
    </row>
    <row r="944" spans="1:6" x14ac:dyDescent="0.25">
      <c r="A944" s="4">
        <v>911100221816</v>
      </c>
      <c r="B944" s="3" t="s">
        <v>2408</v>
      </c>
      <c r="C944" s="3" t="s">
        <v>59</v>
      </c>
      <c r="D944" s="3" t="s">
        <v>5</v>
      </c>
      <c r="E944" s="3" t="s">
        <v>604</v>
      </c>
      <c r="F944" s="13">
        <v>43942.247939814813</v>
      </c>
    </row>
    <row r="945" spans="1:6" x14ac:dyDescent="0.25">
      <c r="A945" s="4">
        <v>911100221825</v>
      </c>
      <c r="B945" s="3" t="s">
        <v>2418</v>
      </c>
      <c r="C945" s="3" t="s">
        <v>703</v>
      </c>
      <c r="D945" s="3" t="s">
        <v>2</v>
      </c>
      <c r="E945" s="3" t="s">
        <v>422</v>
      </c>
      <c r="F945" s="13">
        <v>43942.260011574072</v>
      </c>
    </row>
    <row r="946" spans="1:6" x14ac:dyDescent="0.25">
      <c r="A946" s="4">
        <v>911100221826</v>
      </c>
      <c r="B946" s="3" t="s">
        <v>2419</v>
      </c>
      <c r="C946" s="3" t="s">
        <v>704</v>
      </c>
      <c r="D946" s="3" t="s">
        <v>5</v>
      </c>
      <c r="E946" s="3" t="s">
        <v>333</v>
      </c>
      <c r="F946" s="13">
        <v>43942.26798611111</v>
      </c>
    </row>
    <row r="947" spans="1:6" x14ac:dyDescent="0.25">
      <c r="A947" s="4">
        <v>911100221827</v>
      </c>
      <c r="B947" s="3" t="s">
        <v>2420</v>
      </c>
      <c r="C947" s="3" t="s">
        <v>705</v>
      </c>
      <c r="D947" s="3" t="s">
        <v>5</v>
      </c>
      <c r="E947" s="3" t="s">
        <v>422</v>
      </c>
      <c r="F947" s="13">
        <v>43942.272789351853</v>
      </c>
    </row>
    <row r="948" spans="1:6" x14ac:dyDescent="0.25">
      <c r="A948" s="4">
        <v>911100221826</v>
      </c>
      <c r="B948" s="3" t="s">
        <v>2419</v>
      </c>
      <c r="C948" s="3" t="s">
        <v>704</v>
      </c>
      <c r="D948" s="3" t="s">
        <v>5</v>
      </c>
      <c r="E948" s="3" t="s">
        <v>333</v>
      </c>
      <c r="F948" s="13">
        <v>43942.27753472222</v>
      </c>
    </row>
    <row r="949" spans="1:6" x14ac:dyDescent="0.25">
      <c r="A949" s="4">
        <v>911100221713</v>
      </c>
      <c r="B949" s="3" t="s">
        <v>2303</v>
      </c>
      <c r="C949" s="3" t="s">
        <v>503</v>
      </c>
      <c r="D949" s="3" t="s">
        <v>5</v>
      </c>
      <c r="E949" s="3" t="s">
        <v>37</v>
      </c>
      <c r="F949" s="13">
        <v>43942.289247685185</v>
      </c>
    </row>
    <row r="950" spans="1:6" x14ac:dyDescent="0.25">
      <c r="A950" s="4">
        <v>911100221568</v>
      </c>
      <c r="B950" s="3" t="s">
        <v>2421</v>
      </c>
      <c r="C950" s="3" t="s">
        <v>706</v>
      </c>
      <c r="D950" s="3" t="s">
        <v>10</v>
      </c>
      <c r="E950" s="3" t="s">
        <v>422</v>
      </c>
      <c r="F950" s="13">
        <v>43942.300949074073</v>
      </c>
    </row>
    <row r="951" spans="1:6" x14ac:dyDescent="0.25">
      <c r="A951" s="4">
        <v>911100221828</v>
      </c>
      <c r="B951" s="3" t="s">
        <v>2422</v>
      </c>
      <c r="C951" s="3" t="s">
        <v>348</v>
      </c>
      <c r="D951" s="3" t="s">
        <v>2</v>
      </c>
      <c r="E951" s="3" t="s">
        <v>604</v>
      </c>
      <c r="F951" s="13">
        <v>43942.319340277776</v>
      </c>
    </row>
    <row r="952" spans="1:6" x14ac:dyDescent="0.25">
      <c r="A952" s="4">
        <v>911100221829</v>
      </c>
      <c r="B952" s="3" t="s">
        <v>2423</v>
      </c>
      <c r="C952" s="3" t="s">
        <v>707</v>
      </c>
      <c r="D952" s="3" t="s">
        <v>2</v>
      </c>
      <c r="E952" s="3" t="s">
        <v>604</v>
      </c>
      <c r="F952" s="13">
        <v>43942.335081018522</v>
      </c>
    </row>
    <row r="953" spans="1:6" x14ac:dyDescent="0.25">
      <c r="A953" s="4">
        <v>911100221830</v>
      </c>
      <c r="B953" s="3" t="s">
        <v>2424</v>
      </c>
      <c r="C953" s="3" t="s">
        <v>708</v>
      </c>
      <c r="D953" s="3" t="s">
        <v>10</v>
      </c>
      <c r="E953" s="3" t="s">
        <v>422</v>
      </c>
      <c r="F953" s="13">
        <v>43942.358495370368</v>
      </c>
    </row>
    <row r="954" spans="1:6" x14ac:dyDescent="0.25">
      <c r="A954" s="4">
        <v>911100221830</v>
      </c>
      <c r="B954" s="3" t="s">
        <v>2424</v>
      </c>
      <c r="C954" s="3" t="s">
        <v>708</v>
      </c>
      <c r="D954" s="3" t="s">
        <v>10</v>
      </c>
      <c r="E954" s="3" t="s">
        <v>422</v>
      </c>
      <c r="F954" s="13">
        <v>43942.3593287037</v>
      </c>
    </row>
    <row r="955" spans="1:6" x14ac:dyDescent="0.25">
      <c r="A955" s="4">
        <v>911100221831</v>
      </c>
      <c r="B955" s="3" t="s">
        <v>2425</v>
      </c>
      <c r="C955" s="3" t="s">
        <v>709</v>
      </c>
      <c r="D955" s="3" t="s">
        <v>2</v>
      </c>
      <c r="E955" s="3" t="s">
        <v>604</v>
      </c>
      <c r="F955" s="13">
        <v>43942.422546296293</v>
      </c>
    </row>
    <row r="956" spans="1:6" x14ac:dyDescent="0.25">
      <c r="A956" s="4">
        <v>911100221832</v>
      </c>
      <c r="B956" s="3" t="s">
        <v>2426</v>
      </c>
      <c r="C956" s="3" t="s">
        <v>710</v>
      </c>
      <c r="D956" s="3" t="s">
        <v>5</v>
      </c>
      <c r="E956" s="3" t="s">
        <v>422</v>
      </c>
      <c r="F956" s="13">
        <v>43942.463194444441</v>
      </c>
    </row>
    <row r="957" spans="1:6" x14ac:dyDescent="0.25">
      <c r="A957" s="4">
        <v>911100221804</v>
      </c>
      <c r="B957" s="3" t="s">
        <v>2396</v>
      </c>
      <c r="C957" s="3" t="s">
        <v>711</v>
      </c>
      <c r="D957" s="3" t="s">
        <v>19</v>
      </c>
      <c r="E957" s="3" t="s">
        <v>604</v>
      </c>
      <c r="F957" s="13">
        <v>43942.477743055555</v>
      </c>
    </row>
    <row r="958" spans="1:6" x14ac:dyDescent="0.25">
      <c r="A958" s="4">
        <v>911100221833</v>
      </c>
      <c r="B958" s="3" t="s">
        <v>2427</v>
      </c>
      <c r="C958" s="3" t="s">
        <v>712</v>
      </c>
      <c r="D958" s="3" t="s">
        <v>2</v>
      </c>
      <c r="E958" s="3" t="s">
        <v>713</v>
      </c>
      <c r="F958" s="13">
        <v>43942.599664351852</v>
      </c>
    </row>
    <row r="959" spans="1:6" x14ac:dyDescent="0.25">
      <c r="A959" s="4">
        <v>911100221834</v>
      </c>
      <c r="B959" s="3" t="s">
        <v>2428</v>
      </c>
      <c r="C959" s="3" t="s">
        <v>78</v>
      </c>
      <c r="D959" s="3" t="s">
        <v>2</v>
      </c>
      <c r="E959" s="3" t="s">
        <v>422</v>
      </c>
      <c r="F959" s="13">
        <v>43942.636874999997</v>
      </c>
    </row>
    <row r="960" spans="1:6" x14ac:dyDescent="0.25">
      <c r="A960" s="4">
        <v>911100221835</v>
      </c>
      <c r="B960" s="3" t="s">
        <v>2429</v>
      </c>
      <c r="C960" s="3" t="s">
        <v>714</v>
      </c>
      <c r="D960" s="3" t="s">
        <v>19</v>
      </c>
      <c r="E960" s="3" t="s">
        <v>604</v>
      </c>
      <c r="F960" s="13">
        <v>43942.641875000001</v>
      </c>
    </row>
    <row r="961" spans="1:6" x14ac:dyDescent="0.25">
      <c r="A961" s="4">
        <v>911100221836</v>
      </c>
      <c r="B961" s="3" t="s">
        <v>2430</v>
      </c>
      <c r="C961" s="3" t="s">
        <v>377</v>
      </c>
      <c r="D961" s="3" t="s">
        <v>10</v>
      </c>
      <c r="E961" s="3" t="s">
        <v>604</v>
      </c>
      <c r="F961" s="13">
        <v>43942.730763888889</v>
      </c>
    </row>
    <row r="962" spans="1:6" x14ac:dyDescent="0.25">
      <c r="A962" s="4">
        <v>911100221701</v>
      </c>
      <c r="B962" s="3" t="s">
        <v>2291</v>
      </c>
      <c r="C962" s="3" t="s">
        <v>600</v>
      </c>
      <c r="D962" s="3" t="s">
        <v>5</v>
      </c>
      <c r="E962" s="3" t="s">
        <v>604</v>
      </c>
      <c r="F962" s="13">
        <v>43942.82675925926</v>
      </c>
    </row>
    <row r="963" spans="1:6" x14ac:dyDescent="0.25">
      <c r="A963" s="4">
        <v>911100221837</v>
      </c>
      <c r="B963" s="3" t="s">
        <v>2431</v>
      </c>
      <c r="C963" s="3" t="s">
        <v>715</v>
      </c>
      <c r="D963" s="3" t="s">
        <v>10</v>
      </c>
      <c r="E963" s="3" t="s">
        <v>716</v>
      </c>
      <c r="F963" s="13">
        <v>43943.147777777776</v>
      </c>
    </row>
    <row r="964" spans="1:6" x14ac:dyDescent="0.25">
      <c r="A964" s="4">
        <v>911100221838</v>
      </c>
      <c r="B964" s="3" t="s">
        <v>2432</v>
      </c>
      <c r="C964" s="3" t="s">
        <v>717</v>
      </c>
      <c r="D964" s="3" t="s">
        <v>10</v>
      </c>
      <c r="E964" s="3" t="s">
        <v>716</v>
      </c>
      <c r="F964" s="13">
        <v>43943.148136574076</v>
      </c>
    </row>
    <row r="965" spans="1:6" x14ac:dyDescent="0.25">
      <c r="A965" s="4">
        <v>911100221839</v>
      </c>
      <c r="B965" s="3" t="s">
        <v>2433</v>
      </c>
      <c r="C965" s="3" t="s">
        <v>718</v>
      </c>
      <c r="D965" s="3" t="s">
        <v>10</v>
      </c>
      <c r="E965" s="3" t="s">
        <v>716</v>
      </c>
      <c r="F965" s="13">
        <v>43943.148194444446</v>
      </c>
    </row>
    <row r="966" spans="1:6" x14ac:dyDescent="0.25">
      <c r="A966" s="4">
        <v>911100221840</v>
      </c>
      <c r="B966" s="3" t="s">
        <v>2434</v>
      </c>
      <c r="C966" s="3" t="s">
        <v>719</v>
      </c>
      <c r="D966" s="3" t="s">
        <v>19</v>
      </c>
      <c r="E966" s="3" t="s">
        <v>716</v>
      </c>
      <c r="F966" s="13">
        <v>43943.148356481484</v>
      </c>
    </row>
    <row r="967" spans="1:6" x14ac:dyDescent="0.25">
      <c r="A967" s="4">
        <v>911100221841</v>
      </c>
      <c r="B967" s="3" t="s">
        <v>2435</v>
      </c>
      <c r="C967" s="3" t="s">
        <v>720</v>
      </c>
      <c r="D967" s="3" t="s">
        <v>10</v>
      </c>
      <c r="E967" s="3" t="s">
        <v>716</v>
      </c>
      <c r="F967" s="13">
        <v>43943.148622685185</v>
      </c>
    </row>
    <row r="968" spans="1:6" x14ac:dyDescent="0.25">
      <c r="A968" s="4">
        <v>911100221842</v>
      </c>
      <c r="B968" s="3" t="s">
        <v>2436</v>
      </c>
      <c r="C968" s="3" t="s">
        <v>449</v>
      </c>
      <c r="D968" s="3" t="s">
        <v>5</v>
      </c>
      <c r="E968" s="3" t="s">
        <v>716</v>
      </c>
      <c r="F968" s="13">
        <v>43943.148877314816</v>
      </c>
    </row>
    <row r="969" spans="1:6" x14ac:dyDescent="0.25">
      <c r="A969" s="4">
        <v>911100221843</v>
      </c>
      <c r="B969" s="3" t="s">
        <v>2437</v>
      </c>
      <c r="C969" s="3" t="s">
        <v>78</v>
      </c>
      <c r="D969" s="3" t="s">
        <v>19</v>
      </c>
      <c r="E969" s="3" t="s">
        <v>716</v>
      </c>
      <c r="F969" s="13">
        <v>43943.148923611108</v>
      </c>
    </row>
    <row r="970" spans="1:6" x14ac:dyDescent="0.25">
      <c r="A970" s="4">
        <v>911100221844</v>
      </c>
      <c r="B970" s="3" t="s">
        <v>2438</v>
      </c>
      <c r="C970" s="3" t="s">
        <v>721</v>
      </c>
      <c r="D970" s="3" t="s">
        <v>2</v>
      </c>
      <c r="E970" s="3" t="s">
        <v>716</v>
      </c>
      <c r="F970" s="13">
        <v>43943.148958333331</v>
      </c>
    </row>
    <row r="971" spans="1:6" x14ac:dyDescent="0.25">
      <c r="A971" s="4">
        <v>911100221845</v>
      </c>
      <c r="B971" s="3" t="s">
        <v>2439</v>
      </c>
      <c r="C971" s="3" t="s">
        <v>722</v>
      </c>
      <c r="D971" s="3" t="s">
        <v>19</v>
      </c>
      <c r="E971" s="3" t="s">
        <v>716</v>
      </c>
      <c r="F971" s="13">
        <v>43943.148969907408</v>
      </c>
    </row>
    <row r="972" spans="1:6" x14ac:dyDescent="0.25">
      <c r="A972" s="4">
        <v>911100221846</v>
      </c>
      <c r="B972" s="3" t="s">
        <v>2440</v>
      </c>
      <c r="C972" s="3" t="s">
        <v>723</v>
      </c>
      <c r="D972" s="3" t="s">
        <v>19</v>
      </c>
      <c r="E972" s="3" t="s">
        <v>716</v>
      </c>
      <c r="F972" s="13">
        <v>43943.149259259262</v>
      </c>
    </row>
    <row r="973" spans="1:6" x14ac:dyDescent="0.25">
      <c r="A973" s="4">
        <v>911100221847</v>
      </c>
      <c r="B973" s="3" t="s">
        <v>2441</v>
      </c>
      <c r="C973" s="3" t="s">
        <v>183</v>
      </c>
      <c r="D973" s="3" t="s">
        <v>5</v>
      </c>
      <c r="E973" s="3" t="s">
        <v>716</v>
      </c>
      <c r="F973" s="13">
        <v>43943.149641203701</v>
      </c>
    </row>
    <row r="974" spans="1:6" x14ac:dyDescent="0.25">
      <c r="A974" s="4">
        <v>911100221848</v>
      </c>
      <c r="B974" s="3" t="s">
        <v>2442</v>
      </c>
      <c r="C974" s="3" t="s">
        <v>220</v>
      </c>
      <c r="D974" s="3" t="s">
        <v>5</v>
      </c>
      <c r="E974" s="3" t="s">
        <v>716</v>
      </c>
      <c r="F974" s="13">
        <v>43943.149652777778</v>
      </c>
    </row>
    <row r="975" spans="1:6" x14ac:dyDescent="0.25">
      <c r="A975" s="4">
        <v>911100221849</v>
      </c>
      <c r="B975" s="3" t="s">
        <v>2443</v>
      </c>
      <c r="C975" s="3" t="s">
        <v>724</v>
      </c>
      <c r="D975" s="3" t="s">
        <v>10</v>
      </c>
      <c r="E975" s="3" t="s">
        <v>716</v>
      </c>
      <c r="F975" s="13">
        <v>43943.149745370371</v>
      </c>
    </row>
    <row r="976" spans="1:6" x14ac:dyDescent="0.25">
      <c r="A976" s="4">
        <v>911100221850</v>
      </c>
      <c r="B976" s="3" t="s">
        <v>2444</v>
      </c>
      <c r="C976" s="3" t="s">
        <v>725</v>
      </c>
      <c r="D976" s="3" t="s">
        <v>10</v>
      </c>
      <c r="E976" s="3" t="s">
        <v>716</v>
      </c>
      <c r="F976" s="13">
        <v>43943.149768518517</v>
      </c>
    </row>
    <row r="977" spans="1:6" x14ac:dyDescent="0.25">
      <c r="A977" s="4">
        <v>911100221851</v>
      </c>
      <c r="B977" s="3" t="s">
        <v>2445</v>
      </c>
      <c r="C977" s="3" t="s">
        <v>726</v>
      </c>
      <c r="D977" s="3" t="s">
        <v>2</v>
      </c>
      <c r="E977" s="3" t="s">
        <v>716</v>
      </c>
      <c r="F977" s="13">
        <v>43943.149780092594</v>
      </c>
    </row>
    <row r="978" spans="1:6" x14ac:dyDescent="0.25">
      <c r="A978" s="4">
        <v>911100221852</v>
      </c>
      <c r="B978" s="3" t="s">
        <v>2446</v>
      </c>
      <c r="C978" s="3" t="s">
        <v>727</v>
      </c>
      <c r="D978" s="3" t="s">
        <v>19</v>
      </c>
      <c r="E978" s="3" t="s">
        <v>716</v>
      </c>
      <c r="F978" s="13">
        <v>43943.150231481479</v>
      </c>
    </row>
    <row r="979" spans="1:6" x14ac:dyDescent="0.25">
      <c r="A979" s="4">
        <v>911100221853</v>
      </c>
      <c r="B979" s="3" t="s">
        <v>2447</v>
      </c>
      <c r="C979" s="3" t="s">
        <v>348</v>
      </c>
      <c r="D979" s="3" t="s">
        <v>5</v>
      </c>
      <c r="E979" s="3" t="s">
        <v>716</v>
      </c>
      <c r="F979" s="13">
        <v>43943.150277777779</v>
      </c>
    </row>
    <row r="980" spans="1:6" x14ac:dyDescent="0.25">
      <c r="A980" s="4">
        <v>911100221854</v>
      </c>
      <c r="B980" s="3" t="s">
        <v>2448</v>
      </c>
      <c r="C980" s="3" t="s">
        <v>195</v>
      </c>
      <c r="D980" s="3" t="s">
        <v>19</v>
      </c>
      <c r="E980" s="3" t="s">
        <v>716</v>
      </c>
      <c r="F980" s="13">
        <v>43943.150393518517</v>
      </c>
    </row>
    <row r="981" spans="1:6" x14ac:dyDescent="0.25">
      <c r="A981" s="4">
        <v>911100221855</v>
      </c>
      <c r="B981" s="3" t="s">
        <v>2449</v>
      </c>
      <c r="C981" s="3" t="s">
        <v>728</v>
      </c>
      <c r="D981" s="3" t="s">
        <v>10</v>
      </c>
      <c r="E981" s="3" t="s">
        <v>716</v>
      </c>
      <c r="F981" s="13">
        <v>43943.150821759256</v>
      </c>
    </row>
    <row r="982" spans="1:6" x14ac:dyDescent="0.25">
      <c r="A982" s="4">
        <v>911100221856</v>
      </c>
      <c r="B982" s="3" t="s">
        <v>2450</v>
      </c>
      <c r="C982" s="3" t="s">
        <v>729</v>
      </c>
      <c r="D982" s="3" t="s">
        <v>19</v>
      </c>
      <c r="E982" s="3" t="s">
        <v>716</v>
      </c>
      <c r="F982" s="13">
        <v>43943.150925925926</v>
      </c>
    </row>
    <row r="983" spans="1:6" x14ac:dyDescent="0.25">
      <c r="A983" s="4">
        <v>911100221857</v>
      </c>
      <c r="B983" s="3" t="s">
        <v>2451</v>
      </c>
      <c r="C983" s="3" t="s">
        <v>730</v>
      </c>
      <c r="D983" s="3" t="s">
        <v>2</v>
      </c>
      <c r="E983" s="3" t="s">
        <v>716</v>
      </c>
      <c r="F983" s="13">
        <v>43943.151087962964</v>
      </c>
    </row>
    <row r="984" spans="1:6" x14ac:dyDescent="0.25">
      <c r="A984" s="4">
        <v>911100221858</v>
      </c>
      <c r="B984" s="3" t="s">
        <v>2452</v>
      </c>
      <c r="C984" s="3" t="s">
        <v>731</v>
      </c>
      <c r="D984" s="3" t="s">
        <v>19</v>
      </c>
      <c r="E984" s="3" t="s">
        <v>716</v>
      </c>
      <c r="F984" s="13">
        <v>43943.151296296295</v>
      </c>
    </row>
    <row r="985" spans="1:6" x14ac:dyDescent="0.25">
      <c r="A985" s="4">
        <v>911100221859</v>
      </c>
      <c r="B985" s="3" t="s">
        <v>2453</v>
      </c>
      <c r="C985" s="3" t="s">
        <v>732</v>
      </c>
      <c r="D985" s="3" t="s">
        <v>10</v>
      </c>
      <c r="E985" s="3" t="s">
        <v>716</v>
      </c>
      <c r="F985" s="13">
        <v>43943.152465277781</v>
      </c>
    </row>
    <row r="986" spans="1:6" x14ac:dyDescent="0.25">
      <c r="A986" s="4">
        <v>911100221860</v>
      </c>
      <c r="B986" s="3" t="s">
        <v>2454</v>
      </c>
      <c r="C986" s="3" t="s">
        <v>733</v>
      </c>
      <c r="D986" s="3" t="s">
        <v>10</v>
      </c>
      <c r="E986" s="3" t="s">
        <v>716</v>
      </c>
      <c r="F986" s="13">
        <v>43943.152627314812</v>
      </c>
    </row>
    <row r="987" spans="1:6" x14ac:dyDescent="0.25">
      <c r="A987" s="4">
        <v>911100221861</v>
      </c>
      <c r="B987" s="3" t="s">
        <v>2455</v>
      </c>
      <c r="C987" s="3" t="s">
        <v>734</v>
      </c>
      <c r="D987" s="3" t="s">
        <v>19</v>
      </c>
      <c r="E987" s="3" t="s">
        <v>716</v>
      </c>
      <c r="F987" s="13">
        <v>43943.152789351851</v>
      </c>
    </row>
    <row r="988" spans="1:6" x14ac:dyDescent="0.25">
      <c r="A988" s="4">
        <v>911100221862</v>
      </c>
      <c r="B988" s="3" t="s">
        <v>2456</v>
      </c>
      <c r="C988" s="3" t="s">
        <v>78</v>
      </c>
      <c r="D988" s="3" t="s">
        <v>10</v>
      </c>
      <c r="E988" s="3" t="s">
        <v>716</v>
      </c>
      <c r="F988" s="13">
        <v>43943.15284722222</v>
      </c>
    </row>
    <row r="989" spans="1:6" x14ac:dyDescent="0.25">
      <c r="A989" s="4">
        <v>911100221863</v>
      </c>
      <c r="B989" s="3" t="s">
        <v>2457</v>
      </c>
      <c r="C989" s="3" t="s">
        <v>735</v>
      </c>
      <c r="D989" s="3" t="s">
        <v>10</v>
      </c>
      <c r="E989" s="3" t="s">
        <v>716</v>
      </c>
      <c r="F989" s="13">
        <v>43943.154189814813</v>
      </c>
    </row>
    <row r="990" spans="1:6" x14ac:dyDescent="0.25">
      <c r="A990" s="4">
        <v>911100221864</v>
      </c>
      <c r="B990" s="3" t="s">
        <v>2458</v>
      </c>
      <c r="C990" s="3" t="s">
        <v>32</v>
      </c>
      <c r="D990" s="3" t="s">
        <v>5</v>
      </c>
      <c r="E990" s="3" t="s">
        <v>716</v>
      </c>
      <c r="F990" s="13">
        <v>43943.154409722221</v>
      </c>
    </row>
    <row r="991" spans="1:6" x14ac:dyDescent="0.25">
      <c r="A991" s="4">
        <v>911100221865</v>
      </c>
      <c r="B991" s="3" t="s">
        <v>2459</v>
      </c>
      <c r="C991" s="3" t="s">
        <v>736</v>
      </c>
      <c r="D991" s="3" t="s">
        <v>19</v>
      </c>
      <c r="E991" s="3" t="s">
        <v>716</v>
      </c>
      <c r="F991" s="13">
        <v>43943.155057870368</v>
      </c>
    </row>
    <row r="992" spans="1:6" x14ac:dyDescent="0.25">
      <c r="A992" s="4">
        <v>911100221866</v>
      </c>
      <c r="B992" s="3" t="s">
        <v>2460</v>
      </c>
      <c r="C992" s="3" t="s">
        <v>78</v>
      </c>
      <c r="D992" s="3" t="s">
        <v>2</v>
      </c>
      <c r="E992" s="3" t="s">
        <v>716</v>
      </c>
      <c r="F992" s="13">
        <v>43943.155185185184</v>
      </c>
    </row>
    <row r="993" spans="1:6" x14ac:dyDescent="0.25">
      <c r="A993" s="4">
        <v>911100221867</v>
      </c>
      <c r="B993" s="3" t="s">
        <v>2461</v>
      </c>
      <c r="C993" s="3" t="s">
        <v>737</v>
      </c>
      <c r="D993" s="3" t="s">
        <v>5</v>
      </c>
      <c r="E993" s="3" t="s">
        <v>716</v>
      </c>
      <c r="F993" s="13">
        <v>43943.155833333331</v>
      </c>
    </row>
    <row r="994" spans="1:6" x14ac:dyDescent="0.25">
      <c r="A994" s="4">
        <v>911100221868</v>
      </c>
      <c r="B994" s="3" t="s">
        <v>2462</v>
      </c>
      <c r="C994" s="3" t="s">
        <v>657</v>
      </c>
      <c r="D994" s="3" t="s">
        <v>19</v>
      </c>
      <c r="E994" s="3" t="s">
        <v>716</v>
      </c>
      <c r="F994" s="13">
        <v>43943.155856481484</v>
      </c>
    </row>
    <row r="995" spans="1:6" x14ac:dyDescent="0.25">
      <c r="A995" s="4">
        <v>911100221869</v>
      </c>
      <c r="B995" s="3" t="s">
        <v>2463</v>
      </c>
      <c r="C995" s="3" t="s">
        <v>59</v>
      </c>
      <c r="D995" s="3" t="s">
        <v>10</v>
      </c>
      <c r="E995" s="3" t="s">
        <v>716</v>
      </c>
      <c r="F995" s="13">
        <v>43943.156631944446</v>
      </c>
    </row>
    <row r="996" spans="1:6" x14ac:dyDescent="0.25">
      <c r="A996" s="4">
        <v>911100221870</v>
      </c>
      <c r="B996" s="3" t="s">
        <v>2464</v>
      </c>
      <c r="C996" s="3" t="s">
        <v>738</v>
      </c>
      <c r="D996" s="3" t="s">
        <v>2</v>
      </c>
      <c r="E996" s="3" t="s">
        <v>716</v>
      </c>
      <c r="F996" s="13">
        <v>43943.157129629632</v>
      </c>
    </row>
    <row r="997" spans="1:6" x14ac:dyDescent="0.25">
      <c r="A997" s="4">
        <v>911100221871</v>
      </c>
      <c r="B997" s="3" t="s">
        <v>2465</v>
      </c>
      <c r="C997" s="3" t="s">
        <v>739</v>
      </c>
      <c r="D997" s="3" t="s">
        <v>19</v>
      </c>
      <c r="E997" s="3" t="s">
        <v>716</v>
      </c>
      <c r="F997" s="13">
        <v>43943.157789351855</v>
      </c>
    </row>
    <row r="998" spans="1:6" x14ac:dyDescent="0.25">
      <c r="A998" s="4">
        <v>911100221872</v>
      </c>
      <c r="B998" s="3" t="s">
        <v>2466</v>
      </c>
      <c r="C998" s="3" t="s">
        <v>78</v>
      </c>
      <c r="D998" s="3" t="s">
        <v>2</v>
      </c>
      <c r="E998" s="3" t="s">
        <v>716</v>
      </c>
      <c r="F998" s="13">
        <v>43943.159444444442</v>
      </c>
    </row>
    <row r="999" spans="1:6" x14ac:dyDescent="0.25">
      <c r="A999" s="4">
        <v>911100221873</v>
      </c>
      <c r="B999" s="3" t="s">
        <v>2467</v>
      </c>
      <c r="C999" s="3" t="s">
        <v>740</v>
      </c>
      <c r="D999" s="3" t="s">
        <v>5</v>
      </c>
      <c r="E999" s="3" t="s">
        <v>716</v>
      </c>
      <c r="F999" s="13">
        <v>43943.160462962966</v>
      </c>
    </row>
    <row r="1000" spans="1:6" x14ac:dyDescent="0.25">
      <c r="A1000" s="4">
        <v>911100221874</v>
      </c>
      <c r="B1000" s="3" t="s">
        <v>2468</v>
      </c>
      <c r="C1000" s="3" t="s">
        <v>741</v>
      </c>
      <c r="D1000" s="3" t="s">
        <v>2</v>
      </c>
      <c r="E1000" s="3" t="s">
        <v>716</v>
      </c>
      <c r="F1000" s="13">
        <v>43943.161180555559</v>
      </c>
    </row>
    <row r="1001" spans="1:6" x14ac:dyDescent="0.25">
      <c r="A1001" s="4">
        <v>911100221875</v>
      </c>
      <c r="B1001" s="3" t="s">
        <v>2469</v>
      </c>
      <c r="C1001" s="3" t="s">
        <v>742</v>
      </c>
      <c r="D1001" s="3" t="s">
        <v>5</v>
      </c>
      <c r="E1001" s="3" t="s">
        <v>716</v>
      </c>
      <c r="F1001" s="13">
        <v>43943.162870370368</v>
      </c>
    </row>
    <row r="1002" spans="1:6" x14ac:dyDescent="0.25">
      <c r="A1002" s="4">
        <v>911100221876</v>
      </c>
      <c r="B1002" s="3" t="s">
        <v>2470</v>
      </c>
      <c r="C1002" s="3" t="s">
        <v>743</v>
      </c>
      <c r="D1002" s="3" t="s">
        <v>19</v>
      </c>
      <c r="E1002" s="3" t="s">
        <v>716</v>
      </c>
      <c r="F1002" s="13">
        <v>43943.163321759261</v>
      </c>
    </row>
    <row r="1003" spans="1:6" x14ac:dyDescent="0.25">
      <c r="A1003" s="4">
        <v>911100221877</v>
      </c>
      <c r="B1003" s="3" t="s">
        <v>2471</v>
      </c>
      <c r="C1003" s="3" t="s">
        <v>59</v>
      </c>
      <c r="D1003" s="3" t="s">
        <v>5</v>
      </c>
      <c r="E1003" s="3" t="s">
        <v>716</v>
      </c>
      <c r="F1003" s="13">
        <v>43943.163414351853</v>
      </c>
    </row>
    <row r="1004" spans="1:6" x14ac:dyDescent="0.25">
      <c r="A1004" s="4">
        <v>911100221878</v>
      </c>
      <c r="B1004" s="3" t="s">
        <v>2472</v>
      </c>
      <c r="C1004" s="3" t="s">
        <v>744</v>
      </c>
      <c r="D1004" s="3" t="s">
        <v>10</v>
      </c>
      <c r="E1004" s="3" t="s">
        <v>716</v>
      </c>
      <c r="F1004" s="13">
        <v>43943.164143518516</v>
      </c>
    </row>
    <row r="1005" spans="1:6" x14ac:dyDescent="0.25">
      <c r="A1005" s="4">
        <v>911100221879</v>
      </c>
      <c r="B1005" s="3" t="s">
        <v>2473</v>
      </c>
      <c r="C1005" s="3" t="s">
        <v>745</v>
      </c>
      <c r="D1005" s="3" t="s">
        <v>2</v>
      </c>
      <c r="E1005" s="3" t="s">
        <v>716</v>
      </c>
      <c r="F1005" s="13">
        <v>43943.164351851854</v>
      </c>
    </row>
    <row r="1006" spans="1:6" x14ac:dyDescent="0.25">
      <c r="A1006" s="4">
        <v>911100221880</v>
      </c>
      <c r="B1006" s="3" t="s">
        <v>2474</v>
      </c>
      <c r="C1006" s="3" t="s">
        <v>746</v>
      </c>
      <c r="D1006" s="3" t="s">
        <v>19</v>
      </c>
      <c r="E1006" s="3" t="s">
        <v>716</v>
      </c>
      <c r="F1006" s="13">
        <v>43943.164571759262</v>
      </c>
    </row>
    <row r="1007" spans="1:6" x14ac:dyDescent="0.25">
      <c r="A1007" s="4">
        <v>911100221881</v>
      </c>
      <c r="B1007" s="3" t="s">
        <v>2475</v>
      </c>
      <c r="C1007" s="3" t="s">
        <v>747</v>
      </c>
      <c r="D1007" s="3" t="s">
        <v>10</v>
      </c>
      <c r="E1007" s="3" t="s">
        <v>716</v>
      </c>
      <c r="F1007" s="13">
        <v>43943.166006944448</v>
      </c>
    </row>
    <row r="1008" spans="1:6" x14ac:dyDescent="0.25">
      <c r="A1008" s="4">
        <v>911100221882</v>
      </c>
      <c r="B1008" s="3" t="s">
        <v>2476</v>
      </c>
      <c r="C1008" s="3" t="s">
        <v>140</v>
      </c>
      <c r="D1008" s="3" t="s">
        <v>2</v>
      </c>
      <c r="E1008" s="3" t="s">
        <v>716</v>
      </c>
      <c r="F1008" s="13">
        <v>43943.166319444441</v>
      </c>
    </row>
    <row r="1009" spans="1:6" x14ac:dyDescent="0.25">
      <c r="A1009" s="4">
        <v>911100221883</v>
      </c>
      <c r="B1009" s="3" t="s">
        <v>2477</v>
      </c>
      <c r="C1009" s="3" t="s">
        <v>748</v>
      </c>
      <c r="D1009" s="3" t="s">
        <v>2</v>
      </c>
      <c r="E1009" s="3" t="s">
        <v>716</v>
      </c>
      <c r="F1009" s="13">
        <v>43943.166712962964</v>
      </c>
    </row>
    <row r="1010" spans="1:6" x14ac:dyDescent="0.25">
      <c r="A1010" s="4">
        <v>911100221884</v>
      </c>
      <c r="B1010" s="3" t="s">
        <v>2478</v>
      </c>
      <c r="C1010" s="3" t="s">
        <v>749</v>
      </c>
      <c r="D1010" s="3" t="s">
        <v>2</v>
      </c>
      <c r="E1010" s="3" t="s">
        <v>716</v>
      </c>
      <c r="F1010" s="13">
        <v>43943.166990740741</v>
      </c>
    </row>
    <row r="1011" spans="1:6" x14ac:dyDescent="0.25">
      <c r="A1011" s="4">
        <v>911100221882</v>
      </c>
      <c r="B1011" s="3" t="s">
        <v>2476</v>
      </c>
      <c r="C1011" s="3" t="s">
        <v>140</v>
      </c>
      <c r="D1011" s="3" t="s">
        <v>2</v>
      </c>
      <c r="E1011" s="3" t="s">
        <v>716</v>
      </c>
      <c r="F1011" s="13">
        <v>43943.167303240742</v>
      </c>
    </row>
    <row r="1012" spans="1:6" x14ac:dyDescent="0.25">
      <c r="A1012" s="4">
        <v>911100221885</v>
      </c>
      <c r="B1012" s="3" t="s">
        <v>2479</v>
      </c>
      <c r="C1012" s="3" t="s">
        <v>750</v>
      </c>
      <c r="D1012" s="3" t="s">
        <v>19</v>
      </c>
      <c r="E1012" s="3" t="s">
        <v>716</v>
      </c>
      <c r="F1012" s="13">
        <v>43943.16778935185</v>
      </c>
    </row>
    <row r="1013" spans="1:6" x14ac:dyDescent="0.25">
      <c r="A1013" s="4">
        <v>911100221886</v>
      </c>
      <c r="B1013" s="3" t="s">
        <v>2480</v>
      </c>
      <c r="C1013" s="3" t="s">
        <v>610</v>
      </c>
      <c r="D1013" s="3" t="s">
        <v>10</v>
      </c>
      <c r="E1013" s="3" t="s">
        <v>716</v>
      </c>
      <c r="F1013" s="13">
        <v>43943.168182870373</v>
      </c>
    </row>
    <row r="1014" spans="1:6" x14ac:dyDescent="0.25">
      <c r="A1014" s="4">
        <v>911100221887</v>
      </c>
      <c r="B1014" s="3" t="s">
        <v>2481</v>
      </c>
      <c r="C1014" s="3" t="s">
        <v>51</v>
      </c>
      <c r="D1014" s="3" t="s">
        <v>19</v>
      </c>
      <c r="E1014" s="3" t="s">
        <v>716</v>
      </c>
      <c r="F1014" s="13">
        <v>43943.168425925927</v>
      </c>
    </row>
    <row r="1015" spans="1:6" x14ac:dyDescent="0.25">
      <c r="A1015" s="4">
        <v>911100221879</v>
      </c>
      <c r="B1015" s="3" t="s">
        <v>2482</v>
      </c>
      <c r="C1015" s="3" t="s">
        <v>751</v>
      </c>
      <c r="D1015" s="3" t="s">
        <v>2</v>
      </c>
      <c r="E1015" s="3" t="s">
        <v>716</v>
      </c>
      <c r="F1015" s="13">
        <v>43943.168564814812</v>
      </c>
    </row>
    <row r="1016" spans="1:6" x14ac:dyDescent="0.25">
      <c r="A1016" s="4">
        <v>911100221888</v>
      </c>
      <c r="B1016" s="3" t="s">
        <v>2483</v>
      </c>
      <c r="C1016" s="3" t="s">
        <v>752</v>
      </c>
      <c r="D1016" s="3" t="s">
        <v>10</v>
      </c>
      <c r="E1016" s="3" t="s">
        <v>716</v>
      </c>
      <c r="F1016" s="13">
        <v>43943.170231481483</v>
      </c>
    </row>
    <row r="1017" spans="1:6" x14ac:dyDescent="0.25">
      <c r="A1017" s="4">
        <v>911100221889</v>
      </c>
      <c r="B1017" s="3" t="s">
        <v>2484</v>
      </c>
      <c r="C1017" s="3" t="s">
        <v>226</v>
      </c>
      <c r="D1017" s="3" t="s">
        <v>5</v>
      </c>
      <c r="E1017" s="3" t="s">
        <v>716</v>
      </c>
      <c r="F1017" s="13">
        <v>43943.170289351852</v>
      </c>
    </row>
    <row r="1018" spans="1:6" x14ac:dyDescent="0.25">
      <c r="A1018" s="4">
        <v>911100221890</v>
      </c>
      <c r="B1018" s="3" t="s">
        <v>2485</v>
      </c>
      <c r="C1018" s="3" t="s">
        <v>78</v>
      </c>
      <c r="D1018" s="3" t="s">
        <v>2</v>
      </c>
      <c r="E1018" s="3" t="s">
        <v>716</v>
      </c>
      <c r="F1018" s="13">
        <v>43943.171956018516</v>
      </c>
    </row>
    <row r="1019" spans="1:6" x14ac:dyDescent="0.25">
      <c r="A1019" s="4">
        <v>911100221891</v>
      </c>
      <c r="B1019" s="3" t="s">
        <v>2486</v>
      </c>
      <c r="C1019" s="3" t="s">
        <v>334</v>
      </c>
      <c r="D1019" s="3" t="s">
        <v>10</v>
      </c>
      <c r="E1019" s="3" t="s">
        <v>716</v>
      </c>
      <c r="F1019" s="13">
        <v>43943.173379629632</v>
      </c>
    </row>
    <row r="1020" spans="1:6" x14ac:dyDescent="0.25">
      <c r="A1020" s="4">
        <v>911100221892</v>
      </c>
      <c r="B1020" s="3" t="s">
        <v>2487</v>
      </c>
      <c r="C1020" s="3" t="s">
        <v>12</v>
      </c>
      <c r="D1020" s="3" t="s">
        <v>2</v>
      </c>
      <c r="E1020" s="3" t="s">
        <v>716</v>
      </c>
      <c r="F1020" s="13">
        <v>43943.174062500002</v>
      </c>
    </row>
    <row r="1021" spans="1:6" x14ac:dyDescent="0.25">
      <c r="A1021" s="4">
        <v>911100221893</v>
      </c>
      <c r="B1021" s="3" t="s">
        <v>2488</v>
      </c>
      <c r="C1021" s="3" t="s">
        <v>753</v>
      </c>
      <c r="D1021" s="3" t="s">
        <v>10</v>
      </c>
      <c r="E1021" s="3" t="s">
        <v>716</v>
      </c>
      <c r="F1021" s="13">
        <v>43943.174328703702</v>
      </c>
    </row>
    <row r="1022" spans="1:6" x14ac:dyDescent="0.25">
      <c r="A1022" s="4">
        <v>911100221894</v>
      </c>
      <c r="B1022" s="3" t="s">
        <v>2477</v>
      </c>
      <c r="C1022" s="3" t="s">
        <v>748</v>
      </c>
      <c r="D1022" s="3" t="s">
        <v>2</v>
      </c>
      <c r="E1022" s="3" t="s">
        <v>716</v>
      </c>
      <c r="F1022" s="13">
        <v>43943.176041666666</v>
      </c>
    </row>
    <row r="1023" spans="1:6" x14ac:dyDescent="0.25">
      <c r="A1023" s="4">
        <v>911100221895</v>
      </c>
      <c r="B1023" s="3" t="s">
        <v>2489</v>
      </c>
      <c r="C1023" s="3" t="s">
        <v>754</v>
      </c>
      <c r="D1023" s="3" t="s">
        <v>5</v>
      </c>
      <c r="E1023" s="3" t="s">
        <v>716</v>
      </c>
      <c r="F1023" s="13">
        <v>43943.177685185183</v>
      </c>
    </row>
    <row r="1024" spans="1:6" x14ac:dyDescent="0.25">
      <c r="A1024" s="4">
        <v>911100221896</v>
      </c>
      <c r="B1024" s="3" t="s">
        <v>2490</v>
      </c>
      <c r="C1024" s="3" t="s">
        <v>755</v>
      </c>
      <c r="D1024" s="3" t="s">
        <v>5</v>
      </c>
      <c r="E1024" s="3" t="s">
        <v>716</v>
      </c>
      <c r="F1024" s="13">
        <v>43943.179363425923</v>
      </c>
    </row>
    <row r="1025" spans="1:6" x14ac:dyDescent="0.25">
      <c r="A1025" s="4">
        <v>911100221897</v>
      </c>
      <c r="B1025" s="3" t="s">
        <v>2491</v>
      </c>
      <c r="C1025" s="3" t="s">
        <v>98</v>
      </c>
      <c r="D1025" s="3" t="s">
        <v>10</v>
      </c>
      <c r="E1025" s="3" t="s">
        <v>716</v>
      </c>
      <c r="F1025" s="13">
        <v>43943.180393518516</v>
      </c>
    </row>
    <row r="1026" spans="1:6" x14ac:dyDescent="0.25">
      <c r="A1026" s="4">
        <v>911100221898</v>
      </c>
      <c r="B1026" s="3" t="s">
        <v>2492</v>
      </c>
      <c r="C1026" s="3" t="s">
        <v>756</v>
      </c>
      <c r="D1026" s="3" t="s">
        <v>5</v>
      </c>
      <c r="E1026" s="3" t="s">
        <v>716</v>
      </c>
      <c r="F1026" s="13">
        <v>43943.182337962964</v>
      </c>
    </row>
    <row r="1027" spans="1:6" x14ac:dyDescent="0.25">
      <c r="A1027" s="4">
        <v>911100221899</v>
      </c>
      <c r="B1027" s="3" t="s">
        <v>2493</v>
      </c>
      <c r="C1027" s="3" t="s">
        <v>757</v>
      </c>
      <c r="D1027" s="3" t="s">
        <v>10</v>
      </c>
      <c r="E1027" s="3" t="s">
        <v>716</v>
      </c>
      <c r="F1027" s="13">
        <v>43943.185358796298</v>
      </c>
    </row>
    <row r="1028" spans="1:6" x14ac:dyDescent="0.25">
      <c r="A1028" s="4">
        <v>911100221900</v>
      </c>
      <c r="B1028" s="3" t="s">
        <v>2494</v>
      </c>
      <c r="C1028" s="3" t="s">
        <v>758</v>
      </c>
      <c r="D1028" s="3" t="s">
        <v>19</v>
      </c>
      <c r="E1028" s="3" t="s">
        <v>716</v>
      </c>
      <c r="F1028" s="13">
        <v>43943.185740740744</v>
      </c>
    </row>
    <row r="1029" spans="1:6" x14ac:dyDescent="0.25">
      <c r="A1029" s="4">
        <v>911100221901</v>
      </c>
      <c r="B1029" s="3" t="s">
        <v>2495</v>
      </c>
      <c r="C1029" s="3" t="s">
        <v>759</v>
      </c>
      <c r="D1029" s="3" t="s">
        <v>10</v>
      </c>
      <c r="E1029" s="3" t="s">
        <v>716</v>
      </c>
      <c r="F1029" s="13">
        <v>43943.19059027778</v>
      </c>
    </row>
    <row r="1030" spans="1:6" x14ac:dyDescent="0.25">
      <c r="A1030" s="4">
        <v>911100221902</v>
      </c>
      <c r="B1030" s="3" t="s">
        <v>2496</v>
      </c>
      <c r="C1030" s="3" t="s">
        <v>760</v>
      </c>
      <c r="D1030" s="3" t="s">
        <v>10</v>
      </c>
      <c r="E1030" s="3" t="s">
        <v>716</v>
      </c>
      <c r="F1030" s="13">
        <v>43943.191724537035</v>
      </c>
    </row>
    <row r="1031" spans="1:6" x14ac:dyDescent="0.25">
      <c r="A1031" s="4">
        <v>911100221903</v>
      </c>
      <c r="B1031" s="3" t="s">
        <v>2497</v>
      </c>
      <c r="C1031" s="3" t="s">
        <v>761</v>
      </c>
      <c r="D1031" s="3" t="s">
        <v>19</v>
      </c>
      <c r="E1031" s="3" t="s">
        <v>716</v>
      </c>
      <c r="F1031" s="13">
        <v>43943.194374999999</v>
      </c>
    </row>
    <row r="1032" spans="1:6" x14ac:dyDescent="0.25">
      <c r="A1032" s="4">
        <v>911100221904</v>
      </c>
      <c r="B1032" s="3" t="s">
        <v>2498</v>
      </c>
      <c r="C1032" s="3" t="s">
        <v>762</v>
      </c>
      <c r="D1032" s="3" t="s">
        <v>10</v>
      </c>
      <c r="E1032" s="3" t="s">
        <v>716</v>
      </c>
      <c r="F1032" s="13">
        <v>43943.195740740739</v>
      </c>
    </row>
    <row r="1033" spans="1:6" x14ac:dyDescent="0.25">
      <c r="A1033" s="4">
        <v>911100221905</v>
      </c>
      <c r="B1033" s="3" t="s">
        <v>2499</v>
      </c>
      <c r="C1033" s="3" t="s">
        <v>763</v>
      </c>
      <c r="D1033" s="3" t="s">
        <v>19</v>
      </c>
      <c r="E1033" s="3" t="s">
        <v>716</v>
      </c>
      <c r="F1033" s="13">
        <v>43943.195972222224</v>
      </c>
    </row>
    <row r="1034" spans="1:6" x14ac:dyDescent="0.25">
      <c r="A1034" s="4">
        <v>911100221906</v>
      </c>
      <c r="B1034" s="3" t="s">
        <v>2500</v>
      </c>
      <c r="C1034" s="3" t="s">
        <v>764</v>
      </c>
      <c r="D1034" s="3" t="s">
        <v>10</v>
      </c>
      <c r="E1034" s="3" t="s">
        <v>716</v>
      </c>
      <c r="F1034" s="13">
        <v>43943.19902777778</v>
      </c>
    </row>
    <row r="1035" spans="1:6" x14ac:dyDescent="0.25">
      <c r="A1035" s="4">
        <v>911100221907</v>
      </c>
      <c r="B1035" s="3" t="s">
        <v>2501</v>
      </c>
      <c r="C1035" s="3" t="s">
        <v>347</v>
      </c>
      <c r="D1035" s="3" t="s">
        <v>10</v>
      </c>
      <c r="E1035" s="3" t="s">
        <v>716</v>
      </c>
      <c r="F1035" s="13">
        <v>43943.20040509259</v>
      </c>
    </row>
    <row r="1036" spans="1:6" x14ac:dyDescent="0.25">
      <c r="A1036" s="4">
        <v>911100221817</v>
      </c>
      <c r="B1036" s="3" t="s">
        <v>2409</v>
      </c>
      <c r="C1036" s="3" t="s">
        <v>765</v>
      </c>
      <c r="D1036" s="3" t="s">
        <v>5</v>
      </c>
      <c r="E1036" s="3" t="s">
        <v>333</v>
      </c>
      <c r="F1036" s="13">
        <v>43943.200856481482</v>
      </c>
    </row>
    <row r="1037" spans="1:6" x14ac:dyDescent="0.25">
      <c r="A1037" s="4">
        <v>911100221908</v>
      </c>
      <c r="B1037" s="3" t="s">
        <v>2502</v>
      </c>
      <c r="C1037" s="3" t="s">
        <v>493</v>
      </c>
      <c r="D1037" s="3" t="s">
        <v>10</v>
      </c>
      <c r="E1037" s="3" t="s">
        <v>716</v>
      </c>
      <c r="F1037" s="13">
        <v>43943.204444444447</v>
      </c>
    </row>
    <row r="1038" spans="1:6" x14ac:dyDescent="0.25">
      <c r="A1038" s="4">
        <v>911100221909</v>
      </c>
      <c r="B1038" s="3" t="s">
        <v>2503</v>
      </c>
      <c r="C1038" s="3" t="s">
        <v>766</v>
      </c>
      <c r="D1038" s="3" t="s">
        <v>5</v>
      </c>
      <c r="E1038" s="3" t="s">
        <v>716</v>
      </c>
      <c r="F1038" s="13">
        <v>43943.20449074074</v>
      </c>
    </row>
    <row r="1039" spans="1:6" x14ac:dyDescent="0.25">
      <c r="A1039" s="4">
        <v>911100221910</v>
      </c>
      <c r="B1039" s="3" t="s">
        <v>2504</v>
      </c>
      <c r="C1039" s="3" t="s">
        <v>472</v>
      </c>
      <c r="D1039" s="3" t="s">
        <v>10</v>
      </c>
      <c r="E1039" s="3" t="s">
        <v>716</v>
      </c>
      <c r="F1039" s="13">
        <v>43943.20689814815</v>
      </c>
    </row>
    <row r="1040" spans="1:6" x14ac:dyDescent="0.25">
      <c r="A1040" s="4">
        <v>911100221911</v>
      </c>
      <c r="B1040" s="3" t="s">
        <v>2505</v>
      </c>
      <c r="C1040" s="3" t="s">
        <v>183</v>
      </c>
      <c r="D1040" s="3" t="s">
        <v>10</v>
      </c>
      <c r="E1040" s="3" t="s">
        <v>716</v>
      </c>
      <c r="F1040" s="13">
        <v>43943.209641203706</v>
      </c>
    </row>
    <row r="1041" spans="1:6" x14ac:dyDescent="0.25">
      <c r="A1041" s="4">
        <v>911100221912</v>
      </c>
      <c r="B1041" s="3" t="s">
        <v>2506</v>
      </c>
      <c r="C1041" s="3" t="s">
        <v>767</v>
      </c>
      <c r="D1041" s="3" t="s">
        <v>19</v>
      </c>
      <c r="E1041" s="3" t="s">
        <v>716</v>
      </c>
      <c r="F1041" s="13">
        <v>43943.209965277776</v>
      </c>
    </row>
    <row r="1042" spans="1:6" x14ac:dyDescent="0.25">
      <c r="A1042" s="4">
        <v>911100221913</v>
      </c>
      <c r="B1042" s="3" t="s">
        <v>2507</v>
      </c>
      <c r="C1042" s="3" t="s">
        <v>263</v>
      </c>
      <c r="D1042" s="3" t="s">
        <v>19</v>
      </c>
      <c r="E1042" s="3" t="s">
        <v>716</v>
      </c>
      <c r="F1042" s="13">
        <v>43943.211365740739</v>
      </c>
    </row>
    <row r="1043" spans="1:6" x14ac:dyDescent="0.25">
      <c r="A1043" s="4">
        <v>911100221914</v>
      </c>
      <c r="B1043" s="3" t="s">
        <v>2508</v>
      </c>
      <c r="C1043" s="3" t="s">
        <v>768</v>
      </c>
      <c r="D1043" s="3" t="s">
        <v>19</v>
      </c>
      <c r="E1043" s="3" t="s">
        <v>716</v>
      </c>
      <c r="F1043" s="13">
        <v>43943.214479166665</v>
      </c>
    </row>
    <row r="1044" spans="1:6" x14ac:dyDescent="0.25">
      <c r="A1044" s="4">
        <v>911100221915</v>
      </c>
      <c r="B1044" s="3" t="s">
        <v>2509</v>
      </c>
      <c r="C1044" s="3" t="s">
        <v>42</v>
      </c>
      <c r="D1044" s="3" t="s">
        <v>19</v>
      </c>
      <c r="E1044" s="3" t="s">
        <v>716</v>
      </c>
      <c r="F1044" s="13">
        <v>43943.220231481479</v>
      </c>
    </row>
    <row r="1045" spans="1:6" x14ac:dyDescent="0.25">
      <c r="A1045" s="4">
        <v>911100221916</v>
      </c>
      <c r="B1045" s="3" t="s">
        <v>2510</v>
      </c>
      <c r="C1045" s="3" t="s">
        <v>274</v>
      </c>
      <c r="D1045" s="3" t="s">
        <v>2</v>
      </c>
      <c r="E1045" s="3" t="s">
        <v>716</v>
      </c>
      <c r="F1045" s="13">
        <v>43943.223946759259</v>
      </c>
    </row>
    <row r="1046" spans="1:6" x14ac:dyDescent="0.25">
      <c r="A1046" s="4">
        <v>911100221917</v>
      </c>
      <c r="B1046" s="3" t="s">
        <v>2511</v>
      </c>
      <c r="C1046" s="3" t="s">
        <v>769</v>
      </c>
      <c r="D1046" s="3" t="s">
        <v>19</v>
      </c>
      <c r="E1046" s="3" t="s">
        <v>716</v>
      </c>
      <c r="F1046" s="13">
        <v>43943.225451388891</v>
      </c>
    </row>
    <row r="1047" spans="1:6" x14ac:dyDescent="0.25">
      <c r="A1047" s="4">
        <v>911100221918</v>
      </c>
      <c r="B1047" s="3" t="s">
        <v>2512</v>
      </c>
      <c r="C1047" s="3" t="s">
        <v>63</v>
      </c>
      <c r="D1047" s="3" t="s">
        <v>5</v>
      </c>
      <c r="E1047" s="3" t="s">
        <v>716</v>
      </c>
      <c r="F1047" s="13">
        <v>43943.227662037039</v>
      </c>
    </row>
    <row r="1048" spans="1:6" x14ac:dyDescent="0.25">
      <c r="A1048" s="4">
        <v>911100221919</v>
      </c>
      <c r="B1048" s="3" t="s">
        <v>2513</v>
      </c>
      <c r="C1048" s="3" t="s">
        <v>770</v>
      </c>
      <c r="D1048" s="3" t="s">
        <v>19</v>
      </c>
      <c r="E1048" s="3" t="s">
        <v>716</v>
      </c>
      <c r="F1048" s="13">
        <v>43943.228402777779</v>
      </c>
    </row>
    <row r="1049" spans="1:6" x14ac:dyDescent="0.25">
      <c r="A1049" s="4">
        <v>911100221920</v>
      </c>
      <c r="B1049" s="3" t="s">
        <v>2514</v>
      </c>
      <c r="C1049" s="3" t="s">
        <v>771</v>
      </c>
      <c r="D1049" s="3" t="s">
        <v>2</v>
      </c>
      <c r="E1049" s="3" t="s">
        <v>716</v>
      </c>
      <c r="F1049" s="13">
        <v>43943.230150462965</v>
      </c>
    </row>
    <row r="1050" spans="1:6" x14ac:dyDescent="0.25">
      <c r="A1050" s="4">
        <v>911100221875</v>
      </c>
      <c r="B1050" s="3" t="s">
        <v>2469</v>
      </c>
      <c r="C1050" s="3" t="s">
        <v>742</v>
      </c>
      <c r="D1050" s="3" t="s">
        <v>5</v>
      </c>
      <c r="E1050" s="3" t="s">
        <v>716</v>
      </c>
      <c r="F1050" s="13">
        <v>43943.230567129627</v>
      </c>
    </row>
    <row r="1051" spans="1:6" x14ac:dyDescent="0.25">
      <c r="A1051" s="4">
        <v>911100221921</v>
      </c>
      <c r="B1051" s="3" t="s">
        <v>2515</v>
      </c>
      <c r="C1051" s="3" t="s">
        <v>78</v>
      </c>
      <c r="D1051" s="3" t="s">
        <v>19</v>
      </c>
      <c r="E1051" s="3" t="s">
        <v>716</v>
      </c>
      <c r="F1051" s="13">
        <v>43943.230624999997</v>
      </c>
    </row>
    <row r="1052" spans="1:6" x14ac:dyDescent="0.25">
      <c r="A1052" s="4">
        <v>911100221922</v>
      </c>
      <c r="B1052" s="3" t="s">
        <v>2516</v>
      </c>
      <c r="C1052" s="3" t="s">
        <v>49</v>
      </c>
      <c r="D1052" s="3" t="s">
        <v>2</v>
      </c>
      <c r="E1052" s="3" t="s">
        <v>772</v>
      </c>
      <c r="F1052" s="13">
        <v>43943.231076388889</v>
      </c>
    </row>
    <row r="1053" spans="1:6" x14ac:dyDescent="0.25">
      <c r="A1053" s="4">
        <v>911100221923</v>
      </c>
      <c r="B1053" s="3" t="s">
        <v>2517</v>
      </c>
      <c r="C1053" s="3" t="s">
        <v>773</v>
      </c>
      <c r="D1053" s="3" t="s">
        <v>10</v>
      </c>
      <c r="E1053" s="3" t="s">
        <v>772</v>
      </c>
      <c r="F1053" s="13">
        <v>43943.231145833335</v>
      </c>
    </row>
    <row r="1054" spans="1:6" x14ac:dyDescent="0.25">
      <c r="A1054" s="4">
        <v>911100221924</v>
      </c>
      <c r="B1054" s="3" t="s">
        <v>2518</v>
      </c>
      <c r="C1054" s="3" t="s">
        <v>774</v>
      </c>
      <c r="D1054" s="3" t="s">
        <v>5</v>
      </c>
      <c r="E1054" s="3" t="s">
        <v>772</v>
      </c>
      <c r="F1054" s="13">
        <v>43943.231215277781</v>
      </c>
    </row>
    <row r="1055" spans="1:6" x14ac:dyDescent="0.25">
      <c r="A1055" s="4">
        <v>911100221925</v>
      </c>
      <c r="B1055" s="3" t="s">
        <v>1744</v>
      </c>
      <c r="C1055" s="3" t="s">
        <v>756</v>
      </c>
      <c r="D1055" s="3" t="s">
        <v>19</v>
      </c>
      <c r="E1055" s="3" t="s">
        <v>772</v>
      </c>
      <c r="F1055" s="13">
        <v>43943.231226851851</v>
      </c>
    </row>
    <row r="1056" spans="1:6" x14ac:dyDescent="0.25">
      <c r="A1056" s="4">
        <v>911100221926</v>
      </c>
      <c r="B1056" s="3" t="s">
        <v>2519</v>
      </c>
      <c r="C1056" s="3" t="s">
        <v>775</v>
      </c>
      <c r="D1056" s="3" t="s">
        <v>19</v>
      </c>
      <c r="E1056" s="3" t="s">
        <v>772</v>
      </c>
      <c r="F1056" s="13">
        <v>43943.231423611112</v>
      </c>
    </row>
    <row r="1057" spans="1:6" x14ac:dyDescent="0.25">
      <c r="A1057" s="4">
        <v>911100221927</v>
      </c>
      <c r="B1057" s="3" t="s">
        <v>2520</v>
      </c>
      <c r="C1057" s="3" t="s">
        <v>49</v>
      </c>
      <c r="D1057" s="3" t="s">
        <v>5</v>
      </c>
      <c r="E1057" s="3" t="s">
        <v>772</v>
      </c>
      <c r="F1057" s="13">
        <v>43943.231446759259</v>
      </c>
    </row>
    <row r="1058" spans="1:6" x14ac:dyDescent="0.25">
      <c r="A1058" s="4">
        <v>911100221928</v>
      </c>
      <c r="B1058" s="3" t="s">
        <v>2521</v>
      </c>
      <c r="C1058" s="3" t="s">
        <v>125</v>
      </c>
      <c r="D1058" s="3" t="s">
        <v>10</v>
      </c>
      <c r="E1058" s="3" t="s">
        <v>772</v>
      </c>
      <c r="F1058" s="13">
        <v>43943.231585648151</v>
      </c>
    </row>
    <row r="1059" spans="1:6" x14ac:dyDescent="0.25">
      <c r="A1059" s="4">
        <v>911100221929</v>
      </c>
      <c r="B1059" s="3" t="s">
        <v>2522</v>
      </c>
      <c r="C1059" s="3" t="s">
        <v>311</v>
      </c>
      <c r="D1059" s="3" t="s">
        <v>10</v>
      </c>
      <c r="E1059" s="3" t="s">
        <v>772</v>
      </c>
      <c r="F1059" s="13">
        <v>43943.231666666667</v>
      </c>
    </row>
    <row r="1060" spans="1:6" x14ac:dyDescent="0.25">
      <c r="A1060" s="4">
        <v>911100221930</v>
      </c>
      <c r="B1060" s="3" t="s">
        <v>2523</v>
      </c>
      <c r="C1060" s="3" t="s">
        <v>776</v>
      </c>
      <c r="D1060" s="3" t="s">
        <v>10</v>
      </c>
      <c r="E1060" s="3" t="s">
        <v>716</v>
      </c>
      <c r="F1060" s="13">
        <v>43943.231689814813</v>
      </c>
    </row>
    <row r="1061" spans="1:6" x14ac:dyDescent="0.25">
      <c r="A1061" s="4">
        <v>911100221931</v>
      </c>
      <c r="B1061" s="3" t="s">
        <v>2524</v>
      </c>
      <c r="C1061" s="3" t="s">
        <v>777</v>
      </c>
      <c r="D1061" s="3" t="s">
        <v>19</v>
      </c>
      <c r="E1061" s="3" t="s">
        <v>772</v>
      </c>
      <c r="F1061" s="13">
        <v>43943.23170138889</v>
      </c>
    </row>
    <row r="1062" spans="1:6" x14ac:dyDescent="0.25">
      <c r="A1062" s="4">
        <v>911100221932</v>
      </c>
      <c r="B1062" s="3" t="s">
        <v>2525</v>
      </c>
      <c r="C1062" s="3" t="s">
        <v>778</v>
      </c>
      <c r="D1062" s="3" t="s">
        <v>2</v>
      </c>
      <c r="E1062" s="3" t="s">
        <v>772</v>
      </c>
      <c r="F1062" s="13">
        <v>43943.231828703705</v>
      </c>
    </row>
    <row r="1063" spans="1:6" x14ac:dyDescent="0.25">
      <c r="A1063" s="4">
        <v>911100221933</v>
      </c>
      <c r="B1063" s="3" t="s">
        <v>2526</v>
      </c>
      <c r="C1063" s="3" t="s">
        <v>779</v>
      </c>
      <c r="D1063" s="3" t="s">
        <v>19</v>
      </c>
      <c r="E1063" s="3" t="s">
        <v>772</v>
      </c>
      <c r="F1063" s="13">
        <v>43943.231863425928</v>
      </c>
    </row>
    <row r="1064" spans="1:6" x14ac:dyDescent="0.25">
      <c r="A1064" s="4">
        <v>911100221934</v>
      </c>
      <c r="B1064" s="3" t="s">
        <v>2527</v>
      </c>
      <c r="C1064" s="3" t="s">
        <v>310</v>
      </c>
      <c r="D1064" s="3" t="s">
        <v>5</v>
      </c>
      <c r="E1064" s="3" t="s">
        <v>772</v>
      </c>
      <c r="F1064" s="13">
        <v>43943.231956018521</v>
      </c>
    </row>
    <row r="1065" spans="1:6" x14ac:dyDescent="0.25">
      <c r="A1065" s="4">
        <v>911100221935</v>
      </c>
      <c r="B1065" s="3" t="s">
        <v>2528</v>
      </c>
      <c r="C1065" s="3" t="s">
        <v>780</v>
      </c>
      <c r="D1065" s="3" t="s">
        <v>10</v>
      </c>
      <c r="E1065" s="3" t="s">
        <v>772</v>
      </c>
      <c r="F1065" s="13">
        <v>43943.231979166667</v>
      </c>
    </row>
    <row r="1066" spans="1:6" x14ac:dyDescent="0.25">
      <c r="A1066" s="4">
        <v>911100221936</v>
      </c>
      <c r="B1066" s="3" t="s">
        <v>2529</v>
      </c>
      <c r="C1066" s="3" t="s">
        <v>108</v>
      </c>
      <c r="D1066" s="3" t="s">
        <v>5</v>
      </c>
      <c r="E1066" s="3" t="s">
        <v>772</v>
      </c>
      <c r="F1066" s="13">
        <v>43943.232106481482</v>
      </c>
    </row>
    <row r="1067" spans="1:6" x14ac:dyDescent="0.25">
      <c r="A1067" s="4">
        <v>911100221937</v>
      </c>
      <c r="B1067" s="3" t="s">
        <v>2530</v>
      </c>
      <c r="C1067" s="3" t="s">
        <v>781</v>
      </c>
      <c r="D1067" s="3" t="s">
        <v>2</v>
      </c>
      <c r="E1067" s="3" t="s">
        <v>716</v>
      </c>
      <c r="F1067" s="13">
        <v>43943.232106481482</v>
      </c>
    </row>
    <row r="1068" spans="1:6" x14ac:dyDescent="0.25">
      <c r="A1068" s="4">
        <v>911100221938</v>
      </c>
      <c r="B1068" s="3" t="s">
        <v>2531</v>
      </c>
      <c r="C1068" s="3" t="s">
        <v>782</v>
      </c>
      <c r="D1068" s="3" t="s">
        <v>5</v>
      </c>
      <c r="E1068" s="3" t="s">
        <v>772</v>
      </c>
      <c r="F1068" s="13">
        <v>43943.232256944444</v>
      </c>
    </row>
    <row r="1069" spans="1:6" x14ac:dyDescent="0.25">
      <c r="A1069" s="4">
        <v>911100221927</v>
      </c>
      <c r="B1069" s="3" t="s">
        <v>2520</v>
      </c>
      <c r="C1069" s="3" t="s">
        <v>49</v>
      </c>
      <c r="D1069" s="3" t="s">
        <v>5</v>
      </c>
      <c r="E1069" s="3" t="s">
        <v>772</v>
      </c>
      <c r="F1069" s="13">
        <v>43943.232418981483</v>
      </c>
    </row>
    <row r="1070" spans="1:6" x14ac:dyDescent="0.25">
      <c r="A1070" s="4">
        <v>911100221939</v>
      </c>
      <c r="B1070" s="3" t="s">
        <v>2532</v>
      </c>
      <c r="C1070" s="3" t="s">
        <v>783</v>
      </c>
      <c r="D1070" s="3" t="s">
        <v>10</v>
      </c>
      <c r="E1070" s="3" t="s">
        <v>772</v>
      </c>
      <c r="F1070" s="13">
        <v>43943.232523148145</v>
      </c>
    </row>
    <row r="1071" spans="1:6" x14ac:dyDescent="0.25">
      <c r="A1071" s="4">
        <v>911100221940</v>
      </c>
      <c r="B1071" s="3" t="s">
        <v>2533</v>
      </c>
      <c r="C1071" s="3" t="s">
        <v>784</v>
      </c>
      <c r="D1071" s="3" t="s">
        <v>10</v>
      </c>
      <c r="E1071" s="3" t="s">
        <v>772</v>
      </c>
      <c r="F1071" s="13">
        <v>43943.23269675926</v>
      </c>
    </row>
    <row r="1072" spans="1:6" x14ac:dyDescent="0.25">
      <c r="A1072" s="4">
        <v>911100221935</v>
      </c>
      <c r="B1072" s="3" t="s">
        <v>2528</v>
      </c>
      <c r="C1072" s="3" t="s">
        <v>110</v>
      </c>
      <c r="D1072" s="3" t="s">
        <v>19</v>
      </c>
      <c r="E1072" s="3" t="s">
        <v>772</v>
      </c>
      <c r="F1072" s="13">
        <v>43943.233020833337</v>
      </c>
    </row>
    <row r="1073" spans="1:6" x14ac:dyDescent="0.25">
      <c r="A1073" s="4">
        <v>911100221941</v>
      </c>
      <c r="B1073" s="3" t="s">
        <v>2534</v>
      </c>
      <c r="C1073" s="3" t="s">
        <v>785</v>
      </c>
      <c r="D1073" s="3" t="s">
        <v>5</v>
      </c>
      <c r="E1073" s="3" t="s">
        <v>772</v>
      </c>
      <c r="F1073" s="13">
        <v>43943.233414351853</v>
      </c>
    </row>
    <row r="1074" spans="1:6" x14ac:dyDescent="0.25">
      <c r="A1074" s="4">
        <v>911100221942</v>
      </c>
      <c r="B1074" s="3" t="s">
        <v>2535</v>
      </c>
      <c r="C1074" s="3" t="s">
        <v>786</v>
      </c>
      <c r="D1074" s="3" t="s">
        <v>10</v>
      </c>
      <c r="E1074" s="3" t="s">
        <v>772</v>
      </c>
      <c r="F1074" s="13">
        <v>43943.23369212963</v>
      </c>
    </row>
    <row r="1075" spans="1:6" x14ac:dyDescent="0.25">
      <c r="A1075" s="4">
        <v>911100221943</v>
      </c>
      <c r="B1075" s="3" t="s">
        <v>2536</v>
      </c>
      <c r="C1075" s="3" t="s">
        <v>787</v>
      </c>
      <c r="D1075" s="3" t="s">
        <v>5</v>
      </c>
      <c r="E1075" s="3" t="s">
        <v>772</v>
      </c>
      <c r="F1075" s="13">
        <v>43943.233773148146</v>
      </c>
    </row>
    <row r="1076" spans="1:6" x14ac:dyDescent="0.25">
      <c r="A1076" s="4">
        <v>911100221944</v>
      </c>
      <c r="B1076" s="3" t="s">
        <v>2537</v>
      </c>
      <c r="C1076" s="3" t="s">
        <v>788</v>
      </c>
      <c r="D1076" s="3" t="s">
        <v>5</v>
      </c>
      <c r="E1076" s="3" t="s">
        <v>772</v>
      </c>
      <c r="F1076" s="13">
        <v>43943.233981481484</v>
      </c>
    </row>
    <row r="1077" spans="1:6" x14ac:dyDescent="0.25">
      <c r="A1077" s="4">
        <v>911100221945</v>
      </c>
      <c r="B1077" s="3" t="s">
        <v>2538</v>
      </c>
      <c r="C1077" s="3" t="s">
        <v>789</v>
      </c>
      <c r="D1077" s="3" t="s">
        <v>19</v>
      </c>
      <c r="E1077" s="3" t="s">
        <v>772</v>
      </c>
      <c r="F1077" s="13">
        <v>43943.234293981484</v>
      </c>
    </row>
    <row r="1078" spans="1:6" x14ac:dyDescent="0.25">
      <c r="A1078" s="4">
        <v>911100221946</v>
      </c>
      <c r="B1078" s="3" t="s">
        <v>2539</v>
      </c>
      <c r="C1078" s="3" t="s">
        <v>790</v>
      </c>
      <c r="D1078" s="3" t="s">
        <v>2</v>
      </c>
      <c r="E1078" s="3" t="s">
        <v>772</v>
      </c>
      <c r="F1078" s="13">
        <v>43943.234317129631</v>
      </c>
    </row>
    <row r="1079" spans="1:6" x14ac:dyDescent="0.25">
      <c r="A1079" s="4">
        <v>911100221947</v>
      </c>
      <c r="B1079" s="3" t="s">
        <v>2540</v>
      </c>
      <c r="C1079" s="3" t="s">
        <v>49</v>
      </c>
      <c r="D1079" s="3" t="s">
        <v>5</v>
      </c>
      <c r="E1079" s="3" t="s">
        <v>772</v>
      </c>
      <c r="F1079" s="13">
        <v>43943.234525462962</v>
      </c>
    </row>
    <row r="1080" spans="1:6" x14ac:dyDescent="0.25">
      <c r="A1080" s="4">
        <v>911100221948</v>
      </c>
      <c r="B1080" s="3" t="s">
        <v>2541</v>
      </c>
      <c r="C1080" s="3" t="s">
        <v>791</v>
      </c>
      <c r="D1080" s="3" t="s">
        <v>10</v>
      </c>
      <c r="E1080" s="3" t="s">
        <v>716</v>
      </c>
      <c r="F1080" s="13">
        <v>43943.234537037039</v>
      </c>
    </row>
    <row r="1081" spans="1:6" x14ac:dyDescent="0.25">
      <c r="A1081" s="4">
        <v>911100221949</v>
      </c>
      <c r="B1081" s="3" t="s">
        <v>2542</v>
      </c>
      <c r="C1081" s="3" t="s">
        <v>792</v>
      </c>
      <c r="D1081" s="3" t="s">
        <v>5</v>
      </c>
      <c r="E1081" s="3" t="s">
        <v>772</v>
      </c>
      <c r="F1081" s="13">
        <v>43943.234571759262</v>
      </c>
    </row>
    <row r="1082" spans="1:6" x14ac:dyDescent="0.25">
      <c r="A1082" s="4">
        <v>911100221950</v>
      </c>
      <c r="B1082" s="3" t="s">
        <v>2543</v>
      </c>
      <c r="C1082" s="3" t="s">
        <v>788</v>
      </c>
      <c r="D1082" s="3" t="s">
        <v>2</v>
      </c>
      <c r="E1082" s="3" t="s">
        <v>772</v>
      </c>
      <c r="F1082" s="13">
        <v>43943.234594907408</v>
      </c>
    </row>
    <row r="1083" spans="1:6" x14ac:dyDescent="0.25">
      <c r="A1083" s="4">
        <v>911100221274</v>
      </c>
      <c r="B1083" s="3" t="s">
        <v>1854</v>
      </c>
      <c r="C1083" s="3" t="s">
        <v>793</v>
      </c>
      <c r="D1083" s="3" t="s">
        <v>2</v>
      </c>
      <c r="E1083" s="3" t="s">
        <v>772</v>
      </c>
      <c r="F1083" s="13">
        <v>43943.235208333332</v>
      </c>
    </row>
    <row r="1084" spans="1:6" x14ac:dyDescent="0.25">
      <c r="A1084" s="4">
        <v>911100221946</v>
      </c>
      <c r="B1084" s="3" t="s">
        <v>2539</v>
      </c>
      <c r="C1084" s="3" t="s">
        <v>790</v>
      </c>
      <c r="D1084" s="3" t="s">
        <v>2</v>
      </c>
      <c r="E1084" s="3" t="s">
        <v>772</v>
      </c>
      <c r="F1084" s="13">
        <v>43943.235833333332</v>
      </c>
    </row>
    <row r="1085" spans="1:6" x14ac:dyDescent="0.25">
      <c r="A1085" s="4">
        <v>911100221951</v>
      </c>
      <c r="B1085" s="3" t="s">
        <v>2544</v>
      </c>
      <c r="C1085" s="3" t="s">
        <v>794</v>
      </c>
      <c r="D1085" s="3" t="s">
        <v>5</v>
      </c>
      <c r="E1085" s="3" t="s">
        <v>772</v>
      </c>
      <c r="F1085" s="13">
        <v>43943.235914351855</v>
      </c>
    </row>
    <row r="1086" spans="1:6" x14ac:dyDescent="0.25">
      <c r="A1086" s="4">
        <v>911100221952</v>
      </c>
      <c r="B1086" s="3" t="s">
        <v>2545</v>
      </c>
      <c r="C1086" s="3" t="s">
        <v>795</v>
      </c>
      <c r="D1086" s="3" t="s">
        <v>5</v>
      </c>
      <c r="E1086" s="3" t="s">
        <v>772</v>
      </c>
      <c r="F1086" s="13">
        <v>43943.236030092594</v>
      </c>
    </row>
    <row r="1087" spans="1:6" x14ac:dyDescent="0.25">
      <c r="A1087" s="4">
        <v>911100221953</v>
      </c>
      <c r="B1087" s="3" t="s">
        <v>2546</v>
      </c>
      <c r="C1087" s="3" t="s">
        <v>59</v>
      </c>
      <c r="D1087" s="3" t="s">
        <v>19</v>
      </c>
      <c r="E1087" s="3" t="s">
        <v>716</v>
      </c>
      <c r="F1087" s="13">
        <v>43943.236655092594</v>
      </c>
    </row>
    <row r="1088" spans="1:6" x14ac:dyDescent="0.25">
      <c r="A1088" s="4">
        <v>911100221954</v>
      </c>
      <c r="B1088" s="3" t="s">
        <v>2547</v>
      </c>
      <c r="C1088" s="3" t="s">
        <v>395</v>
      </c>
      <c r="D1088" s="3" t="s">
        <v>2</v>
      </c>
      <c r="E1088" s="3" t="s">
        <v>772</v>
      </c>
      <c r="F1088" s="13">
        <v>43943.236678240741</v>
      </c>
    </row>
    <row r="1089" spans="1:6" x14ac:dyDescent="0.25">
      <c r="A1089" s="4">
        <v>911100221955</v>
      </c>
      <c r="B1089" s="3" t="s">
        <v>2548</v>
      </c>
      <c r="C1089" s="3" t="s">
        <v>796</v>
      </c>
      <c r="D1089" s="3" t="s">
        <v>10</v>
      </c>
      <c r="E1089" s="3" t="s">
        <v>772</v>
      </c>
      <c r="F1089" s="13">
        <v>43943.236712962964</v>
      </c>
    </row>
    <row r="1090" spans="1:6" x14ac:dyDescent="0.25">
      <c r="A1090" s="4">
        <v>911100221956</v>
      </c>
      <c r="B1090" s="3" t="s">
        <v>2549</v>
      </c>
      <c r="C1090" s="3" t="s">
        <v>590</v>
      </c>
      <c r="D1090" s="3" t="s">
        <v>5</v>
      </c>
      <c r="E1090" s="3" t="s">
        <v>772</v>
      </c>
      <c r="F1090" s="13">
        <v>43943.236863425926</v>
      </c>
    </row>
    <row r="1091" spans="1:6" x14ac:dyDescent="0.25">
      <c r="A1091" s="4">
        <v>911100221957</v>
      </c>
      <c r="B1091" s="3" t="s">
        <v>2550</v>
      </c>
      <c r="C1091" s="3" t="s">
        <v>663</v>
      </c>
      <c r="D1091" s="3" t="s">
        <v>10</v>
      </c>
      <c r="E1091" s="3" t="s">
        <v>772</v>
      </c>
      <c r="F1091" s="13">
        <v>43943.236886574072</v>
      </c>
    </row>
    <row r="1092" spans="1:6" x14ac:dyDescent="0.25">
      <c r="A1092" s="4">
        <v>911100221958</v>
      </c>
      <c r="B1092" s="3" t="s">
        <v>2551</v>
      </c>
      <c r="C1092" s="3" t="s">
        <v>797</v>
      </c>
      <c r="D1092" s="3" t="s">
        <v>5</v>
      </c>
      <c r="E1092" s="3" t="s">
        <v>772</v>
      </c>
      <c r="F1092" s="13">
        <v>43943.237361111111</v>
      </c>
    </row>
    <row r="1093" spans="1:6" x14ac:dyDescent="0.25">
      <c r="A1093" s="4">
        <v>911100221959</v>
      </c>
      <c r="B1093" s="3" t="s">
        <v>2552</v>
      </c>
      <c r="C1093" s="3" t="s">
        <v>53</v>
      </c>
      <c r="D1093" s="3" t="s">
        <v>19</v>
      </c>
      <c r="E1093" s="3" t="s">
        <v>772</v>
      </c>
      <c r="F1093" s="13">
        <v>43943.237430555557</v>
      </c>
    </row>
    <row r="1094" spans="1:6" x14ac:dyDescent="0.25">
      <c r="A1094" s="4">
        <v>911100221960</v>
      </c>
      <c r="B1094" s="3" t="s">
        <v>2553</v>
      </c>
      <c r="C1094" s="3" t="s">
        <v>798</v>
      </c>
      <c r="D1094" s="3" t="s">
        <v>5</v>
      </c>
      <c r="E1094" s="3" t="s">
        <v>772</v>
      </c>
      <c r="F1094" s="13">
        <v>43943.237430555557</v>
      </c>
    </row>
    <row r="1095" spans="1:6" x14ac:dyDescent="0.25">
      <c r="A1095" s="4">
        <v>911100221961</v>
      </c>
      <c r="B1095" s="3" t="s">
        <v>2554</v>
      </c>
      <c r="C1095" s="3" t="s">
        <v>67</v>
      </c>
      <c r="D1095" s="3" t="s">
        <v>10</v>
      </c>
      <c r="E1095" s="3" t="s">
        <v>772</v>
      </c>
      <c r="F1095" s="13">
        <v>43943.237824074073</v>
      </c>
    </row>
    <row r="1096" spans="1:6" x14ac:dyDescent="0.25">
      <c r="A1096" s="4">
        <v>911100221933</v>
      </c>
      <c r="B1096" s="3" t="s">
        <v>2526</v>
      </c>
      <c r="C1096" s="3" t="s">
        <v>779</v>
      </c>
      <c r="D1096" s="3" t="s">
        <v>19</v>
      </c>
      <c r="E1096" s="3" t="s">
        <v>772</v>
      </c>
      <c r="F1096" s="13">
        <v>43943.23809027778</v>
      </c>
    </row>
    <row r="1097" spans="1:6" x14ac:dyDescent="0.25">
      <c r="A1097" s="4">
        <v>911100221962</v>
      </c>
      <c r="B1097" s="3" t="s">
        <v>2555</v>
      </c>
      <c r="C1097" s="3" t="s">
        <v>320</v>
      </c>
      <c r="D1097" s="3" t="s">
        <v>5</v>
      </c>
      <c r="E1097" s="3" t="s">
        <v>772</v>
      </c>
      <c r="F1097" s="13">
        <v>43943.238206018519</v>
      </c>
    </row>
    <row r="1098" spans="1:6" x14ac:dyDescent="0.25">
      <c r="A1098" s="4">
        <v>911100221065</v>
      </c>
      <c r="B1098" s="3" t="s">
        <v>1646</v>
      </c>
      <c r="C1098" s="3" t="s">
        <v>90</v>
      </c>
      <c r="D1098" s="3" t="s">
        <v>2</v>
      </c>
      <c r="E1098" s="3" t="s">
        <v>772</v>
      </c>
      <c r="F1098" s="13">
        <v>43943.238576388889</v>
      </c>
    </row>
    <row r="1099" spans="1:6" x14ac:dyDescent="0.25">
      <c r="A1099" s="4">
        <v>911100221963</v>
      </c>
      <c r="B1099" s="3" t="s">
        <v>2556</v>
      </c>
      <c r="C1099" s="3" t="s">
        <v>799</v>
      </c>
      <c r="D1099" s="3" t="s">
        <v>5</v>
      </c>
      <c r="E1099" s="3" t="s">
        <v>772</v>
      </c>
      <c r="F1099" s="13">
        <v>43943.239224537036</v>
      </c>
    </row>
    <row r="1100" spans="1:6" x14ac:dyDescent="0.25">
      <c r="A1100" s="4">
        <v>911100221964</v>
      </c>
      <c r="B1100" s="3" t="s">
        <v>2557</v>
      </c>
      <c r="C1100" s="3" t="s">
        <v>800</v>
      </c>
      <c r="D1100" s="3" t="s">
        <v>19</v>
      </c>
      <c r="E1100" s="3" t="s">
        <v>716</v>
      </c>
      <c r="F1100" s="13">
        <v>43943.239479166667</v>
      </c>
    </row>
    <row r="1101" spans="1:6" x14ac:dyDescent="0.25">
      <c r="A1101" s="4">
        <v>911100221965</v>
      </c>
      <c r="B1101" s="3" t="s">
        <v>2558</v>
      </c>
      <c r="C1101" s="3" t="s">
        <v>801</v>
      </c>
      <c r="D1101" s="3" t="s">
        <v>5</v>
      </c>
      <c r="E1101" s="3" t="s">
        <v>772</v>
      </c>
      <c r="F1101" s="13">
        <v>43943.240208333336</v>
      </c>
    </row>
    <row r="1102" spans="1:6" x14ac:dyDescent="0.25">
      <c r="A1102" s="4">
        <v>911100221966</v>
      </c>
      <c r="B1102" s="3" t="s">
        <v>2559</v>
      </c>
      <c r="C1102" s="3" t="s">
        <v>802</v>
      </c>
      <c r="D1102" s="3" t="s">
        <v>10</v>
      </c>
      <c r="E1102" s="3" t="s">
        <v>716</v>
      </c>
      <c r="F1102" s="13">
        <v>43943.240219907406</v>
      </c>
    </row>
    <row r="1103" spans="1:6" x14ac:dyDescent="0.25">
      <c r="A1103" s="4">
        <v>911100221967</v>
      </c>
      <c r="B1103" s="3" t="s">
        <v>2560</v>
      </c>
      <c r="C1103" s="3" t="s">
        <v>803</v>
      </c>
      <c r="D1103" s="3" t="s">
        <v>5</v>
      </c>
      <c r="E1103" s="3" t="s">
        <v>772</v>
      </c>
      <c r="F1103" s="13">
        <v>43943.241238425922</v>
      </c>
    </row>
    <row r="1104" spans="1:6" x14ac:dyDescent="0.25">
      <c r="A1104" s="4">
        <v>911100221968</v>
      </c>
      <c r="B1104" s="3" t="s">
        <v>1630</v>
      </c>
      <c r="C1104" s="3" t="s">
        <v>42</v>
      </c>
      <c r="D1104" s="3" t="s">
        <v>5</v>
      </c>
      <c r="E1104" s="3" t="s">
        <v>772</v>
      </c>
      <c r="F1104" s="13">
        <v>43943.241296296299</v>
      </c>
    </row>
    <row r="1105" spans="1:6" x14ac:dyDescent="0.25">
      <c r="A1105" s="4">
        <v>911100221969</v>
      </c>
      <c r="B1105" s="3" t="s">
        <v>2561</v>
      </c>
      <c r="C1105" s="3" t="s">
        <v>804</v>
      </c>
      <c r="D1105" s="3" t="s">
        <v>5</v>
      </c>
      <c r="E1105" s="3" t="s">
        <v>772</v>
      </c>
      <c r="F1105" s="13">
        <v>43943.241631944446</v>
      </c>
    </row>
    <row r="1106" spans="1:6" x14ac:dyDescent="0.25">
      <c r="A1106" s="4">
        <v>911100221970</v>
      </c>
      <c r="B1106" s="3" t="s">
        <v>2562</v>
      </c>
      <c r="C1106" s="3" t="s">
        <v>41</v>
      </c>
      <c r="D1106" s="3" t="s">
        <v>2</v>
      </c>
      <c r="E1106" s="3" t="s">
        <v>716</v>
      </c>
      <c r="F1106" s="13">
        <v>43943.242719907408</v>
      </c>
    </row>
    <row r="1107" spans="1:6" x14ac:dyDescent="0.25">
      <c r="A1107" s="4">
        <v>911100221971</v>
      </c>
      <c r="B1107" s="3" t="s">
        <v>2563</v>
      </c>
      <c r="C1107" s="3" t="s">
        <v>805</v>
      </c>
      <c r="D1107" s="3" t="s">
        <v>5</v>
      </c>
      <c r="E1107" s="3" t="s">
        <v>772</v>
      </c>
      <c r="F1107" s="13">
        <v>43943.243622685186</v>
      </c>
    </row>
    <row r="1108" spans="1:6" x14ac:dyDescent="0.25">
      <c r="A1108" s="4">
        <v>911100221972</v>
      </c>
      <c r="B1108" s="3" t="s">
        <v>2564</v>
      </c>
      <c r="C1108" s="3" t="s">
        <v>806</v>
      </c>
      <c r="D1108" s="3" t="s">
        <v>19</v>
      </c>
      <c r="E1108" s="3" t="s">
        <v>772</v>
      </c>
      <c r="F1108" s="13">
        <v>43943.24428240741</v>
      </c>
    </row>
    <row r="1109" spans="1:6" x14ac:dyDescent="0.25">
      <c r="A1109" s="4">
        <v>911100221973</v>
      </c>
      <c r="B1109" s="3" t="s">
        <v>2565</v>
      </c>
      <c r="C1109" s="3" t="s">
        <v>807</v>
      </c>
      <c r="D1109" s="3" t="s">
        <v>19</v>
      </c>
      <c r="E1109" s="3" t="s">
        <v>772</v>
      </c>
      <c r="F1109" s="13">
        <v>43943.245011574072</v>
      </c>
    </row>
    <row r="1110" spans="1:6" x14ac:dyDescent="0.25">
      <c r="A1110" s="4">
        <v>911100221974</v>
      </c>
      <c r="B1110" s="3" t="s">
        <v>2566</v>
      </c>
      <c r="C1110" s="3" t="s">
        <v>808</v>
      </c>
      <c r="D1110" s="3" t="s">
        <v>5</v>
      </c>
      <c r="E1110" s="3" t="s">
        <v>772</v>
      </c>
      <c r="F1110" s="13">
        <v>43943.245636574073</v>
      </c>
    </row>
    <row r="1111" spans="1:6" x14ac:dyDescent="0.25">
      <c r="A1111" s="4">
        <v>911100221975</v>
      </c>
      <c r="B1111" s="3" t="s">
        <v>2567</v>
      </c>
      <c r="C1111" s="3" t="s">
        <v>809</v>
      </c>
      <c r="D1111" s="3" t="s">
        <v>5</v>
      </c>
      <c r="E1111" s="3" t="s">
        <v>716</v>
      </c>
      <c r="F1111" s="13">
        <v>43943.24591435185</v>
      </c>
    </row>
    <row r="1112" spans="1:6" x14ac:dyDescent="0.25">
      <c r="A1112" s="4">
        <v>911100221976</v>
      </c>
      <c r="B1112" s="3" t="s">
        <v>2568</v>
      </c>
      <c r="C1112" s="3" t="s">
        <v>810</v>
      </c>
      <c r="D1112" s="3" t="s">
        <v>5</v>
      </c>
      <c r="E1112" s="3" t="s">
        <v>772</v>
      </c>
      <c r="F1112" s="13">
        <v>43943.246122685188</v>
      </c>
    </row>
    <row r="1113" spans="1:6" x14ac:dyDescent="0.25">
      <c r="A1113" s="4">
        <v>911100221977</v>
      </c>
      <c r="B1113" s="3" t="s">
        <v>2569</v>
      </c>
      <c r="C1113" s="3" t="s">
        <v>811</v>
      </c>
      <c r="D1113" s="3" t="s">
        <v>2</v>
      </c>
      <c r="E1113" s="3" t="s">
        <v>772</v>
      </c>
      <c r="F1113" s="13">
        <v>43943.246469907404</v>
      </c>
    </row>
    <row r="1114" spans="1:6" x14ac:dyDescent="0.25">
      <c r="A1114" s="4">
        <v>911100221978</v>
      </c>
      <c r="B1114" s="3" t="s">
        <v>2570</v>
      </c>
      <c r="C1114" s="3" t="s">
        <v>157</v>
      </c>
      <c r="D1114" s="3" t="s">
        <v>19</v>
      </c>
      <c r="E1114" s="3" t="s">
        <v>772</v>
      </c>
      <c r="F1114" s="13">
        <v>43943.247141203705</v>
      </c>
    </row>
    <row r="1115" spans="1:6" x14ac:dyDescent="0.25">
      <c r="A1115" s="4">
        <v>911100221979</v>
      </c>
      <c r="B1115" s="3" t="s">
        <v>2571</v>
      </c>
      <c r="C1115" s="3" t="s">
        <v>170</v>
      </c>
      <c r="D1115" s="3" t="s">
        <v>19</v>
      </c>
      <c r="E1115" s="3" t="s">
        <v>772</v>
      </c>
      <c r="F1115" s="13">
        <v>43943.248414351852</v>
      </c>
    </row>
    <row r="1116" spans="1:6" x14ac:dyDescent="0.25">
      <c r="A1116" s="4">
        <v>911100221939</v>
      </c>
      <c r="B1116" s="3" t="s">
        <v>2532</v>
      </c>
      <c r="C1116" s="3" t="s">
        <v>812</v>
      </c>
      <c r="D1116" s="3" t="s">
        <v>10</v>
      </c>
      <c r="E1116" s="3" t="s">
        <v>772</v>
      </c>
      <c r="F1116" s="13">
        <v>43943.248530092591</v>
      </c>
    </row>
    <row r="1117" spans="1:6" x14ac:dyDescent="0.25">
      <c r="A1117" s="4">
        <v>911100221980</v>
      </c>
      <c r="B1117" s="3" t="s">
        <v>2572</v>
      </c>
      <c r="C1117" s="3" t="s">
        <v>813</v>
      </c>
      <c r="D1117" s="3" t="s">
        <v>2</v>
      </c>
      <c r="E1117" s="3" t="s">
        <v>772</v>
      </c>
      <c r="F1117" s="13">
        <v>43943.249363425923</v>
      </c>
    </row>
    <row r="1118" spans="1:6" x14ac:dyDescent="0.25">
      <c r="A1118" s="4">
        <v>911100221981</v>
      </c>
      <c r="B1118" s="3" t="s">
        <v>2573</v>
      </c>
      <c r="C1118" s="3" t="s">
        <v>814</v>
      </c>
      <c r="D1118" s="3" t="s">
        <v>2</v>
      </c>
      <c r="E1118" s="3" t="s">
        <v>716</v>
      </c>
      <c r="F1118" s="13">
        <v>43943.249583333331</v>
      </c>
    </row>
    <row r="1119" spans="1:6" x14ac:dyDescent="0.25">
      <c r="A1119" s="4">
        <v>911100221982</v>
      </c>
      <c r="B1119" s="3" t="s">
        <v>2574</v>
      </c>
      <c r="C1119" s="3" t="s">
        <v>815</v>
      </c>
      <c r="D1119" s="3" t="s">
        <v>19</v>
      </c>
      <c r="E1119" s="3" t="s">
        <v>772</v>
      </c>
      <c r="F1119" s="13">
        <v>43943.251701388886</v>
      </c>
    </row>
    <row r="1120" spans="1:6" x14ac:dyDescent="0.25">
      <c r="A1120" s="4">
        <v>911100221983</v>
      </c>
      <c r="B1120" s="3" t="s">
        <v>2557</v>
      </c>
      <c r="C1120" s="3" t="s">
        <v>800</v>
      </c>
      <c r="D1120" s="3" t="s">
        <v>5</v>
      </c>
      <c r="E1120" s="3" t="s">
        <v>716</v>
      </c>
      <c r="F1120" s="13">
        <v>43943.252696759257</v>
      </c>
    </row>
    <row r="1121" spans="1:6" x14ac:dyDescent="0.25">
      <c r="A1121" s="4">
        <v>911100221984</v>
      </c>
      <c r="B1121" s="3" t="s">
        <v>2575</v>
      </c>
      <c r="C1121" s="3" t="s">
        <v>816</v>
      </c>
      <c r="D1121" s="3" t="s">
        <v>2</v>
      </c>
      <c r="E1121" s="3" t="s">
        <v>772</v>
      </c>
      <c r="F1121" s="13">
        <v>43943.253136574072</v>
      </c>
    </row>
    <row r="1122" spans="1:6" x14ac:dyDescent="0.25">
      <c r="A1122" s="4">
        <v>911100221880</v>
      </c>
      <c r="B1122" s="3" t="s">
        <v>2474</v>
      </c>
      <c r="C1122" s="3" t="s">
        <v>817</v>
      </c>
      <c r="D1122" s="3" t="s">
        <v>19</v>
      </c>
      <c r="E1122" s="3" t="s">
        <v>716</v>
      </c>
      <c r="F1122" s="13">
        <v>43943.253611111111</v>
      </c>
    </row>
    <row r="1123" spans="1:6" x14ac:dyDescent="0.25">
      <c r="A1123" s="4">
        <v>911100221985</v>
      </c>
      <c r="B1123" s="3" t="s">
        <v>2576</v>
      </c>
      <c r="C1123" s="3" t="s">
        <v>818</v>
      </c>
      <c r="D1123" s="3" t="s">
        <v>5</v>
      </c>
      <c r="E1123" s="3" t="s">
        <v>772</v>
      </c>
      <c r="F1123" s="13">
        <v>43943.254155092596</v>
      </c>
    </row>
    <row r="1124" spans="1:6" x14ac:dyDescent="0.25">
      <c r="A1124" s="4">
        <v>911100221986</v>
      </c>
      <c r="B1124" s="3" t="s">
        <v>2577</v>
      </c>
      <c r="C1124" s="3" t="s">
        <v>819</v>
      </c>
      <c r="D1124" s="3" t="s">
        <v>19</v>
      </c>
      <c r="E1124" s="3" t="s">
        <v>772</v>
      </c>
      <c r="F1124" s="13">
        <v>43943.254479166666</v>
      </c>
    </row>
    <row r="1125" spans="1:6" x14ac:dyDescent="0.25">
      <c r="A1125" s="4">
        <v>911100221070</v>
      </c>
      <c r="B1125" s="3" t="s">
        <v>1651</v>
      </c>
      <c r="C1125" s="3" t="s">
        <v>820</v>
      </c>
      <c r="D1125" s="3" t="s">
        <v>5</v>
      </c>
      <c r="E1125" s="3" t="s">
        <v>33</v>
      </c>
      <c r="F1125" s="13">
        <v>43943.254571759258</v>
      </c>
    </row>
    <row r="1126" spans="1:6" x14ac:dyDescent="0.25">
      <c r="A1126" s="4">
        <v>911100221984</v>
      </c>
      <c r="B1126" s="3" t="s">
        <v>2575</v>
      </c>
      <c r="C1126" s="3" t="s">
        <v>816</v>
      </c>
      <c r="D1126" s="3" t="s">
        <v>2</v>
      </c>
      <c r="E1126" s="3" t="s">
        <v>772</v>
      </c>
      <c r="F1126" s="13">
        <v>43943.254756944443</v>
      </c>
    </row>
    <row r="1127" spans="1:6" x14ac:dyDescent="0.25">
      <c r="A1127" s="4">
        <v>911100221987</v>
      </c>
      <c r="B1127" s="3" t="s">
        <v>2578</v>
      </c>
      <c r="C1127" s="3" t="s">
        <v>821</v>
      </c>
      <c r="D1127" s="3" t="s">
        <v>10</v>
      </c>
      <c r="E1127" s="3" t="s">
        <v>772</v>
      </c>
      <c r="F1127" s="13">
        <v>43943.255173611113</v>
      </c>
    </row>
    <row r="1128" spans="1:6" x14ac:dyDescent="0.25">
      <c r="A1128" s="4">
        <v>911100221988</v>
      </c>
      <c r="B1128" s="3" t="s">
        <v>2579</v>
      </c>
      <c r="C1128" s="3" t="s">
        <v>822</v>
      </c>
      <c r="D1128" s="3" t="s">
        <v>10</v>
      </c>
      <c r="E1128" s="3" t="s">
        <v>177</v>
      </c>
      <c r="F1128" s="13">
        <v>43943.255462962959</v>
      </c>
    </row>
    <row r="1129" spans="1:6" x14ac:dyDescent="0.25">
      <c r="A1129" s="4">
        <v>911100221989</v>
      </c>
      <c r="B1129" s="3" t="s">
        <v>2580</v>
      </c>
      <c r="C1129" s="3" t="s">
        <v>162</v>
      </c>
      <c r="D1129" s="3" t="s">
        <v>5</v>
      </c>
      <c r="E1129" s="3" t="s">
        <v>772</v>
      </c>
      <c r="F1129" s="13">
        <v>43943.256053240744</v>
      </c>
    </row>
    <row r="1130" spans="1:6" x14ac:dyDescent="0.25">
      <c r="A1130" s="4">
        <v>911100221990</v>
      </c>
      <c r="B1130" s="3" t="s">
        <v>2581</v>
      </c>
      <c r="C1130" s="3" t="s">
        <v>331</v>
      </c>
      <c r="D1130" s="3" t="s">
        <v>2</v>
      </c>
      <c r="E1130" s="3" t="s">
        <v>772</v>
      </c>
      <c r="F1130" s="13">
        <v>43943.256249999999</v>
      </c>
    </row>
    <row r="1131" spans="1:6" x14ac:dyDescent="0.25">
      <c r="A1131" s="4">
        <v>911100221991</v>
      </c>
      <c r="B1131" s="3" t="s">
        <v>2582</v>
      </c>
      <c r="C1131" s="3" t="s">
        <v>12</v>
      </c>
      <c r="D1131" s="3" t="s">
        <v>2</v>
      </c>
      <c r="E1131" s="3" t="s">
        <v>772</v>
      </c>
      <c r="F1131" s="13">
        <v>43943.257048611114</v>
      </c>
    </row>
    <row r="1132" spans="1:6" x14ac:dyDescent="0.25">
      <c r="A1132" s="4">
        <v>911100221972</v>
      </c>
      <c r="B1132" s="3" t="s">
        <v>2564</v>
      </c>
      <c r="C1132" s="3" t="s">
        <v>823</v>
      </c>
      <c r="D1132" s="3" t="s">
        <v>19</v>
      </c>
      <c r="E1132" s="3" t="s">
        <v>772</v>
      </c>
      <c r="F1132" s="13">
        <v>43943.257071759261</v>
      </c>
    </row>
    <row r="1133" spans="1:6" x14ac:dyDescent="0.25">
      <c r="A1133" s="4">
        <v>911100221972</v>
      </c>
      <c r="B1133" s="3" t="s">
        <v>2564</v>
      </c>
      <c r="C1133" s="3" t="s">
        <v>824</v>
      </c>
      <c r="D1133" s="3" t="s">
        <v>19</v>
      </c>
      <c r="E1133" s="3" t="s">
        <v>772</v>
      </c>
      <c r="F1133" s="13">
        <v>43943.257094907407</v>
      </c>
    </row>
    <row r="1134" spans="1:6" x14ac:dyDescent="0.25">
      <c r="A1134" s="4">
        <v>911100221992</v>
      </c>
      <c r="B1134" s="3" t="s">
        <v>2583</v>
      </c>
      <c r="C1134" s="3" t="s">
        <v>825</v>
      </c>
      <c r="D1134" s="3" t="s">
        <v>2</v>
      </c>
      <c r="E1134" s="3" t="s">
        <v>772</v>
      </c>
      <c r="F1134" s="13">
        <v>43943.257569444446</v>
      </c>
    </row>
    <row r="1135" spans="1:6" x14ac:dyDescent="0.25">
      <c r="A1135" s="4">
        <v>911100221993</v>
      </c>
      <c r="B1135" s="3" t="s">
        <v>2584</v>
      </c>
      <c r="C1135" s="3" t="s">
        <v>826</v>
      </c>
      <c r="D1135" s="3" t="s">
        <v>5</v>
      </c>
      <c r="E1135" s="3" t="s">
        <v>716</v>
      </c>
      <c r="F1135" s="13">
        <v>43943.258009259262</v>
      </c>
    </row>
    <row r="1136" spans="1:6" x14ac:dyDescent="0.25">
      <c r="A1136" s="4">
        <v>911100221994</v>
      </c>
      <c r="B1136" s="3" t="s">
        <v>2585</v>
      </c>
      <c r="C1136" s="3" t="s">
        <v>827</v>
      </c>
      <c r="D1136" s="3" t="s">
        <v>10</v>
      </c>
      <c r="E1136" s="3" t="s">
        <v>716</v>
      </c>
      <c r="F1136" s="13">
        <v>43943.25885416667</v>
      </c>
    </row>
    <row r="1137" spans="1:6" x14ac:dyDescent="0.25">
      <c r="A1137" s="4">
        <v>911100221995</v>
      </c>
      <c r="B1137" s="3" t="s">
        <v>2586</v>
      </c>
      <c r="C1137" s="3" t="s">
        <v>828</v>
      </c>
      <c r="D1137" s="3" t="s">
        <v>5</v>
      </c>
      <c r="E1137" s="3" t="s">
        <v>716</v>
      </c>
      <c r="F1137" s="13">
        <v>43943.259270833332</v>
      </c>
    </row>
    <row r="1138" spans="1:6" x14ac:dyDescent="0.25">
      <c r="A1138" s="4">
        <v>911100221859</v>
      </c>
      <c r="B1138" s="3" t="s">
        <v>2453</v>
      </c>
      <c r="C1138" s="3" t="s">
        <v>829</v>
      </c>
      <c r="D1138" s="3" t="s">
        <v>10</v>
      </c>
      <c r="E1138" s="3" t="s">
        <v>716</v>
      </c>
      <c r="F1138" s="13">
        <v>43943.259328703702</v>
      </c>
    </row>
    <row r="1139" spans="1:6" x14ac:dyDescent="0.25">
      <c r="A1139" s="4">
        <v>911100221996</v>
      </c>
      <c r="B1139" s="3" t="s">
        <v>2587</v>
      </c>
      <c r="C1139" s="3" t="s">
        <v>830</v>
      </c>
      <c r="D1139" s="3" t="s">
        <v>5</v>
      </c>
      <c r="E1139" s="3" t="s">
        <v>772</v>
      </c>
      <c r="F1139" s="13">
        <v>43943.259456018517</v>
      </c>
    </row>
    <row r="1140" spans="1:6" x14ac:dyDescent="0.25">
      <c r="A1140" s="4">
        <v>911100221997</v>
      </c>
      <c r="B1140" s="3" t="s">
        <v>2588</v>
      </c>
      <c r="C1140" s="3" t="s">
        <v>831</v>
      </c>
      <c r="D1140" s="3" t="s">
        <v>19</v>
      </c>
      <c r="E1140" s="3" t="s">
        <v>716</v>
      </c>
      <c r="F1140" s="13">
        <v>43943.259618055556</v>
      </c>
    </row>
    <row r="1141" spans="1:6" x14ac:dyDescent="0.25">
      <c r="A1141" s="4">
        <v>911100221998</v>
      </c>
      <c r="B1141" s="3" t="s">
        <v>2589</v>
      </c>
      <c r="C1141" s="3" t="s">
        <v>610</v>
      </c>
      <c r="D1141" s="3" t="s">
        <v>5</v>
      </c>
      <c r="E1141" s="3" t="s">
        <v>716</v>
      </c>
      <c r="F1141" s="13">
        <v>43943.25986111111</v>
      </c>
    </row>
    <row r="1142" spans="1:6" x14ac:dyDescent="0.25">
      <c r="A1142" s="4">
        <v>911100221999</v>
      </c>
      <c r="B1142" s="3" t="s">
        <v>2589</v>
      </c>
      <c r="C1142" s="3" t="s">
        <v>610</v>
      </c>
      <c r="D1142" s="3" t="s">
        <v>5</v>
      </c>
      <c r="E1142" s="3" t="s">
        <v>716</v>
      </c>
      <c r="F1142" s="13">
        <v>43943.261354166665</v>
      </c>
    </row>
    <row r="1143" spans="1:6" x14ac:dyDescent="0.25">
      <c r="A1143" s="4">
        <v>911100222000</v>
      </c>
      <c r="B1143" s="3" t="s">
        <v>2590</v>
      </c>
      <c r="C1143" s="3" t="s">
        <v>59</v>
      </c>
      <c r="D1143" s="3" t="s">
        <v>5</v>
      </c>
      <c r="E1143" s="3" t="s">
        <v>772</v>
      </c>
      <c r="F1143" s="13">
        <v>43943.261435185188</v>
      </c>
    </row>
    <row r="1144" spans="1:6" x14ac:dyDescent="0.25">
      <c r="A1144" s="4">
        <v>911100222001</v>
      </c>
      <c r="B1144" s="3" t="s">
        <v>2591</v>
      </c>
      <c r="C1144" s="3" t="s">
        <v>832</v>
      </c>
      <c r="D1144" s="3" t="s">
        <v>5</v>
      </c>
      <c r="E1144" s="3" t="s">
        <v>772</v>
      </c>
      <c r="F1144" s="13">
        <v>43943.262187499997</v>
      </c>
    </row>
    <row r="1145" spans="1:6" x14ac:dyDescent="0.25">
      <c r="A1145" s="4">
        <v>911100222002</v>
      </c>
      <c r="B1145" s="3" t="s">
        <v>2592</v>
      </c>
      <c r="C1145" s="3" t="s">
        <v>833</v>
      </c>
      <c r="D1145" s="3" t="s">
        <v>19</v>
      </c>
      <c r="E1145" s="3" t="s">
        <v>772</v>
      </c>
      <c r="F1145" s="13">
        <v>43943.262523148151</v>
      </c>
    </row>
    <row r="1146" spans="1:6" x14ac:dyDescent="0.25">
      <c r="A1146" s="4">
        <v>911100221891</v>
      </c>
      <c r="B1146" s="3" t="s">
        <v>2486</v>
      </c>
      <c r="C1146" s="3" t="s">
        <v>334</v>
      </c>
      <c r="D1146" s="3" t="s">
        <v>10</v>
      </c>
      <c r="E1146" s="3" t="s">
        <v>716</v>
      </c>
      <c r="F1146" s="13">
        <v>43943.26321759259</v>
      </c>
    </row>
    <row r="1147" spans="1:6" x14ac:dyDescent="0.25">
      <c r="A1147" s="4">
        <v>911100222003</v>
      </c>
      <c r="B1147" s="3" t="s">
        <v>2593</v>
      </c>
      <c r="C1147" s="3" t="s">
        <v>518</v>
      </c>
      <c r="D1147" s="3" t="s">
        <v>10</v>
      </c>
      <c r="E1147" s="3" t="s">
        <v>772</v>
      </c>
      <c r="F1147" s="13">
        <v>43943.263472222221</v>
      </c>
    </row>
    <row r="1148" spans="1:6" x14ac:dyDescent="0.25">
      <c r="A1148" s="4">
        <v>911100222004</v>
      </c>
      <c r="B1148" s="3" t="s">
        <v>2594</v>
      </c>
      <c r="C1148" s="3" t="s">
        <v>43</v>
      </c>
      <c r="D1148" s="3" t="s">
        <v>19</v>
      </c>
      <c r="E1148" s="3" t="s">
        <v>772</v>
      </c>
      <c r="F1148" s="13">
        <v>43943.264780092592</v>
      </c>
    </row>
    <row r="1149" spans="1:6" x14ac:dyDescent="0.25">
      <c r="A1149" s="4">
        <v>911100221988</v>
      </c>
      <c r="B1149" s="3" t="s">
        <v>2579</v>
      </c>
      <c r="C1149" s="3" t="s">
        <v>822</v>
      </c>
      <c r="D1149" s="3" t="s">
        <v>10</v>
      </c>
      <c r="E1149" s="3" t="s">
        <v>177</v>
      </c>
      <c r="F1149" s="13">
        <v>43943.264814814815</v>
      </c>
    </row>
    <row r="1150" spans="1:6" x14ac:dyDescent="0.25">
      <c r="A1150" s="4">
        <v>911100221988</v>
      </c>
      <c r="B1150" s="3" t="s">
        <v>2579</v>
      </c>
      <c r="C1150" s="3" t="s">
        <v>822</v>
      </c>
      <c r="D1150" s="3" t="s">
        <v>10</v>
      </c>
      <c r="E1150" s="3" t="s">
        <v>177</v>
      </c>
      <c r="F1150" s="13">
        <v>43943.267048611109</v>
      </c>
    </row>
    <row r="1151" spans="1:6" x14ac:dyDescent="0.25">
      <c r="A1151" s="4">
        <v>911100222005</v>
      </c>
      <c r="B1151" s="3" t="s">
        <v>2595</v>
      </c>
      <c r="C1151" s="3" t="s">
        <v>834</v>
      </c>
      <c r="D1151" s="3" t="s">
        <v>5</v>
      </c>
      <c r="E1151" s="3" t="s">
        <v>772</v>
      </c>
      <c r="F1151" s="13">
        <v>43943.267083333332</v>
      </c>
    </row>
    <row r="1152" spans="1:6" x14ac:dyDescent="0.25">
      <c r="A1152" s="4">
        <v>911100222006</v>
      </c>
      <c r="B1152" s="3" t="s">
        <v>2596</v>
      </c>
      <c r="C1152" s="3" t="s">
        <v>835</v>
      </c>
      <c r="D1152" s="3" t="s">
        <v>2</v>
      </c>
      <c r="E1152" s="3" t="s">
        <v>772</v>
      </c>
      <c r="F1152" s="13">
        <v>43943.267731481479</v>
      </c>
    </row>
    <row r="1153" spans="1:6" x14ac:dyDescent="0.25">
      <c r="A1153" s="4">
        <v>911100221988</v>
      </c>
      <c r="B1153" s="3" t="s">
        <v>2579</v>
      </c>
      <c r="C1153" s="3" t="s">
        <v>822</v>
      </c>
      <c r="D1153" s="3" t="s">
        <v>10</v>
      </c>
      <c r="E1153" s="3" t="s">
        <v>177</v>
      </c>
      <c r="F1153" s="13">
        <v>43943.267997685187</v>
      </c>
    </row>
    <row r="1154" spans="1:6" x14ac:dyDescent="0.25">
      <c r="A1154" s="4">
        <v>911100222007</v>
      </c>
      <c r="B1154" s="3" t="s">
        <v>2597</v>
      </c>
      <c r="C1154" s="3" t="s">
        <v>193</v>
      </c>
      <c r="D1154" s="3" t="s">
        <v>5</v>
      </c>
      <c r="E1154" s="3" t="s">
        <v>772</v>
      </c>
      <c r="F1154" s="13">
        <v>43943.268009259256</v>
      </c>
    </row>
    <row r="1155" spans="1:6" x14ac:dyDescent="0.25">
      <c r="A1155" s="4">
        <v>911100222008</v>
      </c>
      <c r="B1155" s="3" t="s">
        <v>2598</v>
      </c>
      <c r="C1155" s="3" t="s">
        <v>12</v>
      </c>
      <c r="D1155" s="3" t="s">
        <v>19</v>
      </c>
      <c r="E1155" s="3" t="s">
        <v>772</v>
      </c>
      <c r="F1155" s="13">
        <v>43943.268842592595</v>
      </c>
    </row>
    <row r="1156" spans="1:6" x14ac:dyDescent="0.25">
      <c r="A1156" s="4">
        <v>911100222009</v>
      </c>
      <c r="B1156" s="3" t="s">
        <v>2599</v>
      </c>
      <c r="C1156" s="3" t="s">
        <v>836</v>
      </c>
      <c r="D1156" s="3" t="s">
        <v>19</v>
      </c>
      <c r="E1156" s="3" t="s">
        <v>716</v>
      </c>
      <c r="F1156" s="13">
        <v>43943.269259259258</v>
      </c>
    </row>
    <row r="1157" spans="1:6" x14ac:dyDescent="0.25">
      <c r="A1157" s="4">
        <v>911100221998</v>
      </c>
      <c r="B1157" s="3" t="s">
        <v>2589</v>
      </c>
      <c r="C1157" s="3" t="s">
        <v>610</v>
      </c>
      <c r="D1157" s="3" t="s">
        <v>5</v>
      </c>
      <c r="E1157" s="3" t="s">
        <v>716</v>
      </c>
      <c r="F1157" s="13">
        <v>43943.272858796299</v>
      </c>
    </row>
    <row r="1158" spans="1:6" x14ac:dyDescent="0.25">
      <c r="A1158" s="4">
        <v>911100222010</v>
      </c>
      <c r="B1158" s="3" t="s">
        <v>2600</v>
      </c>
      <c r="C1158" s="3" t="s">
        <v>78</v>
      </c>
      <c r="D1158" s="3" t="s">
        <v>2</v>
      </c>
      <c r="E1158" s="3" t="s">
        <v>716</v>
      </c>
      <c r="F1158" s="13">
        <v>43943.272997685184</v>
      </c>
    </row>
    <row r="1159" spans="1:6" x14ac:dyDescent="0.25">
      <c r="A1159" s="4">
        <v>911100222011</v>
      </c>
      <c r="B1159" s="3" t="s">
        <v>2601</v>
      </c>
      <c r="C1159" s="3" t="s">
        <v>837</v>
      </c>
      <c r="D1159" s="3" t="s">
        <v>2</v>
      </c>
      <c r="E1159" s="3" t="s">
        <v>716</v>
      </c>
      <c r="F1159" s="13">
        <v>43943.2734375</v>
      </c>
    </row>
    <row r="1160" spans="1:6" x14ac:dyDescent="0.25">
      <c r="A1160" s="4">
        <v>911100221998</v>
      </c>
      <c r="B1160" s="3" t="s">
        <v>2589</v>
      </c>
      <c r="C1160" s="3" t="s">
        <v>610</v>
      </c>
      <c r="D1160" s="3" t="s">
        <v>5</v>
      </c>
      <c r="E1160" s="3" t="s">
        <v>716</v>
      </c>
      <c r="F1160" s="13">
        <v>43943.274236111109</v>
      </c>
    </row>
    <row r="1161" spans="1:6" x14ac:dyDescent="0.25">
      <c r="A1161" s="4">
        <v>911100222012</v>
      </c>
      <c r="B1161" s="3" t="s">
        <v>2602</v>
      </c>
      <c r="C1161" s="3" t="s">
        <v>838</v>
      </c>
      <c r="D1161" s="3" t="s">
        <v>2</v>
      </c>
      <c r="E1161" s="3" t="s">
        <v>716</v>
      </c>
      <c r="F1161" s="13">
        <v>43943.275393518517</v>
      </c>
    </row>
    <row r="1162" spans="1:6" x14ac:dyDescent="0.25">
      <c r="A1162" s="4">
        <v>911100222013</v>
      </c>
      <c r="B1162" s="3" t="s">
        <v>2603</v>
      </c>
      <c r="C1162" s="3" t="s">
        <v>839</v>
      </c>
      <c r="D1162" s="3" t="s">
        <v>19</v>
      </c>
      <c r="E1162" s="3" t="s">
        <v>716</v>
      </c>
      <c r="F1162" s="13">
        <v>43943.275995370372</v>
      </c>
    </row>
    <row r="1163" spans="1:6" x14ac:dyDescent="0.25">
      <c r="A1163" s="4">
        <v>911100221894</v>
      </c>
      <c r="B1163" s="3" t="s">
        <v>2477</v>
      </c>
      <c r="C1163" s="3" t="s">
        <v>748</v>
      </c>
      <c r="D1163" s="3" t="s">
        <v>2</v>
      </c>
      <c r="E1163" s="3" t="s">
        <v>716</v>
      </c>
      <c r="F1163" s="13">
        <v>43943.276319444441</v>
      </c>
    </row>
    <row r="1164" spans="1:6" x14ac:dyDescent="0.25">
      <c r="A1164" s="4">
        <v>911100222014</v>
      </c>
      <c r="B1164" s="3" t="s">
        <v>2604</v>
      </c>
      <c r="C1164" s="3" t="s">
        <v>328</v>
      </c>
      <c r="D1164" s="3" t="s">
        <v>10</v>
      </c>
      <c r="E1164" s="3" t="s">
        <v>716</v>
      </c>
      <c r="F1164" s="13">
        <v>43943.278587962966</v>
      </c>
    </row>
    <row r="1165" spans="1:6" x14ac:dyDescent="0.25">
      <c r="A1165" s="4">
        <v>911100221998</v>
      </c>
      <c r="B1165" s="3" t="s">
        <v>2589</v>
      </c>
      <c r="C1165" s="3" t="s">
        <v>610</v>
      </c>
      <c r="D1165" s="3" t="s">
        <v>5</v>
      </c>
      <c r="E1165" s="3" t="s">
        <v>716</v>
      </c>
      <c r="F1165" s="13">
        <v>43943.279629629629</v>
      </c>
    </row>
    <row r="1166" spans="1:6" x14ac:dyDescent="0.25">
      <c r="A1166" s="4">
        <v>911100222015</v>
      </c>
      <c r="B1166" s="3" t="s">
        <v>2605</v>
      </c>
      <c r="C1166" s="3" t="s">
        <v>840</v>
      </c>
      <c r="D1166" s="3" t="s">
        <v>19</v>
      </c>
      <c r="E1166" s="3" t="s">
        <v>716</v>
      </c>
      <c r="F1166" s="13">
        <v>43943.280671296299</v>
      </c>
    </row>
    <row r="1167" spans="1:6" x14ac:dyDescent="0.25">
      <c r="A1167" s="4">
        <v>911100222016</v>
      </c>
      <c r="B1167" s="3" t="s">
        <v>2606</v>
      </c>
      <c r="C1167" s="3" t="s">
        <v>841</v>
      </c>
      <c r="D1167" s="3" t="s">
        <v>10</v>
      </c>
      <c r="E1167" s="3" t="s">
        <v>772</v>
      </c>
      <c r="F1167" s="13">
        <v>43943.282187500001</v>
      </c>
    </row>
    <row r="1168" spans="1:6" x14ac:dyDescent="0.25">
      <c r="A1168" s="4">
        <v>911100222017</v>
      </c>
      <c r="B1168" s="3" t="s">
        <v>2607</v>
      </c>
      <c r="C1168" s="3" t="s">
        <v>226</v>
      </c>
      <c r="D1168" s="3" t="s">
        <v>19</v>
      </c>
      <c r="E1168" s="3" t="s">
        <v>33</v>
      </c>
      <c r="F1168" s="13">
        <v>43943.282268518517</v>
      </c>
    </row>
    <row r="1169" spans="1:6" x14ac:dyDescent="0.25">
      <c r="A1169" s="4">
        <v>911100221061</v>
      </c>
      <c r="B1169" s="3" t="s">
        <v>1642</v>
      </c>
      <c r="C1169" s="3" t="s">
        <v>224</v>
      </c>
      <c r="D1169" s="3" t="s">
        <v>19</v>
      </c>
      <c r="E1169" s="3" t="s">
        <v>772</v>
      </c>
      <c r="F1169" s="13">
        <v>43943.282939814817</v>
      </c>
    </row>
    <row r="1170" spans="1:6" x14ac:dyDescent="0.25">
      <c r="A1170" s="4">
        <v>911100222018</v>
      </c>
      <c r="B1170" s="3" t="s">
        <v>2608</v>
      </c>
      <c r="C1170" s="3" t="s">
        <v>65</v>
      </c>
      <c r="D1170" s="3" t="s">
        <v>19</v>
      </c>
      <c r="E1170" s="3" t="s">
        <v>772</v>
      </c>
      <c r="F1170" s="13">
        <v>43943.283958333333</v>
      </c>
    </row>
    <row r="1171" spans="1:6" x14ac:dyDescent="0.25">
      <c r="A1171" s="4">
        <v>911100222019</v>
      </c>
      <c r="B1171" s="3" t="s">
        <v>2609</v>
      </c>
      <c r="C1171" s="3" t="s">
        <v>842</v>
      </c>
      <c r="D1171" s="3" t="s">
        <v>19</v>
      </c>
      <c r="E1171" s="3" t="s">
        <v>716</v>
      </c>
      <c r="F1171" s="13">
        <v>43943.284444444442</v>
      </c>
    </row>
    <row r="1172" spans="1:6" x14ac:dyDescent="0.25">
      <c r="A1172" s="4">
        <v>911100222020</v>
      </c>
      <c r="B1172" s="3" t="s">
        <v>2610</v>
      </c>
      <c r="C1172" s="3" t="s">
        <v>12</v>
      </c>
      <c r="D1172" s="3" t="s">
        <v>10</v>
      </c>
      <c r="E1172" s="3" t="s">
        <v>772</v>
      </c>
      <c r="F1172" s="13">
        <v>43943.284548611111</v>
      </c>
    </row>
    <row r="1173" spans="1:6" x14ac:dyDescent="0.25">
      <c r="A1173" s="4">
        <v>911100222021</v>
      </c>
      <c r="B1173" s="3" t="s">
        <v>2611</v>
      </c>
      <c r="C1173" s="3" t="s">
        <v>12</v>
      </c>
      <c r="D1173" s="3" t="s">
        <v>10</v>
      </c>
      <c r="E1173" s="3" t="s">
        <v>716</v>
      </c>
      <c r="F1173" s="13">
        <v>43943.286412037036</v>
      </c>
    </row>
    <row r="1174" spans="1:6" x14ac:dyDescent="0.25">
      <c r="A1174" s="4">
        <v>911100221988</v>
      </c>
      <c r="B1174" s="3" t="s">
        <v>2579</v>
      </c>
      <c r="C1174" s="3" t="s">
        <v>822</v>
      </c>
      <c r="D1174" s="3" t="s">
        <v>10</v>
      </c>
      <c r="E1174" s="3" t="s">
        <v>177</v>
      </c>
      <c r="F1174" s="13">
        <v>43943.286574074074</v>
      </c>
    </row>
    <row r="1175" spans="1:6" x14ac:dyDescent="0.25">
      <c r="A1175" s="4">
        <v>911100222022</v>
      </c>
      <c r="B1175" s="3" t="s">
        <v>2612</v>
      </c>
      <c r="C1175" s="3" t="s">
        <v>802</v>
      </c>
      <c r="D1175" s="3" t="s">
        <v>19</v>
      </c>
      <c r="E1175" s="3" t="s">
        <v>772</v>
      </c>
      <c r="F1175" s="13">
        <v>43943.286597222221</v>
      </c>
    </row>
    <row r="1176" spans="1:6" x14ac:dyDescent="0.25">
      <c r="A1176" s="4">
        <v>911100221988</v>
      </c>
      <c r="B1176" s="3" t="s">
        <v>2579</v>
      </c>
      <c r="C1176" s="3" t="s">
        <v>822</v>
      </c>
      <c r="D1176" s="3" t="s">
        <v>10</v>
      </c>
      <c r="E1176" s="3" t="s">
        <v>177</v>
      </c>
      <c r="F1176" s="13">
        <v>43943.28875</v>
      </c>
    </row>
    <row r="1177" spans="1:6" x14ac:dyDescent="0.25">
      <c r="A1177" s="4">
        <v>911100222023</v>
      </c>
      <c r="B1177" s="3" t="s">
        <v>2613</v>
      </c>
      <c r="C1177" s="3" t="s">
        <v>92</v>
      </c>
      <c r="D1177" s="3" t="s">
        <v>19</v>
      </c>
      <c r="E1177" s="3" t="s">
        <v>716</v>
      </c>
      <c r="F1177" s="13">
        <v>43943.289884259262</v>
      </c>
    </row>
    <row r="1178" spans="1:6" x14ac:dyDescent="0.25">
      <c r="A1178" s="4">
        <v>911100222024</v>
      </c>
      <c r="B1178" s="3" t="s">
        <v>2614</v>
      </c>
      <c r="C1178" s="3" t="s">
        <v>843</v>
      </c>
      <c r="D1178" s="3" t="s">
        <v>10</v>
      </c>
      <c r="E1178" s="3" t="s">
        <v>716</v>
      </c>
      <c r="F1178" s="13">
        <v>43943.289907407408</v>
      </c>
    </row>
    <row r="1179" spans="1:6" x14ac:dyDescent="0.25">
      <c r="A1179" s="4">
        <v>911100222025</v>
      </c>
      <c r="B1179" s="3" t="s">
        <v>2615</v>
      </c>
      <c r="C1179" s="3" t="s">
        <v>449</v>
      </c>
      <c r="D1179" s="3" t="s">
        <v>2</v>
      </c>
      <c r="E1179" s="3" t="s">
        <v>716</v>
      </c>
      <c r="F1179" s="13">
        <v>43943.291585648149</v>
      </c>
    </row>
    <row r="1180" spans="1:6" x14ac:dyDescent="0.25">
      <c r="A1180" s="4">
        <v>911100222026</v>
      </c>
      <c r="B1180" s="3" t="s">
        <v>2616</v>
      </c>
      <c r="C1180" s="3" t="s">
        <v>816</v>
      </c>
      <c r="D1180" s="3" t="s">
        <v>10</v>
      </c>
      <c r="E1180" s="3" t="s">
        <v>604</v>
      </c>
      <c r="F1180" s="13">
        <v>43943.294004629628</v>
      </c>
    </row>
    <row r="1181" spans="1:6" x14ac:dyDescent="0.25">
      <c r="A1181" s="4">
        <v>911100222027</v>
      </c>
      <c r="B1181" s="3" t="s">
        <v>2617</v>
      </c>
      <c r="C1181" s="3" t="s">
        <v>844</v>
      </c>
      <c r="D1181" s="3" t="s">
        <v>19</v>
      </c>
      <c r="E1181" s="3" t="s">
        <v>772</v>
      </c>
      <c r="F1181" s="13">
        <v>43943.294664351852</v>
      </c>
    </row>
    <row r="1182" spans="1:6" x14ac:dyDescent="0.25">
      <c r="A1182" s="4">
        <v>911100222028</v>
      </c>
      <c r="B1182" s="3" t="s">
        <v>2618</v>
      </c>
      <c r="C1182" s="3" t="s">
        <v>845</v>
      </c>
      <c r="D1182" s="3" t="s">
        <v>2</v>
      </c>
      <c r="E1182" s="3" t="s">
        <v>716</v>
      </c>
      <c r="F1182" s="13">
        <v>43943.29650462963</v>
      </c>
    </row>
    <row r="1183" spans="1:6" x14ac:dyDescent="0.25">
      <c r="A1183" s="4">
        <v>911100221968</v>
      </c>
      <c r="B1183" s="3" t="s">
        <v>1630</v>
      </c>
      <c r="C1183" s="3" t="s">
        <v>42</v>
      </c>
      <c r="D1183" s="3" t="s">
        <v>5</v>
      </c>
      <c r="E1183" s="3" t="s">
        <v>772</v>
      </c>
      <c r="F1183" s="13">
        <v>43943.299039351848</v>
      </c>
    </row>
    <row r="1184" spans="1:6" x14ac:dyDescent="0.25">
      <c r="A1184" s="4">
        <v>911100222029</v>
      </c>
      <c r="B1184" s="3" t="s">
        <v>2619</v>
      </c>
      <c r="C1184" s="3" t="s">
        <v>262</v>
      </c>
      <c r="D1184" s="3" t="s">
        <v>19</v>
      </c>
      <c r="E1184" s="3" t="s">
        <v>772</v>
      </c>
      <c r="F1184" s="13">
        <v>43943.299143518518</v>
      </c>
    </row>
    <row r="1185" spans="1:6" x14ac:dyDescent="0.25">
      <c r="A1185" s="4">
        <v>911100222030</v>
      </c>
      <c r="B1185" s="3" t="s">
        <v>2620</v>
      </c>
      <c r="C1185" s="3" t="s">
        <v>846</v>
      </c>
      <c r="D1185" s="3" t="s">
        <v>19</v>
      </c>
      <c r="E1185" s="3" t="s">
        <v>716</v>
      </c>
      <c r="F1185" s="13">
        <v>43943.299537037034</v>
      </c>
    </row>
    <row r="1186" spans="1:6" x14ac:dyDescent="0.25">
      <c r="A1186" s="4">
        <v>911100222031</v>
      </c>
      <c r="B1186" s="3" t="s">
        <v>2621</v>
      </c>
      <c r="C1186" s="3" t="s">
        <v>847</v>
      </c>
      <c r="D1186" s="3" t="s">
        <v>2</v>
      </c>
      <c r="E1186" s="3" t="s">
        <v>716</v>
      </c>
      <c r="F1186" s="13">
        <v>43943.306157407409</v>
      </c>
    </row>
    <row r="1187" spans="1:6" x14ac:dyDescent="0.25">
      <c r="A1187" s="4">
        <v>911100222032</v>
      </c>
      <c r="B1187" s="3" t="s">
        <v>2622</v>
      </c>
      <c r="C1187" s="3" t="s">
        <v>48</v>
      </c>
      <c r="D1187" s="3" t="s">
        <v>5</v>
      </c>
      <c r="E1187" s="3" t="s">
        <v>772</v>
      </c>
      <c r="F1187" s="13">
        <v>43943.307083333333</v>
      </c>
    </row>
    <row r="1188" spans="1:6" x14ac:dyDescent="0.25">
      <c r="A1188" s="4">
        <v>911100222033</v>
      </c>
      <c r="B1188" s="3" t="s">
        <v>2623</v>
      </c>
      <c r="C1188" s="3" t="s">
        <v>848</v>
      </c>
      <c r="D1188" s="3" t="s">
        <v>10</v>
      </c>
      <c r="E1188" s="3" t="s">
        <v>716</v>
      </c>
      <c r="F1188" s="13">
        <v>43943.307314814818</v>
      </c>
    </row>
    <row r="1189" spans="1:6" x14ac:dyDescent="0.25">
      <c r="A1189" s="4">
        <v>911100221873</v>
      </c>
      <c r="B1189" s="3" t="s">
        <v>2467</v>
      </c>
      <c r="C1189" s="3" t="s">
        <v>740</v>
      </c>
      <c r="D1189" s="3" t="s">
        <v>5</v>
      </c>
      <c r="E1189" s="3" t="s">
        <v>716</v>
      </c>
      <c r="F1189" s="13">
        <v>43943.309965277775</v>
      </c>
    </row>
    <row r="1190" spans="1:6" x14ac:dyDescent="0.25">
      <c r="A1190" s="4">
        <v>911100222034</v>
      </c>
      <c r="B1190" s="3" t="s">
        <v>2624</v>
      </c>
      <c r="C1190" s="3" t="s">
        <v>840</v>
      </c>
      <c r="D1190" s="3" t="s">
        <v>19</v>
      </c>
      <c r="E1190" s="3" t="s">
        <v>716</v>
      </c>
      <c r="F1190" s="13">
        <v>43943.311365740738</v>
      </c>
    </row>
    <row r="1191" spans="1:6" x14ac:dyDescent="0.25">
      <c r="A1191" s="4">
        <v>911100222035</v>
      </c>
      <c r="B1191" s="3" t="s">
        <v>2625</v>
      </c>
      <c r="C1191" s="3" t="s">
        <v>849</v>
      </c>
      <c r="D1191" s="3" t="s">
        <v>19</v>
      </c>
      <c r="E1191" s="3" t="s">
        <v>772</v>
      </c>
      <c r="F1191" s="13">
        <v>43943.311608796299</v>
      </c>
    </row>
    <row r="1192" spans="1:6" x14ac:dyDescent="0.25">
      <c r="A1192" s="4">
        <v>911100222036</v>
      </c>
      <c r="B1192" s="3" t="s">
        <v>2626</v>
      </c>
      <c r="C1192" s="3" t="s">
        <v>850</v>
      </c>
      <c r="D1192" s="3" t="s">
        <v>19</v>
      </c>
      <c r="E1192" s="3" t="s">
        <v>772</v>
      </c>
      <c r="F1192" s="13">
        <v>43943.311608796299</v>
      </c>
    </row>
    <row r="1193" spans="1:6" x14ac:dyDescent="0.25">
      <c r="A1193" s="4">
        <v>911100222037</v>
      </c>
      <c r="B1193" s="3" t="s">
        <v>2627</v>
      </c>
      <c r="C1193" s="3" t="s">
        <v>374</v>
      </c>
      <c r="D1193" s="3" t="s">
        <v>2</v>
      </c>
      <c r="E1193" s="3" t="s">
        <v>772</v>
      </c>
      <c r="F1193" s="13">
        <v>43943.313310185185</v>
      </c>
    </row>
    <row r="1194" spans="1:6" x14ac:dyDescent="0.25">
      <c r="A1194" s="4">
        <v>911100222038</v>
      </c>
      <c r="B1194" s="3" t="s">
        <v>2628</v>
      </c>
      <c r="C1194" s="3" t="s">
        <v>461</v>
      </c>
      <c r="D1194" s="3" t="s">
        <v>5</v>
      </c>
      <c r="E1194" s="3" t="s">
        <v>716</v>
      </c>
      <c r="F1194" s="13">
        <v>43943.31585648148</v>
      </c>
    </row>
    <row r="1195" spans="1:6" x14ac:dyDescent="0.25">
      <c r="A1195" s="4">
        <v>911100222039</v>
      </c>
      <c r="B1195" s="3" t="s">
        <v>2629</v>
      </c>
      <c r="C1195" s="3" t="s">
        <v>851</v>
      </c>
      <c r="D1195" s="3" t="s">
        <v>19</v>
      </c>
      <c r="E1195" s="3" t="s">
        <v>772</v>
      </c>
      <c r="F1195" s="13">
        <v>43943.317627314813</v>
      </c>
    </row>
    <row r="1196" spans="1:6" x14ac:dyDescent="0.25">
      <c r="A1196" s="4">
        <v>911100222040</v>
      </c>
      <c r="B1196" s="3" t="s">
        <v>2630</v>
      </c>
      <c r="C1196" s="3" t="s">
        <v>852</v>
      </c>
      <c r="D1196" s="3" t="s">
        <v>19</v>
      </c>
      <c r="E1196" s="3" t="s">
        <v>772</v>
      </c>
      <c r="F1196" s="13">
        <v>43943.320381944446</v>
      </c>
    </row>
    <row r="1197" spans="1:6" x14ac:dyDescent="0.25">
      <c r="A1197" s="4">
        <v>911100222041</v>
      </c>
      <c r="B1197" s="3" t="s">
        <v>2631</v>
      </c>
      <c r="C1197" s="3" t="s">
        <v>474</v>
      </c>
      <c r="D1197" s="3" t="s">
        <v>2</v>
      </c>
      <c r="E1197" s="3" t="s">
        <v>772</v>
      </c>
      <c r="F1197" s="13">
        <v>43943.320648148147</v>
      </c>
    </row>
    <row r="1198" spans="1:6" x14ac:dyDescent="0.25">
      <c r="A1198" s="4">
        <v>911100221167</v>
      </c>
      <c r="B1198" s="3" t="s">
        <v>1748</v>
      </c>
      <c r="C1198" s="3" t="s">
        <v>853</v>
      </c>
      <c r="D1198" s="3" t="s">
        <v>5</v>
      </c>
      <c r="E1198" s="3" t="s">
        <v>772</v>
      </c>
      <c r="F1198" s="13">
        <v>43943.321689814817</v>
      </c>
    </row>
    <row r="1199" spans="1:6" x14ac:dyDescent="0.25">
      <c r="A1199" s="4">
        <v>911100222042</v>
      </c>
      <c r="B1199" s="3" t="s">
        <v>2632</v>
      </c>
      <c r="C1199" s="3" t="s">
        <v>854</v>
      </c>
      <c r="D1199" s="3" t="s">
        <v>10</v>
      </c>
      <c r="E1199" s="3" t="s">
        <v>716</v>
      </c>
      <c r="F1199" s="13">
        <v>43943.322581018518</v>
      </c>
    </row>
    <row r="1200" spans="1:6" x14ac:dyDescent="0.25">
      <c r="A1200" s="4">
        <v>911100222043</v>
      </c>
      <c r="B1200" s="3" t="s">
        <v>2633</v>
      </c>
      <c r="C1200" s="3" t="s">
        <v>855</v>
      </c>
      <c r="D1200" s="3" t="s">
        <v>10</v>
      </c>
      <c r="E1200" s="3" t="s">
        <v>716</v>
      </c>
      <c r="F1200" s="13">
        <v>43943.325254629628</v>
      </c>
    </row>
    <row r="1201" spans="1:6" x14ac:dyDescent="0.25">
      <c r="A1201" s="4">
        <v>911100222044</v>
      </c>
      <c r="B1201" s="3" t="s">
        <v>2634</v>
      </c>
      <c r="C1201" s="3" t="s">
        <v>802</v>
      </c>
      <c r="D1201" s="3" t="s">
        <v>5</v>
      </c>
      <c r="E1201" s="3" t="s">
        <v>772</v>
      </c>
      <c r="F1201" s="13">
        <v>43943.329513888886</v>
      </c>
    </row>
    <row r="1202" spans="1:6" x14ac:dyDescent="0.25">
      <c r="A1202" s="4">
        <v>911100222045</v>
      </c>
      <c r="B1202" s="3" t="s">
        <v>2635</v>
      </c>
      <c r="C1202" s="3" t="s">
        <v>856</v>
      </c>
      <c r="D1202" s="3" t="s">
        <v>5</v>
      </c>
      <c r="E1202" s="3" t="s">
        <v>604</v>
      </c>
      <c r="F1202" s="13">
        <v>43943.330914351849</v>
      </c>
    </row>
    <row r="1203" spans="1:6" x14ac:dyDescent="0.25">
      <c r="A1203" s="4">
        <v>911100222046</v>
      </c>
      <c r="B1203" s="3" t="s">
        <v>2636</v>
      </c>
      <c r="C1203" s="3" t="s">
        <v>857</v>
      </c>
      <c r="D1203" s="3" t="s">
        <v>5</v>
      </c>
      <c r="E1203" s="3" t="s">
        <v>772</v>
      </c>
      <c r="F1203" s="13">
        <v>43943.33121527778</v>
      </c>
    </row>
    <row r="1204" spans="1:6" x14ac:dyDescent="0.25">
      <c r="A1204" s="4">
        <v>911100222047</v>
      </c>
      <c r="B1204" s="3" t="s">
        <v>2637</v>
      </c>
      <c r="C1204" s="3" t="s">
        <v>78</v>
      </c>
      <c r="D1204" s="3" t="s">
        <v>5</v>
      </c>
      <c r="E1204" s="3" t="s">
        <v>772</v>
      </c>
      <c r="F1204" s="13">
        <v>43943.335069444445</v>
      </c>
    </row>
    <row r="1205" spans="1:6" x14ac:dyDescent="0.25">
      <c r="A1205" s="4">
        <v>911100222048</v>
      </c>
      <c r="B1205" s="3" t="s">
        <v>2638</v>
      </c>
      <c r="C1205" s="3" t="s">
        <v>21</v>
      </c>
      <c r="D1205" s="3" t="s">
        <v>19</v>
      </c>
      <c r="E1205" s="3" t="s">
        <v>772</v>
      </c>
      <c r="F1205" s="13">
        <v>43943.336064814815</v>
      </c>
    </row>
    <row r="1206" spans="1:6" x14ac:dyDescent="0.25">
      <c r="A1206" s="4">
        <v>911100222049</v>
      </c>
      <c r="B1206" s="3" t="s">
        <v>2639</v>
      </c>
      <c r="C1206" s="3" t="s">
        <v>237</v>
      </c>
      <c r="D1206" s="3" t="s">
        <v>19</v>
      </c>
      <c r="E1206" s="3" t="s">
        <v>716</v>
      </c>
      <c r="F1206" s="13">
        <v>43943.336284722223</v>
      </c>
    </row>
    <row r="1207" spans="1:6" x14ac:dyDescent="0.25">
      <c r="A1207" s="4">
        <v>911100222050</v>
      </c>
      <c r="B1207" s="3" t="s">
        <v>2640</v>
      </c>
      <c r="C1207" s="3" t="s">
        <v>858</v>
      </c>
      <c r="D1207" s="3" t="s">
        <v>2</v>
      </c>
      <c r="E1207" s="3" t="s">
        <v>772</v>
      </c>
      <c r="F1207" s="13">
        <v>43943.337118055555</v>
      </c>
    </row>
    <row r="1208" spans="1:6" x14ac:dyDescent="0.25">
      <c r="A1208" s="4">
        <v>911100222051</v>
      </c>
      <c r="B1208" s="3" t="s">
        <v>2641</v>
      </c>
      <c r="C1208" s="3" t="s">
        <v>90</v>
      </c>
      <c r="D1208" s="3" t="s">
        <v>2</v>
      </c>
      <c r="E1208" s="3" t="s">
        <v>716</v>
      </c>
      <c r="F1208" s="13">
        <v>43943.345567129632</v>
      </c>
    </row>
    <row r="1209" spans="1:6" x14ac:dyDescent="0.25">
      <c r="A1209" s="4">
        <v>911100222052</v>
      </c>
      <c r="B1209" s="3" t="s">
        <v>2642</v>
      </c>
      <c r="C1209" s="3" t="s">
        <v>63</v>
      </c>
      <c r="D1209" s="3" t="s">
        <v>5</v>
      </c>
      <c r="E1209" s="3" t="s">
        <v>772</v>
      </c>
      <c r="F1209" s="13">
        <v>43943.346296296295</v>
      </c>
    </row>
    <row r="1210" spans="1:6" x14ac:dyDescent="0.25">
      <c r="A1210" s="4">
        <v>911100222053</v>
      </c>
      <c r="B1210" s="3" t="s">
        <v>2643</v>
      </c>
      <c r="C1210" s="3" t="s">
        <v>376</v>
      </c>
      <c r="D1210" s="3" t="s">
        <v>19</v>
      </c>
      <c r="E1210" s="3" t="s">
        <v>604</v>
      </c>
      <c r="F1210" s="13">
        <v>43943.348796296297</v>
      </c>
    </row>
    <row r="1211" spans="1:6" x14ac:dyDescent="0.25">
      <c r="A1211" s="4">
        <v>911100222054</v>
      </c>
      <c r="B1211" s="3" t="s">
        <v>2644</v>
      </c>
      <c r="C1211" s="3" t="s">
        <v>254</v>
      </c>
      <c r="D1211" s="3" t="s">
        <v>5</v>
      </c>
      <c r="E1211" s="3" t="s">
        <v>716</v>
      </c>
      <c r="F1211" s="13">
        <v>43943.350231481483</v>
      </c>
    </row>
    <row r="1212" spans="1:6" x14ac:dyDescent="0.25">
      <c r="A1212" s="4">
        <v>911100222055</v>
      </c>
      <c r="B1212" s="3" t="s">
        <v>2645</v>
      </c>
      <c r="C1212" s="3" t="s">
        <v>859</v>
      </c>
      <c r="D1212" s="3" t="s">
        <v>10</v>
      </c>
      <c r="E1212" s="3" t="s">
        <v>716</v>
      </c>
      <c r="F1212" s="13">
        <v>43943.357222222221</v>
      </c>
    </row>
    <row r="1213" spans="1:6" x14ac:dyDescent="0.25">
      <c r="A1213" s="4">
        <v>911100222056</v>
      </c>
      <c r="B1213" s="3" t="s">
        <v>2646</v>
      </c>
      <c r="C1213" s="3" t="s">
        <v>227</v>
      </c>
      <c r="D1213" s="3" t="s">
        <v>19</v>
      </c>
      <c r="E1213" s="3" t="s">
        <v>716</v>
      </c>
      <c r="F1213" s="13">
        <v>43943.35864583333</v>
      </c>
    </row>
    <row r="1214" spans="1:6" x14ac:dyDescent="0.25">
      <c r="A1214" s="4">
        <v>911100222057</v>
      </c>
      <c r="B1214" s="3" t="s">
        <v>2639</v>
      </c>
      <c r="C1214" s="3" t="s">
        <v>237</v>
      </c>
      <c r="D1214" s="3" t="s">
        <v>5</v>
      </c>
      <c r="E1214" s="3" t="s">
        <v>716</v>
      </c>
      <c r="F1214" s="13">
        <v>43943.360231481478</v>
      </c>
    </row>
    <row r="1215" spans="1:6" x14ac:dyDescent="0.25">
      <c r="A1215" s="4">
        <v>911100222058</v>
      </c>
      <c r="B1215" s="3" t="s">
        <v>2647</v>
      </c>
      <c r="C1215" s="3" t="s">
        <v>860</v>
      </c>
      <c r="D1215" s="3" t="s">
        <v>10</v>
      </c>
      <c r="E1215" s="3" t="s">
        <v>716</v>
      </c>
      <c r="F1215" s="13">
        <v>43943.364027777781</v>
      </c>
    </row>
    <row r="1216" spans="1:6" x14ac:dyDescent="0.25">
      <c r="A1216" s="4">
        <v>911100222059</v>
      </c>
      <c r="B1216" s="3" t="s">
        <v>2648</v>
      </c>
      <c r="C1216" s="3" t="s">
        <v>861</v>
      </c>
      <c r="D1216" s="3" t="s">
        <v>5</v>
      </c>
      <c r="E1216" s="3" t="s">
        <v>772</v>
      </c>
      <c r="F1216" s="13">
        <v>43943.370011574072</v>
      </c>
    </row>
    <row r="1217" spans="1:6" x14ac:dyDescent="0.25">
      <c r="A1217" s="4">
        <v>911100222059</v>
      </c>
      <c r="B1217" s="3" t="s">
        <v>2648</v>
      </c>
      <c r="C1217" s="3" t="s">
        <v>862</v>
      </c>
      <c r="D1217" s="3" t="s">
        <v>19</v>
      </c>
      <c r="E1217" s="3" t="s">
        <v>772</v>
      </c>
      <c r="F1217" s="13">
        <v>43943.372534722221</v>
      </c>
    </row>
    <row r="1218" spans="1:6" x14ac:dyDescent="0.25">
      <c r="A1218" s="4">
        <v>911100222060</v>
      </c>
      <c r="B1218" s="3" t="s">
        <v>2649</v>
      </c>
      <c r="C1218" s="3" t="s">
        <v>294</v>
      </c>
      <c r="D1218" s="3" t="s">
        <v>10</v>
      </c>
      <c r="E1218" s="3" t="s">
        <v>772</v>
      </c>
      <c r="F1218" s="13">
        <v>43943.372800925928</v>
      </c>
    </row>
    <row r="1219" spans="1:6" x14ac:dyDescent="0.25">
      <c r="A1219" s="4">
        <v>911100222061</v>
      </c>
      <c r="B1219" s="3" t="s">
        <v>2650</v>
      </c>
      <c r="C1219" s="3" t="s">
        <v>243</v>
      </c>
      <c r="D1219" s="3" t="s">
        <v>2</v>
      </c>
      <c r="E1219" s="3" t="s">
        <v>772</v>
      </c>
      <c r="F1219" s="13">
        <v>43943.372928240744</v>
      </c>
    </row>
    <row r="1220" spans="1:6" x14ac:dyDescent="0.25">
      <c r="A1220" s="4">
        <v>911100222062</v>
      </c>
      <c r="B1220" s="3" t="s">
        <v>2651</v>
      </c>
      <c r="C1220" s="3" t="s">
        <v>863</v>
      </c>
      <c r="D1220" s="3" t="s">
        <v>5</v>
      </c>
      <c r="E1220" s="3" t="s">
        <v>772</v>
      </c>
      <c r="F1220" s="13">
        <v>43943.374884259261</v>
      </c>
    </row>
    <row r="1221" spans="1:6" x14ac:dyDescent="0.25">
      <c r="A1221" s="4">
        <v>911100222063</v>
      </c>
      <c r="B1221" s="3" t="s">
        <v>2652</v>
      </c>
      <c r="C1221" s="3" t="s">
        <v>864</v>
      </c>
      <c r="D1221" s="3" t="s">
        <v>19</v>
      </c>
      <c r="E1221" s="3" t="s">
        <v>865</v>
      </c>
      <c r="F1221" s="13">
        <v>43943.37840277778</v>
      </c>
    </row>
    <row r="1222" spans="1:6" x14ac:dyDescent="0.25">
      <c r="A1222" s="4">
        <v>911100221882</v>
      </c>
      <c r="B1222" s="3" t="s">
        <v>2476</v>
      </c>
      <c r="C1222" s="3" t="s">
        <v>866</v>
      </c>
      <c r="D1222" s="3" t="s">
        <v>2</v>
      </c>
      <c r="E1222" s="3" t="s">
        <v>716</v>
      </c>
      <c r="F1222" s="13">
        <v>43943.38140046296</v>
      </c>
    </row>
    <row r="1223" spans="1:6" x14ac:dyDescent="0.25">
      <c r="A1223" s="4">
        <v>911100222064</v>
      </c>
      <c r="B1223" s="3" t="s">
        <v>2653</v>
      </c>
      <c r="C1223" s="3" t="s">
        <v>867</v>
      </c>
      <c r="D1223" s="3" t="s">
        <v>5</v>
      </c>
      <c r="E1223" s="3" t="s">
        <v>716</v>
      </c>
      <c r="F1223" s="13">
        <v>43943.38554398148</v>
      </c>
    </row>
    <row r="1224" spans="1:6" x14ac:dyDescent="0.25">
      <c r="A1224" s="4">
        <v>911100222059</v>
      </c>
      <c r="B1224" s="3" t="s">
        <v>2648</v>
      </c>
      <c r="C1224" s="3" t="s">
        <v>862</v>
      </c>
      <c r="D1224" s="3" t="s">
        <v>19</v>
      </c>
      <c r="E1224" s="3" t="s">
        <v>772</v>
      </c>
      <c r="F1224" s="13">
        <v>43943.387303240743</v>
      </c>
    </row>
    <row r="1225" spans="1:6" x14ac:dyDescent="0.25">
      <c r="A1225" s="4">
        <v>911100222065</v>
      </c>
      <c r="B1225" s="3" t="s">
        <v>2654</v>
      </c>
      <c r="C1225" s="3" t="s">
        <v>868</v>
      </c>
      <c r="D1225" s="3" t="s">
        <v>10</v>
      </c>
      <c r="E1225" s="3" t="s">
        <v>772</v>
      </c>
      <c r="F1225" s="13">
        <v>43943.390879629631</v>
      </c>
    </row>
    <row r="1226" spans="1:6" x14ac:dyDescent="0.25">
      <c r="A1226" s="4">
        <v>911100222066</v>
      </c>
      <c r="B1226" s="3" t="s">
        <v>2652</v>
      </c>
      <c r="C1226" s="3" t="s">
        <v>864</v>
      </c>
      <c r="D1226" s="3" t="s">
        <v>19</v>
      </c>
      <c r="E1226" s="3" t="s">
        <v>865</v>
      </c>
      <c r="F1226" s="13">
        <v>43943.391782407409</v>
      </c>
    </row>
    <row r="1227" spans="1:6" x14ac:dyDescent="0.25">
      <c r="A1227" s="4">
        <v>911100222067</v>
      </c>
      <c r="B1227" s="3" t="s">
        <v>2655</v>
      </c>
      <c r="C1227" s="3" t="s">
        <v>869</v>
      </c>
      <c r="D1227" s="3" t="s">
        <v>5</v>
      </c>
      <c r="E1227" s="3" t="s">
        <v>772</v>
      </c>
      <c r="F1227" s="13">
        <v>43943.394675925927</v>
      </c>
    </row>
    <row r="1228" spans="1:6" x14ac:dyDescent="0.25">
      <c r="A1228" s="4">
        <v>911100221834</v>
      </c>
      <c r="B1228" s="3" t="s">
        <v>2656</v>
      </c>
      <c r="C1228" s="3" t="s">
        <v>78</v>
      </c>
      <c r="D1228" s="3" t="s">
        <v>2</v>
      </c>
      <c r="E1228" s="3" t="s">
        <v>422</v>
      </c>
      <c r="F1228" s="13">
        <v>43943.397696759261</v>
      </c>
    </row>
    <row r="1229" spans="1:6" x14ac:dyDescent="0.25">
      <c r="A1229" s="4">
        <v>911100222068</v>
      </c>
      <c r="B1229" s="3" t="s">
        <v>2657</v>
      </c>
      <c r="C1229" s="3" t="s">
        <v>870</v>
      </c>
      <c r="D1229" s="3" t="s">
        <v>5</v>
      </c>
      <c r="E1229" s="3" t="s">
        <v>772</v>
      </c>
      <c r="F1229" s="13">
        <v>43943.413078703707</v>
      </c>
    </row>
    <row r="1230" spans="1:6" x14ac:dyDescent="0.25">
      <c r="A1230" s="4">
        <v>911100222069</v>
      </c>
      <c r="B1230" s="3" t="s">
        <v>2658</v>
      </c>
      <c r="C1230" s="3" t="s">
        <v>254</v>
      </c>
      <c r="D1230" s="3" t="s">
        <v>5</v>
      </c>
      <c r="E1230" s="3" t="s">
        <v>772</v>
      </c>
      <c r="F1230" s="13">
        <v>43943.415196759262</v>
      </c>
    </row>
    <row r="1231" spans="1:6" x14ac:dyDescent="0.25">
      <c r="A1231" s="4">
        <v>911100222070</v>
      </c>
      <c r="B1231" s="3" t="s">
        <v>2659</v>
      </c>
      <c r="C1231" s="3" t="s">
        <v>871</v>
      </c>
      <c r="D1231" s="3" t="s">
        <v>2</v>
      </c>
      <c r="E1231" s="3" t="s">
        <v>772</v>
      </c>
      <c r="F1231" s="13">
        <v>43943.41609953704</v>
      </c>
    </row>
    <row r="1232" spans="1:6" x14ac:dyDescent="0.25">
      <c r="A1232" s="4">
        <v>911100221178</v>
      </c>
      <c r="B1232" s="3" t="s">
        <v>1759</v>
      </c>
      <c r="C1232" s="3" t="s">
        <v>872</v>
      </c>
      <c r="D1232" s="3" t="s">
        <v>5</v>
      </c>
      <c r="E1232" s="3" t="s">
        <v>772</v>
      </c>
      <c r="F1232" s="13">
        <v>43943.41679398148</v>
      </c>
    </row>
    <row r="1233" spans="1:6" x14ac:dyDescent="0.25">
      <c r="A1233" s="4">
        <v>911100221448</v>
      </c>
      <c r="B1233" s="3" t="s">
        <v>2032</v>
      </c>
      <c r="C1233" s="3" t="s">
        <v>78</v>
      </c>
      <c r="D1233" s="3" t="s">
        <v>10</v>
      </c>
      <c r="E1233" s="3" t="s">
        <v>772</v>
      </c>
      <c r="F1233" s="13">
        <v>43943.432013888887</v>
      </c>
    </row>
    <row r="1234" spans="1:6" x14ac:dyDescent="0.25">
      <c r="A1234" s="4">
        <v>911100222071</v>
      </c>
      <c r="B1234" s="3" t="s">
        <v>2660</v>
      </c>
      <c r="C1234" s="3" t="s">
        <v>263</v>
      </c>
      <c r="D1234" s="3" t="s">
        <v>10</v>
      </c>
      <c r="E1234" s="3" t="s">
        <v>716</v>
      </c>
      <c r="F1234" s="13">
        <v>43943.433946759258</v>
      </c>
    </row>
    <row r="1235" spans="1:6" x14ac:dyDescent="0.25">
      <c r="A1235" s="4">
        <v>911100222032</v>
      </c>
      <c r="B1235" s="3" t="s">
        <v>2622</v>
      </c>
      <c r="C1235" s="3" t="s">
        <v>48</v>
      </c>
      <c r="D1235" s="3" t="s">
        <v>5</v>
      </c>
      <c r="E1235" s="3" t="s">
        <v>772</v>
      </c>
      <c r="F1235" s="13">
        <v>43943.439259259256</v>
      </c>
    </row>
    <row r="1236" spans="1:6" x14ac:dyDescent="0.25">
      <c r="A1236" s="4">
        <v>911100222072</v>
      </c>
      <c r="B1236" s="3" t="s">
        <v>2661</v>
      </c>
      <c r="C1236" s="3" t="s">
        <v>873</v>
      </c>
      <c r="D1236" s="3" t="s">
        <v>2</v>
      </c>
      <c r="E1236" s="3" t="s">
        <v>772</v>
      </c>
      <c r="F1236" s="13">
        <v>43943.439363425925</v>
      </c>
    </row>
    <row r="1237" spans="1:6" x14ac:dyDescent="0.25">
      <c r="A1237" s="4">
        <v>911100222073</v>
      </c>
      <c r="B1237" s="3" t="s">
        <v>2662</v>
      </c>
      <c r="C1237" s="3" t="s">
        <v>874</v>
      </c>
      <c r="D1237" s="3" t="s">
        <v>5</v>
      </c>
      <c r="E1237" s="3" t="s">
        <v>716</v>
      </c>
      <c r="F1237" s="13">
        <v>43943.444236111114</v>
      </c>
    </row>
    <row r="1238" spans="1:6" x14ac:dyDescent="0.25">
      <c r="A1238" s="4">
        <v>911100222074</v>
      </c>
      <c r="B1238" s="3" t="s">
        <v>2663</v>
      </c>
      <c r="C1238" s="3" t="s">
        <v>572</v>
      </c>
      <c r="D1238" s="3" t="s">
        <v>10</v>
      </c>
      <c r="E1238" s="3" t="s">
        <v>716</v>
      </c>
      <c r="F1238" s="13">
        <v>43943.450833333336</v>
      </c>
    </row>
    <row r="1239" spans="1:6" x14ac:dyDescent="0.25">
      <c r="A1239" s="4">
        <v>911100222075</v>
      </c>
      <c r="B1239" s="3" t="s">
        <v>2664</v>
      </c>
      <c r="C1239" s="3" t="s">
        <v>451</v>
      </c>
      <c r="D1239" s="3" t="s">
        <v>2</v>
      </c>
      <c r="E1239" s="3" t="s">
        <v>772</v>
      </c>
      <c r="F1239" s="13">
        <v>43943.451215277775</v>
      </c>
    </row>
    <row r="1240" spans="1:6" x14ac:dyDescent="0.25">
      <c r="A1240" s="4">
        <v>911100221986</v>
      </c>
      <c r="B1240" s="3" t="s">
        <v>2577</v>
      </c>
      <c r="C1240" s="3" t="s">
        <v>819</v>
      </c>
      <c r="D1240" s="3" t="s">
        <v>19</v>
      </c>
      <c r="E1240" s="3" t="s">
        <v>772</v>
      </c>
      <c r="F1240" s="13">
        <v>43943.451898148145</v>
      </c>
    </row>
    <row r="1241" spans="1:6" x14ac:dyDescent="0.25">
      <c r="A1241" s="4">
        <v>911100221343</v>
      </c>
      <c r="B1241" s="3" t="s">
        <v>1925</v>
      </c>
      <c r="C1241" s="3" t="s">
        <v>875</v>
      </c>
      <c r="D1241" s="3" t="s">
        <v>2</v>
      </c>
      <c r="E1241" s="3" t="s">
        <v>209</v>
      </c>
      <c r="F1241" s="13">
        <v>43943.45275462963</v>
      </c>
    </row>
    <row r="1242" spans="1:6" x14ac:dyDescent="0.25">
      <c r="A1242" s="4">
        <v>911100222076</v>
      </c>
      <c r="B1242" s="3" t="s">
        <v>2665</v>
      </c>
      <c r="C1242" s="3" t="s">
        <v>876</v>
      </c>
      <c r="D1242" s="3" t="s">
        <v>10</v>
      </c>
      <c r="E1242" s="3" t="s">
        <v>716</v>
      </c>
      <c r="F1242" s="13">
        <v>43943.453564814816</v>
      </c>
    </row>
    <row r="1243" spans="1:6" x14ac:dyDescent="0.25">
      <c r="A1243" s="4">
        <v>911100222077</v>
      </c>
      <c r="B1243" s="3" t="s">
        <v>2666</v>
      </c>
      <c r="C1243" s="3" t="s">
        <v>877</v>
      </c>
      <c r="D1243" s="3" t="s">
        <v>10</v>
      </c>
      <c r="E1243" s="3" t="s">
        <v>716</v>
      </c>
      <c r="F1243" s="13">
        <v>43943.457824074074</v>
      </c>
    </row>
    <row r="1244" spans="1:6" x14ac:dyDescent="0.25">
      <c r="A1244" s="4">
        <v>911100222078</v>
      </c>
      <c r="B1244" s="3" t="s">
        <v>2667</v>
      </c>
      <c r="C1244" s="3" t="s">
        <v>51</v>
      </c>
      <c r="D1244" s="3" t="s">
        <v>19</v>
      </c>
      <c r="E1244" s="3" t="s">
        <v>716</v>
      </c>
      <c r="F1244" s="13">
        <v>43943.460717592592</v>
      </c>
    </row>
    <row r="1245" spans="1:6" x14ac:dyDescent="0.25">
      <c r="A1245" s="4">
        <v>911100222079</v>
      </c>
      <c r="B1245" s="3" t="s">
        <v>2668</v>
      </c>
      <c r="C1245" s="3" t="s">
        <v>878</v>
      </c>
      <c r="D1245" s="3" t="s">
        <v>10</v>
      </c>
      <c r="E1245" s="3" t="s">
        <v>716</v>
      </c>
      <c r="F1245" s="13">
        <v>43943.480300925927</v>
      </c>
    </row>
    <row r="1246" spans="1:6" x14ac:dyDescent="0.25">
      <c r="A1246" s="4">
        <v>911100222080</v>
      </c>
      <c r="B1246" s="3" t="s">
        <v>2669</v>
      </c>
      <c r="C1246" s="3" t="s">
        <v>162</v>
      </c>
      <c r="D1246" s="3" t="s">
        <v>19</v>
      </c>
      <c r="E1246" s="3" t="s">
        <v>772</v>
      </c>
      <c r="F1246" s="13">
        <v>43943.482048611113</v>
      </c>
    </row>
    <row r="1247" spans="1:6" x14ac:dyDescent="0.25">
      <c r="A1247" s="4">
        <v>911100222081</v>
      </c>
      <c r="B1247" s="3" t="s">
        <v>2670</v>
      </c>
      <c r="C1247" s="3" t="s">
        <v>263</v>
      </c>
      <c r="D1247" s="3" t="s">
        <v>10</v>
      </c>
      <c r="E1247" s="3" t="s">
        <v>422</v>
      </c>
      <c r="F1247" s="13">
        <v>43943.483356481483</v>
      </c>
    </row>
    <row r="1248" spans="1:6" x14ac:dyDescent="0.25">
      <c r="A1248" s="4">
        <v>911100222039</v>
      </c>
      <c r="B1248" s="3" t="s">
        <v>2629</v>
      </c>
      <c r="C1248" s="3" t="s">
        <v>140</v>
      </c>
      <c r="D1248" s="3" t="s">
        <v>19</v>
      </c>
      <c r="E1248" s="3" t="s">
        <v>772</v>
      </c>
      <c r="F1248" s="13">
        <v>43943.486435185187</v>
      </c>
    </row>
    <row r="1249" spans="1:6" x14ac:dyDescent="0.25">
      <c r="A1249" s="4">
        <v>911100222058</v>
      </c>
      <c r="B1249" s="3" t="s">
        <v>2647</v>
      </c>
      <c r="C1249" s="3" t="s">
        <v>860</v>
      </c>
      <c r="D1249" s="3" t="s">
        <v>10</v>
      </c>
      <c r="E1249" s="3" t="s">
        <v>716</v>
      </c>
      <c r="F1249" s="13">
        <v>43943.52134259259</v>
      </c>
    </row>
    <row r="1250" spans="1:6" x14ac:dyDescent="0.25">
      <c r="A1250" s="4">
        <v>911100222082</v>
      </c>
      <c r="B1250" s="3" t="s">
        <v>2510</v>
      </c>
      <c r="C1250" s="3" t="s">
        <v>879</v>
      </c>
      <c r="D1250" s="3" t="s">
        <v>2</v>
      </c>
      <c r="E1250" s="3" t="s">
        <v>716</v>
      </c>
      <c r="F1250" s="13">
        <v>43943.522430555553</v>
      </c>
    </row>
    <row r="1251" spans="1:6" x14ac:dyDescent="0.25">
      <c r="A1251" s="4">
        <v>911100221839</v>
      </c>
      <c r="B1251" s="3" t="s">
        <v>2433</v>
      </c>
      <c r="C1251" s="3" t="s">
        <v>78</v>
      </c>
      <c r="D1251" s="3" t="s">
        <v>10</v>
      </c>
      <c r="E1251" s="3" t="s">
        <v>716</v>
      </c>
      <c r="F1251" s="13">
        <v>43943.522557870368</v>
      </c>
    </row>
    <row r="1252" spans="1:6" x14ac:dyDescent="0.25">
      <c r="A1252" s="4">
        <v>911100222083</v>
      </c>
      <c r="B1252" s="3" t="s">
        <v>2671</v>
      </c>
      <c r="C1252" s="3" t="s">
        <v>880</v>
      </c>
      <c r="D1252" s="3" t="s">
        <v>2</v>
      </c>
      <c r="E1252" s="3" t="s">
        <v>716</v>
      </c>
      <c r="F1252" s="13">
        <v>43943.52511574074</v>
      </c>
    </row>
    <row r="1253" spans="1:6" x14ac:dyDescent="0.25">
      <c r="A1253" s="4">
        <v>911100222084</v>
      </c>
      <c r="B1253" s="3" t="s">
        <v>2672</v>
      </c>
      <c r="C1253" s="3" t="s">
        <v>881</v>
      </c>
      <c r="D1253" s="3" t="s">
        <v>10</v>
      </c>
      <c r="E1253" s="3" t="s">
        <v>716</v>
      </c>
      <c r="F1253" s="13">
        <v>43943.529641203706</v>
      </c>
    </row>
    <row r="1254" spans="1:6" x14ac:dyDescent="0.25">
      <c r="A1254" s="4">
        <v>911100222085</v>
      </c>
      <c r="B1254" s="3" t="s">
        <v>2673</v>
      </c>
      <c r="C1254" s="3" t="s">
        <v>882</v>
      </c>
      <c r="D1254" s="3" t="s">
        <v>10</v>
      </c>
      <c r="E1254" s="3" t="s">
        <v>716</v>
      </c>
      <c r="F1254" s="13">
        <v>43943.536226851851</v>
      </c>
    </row>
    <row r="1255" spans="1:6" x14ac:dyDescent="0.25">
      <c r="A1255" s="4">
        <v>911100222086</v>
      </c>
      <c r="B1255" s="3" t="s">
        <v>2674</v>
      </c>
      <c r="C1255" s="3" t="s">
        <v>883</v>
      </c>
      <c r="D1255" s="3" t="s">
        <v>2</v>
      </c>
      <c r="E1255" s="3" t="s">
        <v>716</v>
      </c>
      <c r="F1255" s="13">
        <v>43943.538587962961</v>
      </c>
    </row>
    <row r="1256" spans="1:6" x14ac:dyDescent="0.25">
      <c r="A1256" s="4">
        <v>911100222086</v>
      </c>
      <c r="B1256" s="3" t="s">
        <v>2674</v>
      </c>
      <c r="C1256" s="3" t="s">
        <v>884</v>
      </c>
      <c r="D1256" s="3" t="s">
        <v>2</v>
      </c>
      <c r="E1256" s="3" t="s">
        <v>716</v>
      </c>
      <c r="F1256" s="13">
        <v>43943.540543981479</v>
      </c>
    </row>
    <row r="1257" spans="1:6" x14ac:dyDescent="0.25">
      <c r="A1257" s="4">
        <v>911100222087</v>
      </c>
      <c r="B1257" s="3" t="s">
        <v>2675</v>
      </c>
      <c r="C1257" s="3" t="s">
        <v>885</v>
      </c>
      <c r="D1257" s="3" t="s">
        <v>19</v>
      </c>
      <c r="E1257" s="3" t="s">
        <v>716</v>
      </c>
      <c r="F1257" s="13">
        <v>43943.542222222219</v>
      </c>
    </row>
    <row r="1258" spans="1:6" x14ac:dyDescent="0.25">
      <c r="A1258" s="4">
        <v>911100222088</v>
      </c>
      <c r="B1258" s="3" t="s">
        <v>2676</v>
      </c>
      <c r="C1258" s="3" t="s">
        <v>278</v>
      </c>
      <c r="D1258" s="3" t="s">
        <v>5</v>
      </c>
      <c r="E1258" s="3" t="s">
        <v>772</v>
      </c>
      <c r="F1258" s="13">
        <v>43943.555266203701</v>
      </c>
    </row>
    <row r="1259" spans="1:6" x14ac:dyDescent="0.25">
      <c r="A1259" s="4">
        <v>911100222089</v>
      </c>
      <c r="B1259" s="3" t="s">
        <v>2677</v>
      </c>
      <c r="C1259" s="3" t="s">
        <v>886</v>
      </c>
      <c r="D1259" s="3" t="s">
        <v>5</v>
      </c>
      <c r="E1259" s="3" t="s">
        <v>772</v>
      </c>
      <c r="F1259" s="13">
        <v>43943.566168981481</v>
      </c>
    </row>
    <row r="1260" spans="1:6" x14ac:dyDescent="0.25">
      <c r="A1260" s="4">
        <v>911100222021</v>
      </c>
      <c r="B1260" s="3" t="s">
        <v>2678</v>
      </c>
      <c r="C1260" s="3" t="s">
        <v>887</v>
      </c>
      <c r="D1260" s="3" t="s">
        <v>10</v>
      </c>
      <c r="E1260" s="3" t="s">
        <v>716</v>
      </c>
      <c r="F1260" s="13">
        <v>43943.57236111111</v>
      </c>
    </row>
    <row r="1261" spans="1:6" x14ac:dyDescent="0.25">
      <c r="A1261" s="4">
        <v>911100222090</v>
      </c>
      <c r="B1261" s="3" t="s">
        <v>2679</v>
      </c>
      <c r="C1261" s="3" t="s">
        <v>888</v>
      </c>
      <c r="D1261" s="3" t="s">
        <v>5</v>
      </c>
      <c r="E1261" s="3" t="s">
        <v>772</v>
      </c>
      <c r="F1261" s="13">
        <v>43943.573263888888</v>
      </c>
    </row>
    <row r="1262" spans="1:6" x14ac:dyDescent="0.25">
      <c r="A1262" s="4">
        <v>911100222091</v>
      </c>
      <c r="B1262" s="3" t="s">
        <v>2680</v>
      </c>
      <c r="C1262" s="3" t="s">
        <v>889</v>
      </c>
      <c r="D1262" s="3" t="s">
        <v>5</v>
      </c>
      <c r="E1262" s="3" t="s">
        <v>772</v>
      </c>
      <c r="F1262" s="13">
        <v>43943.581597222219</v>
      </c>
    </row>
    <row r="1263" spans="1:6" x14ac:dyDescent="0.25">
      <c r="A1263" s="4">
        <v>911100222092</v>
      </c>
      <c r="B1263" s="3" t="s">
        <v>2681</v>
      </c>
      <c r="C1263" s="3" t="s">
        <v>224</v>
      </c>
      <c r="D1263" s="3" t="s">
        <v>5</v>
      </c>
      <c r="E1263" s="3" t="s">
        <v>772</v>
      </c>
      <c r="F1263" s="13">
        <v>43943.590162037035</v>
      </c>
    </row>
    <row r="1264" spans="1:6" x14ac:dyDescent="0.25">
      <c r="A1264" s="4">
        <v>911100222093</v>
      </c>
      <c r="B1264" s="3" t="s">
        <v>2682</v>
      </c>
      <c r="C1264" s="3" t="s">
        <v>78</v>
      </c>
      <c r="D1264" s="3" t="s">
        <v>2</v>
      </c>
      <c r="E1264" s="3" t="s">
        <v>716</v>
      </c>
      <c r="F1264" s="13">
        <v>43943.592118055552</v>
      </c>
    </row>
    <row r="1265" spans="1:6" x14ac:dyDescent="0.25">
      <c r="A1265" s="4">
        <v>911100221988</v>
      </c>
      <c r="B1265" s="3" t="s">
        <v>2579</v>
      </c>
      <c r="C1265" s="3" t="s">
        <v>822</v>
      </c>
      <c r="D1265" s="3" t="s">
        <v>10</v>
      </c>
      <c r="E1265" s="3" t="s">
        <v>177</v>
      </c>
      <c r="F1265" s="13">
        <v>43943.592581018522</v>
      </c>
    </row>
    <row r="1266" spans="1:6" x14ac:dyDescent="0.25">
      <c r="A1266" s="4">
        <v>911100222094</v>
      </c>
      <c r="B1266" s="3" t="s">
        <v>2683</v>
      </c>
      <c r="C1266" s="3" t="s">
        <v>224</v>
      </c>
      <c r="D1266" s="3" t="s">
        <v>19</v>
      </c>
      <c r="E1266" s="3" t="s">
        <v>716</v>
      </c>
      <c r="F1266" s="13">
        <v>43943.596446759257</v>
      </c>
    </row>
    <row r="1267" spans="1:6" x14ac:dyDescent="0.25">
      <c r="A1267" s="4">
        <v>911100221988</v>
      </c>
      <c r="B1267" s="3" t="s">
        <v>2684</v>
      </c>
      <c r="C1267" s="3" t="s">
        <v>890</v>
      </c>
      <c r="D1267" s="3" t="s">
        <v>10</v>
      </c>
      <c r="E1267" s="3" t="s">
        <v>177</v>
      </c>
      <c r="F1267" s="13">
        <v>43943.597256944442</v>
      </c>
    </row>
    <row r="1268" spans="1:6" x14ac:dyDescent="0.25">
      <c r="A1268" s="4">
        <v>911100222011</v>
      </c>
      <c r="B1268" s="3" t="s">
        <v>2601</v>
      </c>
      <c r="C1268" s="3" t="s">
        <v>837</v>
      </c>
      <c r="D1268" s="3" t="s">
        <v>2</v>
      </c>
      <c r="E1268" s="3" t="s">
        <v>716</v>
      </c>
      <c r="F1268" s="13">
        <v>43943.600219907406</v>
      </c>
    </row>
    <row r="1269" spans="1:6" x14ac:dyDescent="0.25">
      <c r="A1269" s="4">
        <v>911100222095</v>
      </c>
      <c r="B1269" s="3" t="s">
        <v>2685</v>
      </c>
      <c r="C1269" s="3" t="s">
        <v>180</v>
      </c>
      <c r="D1269" s="3" t="s">
        <v>2</v>
      </c>
      <c r="E1269" s="3" t="s">
        <v>716</v>
      </c>
      <c r="F1269" s="13">
        <v>43943.60497685185</v>
      </c>
    </row>
    <row r="1270" spans="1:6" x14ac:dyDescent="0.25">
      <c r="A1270" s="4">
        <v>911100222096</v>
      </c>
      <c r="B1270" s="3" t="s">
        <v>2686</v>
      </c>
      <c r="C1270" s="3" t="s">
        <v>203</v>
      </c>
      <c r="D1270" s="3" t="s">
        <v>10</v>
      </c>
      <c r="E1270" s="3" t="s">
        <v>772</v>
      </c>
      <c r="F1270" s="13">
        <v>43943.605682870373</v>
      </c>
    </row>
    <row r="1271" spans="1:6" x14ac:dyDescent="0.25">
      <c r="A1271" s="4">
        <v>911100222097</v>
      </c>
      <c r="B1271" s="3" t="s">
        <v>2687</v>
      </c>
      <c r="C1271" s="3" t="s">
        <v>528</v>
      </c>
      <c r="D1271" s="3" t="s">
        <v>5</v>
      </c>
      <c r="E1271" s="3" t="s">
        <v>772</v>
      </c>
      <c r="F1271" s="13">
        <v>43943.60601851852</v>
      </c>
    </row>
    <row r="1272" spans="1:6" x14ac:dyDescent="0.25">
      <c r="A1272" s="4">
        <v>911100222098</v>
      </c>
      <c r="B1272" s="3" t="s">
        <v>2688</v>
      </c>
      <c r="C1272" s="3" t="s">
        <v>98</v>
      </c>
      <c r="D1272" s="3" t="s">
        <v>5</v>
      </c>
      <c r="E1272" s="3" t="s">
        <v>772</v>
      </c>
      <c r="F1272" s="13">
        <v>43943.611145833333</v>
      </c>
    </row>
    <row r="1273" spans="1:6" x14ac:dyDescent="0.25">
      <c r="A1273" s="4">
        <v>911100222099</v>
      </c>
      <c r="B1273" s="3" t="s">
        <v>2689</v>
      </c>
      <c r="C1273" s="3" t="s">
        <v>816</v>
      </c>
      <c r="D1273" s="3" t="s">
        <v>2</v>
      </c>
      <c r="E1273" s="3" t="s">
        <v>716</v>
      </c>
      <c r="F1273" s="13">
        <v>43943.628564814811</v>
      </c>
    </row>
    <row r="1274" spans="1:6" x14ac:dyDescent="0.25">
      <c r="A1274" s="4">
        <v>911100222021</v>
      </c>
      <c r="B1274" s="3" t="s">
        <v>2611</v>
      </c>
      <c r="C1274" s="3" t="s">
        <v>12</v>
      </c>
      <c r="D1274" s="3" t="s">
        <v>10</v>
      </c>
      <c r="E1274" s="3" t="s">
        <v>716</v>
      </c>
      <c r="F1274" s="13">
        <v>43943.633888888886</v>
      </c>
    </row>
    <row r="1275" spans="1:6" x14ac:dyDescent="0.25">
      <c r="A1275" s="4">
        <v>911100222064</v>
      </c>
      <c r="B1275" s="3" t="s">
        <v>2653</v>
      </c>
      <c r="C1275" s="3" t="s">
        <v>891</v>
      </c>
      <c r="D1275" s="3" t="s">
        <v>5</v>
      </c>
      <c r="E1275" s="3" t="s">
        <v>716</v>
      </c>
      <c r="F1275" s="13">
        <v>43943.666493055556</v>
      </c>
    </row>
    <row r="1276" spans="1:6" x14ac:dyDescent="0.25">
      <c r="A1276" s="4">
        <v>911100222100</v>
      </c>
      <c r="B1276" s="3" t="s">
        <v>2690</v>
      </c>
      <c r="C1276" s="3" t="s">
        <v>892</v>
      </c>
      <c r="D1276" s="3" t="s">
        <v>19</v>
      </c>
      <c r="E1276" s="3" t="s">
        <v>716</v>
      </c>
      <c r="F1276" s="13">
        <v>43943.673368055555</v>
      </c>
    </row>
    <row r="1277" spans="1:6" x14ac:dyDescent="0.25">
      <c r="A1277" s="4">
        <v>911100222101</v>
      </c>
      <c r="B1277" s="3" t="s">
        <v>2691</v>
      </c>
      <c r="C1277" s="3" t="s">
        <v>893</v>
      </c>
      <c r="D1277" s="3" t="s">
        <v>5</v>
      </c>
      <c r="E1277" s="3" t="s">
        <v>772</v>
      </c>
      <c r="F1277" s="13">
        <v>43943.68372685185</v>
      </c>
    </row>
    <row r="1278" spans="1:6" x14ac:dyDescent="0.25">
      <c r="A1278" s="4">
        <v>911100222102</v>
      </c>
      <c r="B1278" s="3" t="s">
        <v>2692</v>
      </c>
      <c r="C1278" s="3" t="s">
        <v>894</v>
      </c>
      <c r="D1278" s="3" t="s">
        <v>5</v>
      </c>
      <c r="E1278" s="3" t="s">
        <v>716</v>
      </c>
      <c r="F1278" s="13">
        <v>43943.68440972222</v>
      </c>
    </row>
    <row r="1279" spans="1:6" x14ac:dyDescent="0.25">
      <c r="A1279" s="4">
        <v>911100222103</v>
      </c>
      <c r="B1279" s="3" t="s">
        <v>2693</v>
      </c>
      <c r="C1279" s="3" t="s">
        <v>55</v>
      </c>
      <c r="D1279" s="3" t="s">
        <v>5</v>
      </c>
      <c r="E1279" s="3" t="s">
        <v>772</v>
      </c>
      <c r="F1279" s="13">
        <v>43943.688854166663</v>
      </c>
    </row>
    <row r="1280" spans="1:6" x14ac:dyDescent="0.25">
      <c r="A1280" s="4">
        <v>911100222101</v>
      </c>
      <c r="B1280" s="3" t="s">
        <v>2694</v>
      </c>
      <c r="C1280" s="3" t="s">
        <v>893</v>
      </c>
      <c r="D1280" s="3" t="s">
        <v>5</v>
      </c>
      <c r="E1280" s="3" t="s">
        <v>772</v>
      </c>
      <c r="F1280" s="13">
        <v>43943.693298611113</v>
      </c>
    </row>
    <row r="1281" spans="1:6" x14ac:dyDescent="0.25">
      <c r="A1281" s="4">
        <v>911100222101</v>
      </c>
      <c r="B1281" s="3" t="s">
        <v>2691</v>
      </c>
      <c r="C1281" s="3" t="s">
        <v>895</v>
      </c>
      <c r="D1281" s="3" t="s">
        <v>5</v>
      </c>
      <c r="E1281" s="3" t="s">
        <v>772</v>
      </c>
      <c r="F1281" s="13">
        <v>43943.701967592591</v>
      </c>
    </row>
    <row r="1282" spans="1:6" x14ac:dyDescent="0.25">
      <c r="A1282" s="4">
        <v>911100222104</v>
      </c>
      <c r="B1282" s="3" t="s">
        <v>2695</v>
      </c>
      <c r="C1282" s="3" t="s">
        <v>896</v>
      </c>
      <c r="D1282" s="3" t="s">
        <v>2</v>
      </c>
      <c r="E1282" s="3" t="s">
        <v>716</v>
      </c>
      <c r="F1282" s="13">
        <v>43943.702453703707</v>
      </c>
    </row>
    <row r="1283" spans="1:6" x14ac:dyDescent="0.25">
      <c r="A1283" s="4">
        <v>911100222105</v>
      </c>
      <c r="B1283" s="3" t="s">
        <v>2696</v>
      </c>
      <c r="C1283" s="3" t="s">
        <v>308</v>
      </c>
      <c r="D1283" s="3" t="s">
        <v>5</v>
      </c>
      <c r="E1283" s="3" t="s">
        <v>772</v>
      </c>
      <c r="F1283" s="13">
        <v>43943.707800925928</v>
      </c>
    </row>
    <row r="1284" spans="1:6" x14ac:dyDescent="0.25">
      <c r="A1284" s="4">
        <v>911100222106</v>
      </c>
      <c r="B1284" s="3" t="s">
        <v>2697</v>
      </c>
      <c r="C1284" s="3" t="s">
        <v>897</v>
      </c>
      <c r="D1284" s="3" t="s">
        <v>10</v>
      </c>
      <c r="E1284" s="3" t="s">
        <v>716</v>
      </c>
      <c r="F1284" s="13">
        <v>43943.71166666667</v>
      </c>
    </row>
    <row r="1285" spans="1:6" x14ac:dyDescent="0.25">
      <c r="A1285" s="4">
        <v>911100222107</v>
      </c>
      <c r="B1285" s="3" t="s">
        <v>2698</v>
      </c>
      <c r="C1285" s="3" t="s">
        <v>183</v>
      </c>
      <c r="D1285" s="3" t="s">
        <v>10</v>
      </c>
      <c r="E1285" s="3" t="s">
        <v>716</v>
      </c>
      <c r="F1285" s="13">
        <v>43943.71298611111</v>
      </c>
    </row>
    <row r="1286" spans="1:6" x14ac:dyDescent="0.25">
      <c r="A1286" s="4">
        <v>911100222108</v>
      </c>
      <c r="B1286" s="3" t="s">
        <v>2699</v>
      </c>
      <c r="C1286" s="3" t="s">
        <v>898</v>
      </c>
      <c r="D1286" s="3" t="s">
        <v>10</v>
      </c>
      <c r="E1286" s="3" t="s">
        <v>716</v>
      </c>
      <c r="F1286" s="13">
        <v>43943.716956018521</v>
      </c>
    </row>
    <row r="1287" spans="1:6" x14ac:dyDescent="0.25">
      <c r="A1287" s="4">
        <v>911100222109</v>
      </c>
      <c r="B1287" s="3" t="s">
        <v>2700</v>
      </c>
      <c r="C1287" s="3" t="s">
        <v>899</v>
      </c>
      <c r="D1287" s="3" t="s">
        <v>2</v>
      </c>
      <c r="E1287" s="3" t="s">
        <v>716</v>
      </c>
      <c r="F1287" s="13">
        <v>43943.735000000001</v>
      </c>
    </row>
    <row r="1288" spans="1:6" x14ac:dyDescent="0.25">
      <c r="A1288" s="4">
        <v>911100222110</v>
      </c>
      <c r="B1288" s="3" t="s">
        <v>2701</v>
      </c>
      <c r="C1288" s="3" t="s">
        <v>900</v>
      </c>
      <c r="D1288" s="3" t="s">
        <v>2</v>
      </c>
      <c r="E1288" s="3" t="s">
        <v>772</v>
      </c>
      <c r="F1288" s="13">
        <v>43943.762638888889</v>
      </c>
    </row>
    <row r="1289" spans="1:6" x14ac:dyDescent="0.25">
      <c r="A1289" s="4">
        <v>911100222111</v>
      </c>
      <c r="B1289" s="3" t="s">
        <v>2702</v>
      </c>
      <c r="C1289" s="3" t="s">
        <v>254</v>
      </c>
      <c r="D1289" s="3" t="s">
        <v>19</v>
      </c>
      <c r="E1289" s="3" t="s">
        <v>716</v>
      </c>
      <c r="F1289" s="13">
        <v>43943.768136574072</v>
      </c>
    </row>
    <row r="1290" spans="1:6" x14ac:dyDescent="0.25">
      <c r="A1290" s="4">
        <v>911100221873</v>
      </c>
      <c r="B1290" s="3" t="s">
        <v>2467</v>
      </c>
      <c r="C1290" s="3" t="s">
        <v>901</v>
      </c>
      <c r="D1290" s="3" t="s">
        <v>5</v>
      </c>
      <c r="E1290" s="3" t="s">
        <v>716</v>
      </c>
      <c r="F1290" s="13">
        <v>43943.778993055559</v>
      </c>
    </row>
    <row r="1291" spans="1:6" x14ac:dyDescent="0.25">
      <c r="A1291" s="4">
        <v>911100222112</v>
      </c>
      <c r="B1291" s="3" t="s">
        <v>2703</v>
      </c>
      <c r="C1291" s="3" t="s">
        <v>902</v>
      </c>
      <c r="D1291" s="3" t="s">
        <v>2</v>
      </c>
      <c r="E1291" s="3" t="s">
        <v>716</v>
      </c>
      <c r="F1291" s="13">
        <v>43944.035995370374</v>
      </c>
    </row>
    <row r="1292" spans="1:6" x14ac:dyDescent="0.25">
      <c r="A1292" s="4">
        <v>911100222113</v>
      </c>
      <c r="B1292" s="3" t="s">
        <v>2704</v>
      </c>
      <c r="C1292" s="3" t="s">
        <v>903</v>
      </c>
      <c r="D1292" s="3" t="s">
        <v>2</v>
      </c>
      <c r="E1292" s="3" t="s">
        <v>772</v>
      </c>
      <c r="F1292" s="13">
        <v>43944.067777777775</v>
      </c>
    </row>
    <row r="1293" spans="1:6" x14ac:dyDescent="0.25">
      <c r="A1293" s="4">
        <v>911100222114</v>
      </c>
      <c r="B1293" s="3" t="s">
        <v>2705</v>
      </c>
      <c r="C1293" s="3" t="s">
        <v>904</v>
      </c>
      <c r="D1293" s="3" t="s">
        <v>5</v>
      </c>
      <c r="E1293" s="3" t="s">
        <v>772</v>
      </c>
      <c r="F1293" s="13">
        <v>43944.092002314814</v>
      </c>
    </row>
    <row r="1294" spans="1:6" x14ac:dyDescent="0.25">
      <c r="A1294" s="4">
        <v>911100222115</v>
      </c>
      <c r="B1294" s="3" t="s">
        <v>2706</v>
      </c>
      <c r="C1294" s="3" t="s">
        <v>905</v>
      </c>
      <c r="D1294" s="3" t="s">
        <v>2</v>
      </c>
      <c r="E1294" s="3" t="s">
        <v>716</v>
      </c>
      <c r="F1294" s="13">
        <v>43944.105405092596</v>
      </c>
    </row>
    <row r="1295" spans="1:6" x14ac:dyDescent="0.25">
      <c r="A1295" s="4">
        <v>911100222116</v>
      </c>
      <c r="B1295" s="3" t="s">
        <v>2707</v>
      </c>
      <c r="C1295" s="3" t="s">
        <v>616</v>
      </c>
      <c r="D1295" s="3" t="s">
        <v>2</v>
      </c>
      <c r="E1295" s="3" t="s">
        <v>772</v>
      </c>
      <c r="F1295" s="13">
        <v>43944.120428240742</v>
      </c>
    </row>
    <row r="1296" spans="1:6" x14ac:dyDescent="0.25">
      <c r="A1296" s="4">
        <v>911100222116</v>
      </c>
      <c r="B1296" s="3" t="s">
        <v>2707</v>
      </c>
      <c r="C1296" s="3" t="s">
        <v>616</v>
      </c>
      <c r="D1296" s="3" t="s">
        <v>2</v>
      </c>
      <c r="E1296" s="3" t="s">
        <v>33</v>
      </c>
      <c r="F1296" s="13">
        <v>43944.121678240743</v>
      </c>
    </row>
    <row r="1297" spans="1:6" x14ac:dyDescent="0.25">
      <c r="A1297" s="4">
        <v>911100222117</v>
      </c>
      <c r="B1297" s="3" t="s">
        <v>2708</v>
      </c>
      <c r="C1297" s="3" t="s">
        <v>906</v>
      </c>
      <c r="D1297" s="3" t="s">
        <v>2</v>
      </c>
      <c r="E1297" s="3" t="s">
        <v>716</v>
      </c>
      <c r="F1297" s="13">
        <v>43944.12940972222</v>
      </c>
    </row>
    <row r="1298" spans="1:6" x14ac:dyDescent="0.25">
      <c r="A1298" s="4">
        <v>911100221243</v>
      </c>
      <c r="B1298" s="3" t="s">
        <v>1824</v>
      </c>
      <c r="C1298" s="3" t="s">
        <v>238</v>
      </c>
      <c r="D1298" s="3" t="s">
        <v>2</v>
      </c>
      <c r="E1298" s="3" t="s">
        <v>772</v>
      </c>
      <c r="F1298" s="13">
        <v>43944.142384259256</v>
      </c>
    </row>
    <row r="1299" spans="1:6" x14ac:dyDescent="0.25">
      <c r="A1299" s="4">
        <v>911100222118</v>
      </c>
      <c r="B1299" s="3" t="s">
        <v>2709</v>
      </c>
      <c r="C1299" s="3" t="s">
        <v>907</v>
      </c>
      <c r="D1299" s="3" t="s">
        <v>5</v>
      </c>
      <c r="E1299" s="3" t="s">
        <v>33</v>
      </c>
      <c r="F1299" s="13">
        <v>43944.15252314815</v>
      </c>
    </row>
    <row r="1300" spans="1:6" x14ac:dyDescent="0.25">
      <c r="A1300" s="4">
        <v>911100222119</v>
      </c>
      <c r="B1300" s="3" t="s">
        <v>2710</v>
      </c>
      <c r="C1300" s="3" t="s">
        <v>908</v>
      </c>
      <c r="D1300" s="3" t="s">
        <v>2</v>
      </c>
      <c r="E1300" s="3" t="s">
        <v>772</v>
      </c>
      <c r="F1300" s="13">
        <v>43944.152939814812</v>
      </c>
    </row>
    <row r="1301" spans="1:6" x14ac:dyDescent="0.25">
      <c r="A1301" s="4">
        <v>911100222120</v>
      </c>
      <c r="B1301" s="3" t="s">
        <v>2711</v>
      </c>
      <c r="C1301" s="3" t="s">
        <v>909</v>
      </c>
      <c r="D1301" s="3" t="s">
        <v>5</v>
      </c>
      <c r="E1301" s="3" t="s">
        <v>772</v>
      </c>
      <c r="F1301" s="13">
        <v>43944.184953703705</v>
      </c>
    </row>
    <row r="1302" spans="1:6" x14ac:dyDescent="0.25">
      <c r="A1302" s="4">
        <v>911100222121</v>
      </c>
      <c r="B1302" s="3" t="s">
        <v>2712</v>
      </c>
      <c r="C1302" s="3" t="s">
        <v>910</v>
      </c>
      <c r="D1302" s="3" t="s">
        <v>19</v>
      </c>
      <c r="E1302" s="3" t="s">
        <v>772</v>
      </c>
      <c r="F1302" s="13">
        <v>43944.185439814813</v>
      </c>
    </row>
    <row r="1303" spans="1:6" x14ac:dyDescent="0.25">
      <c r="A1303" s="4">
        <v>911100222100</v>
      </c>
      <c r="B1303" s="3" t="s">
        <v>2690</v>
      </c>
      <c r="C1303" s="3" t="s">
        <v>911</v>
      </c>
      <c r="D1303" s="3" t="s">
        <v>19</v>
      </c>
      <c r="E1303" s="3" t="s">
        <v>716</v>
      </c>
      <c r="F1303" s="13">
        <v>43944.201192129629</v>
      </c>
    </row>
    <row r="1304" spans="1:6" x14ac:dyDescent="0.25">
      <c r="A1304" s="4">
        <v>911100222122</v>
      </c>
      <c r="B1304" s="3" t="s">
        <v>2713</v>
      </c>
      <c r="C1304" s="3" t="s">
        <v>254</v>
      </c>
      <c r="D1304" s="3" t="s">
        <v>19</v>
      </c>
      <c r="E1304" s="3" t="s">
        <v>716</v>
      </c>
      <c r="F1304" s="13">
        <v>43944.201574074075</v>
      </c>
    </row>
    <row r="1305" spans="1:6" x14ac:dyDescent="0.25">
      <c r="A1305" s="4">
        <v>911100222123</v>
      </c>
      <c r="B1305" s="3" t="s">
        <v>2714</v>
      </c>
      <c r="C1305" s="3" t="s">
        <v>912</v>
      </c>
      <c r="D1305" s="3" t="s">
        <v>5</v>
      </c>
      <c r="E1305" s="3" t="s">
        <v>772</v>
      </c>
      <c r="F1305" s="13">
        <v>43944.220960648148</v>
      </c>
    </row>
    <row r="1306" spans="1:6" x14ac:dyDescent="0.25">
      <c r="A1306" s="4">
        <v>911100222124</v>
      </c>
      <c r="B1306" s="3" t="s">
        <v>2231</v>
      </c>
      <c r="C1306" s="3" t="s">
        <v>238</v>
      </c>
      <c r="D1306" s="3" t="s">
        <v>2</v>
      </c>
      <c r="E1306" s="3" t="s">
        <v>772</v>
      </c>
      <c r="F1306" s="13">
        <v>43944.222719907404</v>
      </c>
    </row>
    <row r="1307" spans="1:6" x14ac:dyDescent="0.25">
      <c r="A1307" s="4">
        <v>911100222125</v>
      </c>
      <c r="B1307" s="3" t="s">
        <v>2715</v>
      </c>
      <c r="C1307" s="3" t="s">
        <v>913</v>
      </c>
      <c r="D1307" s="3" t="s">
        <v>5</v>
      </c>
      <c r="E1307" s="3" t="s">
        <v>716</v>
      </c>
      <c r="F1307" s="13">
        <v>43944.224050925928</v>
      </c>
    </row>
    <row r="1308" spans="1:6" x14ac:dyDescent="0.25">
      <c r="A1308" s="4">
        <v>911100222126</v>
      </c>
      <c r="B1308" s="3" t="s">
        <v>2716</v>
      </c>
      <c r="C1308" s="3" t="s">
        <v>32</v>
      </c>
      <c r="D1308" s="3" t="s">
        <v>5</v>
      </c>
      <c r="E1308" s="3" t="s">
        <v>772</v>
      </c>
      <c r="F1308" s="13">
        <v>43944.228645833333</v>
      </c>
    </row>
    <row r="1309" spans="1:6" x14ac:dyDescent="0.25">
      <c r="A1309" s="4">
        <v>911100222127</v>
      </c>
      <c r="B1309" s="3" t="s">
        <v>2717</v>
      </c>
      <c r="C1309" s="3" t="s">
        <v>914</v>
      </c>
      <c r="D1309" s="3" t="s">
        <v>5</v>
      </c>
      <c r="E1309" s="3" t="s">
        <v>716</v>
      </c>
      <c r="F1309" s="13">
        <v>43944.238657407404</v>
      </c>
    </row>
    <row r="1310" spans="1:6" x14ac:dyDescent="0.25">
      <c r="A1310" s="4">
        <v>911100221973</v>
      </c>
      <c r="B1310" s="3" t="s">
        <v>2565</v>
      </c>
      <c r="C1310" s="3" t="s">
        <v>807</v>
      </c>
      <c r="D1310" s="3" t="s">
        <v>2</v>
      </c>
      <c r="E1310" s="3" t="s">
        <v>772</v>
      </c>
      <c r="F1310" s="13">
        <v>43944.261180555557</v>
      </c>
    </row>
    <row r="1311" spans="1:6" x14ac:dyDescent="0.25">
      <c r="A1311" s="4">
        <v>911100222128</v>
      </c>
      <c r="B1311" s="3" t="s">
        <v>2718</v>
      </c>
      <c r="C1311" s="3" t="s">
        <v>915</v>
      </c>
      <c r="D1311" s="3" t="s">
        <v>10</v>
      </c>
      <c r="E1311" s="3" t="s">
        <v>716</v>
      </c>
      <c r="F1311" s="13">
        <v>43944.286134259259</v>
      </c>
    </row>
    <row r="1312" spans="1:6" x14ac:dyDescent="0.25">
      <c r="A1312" s="4">
        <v>911100222110</v>
      </c>
      <c r="B1312" s="3" t="s">
        <v>2701</v>
      </c>
      <c r="C1312" s="3" t="s">
        <v>916</v>
      </c>
      <c r="D1312" s="3" t="s">
        <v>2</v>
      </c>
      <c r="E1312" s="3" t="s">
        <v>772</v>
      </c>
      <c r="F1312" s="13">
        <v>43944.290370370371</v>
      </c>
    </row>
    <row r="1313" spans="1:6" x14ac:dyDescent="0.25">
      <c r="A1313" s="4">
        <v>911100222129</v>
      </c>
      <c r="B1313" s="3" t="s">
        <v>2719</v>
      </c>
      <c r="C1313" s="3" t="s">
        <v>917</v>
      </c>
      <c r="D1313" s="3" t="s">
        <v>2</v>
      </c>
      <c r="E1313" s="3" t="s">
        <v>716</v>
      </c>
      <c r="F1313" s="13">
        <v>43944.292256944442</v>
      </c>
    </row>
    <row r="1314" spans="1:6" x14ac:dyDescent="0.25">
      <c r="A1314" s="4">
        <v>911100222130</v>
      </c>
      <c r="B1314" s="3" t="s">
        <v>2720</v>
      </c>
      <c r="C1314" s="3" t="s">
        <v>374</v>
      </c>
      <c r="D1314" s="3" t="s">
        <v>2</v>
      </c>
      <c r="E1314" s="3" t="s">
        <v>772</v>
      </c>
      <c r="F1314" s="13">
        <v>43944.300162037034</v>
      </c>
    </row>
    <row r="1315" spans="1:6" x14ac:dyDescent="0.25">
      <c r="A1315" s="4">
        <v>911100222047</v>
      </c>
      <c r="B1315" s="3" t="s">
        <v>2637</v>
      </c>
      <c r="C1315" s="3" t="s">
        <v>78</v>
      </c>
      <c r="D1315" s="3" t="s">
        <v>5</v>
      </c>
      <c r="E1315" s="3" t="s">
        <v>772</v>
      </c>
      <c r="F1315" s="13">
        <v>43944.310439814813</v>
      </c>
    </row>
    <row r="1316" spans="1:6" x14ac:dyDescent="0.25">
      <c r="A1316" s="4">
        <v>911100222131</v>
      </c>
      <c r="B1316" s="3" t="s">
        <v>2721</v>
      </c>
      <c r="C1316" s="3" t="s">
        <v>61</v>
      </c>
      <c r="D1316" s="3" t="s">
        <v>10</v>
      </c>
      <c r="E1316" s="3" t="s">
        <v>716</v>
      </c>
      <c r="F1316" s="13">
        <v>43944.338252314818</v>
      </c>
    </row>
    <row r="1317" spans="1:6" x14ac:dyDescent="0.25">
      <c r="A1317" s="4">
        <v>911100222132</v>
      </c>
      <c r="B1317" s="3" t="s">
        <v>2722</v>
      </c>
      <c r="C1317" s="3" t="s">
        <v>918</v>
      </c>
      <c r="D1317" s="3" t="s">
        <v>2</v>
      </c>
      <c r="E1317" s="3" t="s">
        <v>305</v>
      </c>
      <c r="F1317" s="13">
        <v>43944.349652777775</v>
      </c>
    </row>
    <row r="1318" spans="1:6" x14ac:dyDescent="0.25">
      <c r="A1318" s="4">
        <v>911100222133</v>
      </c>
      <c r="B1318" s="3" t="s">
        <v>2723</v>
      </c>
      <c r="C1318" s="3" t="s">
        <v>919</v>
      </c>
      <c r="D1318" s="3" t="s">
        <v>10</v>
      </c>
      <c r="E1318" s="3" t="s">
        <v>177</v>
      </c>
      <c r="F1318" s="13">
        <v>43944.352754629632</v>
      </c>
    </row>
    <row r="1319" spans="1:6" x14ac:dyDescent="0.25">
      <c r="A1319" s="4">
        <v>911100222134</v>
      </c>
      <c r="B1319" s="3" t="s">
        <v>2724</v>
      </c>
      <c r="C1319" s="3" t="s">
        <v>920</v>
      </c>
      <c r="D1319" s="3" t="s">
        <v>10</v>
      </c>
      <c r="E1319" s="3" t="s">
        <v>716</v>
      </c>
      <c r="F1319" s="13">
        <v>43944.356504629628</v>
      </c>
    </row>
    <row r="1320" spans="1:6" x14ac:dyDescent="0.25">
      <c r="A1320" s="4">
        <v>911100222135</v>
      </c>
      <c r="B1320" s="3" t="s">
        <v>2725</v>
      </c>
      <c r="C1320" s="3" t="s">
        <v>921</v>
      </c>
      <c r="D1320" s="3" t="s">
        <v>19</v>
      </c>
      <c r="E1320" s="3" t="s">
        <v>716</v>
      </c>
      <c r="F1320" s="13">
        <v>43944.384895833333</v>
      </c>
    </row>
    <row r="1321" spans="1:6" x14ac:dyDescent="0.25">
      <c r="A1321" s="4">
        <v>911100222136</v>
      </c>
      <c r="B1321" s="3" t="s">
        <v>2726</v>
      </c>
      <c r="C1321" s="3" t="s">
        <v>922</v>
      </c>
      <c r="D1321" s="3" t="s">
        <v>5</v>
      </c>
      <c r="E1321" s="3" t="s">
        <v>33</v>
      </c>
      <c r="F1321" s="13">
        <v>43944.398078703707</v>
      </c>
    </row>
    <row r="1322" spans="1:6" x14ac:dyDescent="0.25">
      <c r="A1322" s="4">
        <v>911100221702</v>
      </c>
      <c r="B1322" s="3" t="s">
        <v>2292</v>
      </c>
      <c r="C1322" s="3" t="s">
        <v>601</v>
      </c>
      <c r="D1322" s="3" t="s">
        <v>19</v>
      </c>
      <c r="E1322" s="3" t="s">
        <v>209</v>
      </c>
      <c r="F1322" s="13">
        <v>43944.399571759262</v>
      </c>
    </row>
    <row r="1323" spans="1:6" x14ac:dyDescent="0.25">
      <c r="A1323" s="4">
        <v>911100222136</v>
      </c>
      <c r="B1323" s="3" t="s">
        <v>2726</v>
      </c>
      <c r="C1323" s="3" t="s">
        <v>922</v>
      </c>
      <c r="D1323" s="3" t="s">
        <v>10</v>
      </c>
      <c r="E1323" s="3" t="s">
        <v>33</v>
      </c>
      <c r="F1323" s="13">
        <v>43944.40053240741</v>
      </c>
    </row>
    <row r="1324" spans="1:6" x14ac:dyDescent="0.25">
      <c r="A1324" s="4">
        <v>911100222137</v>
      </c>
      <c r="B1324" s="3" t="s">
        <v>2727</v>
      </c>
      <c r="C1324" s="3" t="s">
        <v>596</v>
      </c>
      <c r="D1324" s="3" t="s">
        <v>10</v>
      </c>
      <c r="E1324" s="3" t="s">
        <v>716</v>
      </c>
      <c r="F1324" s="13">
        <v>43944.404733796298</v>
      </c>
    </row>
    <row r="1325" spans="1:6" x14ac:dyDescent="0.25">
      <c r="A1325" s="4">
        <v>911100222138</v>
      </c>
      <c r="B1325" s="3" t="s">
        <v>2728</v>
      </c>
      <c r="C1325" s="3" t="s">
        <v>42</v>
      </c>
      <c r="D1325" s="3" t="s">
        <v>10</v>
      </c>
      <c r="E1325" s="3" t="s">
        <v>716</v>
      </c>
      <c r="F1325" s="13">
        <v>43944.43240740741</v>
      </c>
    </row>
    <row r="1326" spans="1:6" x14ac:dyDescent="0.25">
      <c r="A1326" s="4">
        <v>911100222139</v>
      </c>
      <c r="B1326" s="3" t="s">
        <v>2729</v>
      </c>
      <c r="C1326" s="3" t="s">
        <v>918</v>
      </c>
      <c r="D1326" s="3" t="s">
        <v>19</v>
      </c>
      <c r="E1326" s="3" t="s">
        <v>716</v>
      </c>
      <c r="F1326" s="13">
        <v>43944.435925925929</v>
      </c>
    </row>
    <row r="1327" spans="1:6" x14ac:dyDescent="0.25">
      <c r="A1327" s="4">
        <v>911100222140</v>
      </c>
      <c r="B1327" s="3" t="s">
        <v>2730</v>
      </c>
      <c r="C1327" s="3" t="s">
        <v>923</v>
      </c>
      <c r="D1327" s="3" t="s">
        <v>5</v>
      </c>
      <c r="E1327" s="3" t="s">
        <v>716</v>
      </c>
      <c r="F1327" s="13">
        <v>43944.445150462961</v>
      </c>
    </row>
    <row r="1328" spans="1:6" x14ac:dyDescent="0.25">
      <c r="A1328" s="4">
        <v>911100222141</v>
      </c>
      <c r="B1328" s="3" t="s">
        <v>2731</v>
      </c>
      <c r="C1328" s="3" t="s">
        <v>924</v>
      </c>
      <c r="D1328" s="3" t="s">
        <v>19</v>
      </c>
      <c r="E1328" s="3" t="s">
        <v>305</v>
      </c>
      <c r="F1328" s="13">
        <v>43944.452638888892</v>
      </c>
    </row>
    <row r="1329" spans="1:6" x14ac:dyDescent="0.25">
      <c r="A1329" s="4">
        <v>911100221178</v>
      </c>
      <c r="B1329" s="3" t="s">
        <v>1759</v>
      </c>
      <c r="C1329" s="3" t="s">
        <v>872</v>
      </c>
      <c r="D1329" s="3" t="s">
        <v>5</v>
      </c>
      <c r="E1329" s="3" t="s">
        <v>772</v>
      </c>
      <c r="F1329" s="13">
        <v>43944.486180555556</v>
      </c>
    </row>
    <row r="1330" spans="1:6" x14ac:dyDescent="0.25">
      <c r="A1330" s="4">
        <v>911100222142</v>
      </c>
      <c r="B1330" s="3" t="s">
        <v>2732</v>
      </c>
      <c r="C1330" s="3" t="s">
        <v>925</v>
      </c>
      <c r="D1330" s="3" t="s">
        <v>2</v>
      </c>
      <c r="E1330" s="3" t="s">
        <v>422</v>
      </c>
      <c r="F1330" s="13">
        <v>43944.513993055552</v>
      </c>
    </row>
    <row r="1331" spans="1:6" x14ac:dyDescent="0.25">
      <c r="A1331" s="4">
        <v>911100222143</v>
      </c>
      <c r="B1331" s="3" t="s">
        <v>2733</v>
      </c>
      <c r="C1331" s="3" t="s">
        <v>926</v>
      </c>
      <c r="D1331" s="3" t="s">
        <v>10</v>
      </c>
      <c r="E1331" s="3" t="s">
        <v>604</v>
      </c>
      <c r="F1331" s="13">
        <v>43944.531192129631</v>
      </c>
    </row>
    <row r="1332" spans="1:6" x14ac:dyDescent="0.25">
      <c r="A1332" s="4">
        <v>911100222144</v>
      </c>
      <c r="B1332" s="3" t="s">
        <v>2734</v>
      </c>
      <c r="C1332" s="3" t="s">
        <v>927</v>
      </c>
      <c r="D1332" s="3" t="s">
        <v>5</v>
      </c>
      <c r="E1332" s="3" t="s">
        <v>772</v>
      </c>
      <c r="F1332" s="13">
        <v>43944.564097222225</v>
      </c>
    </row>
    <row r="1333" spans="1:6" x14ac:dyDescent="0.25">
      <c r="A1333" s="4">
        <v>911100222145</v>
      </c>
      <c r="B1333" s="3" t="s">
        <v>2735</v>
      </c>
      <c r="C1333" s="3" t="s">
        <v>928</v>
      </c>
      <c r="D1333" s="3" t="s">
        <v>19</v>
      </c>
      <c r="E1333" s="3" t="s">
        <v>772</v>
      </c>
      <c r="F1333" s="13">
        <v>43944.596319444441</v>
      </c>
    </row>
    <row r="1334" spans="1:6" x14ac:dyDescent="0.25">
      <c r="A1334" s="4">
        <v>911100222019</v>
      </c>
      <c r="B1334" s="3" t="s">
        <v>2736</v>
      </c>
      <c r="C1334" s="3" t="s">
        <v>32</v>
      </c>
      <c r="D1334" s="3" t="s">
        <v>5</v>
      </c>
      <c r="E1334" s="3" t="s">
        <v>716</v>
      </c>
      <c r="F1334" s="13">
        <v>43944.615324074075</v>
      </c>
    </row>
    <row r="1335" spans="1:6" x14ac:dyDescent="0.25">
      <c r="A1335" s="4">
        <v>911100222146</v>
      </c>
      <c r="B1335" s="3" t="s">
        <v>2737</v>
      </c>
      <c r="C1335" s="3" t="s">
        <v>929</v>
      </c>
      <c r="D1335" s="3" t="s">
        <v>5</v>
      </c>
      <c r="E1335" s="3" t="s">
        <v>305</v>
      </c>
      <c r="F1335" s="13">
        <v>43945.075844907406</v>
      </c>
    </row>
    <row r="1336" spans="1:6" x14ac:dyDescent="0.25">
      <c r="A1336" s="4">
        <v>911100222147</v>
      </c>
      <c r="B1336" s="3" t="s">
        <v>2738</v>
      </c>
      <c r="C1336" s="3" t="s">
        <v>352</v>
      </c>
      <c r="D1336" s="3" t="s">
        <v>5</v>
      </c>
      <c r="E1336" s="3" t="s">
        <v>305</v>
      </c>
      <c r="F1336" s="13">
        <v>43945.229247685187</v>
      </c>
    </row>
    <row r="1337" spans="1:6" x14ac:dyDescent="0.25">
      <c r="A1337" s="4">
        <v>911100222143</v>
      </c>
      <c r="B1337" s="3" t="s">
        <v>2733</v>
      </c>
      <c r="C1337" s="3" t="s">
        <v>926</v>
      </c>
      <c r="D1337" s="3" t="s">
        <v>10</v>
      </c>
      <c r="E1337" s="3" t="s">
        <v>604</v>
      </c>
      <c r="F1337" s="13">
        <v>43945.234467592592</v>
      </c>
    </row>
    <row r="1338" spans="1:6" x14ac:dyDescent="0.25">
      <c r="A1338" s="4">
        <v>911100222041</v>
      </c>
      <c r="B1338" s="3" t="s">
        <v>2631</v>
      </c>
      <c r="C1338" s="3" t="s">
        <v>474</v>
      </c>
      <c r="D1338" s="3" t="s">
        <v>2</v>
      </c>
      <c r="E1338" s="3" t="s">
        <v>772</v>
      </c>
      <c r="F1338" s="13">
        <v>43945.277118055557</v>
      </c>
    </row>
    <row r="1339" spans="1:6" x14ac:dyDescent="0.25">
      <c r="A1339" s="4">
        <v>911100222148</v>
      </c>
      <c r="B1339" s="3" t="s">
        <v>2739</v>
      </c>
      <c r="C1339" s="3" t="s">
        <v>930</v>
      </c>
      <c r="D1339" s="3" t="s">
        <v>10</v>
      </c>
      <c r="E1339" s="3" t="s">
        <v>716</v>
      </c>
      <c r="F1339" s="13">
        <v>43945.305069444446</v>
      </c>
    </row>
    <row r="1340" spans="1:6" x14ac:dyDescent="0.25">
      <c r="A1340" s="4">
        <v>911100222149</v>
      </c>
      <c r="B1340" s="3" t="s">
        <v>2740</v>
      </c>
      <c r="C1340" s="3" t="s">
        <v>348</v>
      </c>
      <c r="D1340" s="3" t="s">
        <v>2</v>
      </c>
      <c r="E1340" s="3" t="s">
        <v>422</v>
      </c>
      <c r="F1340" s="13">
        <v>43945.342905092592</v>
      </c>
    </row>
    <row r="1341" spans="1:6" x14ac:dyDescent="0.25">
      <c r="A1341" s="4">
        <v>911100221834</v>
      </c>
      <c r="B1341" s="3" t="s">
        <v>2656</v>
      </c>
      <c r="C1341" s="3" t="s">
        <v>931</v>
      </c>
      <c r="D1341" s="3" t="s">
        <v>2</v>
      </c>
      <c r="E1341" s="3" t="s">
        <v>422</v>
      </c>
      <c r="F1341" s="13">
        <v>43945.379317129627</v>
      </c>
    </row>
    <row r="1342" spans="1:6" x14ac:dyDescent="0.25">
      <c r="A1342" s="4">
        <v>911100222150</v>
      </c>
      <c r="B1342" s="3" t="s">
        <v>2741</v>
      </c>
      <c r="C1342" s="3" t="s">
        <v>98</v>
      </c>
      <c r="D1342" s="3" t="s">
        <v>19</v>
      </c>
      <c r="E1342" s="3" t="s">
        <v>932</v>
      </c>
      <c r="F1342" s="13">
        <v>43945.397870370369</v>
      </c>
    </row>
    <row r="1343" spans="1:6" x14ac:dyDescent="0.25">
      <c r="A1343" s="4">
        <v>911100222151</v>
      </c>
      <c r="B1343" s="3" t="s">
        <v>2742</v>
      </c>
      <c r="C1343" s="3" t="s">
        <v>933</v>
      </c>
      <c r="D1343" s="3" t="s">
        <v>2</v>
      </c>
      <c r="E1343" s="3" t="s">
        <v>932</v>
      </c>
      <c r="F1343" s="13">
        <v>43945.398043981484</v>
      </c>
    </row>
    <row r="1344" spans="1:6" x14ac:dyDescent="0.25">
      <c r="A1344" s="4">
        <v>911100222152</v>
      </c>
      <c r="B1344" s="3" t="s">
        <v>2743</v>
      </c>
      <c r="C1344" s="3" t="s">
        <v>934</v>
      </c>
      <c r="D1344" s="3" t="s">
        <v>5</v>
      </c>
      <c r="E1344" s="3" t="s">
        <v>932</v>
      </c>
      <c r="F1344" s="13">
        <v>43945.398217592592</v>
      </c>
    </row>
    <row r="1345" spans="1:6" x14ac:dyDescent="0.25">
      <c r="A1345" s="4">
        <v>911100222153</v>
      </c>
      <c r="B1345" s="3" t="s">
        <v>2744</v>
      </c>
      <c r="C1345" s="3" t="s">
        <v>125</v>
      </c>
      <c r="D1345" s="3" t="s">
        <v>2</v>
      </c>
      <c r="E1345" s="3" t="s">
        <v>932</v>
      </c>
      <c r="F1345" s="13">
        <v>43945.398217592592</v>
      </c>
    </row>
    <row r="1346" spans="1:6" x14ac:dyDescent="0.25">
      <c r="A1346" s="4">
        <v>911100222154</v>
      </c>
      <c r="B1346" s="3" t="s">
        <v>2745</v>
      </c>
      <c r="C1346" s="3" t="s">
        <v>935</v>
      </c>
      <c r="D1346" s="3" t="s">
        <v>19</v>
      </c>
      <c r="E1346" s="3" t="s">
        <v>932</v>
      </c>
      <c r="F1346" s="13">
        <v>43945.398240740738</v>
      </c>
    </row>
    <row r="1347" spans="1:6" x14ac:dyDescent="0.25">
      <c r="A1347" s="4">
        <v>911100222155</v>
      </c>
      <c r="B1347" s="3" t="s">
        <v>2746</v>
      </c>
      <c r="C1347" s="3" t="s">
        <v>76</v>
      </c>
      <c r="D1347" s="3" t="s">
        <v>10</v>
      </c>
      <c r="E1347" s="3" t="s">
        <v>932</v>
      </c>
      <c r="F1347" s="13">
        <v>43945.398368055554</v>
      </c>
    </row>
    <row r="1348" spans="1:6" x14ac:dyDescent="0.25">
      <c r="A1348" s="4">
        <v>911100222156</v>
      </c>
      <c r="B1348" s="3" t="s">
        <v>2747</v>
      </c>
      <c r="C1348" s="3" t="s">
        <v>40</v>
      </c>
      <c r="D1348" s="3" t="s">
        <v>2</v>
      </c>
      <c r="E1348" s="3" t="s">
        <v>932</v>
      </c>
      <c r="F1348" s="13">
        <v>43945.398518518516</v>
      </c>
    </row>
    <row r="1349" spans="1:6" x14ac:dyDescent="0.25">
      <c r="A1349" s="4">
        <v>911100222157</v>
      </c>
      <c r="B1349" s="3" t="s">
        <v>2748</v>
      </c>
      <c r="C1349" s="3" t="s">
        <v>240</v>
      </c>
      <c r="D1349" s="3" t="s">
        <v>10</v>
      </c>
      <c r="E1349" s="3" t="s">
        <v>932</v>
      </c>
      <c r="F1349" s="13">
        <v>43945.398587962962</v>
      </c>
    </row>
    <row r="1350" spans="1:6" x14ac:dyDescent="0.25">
      <c r="A1350" s="4">
        <v>911100222158</v>
      </c>
      <c r="B1350" s="3" t="s">
        <v>2749</v>
      </c>
      <c r="C1350" s="3" t="s">
        <v>125</v>
      </c>
      <c r="D1350" s="3" t="s">
        <v>2</v>
      </c>
      <c r="E1350" s="3" t="s">
        <v>932</v>
      </c>
      <c r="F1350" s="13">
        <v>43945.398784722223</v>
      </c>
    </row>
    <row r="1351" spans="1:6" x14ac:dyDescent="0.25">
      <c r="A1351" s="4">
        <v>911100222159</v>
      </c>
      <c r="B1351" s="3" t="s">
        <v>2750</v>
      </c>
      <c r="C1351" s="3" t="s">
        <v>936</v>
      </c>
      <c r="D1351" s="3" t="s">
        <v>2</v>
      </c>
      <c r="E1351" s="3" t="s">
        <v>932</v>
      </c>
      <c r="F1351" s="13">
        <v>43945.399039351854</v>
      </c>
    </row>
    <row r="1352" spans="1:6" x14ac:dyDescent="0.25">
      <c r="A1352" s="4">
        <v>911100221237</v>
      </c>
      <c r="B1352" s="3" t="s">
        <v>2751</v>
      </c>
      <c r="C1352" s="3" t="s">
        <v>225</v>
      </c>
      <c r="D1352" s="3" t="s">
        <v>5</v>
      </c>
      <c r="E1352" s="3" t="s">
        <v>932</v>
      </c>
      <c r="F1352" s="13">
        <v>43945.399247685185</v>
      </c>
    </row>
    <row r="1353" spans="1:6" x14ac:dyDescent="0.25">
      <c r="A1353" s="4">
        <v>911100222160</v>
      </c>
      <c r="B1353" s="3" t="s">
        <v>2752</v>
      </c>
      <c r="C1353" s="3" t="s">
        <v>937</v>
      </c>
      <c r="D1353" s="3" t="s">
        <v>10</v>
      </c>
      <c r="E1353" s="3" t="s">
        <v>932</v>
      </c>
      <c r="F1353" s="13">
        <v>43945.399259259262</v>
      </c>
    </row>
    <row r="1354" spans="1:6" x14ac:dyDescent="0.25">
      <c r="A1354" s="4">
        <v>911100222161</v>
      </c>
      <c r="B1354" s="3" t="s">
        <v>2491</v>
      </c>
      <c r="C1354" s="3" t="s">
        <v>98</v>
      </c>
      <c r="D1354" s="3" t="s">
        <v>2</v>
      </c>
      <c r="E1354" s="3" t="s">
        <v>932</v>
      </c>
      <c r="F1354" s="13">
        <v>43945.399525462963</v>
      </c>
    </row>
    <row r="1355" spans="1:6" x14ac:dyDescent="0.25">
      <c r="A1355" s="4">
        <v>911100222162</v>
      </c>
      <c r="B1355" s="3" t="s">
        <v>2753</v>
      </c>
      <c r="C1355" s="3" t="s">
        <v>938</v>
      </c>
      <c r="D1355" s="3" t="s">
        <v>5</v>
      </c>
      <c r="E1355" s="3" t="s">
        <v>932</v>
      </c>
      <c r="F1355" s="13">
        <v>43945.399618055555</v>
      </c>
    </row>
    <row r="1356" spans="1:6" x14ac:dyDescent="0.25">
      <c r="A1356" s="4">
        <v>911100222163</v>
      </c>
      <c r="B1356" s="3" t="s">
        <v>2754</v>
      </c>
      <c r="C1356" s="3" t="s">
        <v>304</v>
      </c>
      <c r="D1356" s="3" t="s">
        <v>19</v>
      </c>
      <c r="E1356" s="3" t="s">
        <v>932</v>
      </c>
      <c r="F1356" s="13">
        <v>43945.399687500001</v>
      </c>
    </row>
    <row r="1357" spans="1:6" x14ac:dyDescent="0.25">
      <c r="A1357" s="4">
        <v>911100222164</v>
      </c>
      <c r="B1357" s="3" t="s">
        <v>2755</v>
      </c>
      <c r="C1357" s="3" t="s">
        <v>939</v>
      </c>
      <c r="D1357" s="3" t="s">
        <v>2</v>
      </c>
      <c r="E1357" s="3" t="s">
        <v>932</v>
      </c>
      <c r="F1357" s="13">
        <v>43945.399826388886</v>
      </c>
    </row>
    <row r="1358" spans="1:6" x14ac:dyDescent="0.25">
      <c r="A1358" s="4">
        <v>911100222165</v>
      </c>
      <c r="B1358" s="3" t="s">
        <v>2756</v>
      </c>
      <c r="C1358" s="3" t="s">
        <v>43</v>
      </c>
      <c r="D1358" s="3" t="s">
        <v>19</v>
      </c>
      <c r="E1358" s="3" t="s">
        <v>932</v>
      </c>
      <c r="F1358" s="13">
        <v>43945.399895833332</v>
      </c>
    </row>
    <row r="1359" spans="1:6" x14ac:dyDescent="0.25">
      <c r="A1359" s="4">
        <v>911100222166</v>
      </c>
      <c r="B1359" s="3" t="s">
        <v>2757</v>
      </c>
      <c r="C1359" s="3" t="s">
        <v>940</v>
      </c>
      <c r="D1359" s="3" t="s">
        <v>10</v>
      </c>
      <c r="E1359" s="3" t="s">
        <v>932</v>
      </c>
      <c r="F1359" s="13">
        <v>43945.399895833332</v>
      </c>
    </row>
    <row r="1360" spans="1:6" x14ac:dyDescent="0.25">
      <c r="A1360" s="4">
        <v>911100222167</v>
      </c>
      <c r="B1360" s="3" t="s">
        <v>2758</v>
      </c>
      <c r="C1360" s="3" t="s">
        <v>941</v>
      </c>
      <c r="D1360" s="3" t="s">
        <v>2</v>
      </c>
      <c r="E1360" s="3" t="s">
        <v>932</v>
      </c>
      <c r="F1360" s="13">
        <v>43945.399965277778</v>
      </c>
    </row>
    <row r="1361" spans="1:6" x14ac:dyDescent="0.25">
      <c r="A1361" s="4">
        <v>911100222168</v>
      </c>
      <c r="B1361" s="3" t="s">
        <v>2759</v>
      </c>
      <c r="C1361" s="3" t="s">
        <v>263</v>
      </c>
      <c r="D1361" s="3" t="s">
        <v>10</v>
      </c>
      <c r="E1361" s="3" t="s">
        <v>932</v>
      </c>
      <c r="F1361" s="13">
        <v>43945.400312500002</v>
      </c>
    </row>
    <row r="1362" spans="1:6" x14ac:dyDescent="0.25">
      <c r="A1362" s="4">
        <v>911100222169</v>
      </c>
      <c r="B1362" s="3" t="s">
        <v>2760</v>
      </c>
      <c r="C1362" s="3" t="s">
        <v>528</v>
      </c>
      <c r="D1362" s="3" t="s">
        <v>5</v>
      </c>
      <c r="E1362" s="3" t="s">
        <v>932</v>
      </c>
      <c r="F1362" s="13">
        <v>43945.400810185187</v>
      </c>
    </row>
    <row r="1363" spans="1:6" x14ac:dyDescent="0.25">
      <c r="A1363" s="4">
        <v>911100222170</v>
      </c>
      <c r="B1363" s="3" t="s">
        <v>2761</v>
      </c>
      <c r="C1363" s="3" t="s">
        <v>390</v>
      </c>
      <c r="D1363" s="3" t="s">
        <v>19</v>
      </c>
      <c r="E1363" s="3" t="s">
        <v>932</v>
      </c>
      <c r="F1363" s="13">
        <v>43945.400891203702</v>
      </c>
    </row>
    <row r="1364" spans="1:6" x14ac:dyDescent="0.25">
      <c r="A1364" s="4">
        <v>911100221549</v>
      </c>
      <c r="B1364" s="3" t="s">
        <v>2133</v>
      </c>
      <c r="C1364" s="3" t="s">
        <v>246</v>
      </c>
      <c r="D1364" s="3" t="s">
        <v>5</v>
      </c>
      <c r="E1364" s="3" t="s">
        <v>932</v>
      </c>
      <c r="F1364" s="13">
        <v>43945.400925925926</v>
      </c>
    </row>
    <row r="1365" spans="1:6" x14ac:dyDescent="0.25">
      <c r="A1365" s="4">
        <v>911100222165</v>
      </c>
      <c r="B1365" s="3" t="s">
        <v>2756</v>
      </c>
      <c r="C1365" s="3" t="s">
        <v>614</v>
      </c>
      <c r="D1365" s="3" t="s">
        <v>5</v>
      </c>
      <c r="E1365" s="3" t="s">
        <v>604</v>
      </c>
      <c r="F1365" s="13">
        <v>43945.401053240741</v>
      </c>
    </row>
    <row r="1366" spans="1:6" x14ac:dyDescent="0.25">
      <c r="A1366" s="4">
        <v>911100221289</v>
      </c>
      <c r="B1366" s="3" t="s">
        <v>1869</v>
      </c>
      <c r="C1366" s="3" t="s">
        <v>942</v>
      </c>
      <c r="D1366" s="3" t="s">
        <v>10</v>
      </c>
      <c r="E1366" s="3" t="s">
        <v>932</v>
      </c>
      <c r="F1366" s="13">
        <v>43945.401319444441</v>
      </c>
    </row>
    <row r="1367" spans="1:6" x14ac:dyDescent="0.25">
      <c r="A1367" s="4">
        <v>911100222171</v>
      </c>
      <c r="B1367" s="3" t="s">
        <v>2762</v>
      </c>
      <c r="C1367" s="3" t="s">
        <v>943</v>
      </c>
      <c r="D1367" s="3" t="s">
        <v>5</v>
      </c>
      <c r="E1367" s="3" t="s">
        <v>932</v>
      </c>
      <c r="F1367" s="13">
        <v>43945.401435185187</v>
      </c>
    </row>
    <row r="1368" spans="1:6" x14ac:dyDescent="0.25">
      <c r="A1368" s="4">
        <v>911100222172</v>
      </c>
      <c r="B1368" s="3" t="s">
        <v>2763</v>
      </c>
      <c r="C1368" s="3" t="s">
        <v>474</v>
      </c>
      <c r="D1368" s="3" t="s">
        <v>2</v>
      </c>
      <c r="E1368" s="3" t="s">
        <v>932</v>
      </c>
      <c r="F1368" s="13">
        <v>43945.401550925926</v>
      </c>
    </row>
    <row r="1369" spans="1:6" x14ac:dyDescent="0.25">
      <c r="A1369" s="4">
        <v>911100222173</v>
      </c>
      <c r="B1369" s="3" t="s">
        <v>2764</v>
      </c>
      <c r="C1369" s="3" t="s">
        <v>944</v>
      </c>
      <c r="D1369" s="3" t="s">
        <v>5</v>
      </c>
      <c r="E1369" s="3" t="s">
        <v>932</v>
      </c>
      <c r="F1369" s="13">
        <v>43945.401967592596</v>
      </c>
    </row>
    <row r="1370" spans="1:6" x14ac:dyDescent="0.25">
      <c r="A1370" s="4">
        <v>911100222174</v>
      </c>
      <c r="B1370" s="3" t="s">
        <v>2765</v>
      </c>
      <c r="C1370" s="3" t="s">
        <v>945</v>
      </c>
      <c r="D1370" s="3" t="s">
        <v>10</v>
      </c>
      <c r="E1370" s="3" t="s">
        <v>932</v>
      </c>
      <c r="F1370" s="13">
        <v>43945.402060185188</v>
      </c>
    </row>
    <row r="1371" spans="1:6" x14ac:dyDescent="0.25">
      <c r="A1371" s="4">
        <v>911100222175</v>
      </c>
      <c r="B1371" s="3" t="s">
        <v>2766</v>
      </c>
      <c r="C1371" s="3" t="s">
        <v>946</v>
      </c>
      <c r="D1371" s="3" t="s">
        <v>5</v>
      </c>
      <c r="E1371" s="3" t="s">
        <v>932</v>
      </c>
      <c r="F1371" s="13">
        <v>43945.402083333334</v>
      </c>
    </row>
    <row r="1372" spans="1:6" x14ac:dyDescent="0.25">
      <c r="A1372" s="4">
        <v>911100222176</v>
      </c>
      <c r="B1372" s="3" t="s">
        <v>2767</v>
      </c>
      <c r="C1372" s="3" t="s">
        <v>374</v>
      </c>
      <c r="D1372" s="3" t="s">
        <v>10</v>
      </c>
      <c r="E1372" s="3" t="s">
        <v>932</v>
      </c>
      <c r="F1372" s="13">
        <v>43945.402673611112</v>
      </c>
    </row>
    <row r="1373" spans="1:6" x14ac:dyDescent="0.25">
      <c r="A1373" s="4">
        <v>911100222012</v>
      </c>
      <c r="B1373" s="3" t="s">
        <v>2768</v>
      </c>
      <c r="C1373" s="3" t="s">
        <v>947</v>
      </c>
      <c r="D1373" s="3" t="s">
        <v>5</v>
      </c>
      <c r="E1373" s="3" t="s">
        <v>932</v>
      </c>
      <c r="F1373" s="13">
        <v>43945.403368055559</v>
      </c>
    </row>
    <row r="1374" spans="1:6" x14ac:dyDescent="0.25">
      <c r="A1374" s="4">
        <v>911100222177</v>
      </c>
      <c r="B1374" s="3" t="s">
        <v>2769</v>
      </c>
      <c r="C1374" s="3" t="s">
        <v>948</v>
      </c>
      <c r="D1374" s="3" t="s">
        <v>5</v>
      </c>
      <c r="E1374" s="3" t="s">
        <v>932</v>
      </c>
      <c r="F1374" s="13">
        <v>43945.403773148151</v>
      </c>
    </row>
    <row r="1375" spans="1:6" x14ac:dyDescent="0.25">
      <c r="A1375" s="4">
        <v>911100222178</v>
      </c>
      <c r="B1375" s="3" t="s">
        <v>2770</v>
      </c>
      <c r="C1375" s="3" t="s">
        <v>949</v>
      </c>
      <c r="D1375" s="3" t="s">
        <v>10</v>
      </c>
      <c r="E1375" s="3" t="s">
        <v>932</v>
      </c>
      <c r="F1375" s="13">
        <v>43945.404675925929</v>
      </c>
    </row>
    <row r="1376" spans="1:6" x14ac:dyDescent="0.25">
      <c r="A1376" s="4">
        <v>911100222179</v>
      </c>
      <c r="B1376" s="3" t="s">
        <v>2771</v>
      </c>
      <c r="C1376" s="3" t="s">
        <v>950</v>
      </c>
      <c r="D1376" s="3" t="s">
        <v>19</v>
      </c>
      <c r="E1376" s="3" t="s">
        <v>932</v>
      </c>
      <c r="F1376" s="13">
        <v>43945.405810185184</v>
      </c>
    </row>
    <row r="1377" spans="1:6" x14ac:dyDescent="0.25">
      <c r="A1377" s="4">
        <v>911100222180</v>
      </c>
      <c r="B1377" s="3" t="s">
        <v>2772</v>
      </c>
      <c r="C1377" s="3" t="s">
        <v>49</v>
      </c>
      <c r="D1377" s="3" t="s">
        <v>2</v>
      </c>
      <c r="E1377" s="3" t="s">
        <v>932</v>
      </c>
      <c r="F1377" s="13">
        <v>43945.407256944447</v>
      </c>
    </row>
    <row r="1378" spans="1:6" x14ac:dyDescent="0.25">
      <c r="A1378" s="4">
        <v>911100222181</v>
      </c>
      <c r="B1378" s="3" t="s">
        <v>2773</v>
      </c>
      <c r="C1378" s="3" t="s">
        <v>224</v>
      </c>
      <c r="D1378" s="3" t="s">
        <v>5</v>
      </c>
      <c r="E1378" s="3" t="s">
        <v>932</v>
      </c>
      <c r="F1378" s="13">
        <v>43945.409930555557</v>
      </c>
    </row>
    <row r="1379" spans="1:6" x14ac:dyDescent="0.25">
      <c r="A1379" s="4">
        <v>911100222182</v>
      </c>
      <c r="B1379" s="3" t="s">
        <v>2774</v>
      </c>
      <c r="C1379" s="3" t="s">
        <v>951</v>
      </c>
      <c r="D1379" s="3" t="s">
        <v>5</v>
      </c>
      <c r="E1379" s="3" t="s">
        <v>932</v>
      </c>
      <c r="F1379" s="13">
        <v>43945.410370370373</v>
      </c>
    </row>
    <row r="1380" spans="1:6" x14ac:dyDescent="0.25">
      <c r="A1380" s="4">
        <v>911100222183</v>
      </c>
      <c r="B1380" s="3" t="s">
        <v>2775</v>
      </c>
      <c r="C1380" s="3" t="s">
        <v>72</v>
      </c>
      <c r="D1380" s="3" t="s">
        <v>2</v>
      </c>
      <c r="E1380" s="3" t="s">
        <v>932</v>
      </c>
      <c r="F1380" s="13">
        <v>43945.414120370369</v>
      </c>
    </row>
    <row r="1381" spans="1:6" x14ac:dyDescent="0.25">
      <c r="A1381" s="4">
        <v>911100222184</v>
      </c>
      <c r="B1381" s="3" t="s">
        <v>2776</v>
      </c>
      <c r="C1381" s="3" t="s">
        <v>952</v>
      </c>
      <c r="D1381" s="3" t="s">
        <v>10</v>
      </c>
      <c r="E1381" s="3" t="s">
        <v>209</v>
      </c>
      <c r="F1381" s="13">
        <v>43945.416400462964</v>
      </c>
    </row>
    <row r="1382" spans="1:6" x14ac:dyDescent="0.25">
      <c r="A1382" s="4">
        <v>911100222185</v>
      </c>
      <c r="B1382" s="3" t="s">
        <v>2777</v>
      </c>
      <c r="C1382" s="3" t="s">
        <v>70</v>
      </c>
      <c r="D1382" s="3" t="s">
        <v>10</v>
      </c>
      <c r="E1382" s="3" t="s">
        <v>932</v>
      </c>
      <c r="F1382" s="13">
        <v>43945.417673611111</v>
      </c>
    </row>
    <row r="1383" spans="1:6" x14ac:dyDescent="0.25">
      <c r="A1383" s="4">
        <v>911100222186</v>
      </c>
      <c r="B1383" s="3" t="s">
        <v>2778</v>
      </c>
      <c r="C1383" s="3" t="s">
        <v>953</v>
      </c>
      <c r="D1383" s="3" t="s">
        <v>5</v>
      </c>
      <c r="E1383" s="3" t="s">
        <v>932</v>
      </c>
      <c r="F1383" s="13">
        <v>43945.419178240743</v>
      </c>
    </row>
    <row r="1384" spans="1:6" x14ac:dyDescent="0.25">
      <c r="A1384" s="4">
        <v>911100222187</v>
      </c>
      <c r="B1384" s="3" t="s">
        <v>2779</v>
      </c>
      <c r="C1384" s="3" t="s">
        <v>954</v>
      </c>
      <c r="D1384" s="3" t="s">
        <v>10</v>
      </c>
      <c r="E1384" s="3" t="s">
        <v>932</v>
      </c>
      <c r="F1384" s="13">
        <v>43945.419675925928</v>
      </c>
    </row>
    <row r="1385" spans="1:6" x14ac:dyDescent="0.25">
      <c r="A1385" s="4">
        <v>911100222188</v>
      </c>
      <c r="B1385" s="3" t="s">
        <v>2780</v>
      </c>
      <c r="C1385" s="3" t="s">
        <v>955</v>
      </c>
      <c r="D1385" s="3" t="s">
        <v>19</v>
      </c>
      <c r="E1385" s="3" t="s">
        <v>932</v>
      </c>
      <c r="F1385" s="13">
        <v>43945.420601851853</v>
      </c>
    </row>
    <row r="1386" spans="1:6" x14ac:dyDescent="0.25">
      <c r="A1386" s="4">
        <v>911100222189</v>
      </c>
      <c r="B1386" s="3" t="s">
        <v>2781</v>
      </c>
      <c r="C1386" s="3" t="s">
        <v>170</v>
      </c>
      <c r="D1386" s="3" t="s">
        <v>19</v>
      </c>
      <c r="E1386" s="3" t="s">
        <v>932</v>
      </c>
      <c r="F1386" s="13">
        <v>43945.4218287037</v>
      </c>
    </row>
    <row r="1387" spans="1:6" x14ac:dyDescent="0.25">
      <c r="A1387" s="4">
        <v>911100222190</v>
      </c>
      <c r="B1387" s="3" t="s">
        <v>2782</v>
      </c>
      <c r="C1387" s="3" t="s">
        <v>956</v>
      </c>
      <c r="D1387" s="3" t="s">
        <v>2</v>
      </c>
      <c r="E1387" s="3" t="s">
        <v>932</v>
      </c>
      <c r="F1387" s="13">
        <v>43945.423368055555</v>
      </c>
    </row>
    <row r="1388" spans="1:6" x14ac:dyDescent="0.25">
      <c r="A1388" s="4">
        <v>911100222191</v>
      </c>
      <c r="B1388" s="3" t="s">
        <v>2783</v>
      </c>
      <c r="C1388" s="3" t="s">
        <v>957</v>
      </c>
      <c r="D1388" s="3" t="s">
        <v>5</v>
      </c>
      <c r="E1388" s="3" t="s">
        <v>932</v>
      </c>
      <c r="F1388" s="13">
        <v>43945.423634259256</v>
      </c>
    </row>
    <row r="1389" spans="1:6" x14ac:dyDescent="0.25">
      <c r="A1389" s="4">
        <v>911100222192</v>
      </c>
      <c r="B1389" s="3" t="s">
        <v>2784</v>
      </c>
      <c r="C1389" s="3" t="s">
        <v>958</v>
      </c>
      <c r="D1389" s="3" t="s">
        <v>2</v>
      </c>
      <c r="E1389" s="3" t="s">
        <v>932</v>
      </c>
      <c r="F1389" s="13">
        <v>43945.424293981479</v>
      </c>
    </row>
    <row r="1390" spans="1:6" x14ac:dyDescent="0.25">
      <c r="A1390" s="4">
        <v>911100222193</v>
      </c>
      <c r="B1390" s="3" t="s">
        <v>2785</v>
      </c>
      <c r="C1390" s="3" t="s">
        <v>959</v>
      </c>
      <c r="D1390" s="3" t="s">
        <v>2</v>
      </c>
      <c r="E1390" s="3" t="s">
        <v>422</v>
      </c>
      <c r="F1390" s="13">
        <v>43945.424675925926</v>
      </c>
    </row>
    <row r="1391" spans="1:6" x14ac:dyDescent="0.25">
      <c r="A1391" s="4">
        <v>911100222194</v>
      </c>
      <c r="B1391" s="3" t="s">
        <v>2786</v>
      </c>
      <c r="C1391" s="3" t="s">
        <v>594</v>
      </c>
      <c r="D1391" s="3" t="s">
        <v>5</v>
      </c>
      <c r="E1391" s="3" t="s">
        <v>932</v>
      </c>
      <c r="F1391" s="13">
        <v>43945.425370370373</v>
      </c>
    </row>
    <row r="1392" spans="1:6" x14ac:dyDescent="0.25">
      <c r="A1392" s="4">
        <v>911100222195</v>
      </c>
      <c r="B1392" s="3" t="s">
        <v>2787</v>
      </c>
      <c r="C1392" s="3" t="s">
        <v>594</v>
      </c>
      <c r="D1392" s="3" t="s">
        <v>10</v>
      </c>
      <c r="E1392" s="3" t="s">
        <v>932</v>
      </c>
      <c r="F1392" s="13">
        <v>43945.42596064815</v>
      </c>
    </row>
    <row r="1393" spans="1:6" x14ac:dyDescent="0.25">
      <c r="A1393" s="4">
        <v>911100222196</v>
      </c>
      <c r="B1393" s="3" t="s">
        <v>2788</v>
      </c>
      <c r="C1393" s="3" t="s">
        <v>64</v>
      </c>
      <c r="D1393" s="3" t="s">
        <v>5</v>
      </c>
      <c r="E1393" s="3" t="s">
        <v>932</v>
      </c>
      <c r="F1393" s="13">
        <v>43945.42796296296</v>
      </c>
    </row>
    <row r="1394" spans="1:6" x14ac:dyDescent="0.25">
      <c r="A1394" s="4">
        <v>911100222197</v>
      </c>
      <c r="B1394" s="3" t="s">
        <v>2789</v>
      </c>
      <c r="C1394" s="3" t="s">
        <v>958</v>
      </c>
      <c r="D1394" s="3" t="s">
        <v>5</v>
      </c>
      <c r="E1394" s="3" t="s">
        <v>932</v>
      </c>
      <c r="F1394" s="13">
        <v>43945.428564814814</v>
      </c>
    </row>
    <row r="1395" spans="1:6" x14ac:dyDescent="0.25">
      <c r="A1395" s="4">
        <v>911100222198</v>
      </c>
      <c r="B1395" s="3" t="s">
        <v>2790</v>
      </c>
      <c r="C1395" s="3" t="s">
        <v>323</v>
      </c>
      <c r="D1395" s="3" t="s">
        <v>2</v>
      </c>
      <c r="E1395" s="3" t="s">
        <v>932</v>
      </c>
      <c r="F1395" s="13">
        <v>43945.428599537037</v>
      </c>
    </row>
    <row r="1396" spans="1:6" x14ac:dyDescent="0.25">
      <c r="A1396" s="4">
        <v>911100222199</v>
      </c>
      <c r="B1396" s="3" t="s">
        <v>2791</v>
      </c>
      <c r="C1396" s="3" t="s">
        <v>960</v>
      </c>
      <c r="D1396" s="3" t="s">
        <v>2</v>
      </c>
      <c r="E1396" s="3" t="s">
        <v>209</v>
      </c>
      <c r="F1396" s="13">
        <v>43945.429502314815</v>
      </c>
    </row>
    <row r="1397" spans="1:6" x14ac:dyDescent="0.25">
      <c r="A1397" s="4">
        <v>911100222200</v>
      </c>
      <c r="B1397" s="3" t="s">
        <v>2792</v>
      </c>
      <c r="C1397" s="3" t="s">
        <v>382</v>
      </c>
      <c r="D1397" s="3" t="s">
        <v>19</v>
      </c>
      <c r="E1397" s="3" t="s">
        <v>932</v>
      </c>
      <c r="F1397" s="13">
        <v>43945.432268518518</v>
      </c>
    </row>
    <row r="1398" spans="1:6" x14ac:dyDescent="0.25">
      <c r="A1398" s="4">
        <v>911100222201</v>
      </c>
      <c r="B1398" s="3" t="s">
        <v>2793</v>
      </c>
      <c r="C1398" s="3" t="s">
        <v>961</v>
      </c>
      <c r="D1398" s="3" t="s">
        <v>10</v>
      </c>
      <c r="E1398" s="3" t="s">
        <v>932</v>
      </c>
      <c r="F1398" s="13">
        <v>43945.438252314816</v>
      </c>
    </row>
    <row r="1399" spans="1:6" x14ac:dyDescent="0.25">
      <c r="A1399" s="4">
        <v>911100222181</v>
      </c>
      <c r="B1399" s="3" t="s">
        <v>2773</v>
      </c>
      <c r="C1399" s="3" t="s">
        <v>224</v>
      </c>
      <c r="D1399" s="3" t="s">
        <v>5</v>
      </c>
      <c r="E1399" s="3" t="s">
        <v>932</v>
      </c>
      <c r="F1399" s="13">
        <v>43945.440925925926</v>
      </c>
    </row>
    <row r="1400" spans="1:6" x14ac:dyDescent="0.25">
      <c r="A1400" s="4">
        <v>911100222202</v>
      </c>
      <c r="B1400" s="3" t="s">
        <v>2794</v>
      </c>
      <c r="C1400" s="3" t="s">
        <v>962</v>
      </c>
      <c r="D1400" s="3" t="s">
        <v>19</v>
      </c>
      <c r="E1400" s="3" t="s">
        <v>932</v>
      </c>
      <c r="F1400" s="13">
        <v>43945.444467592592</v>
      </c>
    </row>
    <row r="1401" spans="1:6" x14ac:dyDescent="0.25">
      <c r="A1401" s="4">
        <v>911100222203</v>
      </c>
      <c r="B1401" s="3" t="s">
        <v>2795</v>
      </c>
      <c r="C1401" s="3" t="s">
        <v>706</v>
      </c>
      <c r="D1401" s="3" t="s">
        <v>10</v>
      </c>
      <c r="E1401" s="3" t="s">
        <v>932</v>
      </c>
      <c r="F1401" s="13">
        <v>43945.446770833332</v>
      </c>
    </row>
    <row r="1402" spans="1:6" x14ac:dyDescent="0.25">
      <c r="A1402" s="4">
        <v>911100222204</v>
      </c>
      <c r="B1402" s="3" t="s">
        <v>2796</v>
      </c>
      <c r="C1402" s="3" t="s">
        <v>240</v>
      </c>
      <c r="D1402" s="3" t="s">
        <v>19</v>
      </c>
      <c r="E1402" s="3" t="s">
        <v>932</v>
      </c>
      <c r="F1402" s="13">
        <v>43945.450092592589</v>
      </c>
    </row>
    <row r="1403" spans="1:6" x14ac:dyDescent="0.25">
      <c r="A1403" s="4">
        <v>911100222205</v>
      </c>
      <c r="B1403" s="3" t="s">
        <v>2797</v>
      </c>
      <c r="C1403" s="3" t="s">
        <v>963</v>
      </c>
      <c r="D1403" s="3" t="s">
        <v>2</v>
      </c>
      <c r="E1403" s="3" t="s">
        <v>932</v>
      </c>
      <c r="F1403" s="13">
        <v>43945.450937499998</v>
      </c>
    </row>
    <row r="1404" spans="1:6" x14ac:dyDescent="0.25">
      <c r="A1404" s="4">
        <v>911100222206</v>
      </c>
      <c r="B1404" s="3" t="s">
        <v>2798</v>
      </c>
      <c r="C1404" s="3" t="s">
        <v>240</v>
      </c>
      <c r="D1404" s="3" t="s">
        <v>19</v>
      </c>
      <c r="E1404" s="3" t="s">
        <v>932</v>
      </c>
      <c r="F1404" s="13">
        <v>43945.454004629632</v>
      </c>
    </row>
    <row r="1405" spans="1:6" x14ac:dyDescent="0.25">
      <c r="A1405" s="4">
        <v>911100222207</v>
      </c>
      <c r="B1405" s="3" t="s">
        <v>2799</v>
      </c>
      <c r="C1405" s="3" t="s">
        <v>327</v>
      </c>
      <c r="D1405" s="3" t="s">
        <v>10</v>
      </c>
      <c r="E1405" s="3" t="s">
        <v>932</v>
      </c>
      <c r="F1405" s="13">
        <v>43945.458807870367</v>
      </c>
    </row>
    <row r="1406" spans="1:6" x14ac:dyDescent="0.25">
      <c r="A1406" s="4">
        <v>911100222208</v>
      </c>
      <c r="B1406" s="3" t="s">
        <v>2800</v>
      </c>
      <c r="C1406" s="3" t="s">
        <v>964</v>
      </c>
      <c r="D1406" s="3" t="s">
        <v>2</v>
      </c>
      <c r="E1406" s="3" t="s">
        <v>932</v>
      </c>
      <c r="F1406" s="13">
        <v>43945.461192129631</v>
      </c>
    </row>
    <row r="1407" spans="1:6" x14ac:dyDescent="0.25">
      <c r="A1407" s="4">
        <v>911100222209</v>
      </c>
      <c r="B1407" s="3" t="s">
        <v>2801</v>
      </c>
      <c r="C1407" s="3" t="s">
        <v>157</v>
      </c>
      <c r="D1407" s="3" t="s">
        <v>5</v>
      </c>
      <c r="E1407" s="3" t="s">
        <v>932</v>
      </c>
      <c r="F1407" s="13">
        <v>43945.463240740741</v>
      </c>
    </row>
    <row r="1408" spans="1:6" x14ac:dyDescent="0.25">
      <c r="A1408" s="4">
        <v>911100222210</v>
      </c>
      <c r="B1408" s="3" t="s">
        <v>2802</v>
      </c>
      <c r="C1408" s="3" t="s">
        <v>965</v>
      </c>
      <c r="D1408" s="3" t="s">
        <v>10</v>
      </c>
      <c r="E1408" s="3" t="s">
        <v>932</v>
      </c>
      <c r="F1408" s="13">
        <v>43945.473680555559</v>
      </c>
    </row>
    <row r="1409" spans="1:6" x14ac:dyDescent="0.25">
      <c r="A1409" s="4">
        <v>911100222211</v>
      </c>
      <c r="B1409" s="3" t="s">
        <v>2803</v>
      </c>
      <c r="C1409" s="3" t="s">
        <v>966</v>
      </c>
      <c r="D1409" s="3" t="s">
        <v>5</v>
      </c>
      <c r="E1409" s="3" t="s">
        <v>932</v>
      </c>
      <c r="F1409" s="13">
        <v>43945.477372685185</v>
      </c>
    </row>
    <row r="1410" spans="1:6" x14ac:dyDescent="0.25">
      <c r="A1410" s="4">
        <v>911100222212</v>
      </c>
      <c r="B1410" s="3" t="s">
        <v>2804</v>
      </c>
      <c r="C1410" s="3" t="s">
        <v>967</v>
      </c>
      <c r="D1410" s="3" t="s">
        <v>5</v>
      </c>
      <c r="E1410" s="3" t="s">
        <v>932</v>
      </c>
      <c r="F1410" s="13">
        <v>43945.47859953704</v>
      </c>
    </row>
    <row r="1411" spans="1:6" x14ac:dyDescent="0.25">
      <c r="A1411" s="4">
        <v>911100222213</v>
      </c>
      <c r="B1411" s="3" t="s">
        <v>2805</v>
      </c>
      <c r="C1411" s="3" t="s">
        <v>968</v>
      </c>
      <c r="D1411" s="3" t="s">
        <v>5</v>
      </c>
      <c r="E1411" s="3" t="s">
        <v>772</v>
      </c>
      <c r="F1411" s="13">
        <v>43945.479120370372</v>
      </c>
    </row>
    <row r="1412" spans="1:6" x14ac:dyDescent="0.25">
      <c r="A1412" s="4">
        <v>911100222214</v>
      </c>
      <c r="B1412" s="3" t="s">
        <v>2806</v>
      </c>
      <c r="C1412" s="3" t="s">
        <v>969</v>
      </c>
      <c r="D1412" s="3" t="s">
        <v>10</v>
      </c>
      <c r="E1412" s="3" t="s">
        <v>716</v>
      </c>
      <c r="F1412" s="13">
        <v>43945.481493055559</v>
      </c>
    </row>
    <row r="1413" spans="1:6" x14ac:dyDescent="0.25">
      <c r="A1413" s="4">
        <v>911100222215</v>
      </c>
      <c r="B1413" s="3" t="s">
        <v>2807</v>
      </c>
      <c r="C1413" s="3" t="s">
        <v>970</v>
      </c>
      <c r="D1413" s="3" t="s">
        <v>2</v>
      </c>
      <c r="E1413" s="3" t="s">
        <v>716</v>
      </c>
      <c r="F1413" s="13">
        <v>43945.482939814814</v>
      </c>
    </row>
    <row r="1414" spans="1:6" x14ac:dyDescent="0.25">
      <c r="A1414" s="4">
        <v>911100222216</v>
      </c>
      <c r="B1414" s="3" t="s">
        <v>2808</v>
      </c>
      <c r="C1414" s="3" t="s">
        <v>971</v>
      </c>
      <c r="D1414" s="3" t="s">
        <v>19</v>
      </c>
      <c r="E1414" s="3" t="s">
        <v>932</v>
      </c>
      <c r="F1414" s="13">
        <v>43945.483518518522</v>
      </c>
    </row>
    <row r="1415" spans="1:6" x14ac:dyDescent="0.25">
      <c r="A1415" s="4">
        <v>911100222217</v>
      </c>
      <c r="B1415" s="3" t="s">
        <v>2809</v>
      </c>
      <c r="C1415" s="3" t="s">
        <v>706</v>
      </c>
      <c r="D1415" s="3" t="s">
        <v>2</v>
      </c>
      <c r="E1415" s="3" t="s">
        <v>932</v>
      </c>
      <c r="F1415" s="13">
        <v>43945.489085648151</v>
      </c>
    </row>
    <row r="1416" spans="1:6" x14ac:dyDescent="0.25">
      <c r="A1416" s="4">
        <v>911100222218</v>
      </c>
      <c r="B1416" s="3" t="s">
        <v>2810</v>
      </c>
      <c r="C1416" s="3" t="s">
        <v>972</v>
      </c>
      <c r="D1416" s="3" t="s">
        <v>2</v>
      </c>
      <c r="E1416" s="3" t="s">
        <v>932</v>
      </c>
      <c r="F1416" s="13">
        <v>43945.490162037036</v>
      </c>
    </row>
    <row r="1417" spans="1:6" x14ac:dyDescent="0.25">
      <c r="A1417" s="4">
        <v>911100222219</v>
      </c>
      <c r="B1417" s="3" t="s">
        <v>2811</v>
      </c>
      <c r="C1417" s="3" t="s">
        <v>973</v>
      </c>
      <c r="D1417" s="3" t="s">
        <v>2</v>
      </c>
      <c r="E1417" s="3" t="s">
        <v>932</v>
      </c>
      <c r="F1417" s="13">
        <v>43945.491481481484</v>
      </c>
    </row>
    <row r="1418" spans="1:6" x14ac:dyDescent="0.25">
      <c r="A1418" s="4">
        <v>911100222220</v>
      </c>
      <c r="B1418" s="3" t="s">
        <v>2812</v>
      </c>
      <c r="C1418" s="3" t="s">
        <v>323</v>
      </c>
      <c r="D1418" s="3" t="s">
        <v>2</v>
      </c>
      <c r="E1418" s="3" t="s">
        <v>932</v>
      </c>
      <c r="F1418" s="13">
        <v>43945.491666666669</v>
      </c>
    </row>
    <row r="1419" spans="1:6" x14ac:dyDescent="0.25">
      <c r="A1419" s="4">
        <v>911100222221</v>
      </c>
      <c r="B1419" s="3" t="s">
        <v>2813</v>
      </c>
      <c r="C1419" s="3" t="s">
        <v>974</v>
      </c>
      <c r="D1419" s="3" t="s">
        <v>2</v>
      </c>
      <c r="E1419" s="3" t="s">
        <v>932</v>
      </c>
      <c r="F1419" s="13">
        <v>43945.4924537037</v>
      </c>
    </row>
    <row r="1420" spans="1:6" x14ac:dyDescent="0.25">
      <c r="A1420" s="4">
        <v>911100222220</v>
      </c>
      <c r="B1420" s="3" t="s">
        <v>2814</v>
      </c>
      <c r="C1420" s="3" t="s">
        <v>975</v>
      </c>
      <c r="D1420" s="3" t="s">
        <v>19</v>
      </c>
      <c r="E1420" s="3" t="s">
        <v>932</v>
      </c>
      <c r="F1420" s="13">
        <v>43945.492719907408</v>
      </c>
    </row>
    <row r="1421" spans="1:6" x14ac:dyDescent="0.25">
      <c r="A1421" s="4">
        <v>911100222222</v>
      </c>
      <c r="B1421" s="3" t="s">
        <v>2815</v>
      </c>
      <c r="C1421" s="3" t="s">
        <v>976</v>
      </c>
      <c r="D1421" s="3" t="s">
        <v>5</v>
      </c>
      <c r="E1421" s="3" t="s">
        <v>932</v>
      </c>
      <c r="F1421" s="13">
        <v>43945.498055555552</v>
      </c>
    </row>
    <row r="1422" spans="1:6" x14ac:dyDescent="0.25">
      <c r="A1422" s="4">
        <v>911100222223</v>
      </c>
      <c r="B1422" s="3" t="s">
        <v>2816</v>
      </c>
      <c r="C1422" s="3" t="s">
        <v>977</v>
      </c>
      <c r="D1422" s="3" t="s">
        <v>5</v>
      </c>
      <c r="E1422" s="3" t="s">
        <v>932</v>
      </c>
      <c r="F1422" s="13">
        <v>43945.505347222221</v>
      </c>
    </row>
    <row r="1423" spans="1:6" x14ac:dyDescent="0.25">
      <c r="A1423" s="4">
        <v>911100222224</v>
      </c>
      <c r="B1423" s="3" t="s">
        <v>2817</v>
      </c>
      <c r="C1423" s="3" t="s">
        <v>248</v>
      </c>
      <c r="D1423" s="3" t="s">
        <v>2</v>
      </c>
      <c r="E1423" s="3" t="s">
        <v>932</v>
      </c>
      <c r="F1423" s="13">
        <v>43945.514456018522</v>
      </c>
    </row>
    <row r="1424" spans="1:6" x14ac:dyDescent="0.25">
      <c r="A1424" s="4">
        <v>911100222225</v>
      </c>
      <c r="B1424" s="3" t="s">
        <v>2818</v>
      </c>
      <c r="C1424" s="3" t="s">
        <v>399</v>
      </c>
      <c r="D1424" s="3" t="s">
        <v>5</v>
      </c>
      <c r="E1424" s="3" t="s">
        <v>932</v>
      </c>
      <c r="F1424" s="13">
        <v>43945.515520833331</v>
      </c>
    </row>
    <row r="1425" spans="1:6" x14ac:dyDescent="0.25">
      <c r="A1425" s="4">
        <v>911100222226</v>
      </c>
      <c r="B1425" s="3" t="s">
        <v>2819</v>
      </c>
      <c r="C1425" s="3" t="s">
        <v>945</v>
      </c>
      <c r="D1425" s="3" t="s">
        <v>5</v>
      </c>
      <c r="E1425" s="3" t="s">
        <v>932</v>
      </c>
      <c r="F1425" s="13">
        <v>43945.51667824074</v>
      </c>
    </row>
    <row r="1426" spans="1:6" x14ac:dyDescent="0.25">
      <c r="A1426" s="4">
        <v>911100222227</v>
      </c>
      <c r="B1426" s="3" t="s">
        <v>2820</v>
      </c>
      <c r="C1426" s="3" t="s">
        <v>978</v>
      </c>
      <c r="D1426" s="3" t="s">
        <v>5</v>
      </c>
      <c r="E1426" s="3" t="s">
        <v>932</v>
      </c>
      <c r="F1426" s="13">
        <v>43945.522650462961</v>
      </c>
    </row>
    <row r="1427" spans="1:6" x14ac:dyDescent="0.25">
      <c r="A1427" s="4">
        <v>911100222228</v>
      </c>
      <c r="B1427" s="3" t="s">
        <v>2821</v>
      </c>
      <c r="C1427" s="3" t="s">
        <v>979</v>
      </c>
      <c r="D1427" s="3" t="s">
        <v>19</v>
      </c>
      <c r="E1427" s="3" t="s">
        <v>932</v>
      </c>
      <c r="F1427" s="13">
        <v>43945.531354166669</v>
      </c>
    </row>
    <row r="1428" spans="1:6" x14ac:dyDescent="0.25">
      <c r="A1428" s="4">
        <v>911100222229</v>
      </c>
      <c r="B1428" s="3" t="s">
        <v>2822</v>
      </c>
      <c r="C1428" s="3" t="s">
        <v>980</v>
      </c>
      <c r="D1428" s="3" t="s">
        <v>10</v>
      </c>
      <c r="E1428" s="3" t="s">
        <v>772</v>
      </c>
      <c r="F1428" s="13">
        <v>43945.532997685186</v>
      </c>
    </row>
    <row r="1429" spans="1:6" x14ac:dyDescent="0.25">
      <c r="A1429" s="4">
        <v>911100222229</v>
      </c>
      <c r="B1429" s="3" t="s">
        <v>2822</v>
      </c>
      <c r="C1429" s="3" t="s">
        <v>980</v>
      </c>
      <c r="D1429" s="3" t="s">
        <v>10</v>
      </c>
      <c r="E1429" s="3" t="s">
        <v>772</v>
      </c>
      <c r="F1429" s="13">
        <v>43945.536365740743</v>
      </c>
    </row>
    <row r="1430" spans="1:6" x14ac:dyDescent="0.25">
      <c r="A1430" s="4">
        <v>911100222182</v>
      </c>
      <c r="B1430" s="3" t="s">
        <v>2774</v>
      </c>
      <c r="C1430" s="3" t="s">
        <v>71</v>
      </c>
      <c r="D1430" s="3" t="s">
        <v>5</v>
      </c>
      <c r="E1430" s="3" t="s">
        <v>932</v>
      </c>
      <c r="F1430" s="13">
        <v>43945.538240740738</v>
      </c>
    </row>
    <row r="1431" spans="1:6" x14ac:dyDescent="0.25">
      <c r="A1431" s="4">
        <v>911100222230</v>
      </c>
      <c r="B1431" s="3" t="s">
        <v>2823</v>
      </c>
      <c r="C1431" s="3" t="s">
        <v>981</v>
      </c>
      <c r="D1431" s="3" t="s">
        <v>10</v>
      </c>
      <c r="E1431" s="3" t="s">
        <v>932</v>
      </c>
      <c r="F1431" s="13">
        <v>43945.548043981478</v>
      </c>
    </row>
    <row r="1432" spans="1:6" x14ac:dyDescent="0.25">
      <c r="A1432" s="4">
        <v>911100222231</v>
      </c>
      <c r="B1432" s="3" t="s">
        <v>2824</v>
      </c>
      <c r="C1432" s="3" t="s">
        <v>982</v>
      </c>
      <c r="D1432" s="3" t="s">
        <v>5</v>
      </c>
      <c r="E1432" s="3" t="s">
        <v>772</v>
      </c>
      <c r="F1432" s="13">
        <v>43945.549513888887</v>
      </c>
    </row>
    <row r="1433" spans="1:6" x14ac:dyDescent="0.25">
      <c r="A1433" s="4">
        <v>911100222232</v>
      </c>
      <c r="B1433" s="3" t="s">
        <v>2825</v>
      </c>
      <c r="C1433" s="3" t="s">
        <v>211</v>
      </c>
      <c r="D1433" s="3" t="s">
        <v>19</v>
      </c>
      <c r="E1433" s="3" t="s">
        <v>932</v>
      </c>
      <c r="F1433" s="13">
        <v>43945.552708333336</v>
      </c>
    </row>
    <row r="1434" spans="1:6" x14ac:dyDescent="0.25">
      <c r="A1434" s="4">
        <v>911100222230</v>
      </c>
      <c r="B1434" s="3" t="s">
        <v>2823</v>
      </c>
      <c r="C1434" s="3" t="s">
        <v>983</v>
      </c>
      <c r="D1434" s="3" t="s">
        <v>10</v>
      </c>
      <c r="E1434" s="3" t="s">
        <v>209</v>
      </c>
      <c r="F1434" s="13">
        <v>43945.564722222225</v>
      </c>
    </row>
    <row r="1435" spans="1:6" x14ac:dyDescent="0.25">
      <c r="A1435" s="4">
        <v>911100222233</v>
      </c>
      <c r="B1435" s="3" t="s">
        <v>2826</v>
      </c>
      <c r="C1435" s="3" t="s">
        <v>984</v>
      </c>
      <c r="D1435" s="3" t="s">
        <v>2</v>
      </c>
      <c r="E1435" s="3" t="s">
        <v>932</v>
      </c>
      <c r="F1435" s="13">
        <v>43945.567743055559</v>
      </c>
    </row>
    <row r="1436" spans="1:6" x14ac:dyDescent="0.25">
      <c r="A1436" s="4">
        <v>911100222234</v>
      </c>
      <c r="B1436" s="3" t="s">
        <v>2827</v>
      </c>
      <c r="C1436" s="3" t="s">
        <v>985</v>
      </c>
      <c r="D1436" s="3" t="s">
        <v>10</v>
      </c>
      <c r="E1436" s="3" t="s">
        <v>33</v>
      </c>
      <c r="F1436" s="13">
        <v>43945.573240740741</v>
      </c>
    </row>
    <row r="1437" spans="1:6" x14ac:dyDescent="0.25">
      <c r="A1437" s="4">
        <v>911100222229</v>
      </c>
      <c r="B1437" s="3" t="s">
        <v>2822</v>
      </c>
      <c r="C1437" s="3" t="s">
        <v>980</v>
      </c>
      <c r="D1437" s="3" t="s">
        <v>10</v>
      </c>
      <c r="E1437" s="3" t="s">
        <v>772</v>
      </c>
      <c r="F1437" s="13">
        <v>43945.585312499999</v>
      </c>
    </row>
    <row r="1438" spans="1:6" x14ac:dyDescent="0.25">
      <c r="A1438" s="4">
        <v>911100222235</v>
      </c>
      <c r="B1438" s="3" t="s">
        <v>2828</v>
      </c>
      <c r="C1438" s="3" t="s">
        <v>955</v>
      </c>
      <c r="D1438" s="3" t="s">
        <v>19</v>
      </c>
      <c r="E1438" s="3" t="s">
        <v>932</v>
      </c>
      <c r="F1438" s="13">
        <v>43945.597453703704</v>
      </c>
    </row>
    <row r="1439" spans="1:6" x14ac:dyDescent="0.25">
      <c r="A1439" s="4">
        <v>911100222236</v>
      </c>
      <c r="B1439" s="3" t="s">
        <v>2829</v>
      </c>
      <c r="C1439" s="3" t="s">
        <v>263</v>
      </c>
      <c r="D1439" s="3" t="s">
        <v>19</v>
      </c>
      <c r="E1439" s="3" t="s">
        <v>932</v>
      </c>
      <c r="F1439" s="13">
        <v>43945.605405092596</v>
      </c>
    </row>
    <row r="1440" spans="1:6" x14ac:dyDescent="0.25">
      <c r="A1440" s="4">
        <v>911100222237</v>
      </c>
      <c r="B1440" s="3" t="s">
        <v>2830</v>
      </c>
      <c r="C1440" s="3" t="s">
        <v>949</v>
      </c>
      <c r="D1440" s="3" t="s">
        <v>5</v>
      </c>
      <c r="E1440" s="3" t="s">
        <v>932</v>
      </c>
      <c r="F1440" s="13">
        <v>43945.608634259261</v>
      </c>
    </row>
    <row r="1441" spans="1:6" x14ac:dyDescent="0.25">
      <c r="A1441" s="4">
        <v>911100222238</v>
      </c>
      <c r="B1441" s="3" t="s">
        <v>2831</v>
      </c>
      <c r="C1441" s="3" t="s">
        <v>986</v>
      </c>
      <c r="D1441" s="3" t="s">
        <v>2</v>
      </c>
      <c r="E1441" s="3" t="s">
        <v>932</v>
      </c>
      <c r="F1441" s="13">
        <v>43945.619756944441</v>
      </c>
    </row>
    <row r="1442" spans="1:6" x14ac:dyDescent="0.25">
      <c r="A1442" s="4">
        <v>911100222239</v>
      </c>
      <c r="B1442" s="3" t="s">
        <v>2832</v>
      </c>
      <c r="C1442" s="3" t="s">
        <v>987</v>
      </c>
      <c r="D1442" s="3" t="s">
        <v>19</v>
      </c>
      <c r="E1442" s="3" t="s">
        <v>932</v>
      </c>
      <c r="F1442" s="13">
        <v>43945.625138888892</v>
      </c>
    </row>
    <row r="1443" spans="1:6" x14ac:dyDescent="0.25">
      <c r="A1443" s="4">
        <v>911100222240</v>
      </c>
      <c r="B1443" s="3" t="s">
        <v>2833</v>
      </c>
      <c r="C1443" s="3" t="s">
        <v>125</v>
      </c>
      <c r="D1443" s="3" t="s">
        <v>2</v>
      </c>
      <c r="E1443" s="3" t="s">
        <v>218</v>
      </c>
      <c r="F1443" s="13">
        <v>43945.633414351854</v>
      </c>
    </row>
    <row r="1444" spans="1:6" x14ac:dyDescent="0.25">
      <c r="A1444" s="4">
        <v>911100222241</v>
      </c>
      <c r="B1444" s="3" t="s">
        <v>2834</v>
      </c>
      <c r="C1444" s="3" t="s">
        <v>988</v>
      </c>
      <c r="D1444" s="3" t="s">
        <v>19</v>
      </c>
      <c r="E1444" s="3" t="s">
        <v>932</v>
      </c>
      <c r="F1444" s="13">
        <v>43945.643842592595</v>
      </c>
    </row>
    <row r="1445" spans="1:6" x14ac:dyDescent="0.25">
      <c r="A1445" s="4">
        <v>911100222242</v>
      </c>
      <c r="B1445" s="3" t="s">
        <v>2835</v>
      </c>
      <c r="C1445" s="3" t="s">
        <v>205</v>
      </c>
      <c r="D1445" s="3" t="s">
        <v>2</v>
      </c>
      <c r="E1445" s="3" t="s">
        <v>209</v>
      </c>
      <c r="F1445" s="13">
        <v>43945.644502314812</v>
      </c>
    </row>
    <row r="1446" spans="1:6" x14ac:dyDescent="0.25">
      <c r="A1446" s="4">
        <v>911100222243</v>
      </c>
      <c r="B1446" s="3" t="s">
        <v>2836</v>
      </c>
      <c r="C1446" s="3" t="s">
        <v>845</v>
      </c>
      <c r="D1446" s="3" t="s">
        <v>10</v>
      </c>
      <c r="E1446" s="3" t="s">
        <v>932</v>
      </c>
      <c r="F1446" s="13">
        <v>43945.661886574075</v>
      </c>
    </row>
    <row r="1447" spans="1:6" x14ac:dyDescent="0.25">
      <c r="A1447" s="4">
        <v>911100222200</v>
      </c>
      <c r="B1447" s="3" t="s">
        <v>2837</v>
      </c>
      <c r="C1447" s="3" t="s">
        <v>382</v>
      </c>
      <c r="D1447" s="3" t="s">
        <v>19</v>
      </c>
      <c r="E1447" s="3" t="s">
        <v>624</v>
      </c>
      <c r="F1447" s="13">
        <v>43945.673321759263</v>
      </c>
    </row>
    <row r="1448" spans="1:6" x14ac:dyDescent="0.25">
      <c r="A1448" s="4">
        <v>911100222227</v>
      </c>
      <c r="B1448" s="3" t="s">
        <v>2820</v>
      </c>
      <c r="C1448" s="3" t="s">
        <v>989</v>
      </c>
      <c r="D1448" s="3" t="s">
        <v>5</v>
      </c>
      <c r="E1448" s="3" t="s">
        <v>932</v>
      </c>
      <c r="F1448" s="13">
        <v>43945.686979166669</v>
      </c>
    </row>
    <row r="1449" spans="1:6" x14ac:dyDescent="0.25">
      <c r="A1449" s="4">
        <v>911100222244</v>
      </c>
      <c r="B1449" s="3" t="s">
        <v>2838</v>
      </c>
      <c r="C1449" s="3" t="s">
        <v>354</v>
      </c>
      <c r="D1449" s="3" t="s">
        <v>5</v>
      </c>
      <c r="E1449" s="3" t="s">
        <v>716</v>
      </c>
      <c r="F1449" s="13">
        <v>43945.724189814813</v>
      </c>
    </row>
    <row r="1450" spans="1:6" x14ac:dyDescent="0.25">
      <c r="A1450" s="4">
        <v>911100222245</v>
      </c>
      <c r="B1450" s="3" t="s">
        <v>2839</v>
      </c>
      <c r="C1450" s="3" t="s">
        <v>276</v>
      </c>
      <c r="D1450" s="3" t="s">
        <v>19</v>
      </c>
      <c r="E1450" s="3" t="s">
        <v>772</v>
      </c>
      <c r="F1450" s="13">
        <v>43945.75508101852</v>
      </c>
    </row>
    <row r="1451" spans="1:6" x14ac:dyDescent="0.25">
      <c r="A1451" s="4">
        <v>911100222229</v>
      </c>
      <c r="B1451" s="3" t="s">
        <v>2822</v>
      </c>
      <c r="C1451" s="3" t="s">
        <v>980</v>
      </c>
      <c r="D1451" s="3" t="s">
        <v>10</v>
      </c>
      <c r="E1451" s="3" t="s">
        <v>772</v>
      </c>
      <c r="F1451" s="13">
        <v>43945.764837962961</v>
      </c>
    </row>
    <row r="1452" spans="1:6" x14ac:dyDescent="0.25">
      <c r="A1452" s="4">
        <v>911100222246</v>
      </c>
      <c r="B1452" s="3" t="s">
        <v>2840</v>
      </c>
      <c r="C1452" s="3" t="s">
        <v>990</v>
      </c>
      <c r="D1452" s="3" t="s">
        <v>10</v>
      </c>
      <c r="E1452" s="3" t="s">
        <v>932</v>
      </c>
      <c r="F1452" s="13">
        <v>43945.771504629629</v>
      </c>
    </row>
    <row r="1453" spans="1:6" x14ac:dyDescent="0.25">
      <c r="A1453" s="4">
        <v>911100222247</v>
      </c>
      <c r="B1453" s="3" t="s">
        <v>2841</v>
      </c>
      <c r="C1453" s="3" t="s">
        <v>43</v>
      </c>
      <c r="D1453" s="3" t="s">
        <v>10</v>
      </c>
      <c r="E1453" s="3" t="s">
        <v>932</v>
      </c>
      <c r="F1453" s="13">
        <v>43946.050081018519</v>
      </c>
    </row>
    <row r="1454" spans="1:6" x14ac:dyDescent="0.25">
      <c r="A1454" s="4">
        <v>911100222248</v>
      </c>
      <c r="B1454" s="3" t="s">
        <v>2842</v>
      </c>
      <c r="C1454" s="3" t="s">
        <v>991</v>
      </c>
      <c r="D1454" s="3" t="s">
        <v>10</v>
      </c>
      <c r="E1454" s="3" t="s">
        <v>932</v>
      </c>
      <c r="F1454" s="13">
        <v>43946.100775462961</v>
      </c>
    </row>
    <row r="1455" spans="1:6" x14ac:dyDescent="0.25">
      <c r="A1455" s="4">
        <v>911100222249</v>
      </c>
      <c r="B1455" s="3" t="s">
        <v>2843</v>
      </c>
      <c r="C1455" s="3" t="s">
        <v>992</v>
      </c>
      <c r="D1455" s="3" t="s">
        <v>2</v>
      </c>
      <c r="E1455" s="3" t="s">
        <v>209</v>
      </c>
      <c r="F1455" s="13">
        <v>43946.135740740741</v>
      </c>
    </row>
    <row r="1456" spans="1:6" x14ac:dyDescent="0.25">
      <c r="A1456" s="4">
        <v>911100222250</v>
      </c>
      <c r="B1456" s="3" t="s">
        <v>2844</v>
      </c>
      <c r="C1456" s="3" t="s">
        <v>263</v>
      </c>
      <c r="D1456" s="3" t="s">
        <v>10</v>
      </c>
      <c r="E1456" s="3" t="s">
        <v>993</v>
      </c>
      <c r="F1456" s="13">
        <v>43946.147951388892</v>
      </c>
    </row>
    <row r="1457" spans="1:6" x14ac:dyDescent="0.25">
      <c r="A1457" s="4">
        <v>911100222251</v>
      </c>
      <c r="B1457" s="3" t="s">
        <v>2845</v>
      </c>
      <c r="C1457" s="3" t="s">
        <v>994</v>
      </c>
      <c r="D1457" s="3" t="s">
        <v>2</v>
      </c>
      <c r="E1457" s="3" t="s">
        <v>993</v>
      </c>
      <c r="F1457" s="13">
        <v>43946.148252314815</v>
      </c>
    </row>
    <row r="1458" spans="1:6" x14ac:dyDescent="0.25">
      <c r="A1458" s="4">
        <v>911100222252</v>
      </c>
      <c r="B1458" s="3" t="s">
        <v>2846</v>
      </c>
      <c r="C1458" s="3" t="s">
        <v>995</v>
      </c>
      <c r="D1458" s="3" t="s">
        <v>19</v>
      </c>
      <c r="E1458" s="3" t="s">
        <v>993</v>
      </c>
      <c r="F1458" s="13">
        <v>43946.148634259262</v>
      </c>
    </row>
    <row r="1459" spans="1:6" x14ac:dyDescent="0.25">
      <c r="A1459" s="4">
        <v>911100222253</v>
      </c>
      <c r="B1459" s="3" t="s">
        <v>2847</v>
      </c>
      <c r="C1459" s="3" t="s">
        <v>996</v>
      </c>
      <c r="D1459" s="3" t="s">
        <v>2</v>
      </c>
      <c r="E1459" s="3" t="s">
        <v>932</v>
      </c>
      <c r="F1459" s="13">
        <v>43946.149537037039</v>
      </c>
    </row>
    <row r="1460" spans="1:6" x14ac:dyDescent="0.25">
      <c r="A1460" s="4">
        <v>911100222254</v>
      </c>
      <c r="B1460" s="3" t="s">
        <v>2848</v>
      </c>
      <c r="C1460" s="3" t="s">
        <v>997</v>
      </c>
      <c r="D1460" s="3" t="s">
        <v>5</v>
      </c>
      <c r="E1460" s="3" t="s">
        <v>993</v>
      </c>
      <c r="F1460" s="13">
        <v>43946.149641203701</v>
      </c>
    </row>
    <row r="1461" spans="1:6" x14ac:dyDescent="0.25">
      <c r="A1461" s="4">
        <v>911100222255</v>
      </c>
      <c r="B1461" s="3" t="s">
        <v>1728</v>
      </c>
      <c r="C1461" s="3" t="s">
        <v>148</v>
      </c>
      <c r="D1461" s="3" t="s">
        <v>2</v>
      </c>
      <c r="E1461" s="3" t="s">
        <v>993</v>
      </c>
      <c r="F1461" s="13">
        <v>43946.150370370371</v>
      </c>
    </row>
    <row r="1462" spans="1:6" x14ac:dyDescent="0.25">
      <c r="A1462" s="4">
        <v>911100222256</v>
      </c>
      <c r="B1462" s="3" t="s">
        <v>2849</v>
      </c>
      <c r="C1462" s="3" t="s">
        <v>998</v>
      </c>
      <c r="D1462" s="3" t="s">
        <v>5</v>
      </c>
      <c r="E1462" s="3" t="s">
        <v>993</v>
      </c>
      <c r="F1462" s="13">
        <v>43946.152118055557</v>
      </c>
    </row>
    <row r="1463" spans="1:6" x14ac:dyDescent="0.25">
      <c r="A1463" s="4">
        <v>911100222257</v>
      </c>
      <c r="B1463" s="3" t="s">
        <v>2850</v>
      </c>
      <c r="C1463" s="3" t="s">
        <v>999</v>
      </c>
      <c r="D1463" s="3" t="s">
        <v>5</v>
      </c>
      <c r="E1463" s="3" t="s">
        <v>993</v>
      </c>
      <c r="F1463" s="13">
        <v>43946.152604166666</v>
      </c>
    </row>
    <row r="1464" spans="1:6" x14ac:dyDescent="0.25">
      <c r="A1464" s="4">
        <v>911100222258</v>
      </c>
      <c r="B1464" s="3" t="s">
        <v>2851</v>
      </c>
      <c r="C1464" s="3" t="s">
        <v>1000</v>
      </c>
      <c r="D1464" s="3" t="s">
        <v>19</v>
      </c>
      <c r="E1464" s="3" t="s">
        <v>993</v>
      </c>
      <c r="F1464" s="13">
        <v>43946.152731481481</v>
      </c>
    </row>
    <row r="1465" spans="1:6" x14ac:dyDescent="0.25">
      <c r="A1465" s="4">
        <v>911100222259</v>
      </c>
      <c r="B1465" s="3" t="s">
        <v>2852</v>
      </c>
      <c r="C1465" s="3" t="s">
        <v>1001</v>
      </c>
      <c r="D1465" s="3" t="s">
        <v>10</v>
      </c>
      <c r="E1465" s="3" t="s">
        <v>993</v>
      </c>
      <c r="F1465" s="13">
        <v>43946.154502314814</v>
      </c>
    </row>
    <row r="1466" spans="1:6" x14ac:dyDescent="0.25">
      <c r="A1466" s="4">
        <v>911100222260</v>
      </c>
      <c r="B1466" s="3" t="s">
        <v>2853</v>
      </c>
      <c r="C1466" s="3" t="s">
        <v>1002</v>
      </c>
      <c r="D1466" s="3" t="s">
        <v>10</v>
      </c>
      <c r="E1466" s="3" t="s">
        <v>993</v>
      </c>
      <c r="F1466" s="13">
        <v>43946.157430555555</v>
      </c>
    </row>
    <row r="1467" spans="1:6" x14ac:dyDescent="0.25">
      <c r="A1467" s="4">
        <v>911100222261</v>
      </c>
      <c r="B1467" s="3" t="s">
        <v>2854</v>
      </c>
      <c r="C1467" s="3" t="s">
        <v>1003</v>
      </c>
      <c r="D1467" s="3" t="s">
        <v>2</v>
      </c>
      <c r="E1467" s="3" t="s">
        <v>993</v>
      </c>
      <c r="F1467" s="13">
        <v>43946.161597222221</v>
      </c>
    </row>
    <row r="1468" spans="1:6" x14ac:dyDescent="0.25">
      <c r="A1468" s="4">
        <v>911100222262</v>
      </c>
      <c r="B1468" s="3" t="s">
        <v>2855</v>
      </c>
      <c r="C1468" s="3" t="s">
        <v>1004</v>
      </c>
      <c r="D1468" s="3" t="s">
        <v>2</v>
      </c>
      <c r="E1468" s="3" t="s">
        <v>993</v>
      </c>
      <c r="F1468" s="13">
        <v>43946.162893518522</v>
      </c>
    </row>
    <row r="1469" spans="1:6" x14ac:dyDescent="0.25">
      <c r="A1469" s="4">
        <v>911100222263</v>
      </c>
      <c r="B1469" s="3" t="s">
        <v>2856</v>
      </c>
      <c r="C1469" s="3" t="s">
        <v>349</v>
      </c>
      <c r="D1469" s="3" t="s">
        <v>19</v>
      </c>
      <c r="E1469" s="3" t="s">
        <v>993</v>
      </c>
      <c r="F1469" s="13">
        <v>43946.164768518516</v>
      </c>
    </row>
    <row r="1470" spans="1:6" x14ac:dyDescent="0.25">
      <c r="A1470" s="4">
        <v>911100222256</v>
      </c>
      <c r="B1470" s="3" t="s">
        <v>2849</v>
      </c>
      <c r="C1470" s="3" t="s">
        <v>998</v>
      </c>
      <c r="D1470" s="3" t="s">
        <v>5</v>
      </c>
      <c r="E1470" s="3" t="s">
        <v>993</v>
      </c>
      <c r="F1470" s="13">
        <v>43946.169421296298</v>
      </c>
    </row>
    <row r="1471" spans="1:6" x14ac:dyDescent="0.25">
      <c r="A1471" s="4">
        <v>911100222264</v>
      </c>
      <c r="B1471" s="3" t="s">
        <v>2857</v>
      </c>
      <c r="C1471" s="3" t="s">
        <v>493</v>
      </c>
      <c r="D1471" s="3" t="s">
        <v>5</v>
      </c>
      <c r="E1471" s="3" t="s">
        <v>993</v>
      </c>
      <c r="F1471" s="13">
        <v>43946.171643518515</v>
      </c>
    </row>
    <row r="1472" spans="1:6" x14ac:dyDescent="0.25">
      <c r="A1472" s="4">
        <v>911100222265</v>
      </c>
      <c r="B1472" s="3" t="s">
        <v>2858</v>
      </c>
      <c r="C1472" s="3" t="s">
        <v>728</v>
      </c>
      <c r="D1472" s="3" t="s">
        <v>19</v>
      </c>
      <c r="E1472" s="3" t="s">
        <v>993</v>
      </c>
      <c r="F1472" s="13">
        <v>43946.173668981479</v>
      </c>
    </row>
    <row r="1473" spans="1:6" x14ac:dyDescent="0.25">
      <c r="A1473" s="4">
        <v>911100222266</v>
      </c>
      <c r="B1473" s="3" t="s">
        <v>2859</v>
      </c>
      <c r="C1473" s="3" t="s">
        <v>1005</v>
      </c>
      <c r="D1473" s="3" t="s">
        <v>19</v>
      </c>
      <c r="E1473" s="3" t="s">
        <v>993</v>
      </c>
      <c r="F1473" s="13">
        <v>43946.173738425925</v>
      </c>
    </row>
    <row r="1474" spans="1:6" x14ac:dyDescent="0.25">
      <c r="A1474" s="4">
        <v>911100222267</v>
      </c>
      <c r="B1474" s="3" t="s">
        <v>2860</v>
      </c>
      <c r="C1474" s="3" t="s">
        <v>1006</v>
      </c>
      <c r="D1474" s="3" t="s">
        <v>19</v>
      </c>
      <c r="E1474" s="3" t="s">
        <v>993</v>
      </c>
      <c r="F1474" s="13">
        <v>43946.176041666666</v>
      </c>
    </row>
    <row r="1475" spans="1:6" x14ac:dyDescent="0.25">
      <c r="A1475" s="4">
        <v>911100222256</v>
      </c>
      <c r="B1475" s="3" t="s">
        <v>2849</v>
      </c>
      <c r="C1475" s="3" t="s">
        <v>998</v>
      </c>
      <c r="D1475" s="3" t="s">
        <v>5</v>
      </c>
      <c r="E1475" s="3" t="s">
        <v>993</v>
      </c>
      <c r="F1475" s="13">
        <v>43946.189722222225</v>
      </c>
    </row>
    <row r="1476" spans="1:6" x14ac:dyDescent="0.25">
      <c r="A1476" s="4">
        <v>911100222268</v>
      </c>
      <c r="B1476" s="3" t="s">
        <v>2861</v>
      </c>
      <c r="C1476" s="3" t="s">
        <v>523</v>
      </c>
      <c r="D1476" s="3" t="s">
        <v>2</v>
      </c>
      <c r="E1476" s="3" t="s">
        <v>604</v>
      </c>
      <c r="F1476" s="13">
        <v>43946.191817129627</v>
      </c>
    </row>
    <row r="1477" spans="1:6" x14ac:dyDescent="0.25">
      <c r="A1477" s="4">
        <v>911100222269</v>
      </c>
      <c r="B1477" s="3" t="s">
        <v>2862</v>
      </c>
      <c r="C1477" s="3" t="s">
        <v>1007</v>
      </c>
      <c r="D1477" s="3" t="s">
        <v>5</v>
      </c>
      <c r="E1477" s="3" t="s">
        <v>993</v>
      </c>
      <c r="F1477" s="13">
        <v>43946.195775462962</v>
      </c>
    </row>
    <row r="1478" spans="1:6" x14ac:dyDescent="0.25">
      <c r="A1478" s="4">
        <v>911100222270</v>
      </c>
      <c r="B1478" s="3" t="s">
        <v>2863</v>
      </c>
      <c r="C1478" s="3" t="s">
        <v>1008</v>
      </c>
      <c r="D1478" s="3" t="s">
        <v>5</v>
      </c>
      <c r="E1478" s="3" t="s">
        <v>993</v>
      </c>
      <c r="F1478" s="13">
        <v>43946.195821759262</v>
      </c>
    </row>
    <row r="1479" spans="1:6" x14ac:dyDescent="0.25">
      <c r="A1479" s="4">
        <v>911100222271</v>
      </c>
      <c r="B1479" s="3" t="s">
        <v>2864</v>
      </c>
      <c r="C1479" s="3" t="s">
        <v>1009</v>
      </c>
      <c r="D1479" s="3" t="s">
        <v>19</v>
      </c>
      <c r="E1479" s="3" t="s">
        <v>993</v>
      </c>
      <c r="F1479" s="13">
        <v>43946.197731481479</v>
      </c>
    </row>
    <row r="1480" spans="1:6" x14ac:dyDescent="0.25">
      <c r="A1480" s="4">
        <v>911100222272</v>
      </c>
      <c r="B1480" s="3" t="s">
        <v>2865</v>
      </c>
      <c r="C1480" s="3" t="s">
        <v>417</v>
      </c>
      <c r="D1480" s="3" t="s">
        <v>10</v>
      </c>
      <c r="E1480" s="3" t="s">
        <v>993</v>
      </c>
      <c r="F1480" s="13">
        <v>43946.201342592591</v>
      </c>
    </row>
    <row r="1481" spans="1:6" x14ac:dyDescent="0.25">
      <c r="A1481" s="4">
        <v>911100222273</v>
      </c>
      <c r="B1481" s="3" t="s">
        <v>2866</v>
      </c>
      <c r="C1481" s="3" t="s">
        <v>41</v>
      </c>
      <c r="D1481" s="3" t="s">
        <v>10</v>
      </c>
      <c r="E1481" s="3"/>
      <c r="F1481" s="13">
        <v>43946.206180555557</v>
      </c>
    </row>
    <row r="1482" spans="1:6" x14ac:dyDescent="0.25">
      <c r="A1482" s="4">
        <v>911100222274</v>
      </c>
      <c r="B1482" s="3" t="s">
        <v>2867</v>
      </c>
      <c r="C1482" s="3" t="s">
        <v>1010</v>
      </c>
      <c r="D1482" s="3" t="s">
        <v>5</v>
      </c>
      <c r="E1482" s="3" t="s">
        <v>772</v>
      </c>
      <c r="F1482" s="13">
        <v>43946.211435185185</v>
      </c>
    </row>
    <row r="1483" spans="1:6" x14ac:dyDescent="0.25">
      <c r="A1483" s="4">
        <v>911100222275</v>
      </c>
      <c r="B1483" s="3" t="s">
        <v>2868</v>
      </c>
      <c r="C1483" s="3" t="s">
        <v>1011</v>
      </c>
      <c r="D1483" s="3" t="s">
        <v>10</v>
      </c>
      <c r="E1483" s="3" t="s">
        <v>993</v>
      </c>
      <c r="F1483" s="13">
        <v>43946.212384259263</v>
      </c>
    </row>
    <row r="1484" spans="1:6" x14ac:dyDescent="0.25">
      <c r="A1484" s="4">
        <v>911100222276</v>
      </c>
      <c r="B1484" s="3" t="s">
        <v>2869</v>
      </c>
      <c r="C1484" s="3" t="s">
        <v>1012</v>
      </c>
      <c r="D1484" s="3" t="s">
        <v>2</v>
      </c>
      <c r="E1484" s="3" t="s">
        <v>993</v>
      </c>
      <c r="F1484" s="13">
        <v>43946.216493055559</v>
      </c>
    </row>
    <row r="1485" spans="1:6" x14ac:dyDescent="0.25">
      <c r="A1485" s="4">
        <v>911100222277</v>
      </c>
      <c r="B1485" s="3" t="s">
        <v>2870</v>
      </c>
      <c r="C1485" s="3" t="s">
        <v>1013</v>
      </c>
      <c r="D1485" s="3" t="s">
        <v>19</v>
      </c>
      <c r="E1485" s="3" t="s">
        <v>993</v>
      </c>
      <c r="F1485" s="13">
        <v>43946.217962962961</v>
      </c>
    </row>
    <row r="1486" spans="1:6" x14ac:dyDescent="0.25">
      <c r="A1486" s="4">
        <v>911100222278</v>
      </c>
      <c r="B1486" s="3" t="s">
        <v>2871</v>
      </c>
      <c r="C1486" s="3" t="s">
        <v>830</v>
      </c>
      <c r="D1486" s="3" t="s">
        <v>2</v>
      </c>
      <c r="E1486" s="3" t="s">
        <v>716</v>
      </c>
      <c r="F1486" s="13">
        <v>43946.224178240744</v>
      </c>
    </row>
    <row r="1487" spans="1:6" x14ac:dyDescent="0.25">
      <c r="A1487" s="4">
        <v>911100222279</v>
      </c>
      <c r="B1487" s="3" t="s">
        <v>2872</v>
      </c>
      <c r="C1487" s="3" t="s">
        <v>43</v>
      </c>
      <c r="D1487" s="3" t="s">
        <v>19</v>
      </c>
      <c r="E1487" s="3" t="s">
        <v>305</v>
      </c>
      <c r="F1487" s="13">
        <v>43946.230486111112</v>
      </c>
    </row>
    <row r="1488" spans="1:6" x14ac:dyDescent="0.25">
      <c r="A1488" s="4">
        <v>911100222280</v>
      </c>
      <c r="B1488" s="3" t="s">
        <v>2873</v>
      </c>
      <c r="C1488" s="3" t="s">
        <v>1014</v>
      </c>
      <c r="D1488" s="3" t="s">
        <v>10</v>
      </c>
      <c r="E1488" s="3" t="s">
        <v>993</v>
      </c>
      <c r="F1488" s="13">
        <v>43946.233715277776</v>
      </c>
    </row>
    <row r="1489" spans="1:6" x14ac:dyDescent="0.25">
      <c r="A1489" s="4">
        <v>911100222281</v>
      </c>
      <c r="B1489" s="3" t="s">
        <v>2874</v>
      </c>
      <c r="C1489" s="3" t="s">
        <v>1015</v>
      </c>
      <c r="D1489" s="3" t="s">
        <v>2</v>
      </c>
      <c r="E1489" s="3" t="s">
        <v>772</v>
      </c>
      <c r="F1489" s="13">
        <v>43946.238009259258</v>
      </c>
    </row>
    <row r="1490" spans="1:6" x14ac:dyDescent="0.25">
      <c r="A1490" s="4">
        <v>911100222282</v>
      </c>
      <c r="B1490" s="3" t="s">
        <v>2875</v>
      </c>
      <c r="C1490" s="3" t="s">
        <v>1016</v>
      </c>
      <c r="D1490" s="3" t="s">
        <v>5</v>
      </c>
      <c r="E1490" s="3" t="s">
        <v>993</v>
      </c>
      <c r="F1490" s="13">
        <v>43946.241550925923</v>
      </c>
    </row>
    <row r="1491" spans="1:6" x14ac:dyDescent="0.25">
      <c r="A1491" s="4">
        <v>911100222283</v>
      </c>
      <c r="B1491" s="3" t="s">
        <v>2876</v>
      </c>
      <c r="C1491" s="3" t="s">
        <v>1017</v>
      </c>
      <c r="D1491" s="3" t="s">
        <v>5</v>
      </c>
      <c r="E1491" s="3" t="s">
        <v>177</v>
      </c>
      <c r="F1491" s="13">
        <v>43946.247118055559</v>
      </c>
    </row>
    <row r="1492" spans="1:6" x14ac:dyDescent="0.25">
      <c r="A1492" s="4">
        <v>911100222284</v>
      </c>
      <c r="B1492" s="3" t="s">
        <v>2877</v>
      </c>
      <c r="C1492" s="3" t="s">
        <v>1018</v>
      </c>
      <c r="D1492" s="3" t="s">
        <v>10</v>
      </c>
      <c r="E1492" s="3" t="s">
        <v>932</v>
      </c>
      <c r="F1492" s="13">
        <v>43946.247245370374</v>
      </c>
    </row>
    <row r="1493" spans="1:6" x14ac:dyDescent="0.25">
      <c r="A1493" s="4">
        <v>911100222285</v>
      </c>
      <c r="B1493" s="3" t="s">
        <v>2878</v>
      </c>
      <c r="C1493" s="3" t="s">
        <v>42</v>
      </c>
      <c r="D1493" s="3" t="s">
        <v>5</v>
      </c>
      <c r="E1493" s="3" t="s">
        <v>772</v>
      </c>
      <c r="F1493" s="13">
        <v>43946.250127314815</v>
      </c>
    </row>
    <row r="1494" spans="1:6" x14ac:dyDescent="0.25">
      <c r="A1494" s="4">
        <v>911100222286</v>
      </c>
      <c r="B1494" s="3" t="s">
        <v>2879</v>
      </c>
      <c r="C1494" s="3" t="s">
        <v>1019</v>
      </c>
      <c r="D1494" s="3" t="s">
        <v>19</v>
      </c>
      <c r="E1494" s="3" t="s">
        <v>993</v>
      </c>
      <c r="F1494" s="13">
        <v>43946.253668981481</v>
      </c>
    </row>
    <row r="1495" spans="1:6" x14ac:dyDescent="0.25">
      <c r="A1495" s="4">
        <v>911100222287</v>
      </c>
      <c r="B1495" s="3" t="s">
        <v>2880</v>
      </c>
      <c r="C1495" s="3" t="s">
        <v>1020</v>
      </c>
      <c r="D1495" s="3" t="s">
        <v>2</v>
      </c>
      <c r="E1495" s="3" t="s">
        <v>993</v>
      </c>
      <c r="F1495" s="13">
        <v>43946.256516203706</v>
      </c>
    </row>
    <row r="1496" spans="1:6" x14ac:dyDescent="0.25">
      <c r="A1496" s="4">
        <v>911100222288</v>
      </c>
      <c r="B1496" s="3" t="s">
        <v>2881</v>
      </c>
      <c r="C1496" s="3" t="s">
        <v>1021</v>
      </c>
      <c r="D1496" s="3" t="s">
        <v>5</v>
      </c>
      <c r="E1496" s="3" t="s">
        <v>1022</v>
      </c>
      <c r="F1496" s="13">
        <v>43946.257071759261</v>
      </c>
    </row>
    <row r="1497" spans="1:6" x14ac:dyDescent="0.25">
      <c r="A1497" s="4">
        <v>911100222289</v>
      </c>
      <c r="B1497" s="3" t="s">
        <v>2882</v>
      </c>
      <c r="C1497" s="3" t="s">
        <v>1023</v>
      </c>
      <c r="D1497" s="3" t="s">
        <v>2</v>
      </c>
      <c r="E1497" s="3" t="s">
        <v>993</v>
      </c>
      <c r="F1497" s="13">
        <v>43946.263831018521</v>
      </c>
    </row>
    <row r="1498" spans="1:6" x14ac:dyDescent="0.25">
      <c r="A1498" s="4">
        <v>911100222290</v>
      </c>
      <c r="B1498" s="3" t="s">
        <v>2883</v>
      </c>
      <c r="C1498" s="3" t="s">
        <v>1024</v>
      </c>
      <c r="D1498" s="3" t="s">
        <v>2</v>
      </c>
      <c r="E1498" s="3" t="s">
        <v>993</v>
      </c>
      <c r="F1498" s="13">
        <v>43946.293263888889</v>
      </c>
    </row>
    <row r="1499" spans="1:6" x14ac:dyDescent="0.25">
      <c r="A1499" s="4">
        <v>911100222291</v>
      </c>
      <c r="B1499" s="3" t="s">
        <v>2884</v>
      </c>
      <c r="C1499" s="3" t="s">
        <v>76</v>
      </c>
      <c r="D1499" s="3" t="s">
        <v>5</v>
      </c>
      <c r="E1499" s="3" t="s">
        <v>993</v>
      </c>
      <c r="F1499" s="13">
        <v>43946.294166666667</v>
      </c>
    </row>
    <row r="1500" spans="1:6" x14ac:dyDescent="0.25">
      <c r="A1500" s="4">
        <v>911100222292</v>
      </c>
      <c r="B1500" s="3" t="s">
        <v>2885</v>
      </c>
      <c r="C1500" s="3" t="s">
        <v>621</v>
      </c>
      <c r="D1500" s="3" t="s">
        <v>2</v>
      </c>
      <c r="E1500" s="3" t="s">
        <v>993</v>
      </c>
      <c r="F1500" s="13">
        <v>43946.294768518521</v>
      </c>
    </row>
    <row r="1501" spans="1:6" x14ac:dyDescent="0.25">
      <c r="A1501" s="4">
        <v>911100221739</v>
      </c>
      <c r="B1501" s="3" t="s">
        <v>2329</v>
      </c>
      <c r="C1501" s="3" t="s">
        <v>539</v>
      </c>
      <c r="D1501" s="3" t="s">
        <v>19</v>
      </c>
      <c r="E1501" s="3" t="s">
        <v>604</v>
      </c>
      <c r="F1501" s="13">
        <v>43946.296886574077</v>
      </c>
    </row>
    <row r="1502" spans="1:6" x14ac:dyDescent="0.25">
      <c r="A1502" s="4">
        <v>911100222293</v>
      </c>
      <c r="B1502" s="3" t="s">
        <v>2794</v>
      </c>
      <c r="C1502" s="3" t="s">
        <v>140</v>
      </c>
      <c r="D1502" s="3" t="s">
        <v>19</v>
      </c>
      <c r="E1502" s="3" t="s">
        <v>932</v>
      </c>
      <c r="F1502" s="13">
        <v>43946.302233796298</v>
      </c>
    </row>
    <row r="1503" spans="1:6" x14ac:dyDescent="0.25">
      <c r="A1503" s="4">
        <v>911100222294</v>
      </c>
      <c r="B1503" s="3" t="s">
        <v>2886</v>
      </c>
      <c r="C1503" s="3" t="s">
        <v>1025</v>
      </c>
      <c r="D1503" s="3" t="s">
        <v>19</v>
      </c>
      <c r="E1503" s="3" t="s">
        <v>1026</v>
      </c>
      <c r="F1503" s="13">
        <v>43946.306388888886</v>
      </c>
    </row>
    <row r="1504" spans="1:6" x14ac:dyDescent="0.25">
      <c r="A1504" s="4">
        <v>911100222295</v>
      </c>
      <c r="B1504" s="3" t="s">
        <v>2887</v>
      </c>
      <c r="C1504" s="3" t="s">
        <v>1027</v>
      </c>
      <c r="D1504" s="3" t="s">
        <v>5</v>
      </c>
      <c r="E1504" s="3" t="s">
        <v>993</v>
      </c>
      <c r="F1504" s="13">
        <v>43946.312048611115</v>
      </c>
    </row>
    <row r="1505" spans="1:6" x14ac:dyDescent="0.25">
      <c r="A1505" s="4">
        <v>911100222296</v>
      </c>
      <c r="B1505" s="3" t="s">
        <v>2888</v>
      </c>
      <c r="C1505" s="3" t="s">
        <v>1028</v>
      </c>
      <c r="D1505" s="3" t="s">
        <v>19</v>
      </c>
      <c r="E1505" s="3" t="s">
        <v>993</v>
      </c>
      <c r="F1505" s="13">
        <v>43946.336851851855</v>
      </c>
    </row>
    <row r="1506" spans="1:6" x14ac:dyDescent="0.25">
      <c r="A1506" s="4">
        <v>911100222297</v>
      </c>
      <c r="B1506" s="3" t="s">
        <v>2889</v>
      </c>
      <c r="C1506" s="3" t="s">
        <v>1029</v>
      </c>
      <c r="D1506" s="3" t="s">
        <v>19</v>
      </c>
      <c r="E1506" s="3" t="s">
        <v>993</v>
      </c>
      <c r="F1506" s="13">
        <v>43946.342476851853</v>
      </c>
    </row>
    <row r="1507" spans="1:6" x14ac:dyDescent="0.25">
      <c r="A1507" s="4">
        <v>911100222298</v>
      </c>
      <c r="B1507" s="3" t="s">
        <v>2890</v>
      </c>
      <c r="C1507" s="3" t="s">
        <v>1030</v>
      </c>
      <c r="D1507" s="3" t="s">
        <v>5</v>
      </c>
      <c r="E1507" s="3" t="s">
        <v>1026</v>
      </c>
      <c r="F1507" s="13">
        <v>43946.344351851854</v>
      </c>
    </row>
    <row r="1508" spans="1:6" x14ac:dyDescent="0.25">
      <c r="A1508" s="4">
        <v>911100222299</v>
      </c>
      <c r="B1508" s="3" t="s">
        <v>2891</v>
      </c>
      <c r="C1508" s="3" t="s">
        <v>1031</v>
      </c>
      <c r="D1508" s="3" t="s">
        <v>19</v>
      </c>
      <c r="E1508" s="3" t="s">
        <v>932</v>
      </c>
      <c r="F1508" s="13">
        <v>43946.35324074074</v>
      </c>
    </row>
    <row r="1509" spans="1:6" x14ac:dyDescent="0.25">
      <c r="A1509" s="4">
        <v>911100222194</v>
      </c>
      <c r="B1509" s="3" t="s">
        <v>2892</v>
      </c>
      <c r="C1509" s="3" t="s">
        <v>594</v>
      </c>
      <c r="D1509" s="3" t="s">
        <v>5</v>
      </c>
      <c r="E1509" s="3" t="s">
        <v>932</v>
      </c>
      <c r="F1509" s="13">
        <v>43946.354224537034</v>
      </c>
    </row>
    <row r="1510" spans="1:6" x14ac:dyDescent="0.25">
      <c r="A1510" s="4">
        <v>911100222300</v>
      </c>
      <c r="B1510" s="3" t="s">
        <v>2893</v>
      </c>
      <c r="C1510" s="3" t="s">
        <v>1032</v>
      </c>
      <c r="D1510" s="3" t="s">
        <v>5</v>
      </c>
      <c r="E1510" s="3" t="s">
        <v>993</v>
      </c>
      <c r="F1510" s="13">
        <v>43946.358252314814</v>
      </c>
    </row>
    <row r="1511" spans="1:6" x14ac:dyDescent="0.25">
      <c r="A1511" s="4">
        <v>911100222301</v>
      </c>
      <c r="B1511" s="3" t="s">
        <v>2894</v>
      </c>
      <c r="C1511" s="3" t="s">
        <v>1033</v>
      </c>
      <c r="D1511" s="3" t="s">
        <v>2</v>
      </c>
      <c r="E1511" s="3" t="s">
        <v>993</v>
      </c>
      <c r="F1511" s="13">
        <v>43946.368194444447</v>
      </c>
    </row>
    <row r="1512" spans="1:6" x14ac:dyDescent="0.25">
      <c r="A1512" s="4">
        <v>911100222262</v>
      </c>
      <c r="B1512" s="3" t="s">
        <v>2855</v>
      </c>
      <c r="C1512" s="3" t="s">
        <v>1004</v>
      </c>
      <c r="D1512" s="3" t="s">
        <v>2</v>
      </c>
      <c r="E1512" s="3" t="s">
        <v>993</v>
      </c>
      <c r="F1512" s="13">
        <v>43946.385509259257</v>
      </c>
    </row>
    <row r="1513" spans="1:6" x14ac:dyDescent="0.25">
      <c r="A1513" s="4">
        <v>911100222302</v>
      </c>
      <c r="B1513" s="3" t="s">
        <v>2895</v>
      </c>
      <c r="C1513" s="3" t="s">
        <v>1034</v>
      </c>
      <c r="D1513" s="3" t="s">
        <v>2</v>
      </c>
      <c r="E1513" s="3" t="s">
        <v>993</v>
      </c>
      <c r="F1513" s="13">
        <v>43946.387627314813</v>
      </c>
    </row>
    <row r="1514" spans="1:6" x14ac:dyDescent="0.25">
      <c r="A1514" s="4">
        <v>911100222303</v>
      </c>
      <c r="B1514" s="3" t="s">
        <v>2896</v>
      </c>
      <c r="C1514" s="3" t="s">
        <v>1035</v>
      </c>
      <c r="D1514" s="3" t="s">
        <v>5</v>
      </c>
      <c r="E1514" s="3" t="s">
        <v>993</v>
      </c>
      <c r="F1514" s="13">
        <v>43946.409571759257</v>
      </c>
    </row>
    <row r="1515" spans="1:6" x14ac:dyDescent="0.25">
      <c r="A1515" s="4">
        <v>911100222304</v>
      </c>
      <c r="B1515" s="3" t="s">
        <v>2897</v>
      </c>
      <c r="C1515" s="3" t="s">
        <v>262</v>
      </c>
      <c r="D1515" s="3" t="s">
        <v>2</v>
      </c>
      <c r="E1515" s="3" t="s">
        <v>865</v>
      </c>
      <c r="F1515" s="13">
        <v>43946.421180555553</v>
      </c>
    </row>
    <row r="1516" spans="1:6" x14ac:dyDescent="0.25">
      <c r="A1516" s="4">
        <v>911100222305</v>
      </c>
      <c r="B1516" s="3" t="s">
        <v>2898</v>
      </c>
      <c r="C1516" s="3" t="s">
        <v>563</v>
      </c>
      <c r="D1516" s="3" t="s">
        <v>19</v>
      </c>
      <c r="E1516" s="3" t="s">
        <v>993</v>
      </c>
      <c r="F1516" s="13">
        <v>43946.44871527778</v>
      </c>
    </row>
    <row r="1517" spans="1:6" x14ac:dyDescent="0.25">
      <c r="A1517" s="4">
        <v>911100222306</v>
      </c>
      <c r="B1517" s="3" t="s">
        <v>2899</v>
      </c>
      <c r="C1517" s="3" t="s">
        <v>1036</v>
      </c>
      <c r="D1517" s="3" t="s">
        <v>10</v>
      </c>
      <c r="E1517" s="3" t="s">
        <v>716</v>
      </c>
      <c r="F1517" s="13">
        <v>43946.460266203707</v>
      </c>
    </row>
    <row r="1518" spans="1:6" x14ac:dyDescent="0.25">
      <c r="A1518" s="4">
        <v>911100222307</v>
      </c>
      <c r="B1518" s="3" t="s">
        <v>2900</v>
      </c>
      <c r="C1518" s="3" t="s">
        <v>117</v>
      </c>
      <c r="D1518" s="3" t="s">
        <v>19</v>
      </c>
      <c r="E1518" s="3" t="s">
        <v>932</v>
      </c>
      <c r="F1518" s="13">
        <v>43946.480567129627</v>
      </c>
    </row>
    <row r="1519" spans="1:6" x14ac:dyDescent="0.25">
      <c r="A1519" s="4">
        <v>911100222308</v>
      </c>
      <c r="B1519" s="3" t="s">
        <v>2901</v>
      </c>
      <c r="C1519" s="3" t="s">
        <v>1037</v>
      </c>
      <c r="D1519" s="3" t="s">
        <v>2</v>
      </c>
      <c r="E1519" s="3" t="s">
        <v>993</v>
      </c>
      <c r="F1519" s="13">
        <v>43946.505057870374</v>
      </c>
    </row>
    <row r="1520" spans="1:6" x14ac:dyDescent="0.25">
      <c r="A1520" s="4">
        <v>911100222309</v>
      </c>
      <c r="B1520" s="3" t="s">
        <v>2902</v>
      </c>
      <c r="C1520" s="3" t="s">
        <v>1038</v>
      </c>
      <c r="D1520" s="3" t="s">
        <v>2</v>
      </c>
      <c r="E1520" s="3" t="s">
        <v>716</v>
      </c>
      <c r="F1520" s="13">
        <v>43946.507465277777</v>
      </c>
    </row>
    <row r="1521" spans="1:6" x14ac:dyDescent="0.25">
      <c r="A1521" s="4">
        <v>911100222310</v>
      </c>
      <c r="B1521" s="3" t="s">
        <v>2903</v>
      </c>
      <c r="C1521" s="3" t="s">
        <v>616</v>
      </c>
      <c r="D1521" s="3" t="s">
        <v>19</v>
      </c>
      <c r="E1521" s="3" t="s">
        <v>932</v>
      </c>
      <c r="F1521" s="13">
        <v>43946.527800925927</v>
      </c>
    </row>
    <row r="1522" spans="1:6" x14ac:dyDescent="0.25">
      <c r="A1522" s="4">
        <v>911100222311</v>
      </c>
      <c r="B1522" s="3" t="s">
        <v>2904</v>
      </c>
      <c r="C1522" s="3" t="s">
        <v>1039</v>
      </c>
      <c r="D1522" s="3" t="s">
        <v>19</v>
      </c>
      <c r="E1522" s="3" t="s">
        <v>177</v>
      </c>
      <c r="F1522" s="13">
        <v>43946.534895833334</v>
      </c>
    </row>
    <row r="1523" spans="1:6" x14ac:dyDescent="0.25">
      <c r="A1523" s="4">
        <v>911100222312</v>
      </c>
      <c r="B1523" s="3" t="s">
        <v>2905</v>
      </c>
      <c r="C1523" s="3" t="s">
        <v>1040</v>
      </c>
      <c r="D1523" s="3" t="s">
        <v>2</v>
      </c>
      <c r="E1523" s="3" t="s">
        <v>993</v>
      </c>
      <c r="F1523" s="13">
        <v>43946.550833333335</v>
      </c>
    </row>
    <row r="1524" spans="1:6" x14ac:dyDescent="0.25">
      <c r="A1524" s="4">
        <v>911100222313</v>
      </c>
      <c r="B1524" s="3" t="s">
        <v>2897</v>
      </c>
      <c r="C1524" s="3" t="s">
        <v>262</v>
      </c>
      <c r="D1524" s="3" t="s">
        <v>2</v>
      </c>
      <c r="E1524" s="3" t="s">
        <v>865</v>
      </c>
      <c r="F1524" s="13">
        <v>43946.560057870367</v>
      </c>
    </row>
    <row r="1525" spans="1:6" x14ac:dyDescent="0.25">
      <c r="A1525" s="4">
        <v>911100222314</v>
      </c>
      <c r="B1525" s="3" t="s">
        <v>2906</v>
      </c>
      <c r="C1525" s="3" t="s">
        <v>840</v>
      </c>
      <c r="D1525" s="3" t="s">
        <v>5</v>
      </c>
      <c r="E1525" s="3" t="s">
        <v>604</v>
      </c>
      <c r="F1525" s="13">
        <v>43946.562256944446</v>
      </c>
    </row>
    <row r="1526" spans="1:6" x14ac:dyDescent="0.25">
      <c r="A1526" s="4">
        <v>911100222315</v>
      </c>
      <c r="B1526" s="3" t="s">
        <v>2907</v>
      </c>
      <c r="C1526" s="3" t="s">
        <v>1041</v>
      </c>
      <c r="D1526" s="3" t="s">
        <v>19</v>
      </c>
      <c r="E1526" s="3" t="s">
        <v>932</v>
      </c>
      <c r="F1526" s="13">
        <v>43946.568298611113</v>
      </c>
    </row>
    <row r="1527" spans="1:6" x14ac:dyDescent="0.25">
      <c r="A1527" s="4">
        <v>911100222291</v>
      </c>
      <c r="B1527" s="3" t="s">
        <v>2884</v>
      </c>
      <c r="C1527" s="3" t="s">
        <v>76</v>
      </c>
      <c r="D1527" s="3" t="s">
        <v>5</v>
      </c>
      <c r="E1527" s="3" t="s">
        <v>1042</v>
      </c>
      <c r="F1527" s="13">
        <v>43946.606736111113</v>
      </c>
    </row>
    <row r="1528" spans="1:6" x14ac:dyDescent="0.25">
      <c r="A1528" s="4">
        <v>911100222316</v>
      </c>
      <c r="B1528" s="3" t="s">
        <v>2908</v>
      </c>
      <c r="C1528" s="3" t="s">
        <v>1043</v>
      </c>
      <c r="D1528" s="3" t="s">
        <v>5</v>
      </c>
      <c r="E1528" s="3" t="s">
        <v>209</v>
      </c>
      <c r="F1528" s="13">
        <v>43946.615671296298</v>
      </c>
    </row>
    <row r="1529" spans="1:6" x14ac:dyDescent="0.25">
      <c r="A1529" s="4">
        <v>911100222317</v>
      </c>
      <c r="B1529" s="3" t="s">
        <v>2909</v>
      </c>
      <c r="C1529" s="3" t="s">
        <v>326</v>
      </c>
      <c r="D1529" s="3" t="s">
        <v>10</v>
      </c>
      <c r="E1529" s="3" t="s">
        <v>993</v>
      </c>
      <c r="F1529" s="13">
        <v>43946.626736111109</v>
      </c>
    </row>
    <row r="1530" spans="1:6" x14ac:dyDescent="0.25">
      <c r="A1530" s="4">
        <v>911100222318</v>
      </c>
      <c r="B1530" s="3" t="s">
        <v>2910</v>
      </c>
      <c r="C1530" s="3" t="s">
        <v>849</v>
      </c>
      <c r="D1530" s="3" t="s">
        <v>19</v>
      </c>
      <c r="E1530" s="3" t="s">
        <v>993</v>
      </c>
      <c r="F1530" s="13">
        <v>43946.666539351849</v>
      </c>
    </row>
    <row r="1531" spans="1:6" x14ac:dyDescent="0.25">
      <c r="A1531" s="4">
        <v>911100222319</v>
      </c>
      <c r="B1531" s="3" t="s">
        <v>2911</v>
      </c>
      <c r="C1531" s="3" t="s">
        <v>1044</v>
      </c>
      <c r="D1531" s="3" t="s">
        <v>19</v>
      </c>
      <c r="E1531" s="3" t="s">
        <v>993</v>
      </c>
      <c r="F1531" s="13">
        <v>43946.736851851849</v>
      </c>
    </row>
    <row r="1532" spans="1:6" x14ac:dyDescent="0.25">
      <c r="A1532" s="4">
        <v>911100222320</v>
      </c>
      <c r="B1532" s="3" t="s">
        <v>2911</v>
      </c>
      <c r="C1532" s="3" t="s">
        <v>1044</v>
      </c>
      <c r="D1532" s="3" t="s">
        <v>5</v>
      </c>
      <c r="E1532" s="3" t="s">
        <v>993</v>
      </c>
      <c r="F1532" s="13">
        <v>43946.73940972222</v>
      </c>
    </row>
    <row r="1533" spans="1:6" x14ac:dyDescent="0.25">
      <c r="A1533" s="4">
        <v>911100222321</v>
      </c>
      <c r="B1533" s="3" t="s">
        <v>2912</v>
      </c>
      <c r="C1533" s="3" t="s">
        <v>581</v>
      </c>
      <c r="D1533" s="3" t="s">
        <v>2</v>
      </c>
      <c r="E1533" s="3" t="s">
        <v>932</v>
      </c>
      <c r="F1533" s="13">
        <v>43946.777754629627</v>
      </c>
    </row>
    <row r="1534" spans="1:6" x14ac:dyDescent="0.25">
      <c r="A1534" s="4">
        <v>911100222322</v>
      </c>
      <c r="B1534" s="3" t="s">
        <v>2913</v>
      </c>
      <c r="C1534" s="3" t="s">
        <v>1045</v>
      </c>
      <c r="D1534" s="3" t="s">
        <v>19</v>
      </c>
      <c r="E1534" s="3" t="s">
        <v>932</v>
      </c>
      <c r="F1534" s="13">
        <v>43947.035567129627</v>
      </c>
    </row>
    <row r="1535" spans="1:6" x14ac:dyDescent="0.25">
      <c r="A1535" s="4">
        <v>911100222323</v>
      </c>
      <c r="B1535" s="3" t="s">
        <v>2914</v>
      </c>
      <c r="C1535" s="3" t="s">
        <v>249</v>
      </c>
      <c r="D1535" s="3" t="s">
        <v>2</v>
      </c>
      <c r="E1535" s="3" t="s">
        <v>932</v>
      </c>
      <c r="F1535" s="13">
        <v>43947.060729166667</v>
      </c>
    </row>
    <row r="1536" spans="1:6" x14ac:dyDescent="0.25">
      <c r="A1536" s="4">
        <v>911100222324</v>
      </c>
      <c r="B1536" s="3" t="s">
        <v>2915</v>
      </c>
      <c r="C1536" s="3" t="s">
        <v>1046</v>
      </c>
      <c r="D1536" s="3" t="s">
        <v>2</v>
      </c>
      <c r="E1536" s="3" t="s">
        <v>422</v>
      </c>
      <c r="F1536" s="13">
        <v>43947.10496527778</v>
      </c>
    </row>
    <row r="1537" spans="1:6" x14ac:dyDescent="0.25">
      <c r="A1537" s="4">
        <v>911100221805</v>
      </c>
      <c r="B1537" s="3" t="s">
        <v>2397</v>
      </c>
      <c r="C1537" s="3" t="s">
        <v>686</v>
      </c>
      <c r="D1537" s="3" t="s">
        <v>19</v>
      </c>
      <c r="E1537" s="3" t="s">
        <v>305</v>
      </c>
      <c r="F1537" s="13">
        <v>43947.148055555554</v>
      </c>
    </row>
    <row r="1538" spans="1:6" x14ac:dyDescent="0.25">
      <c r="A1538" s="4">
        <v>911100222325</v>
      </c>
      <c r="B1538" s="3" t="s">
        <v>2916</v>
      </c>
      <c r="C1538" s="3" t="s">
        <v>326</v>
      </c>
      <c r="D1538" s="3" t="s">
        <v>10</v>
      </c>
      <c r="E1538" s="3" t="s">
        <v>932</v>
      </c>
      <c r="F1538" s="13">
        <v>43947.173587962963</v>
      </c>
    </row>
    <row r="1539" spans="1:6" x14ac:dyDescent="0.25">
      <c r="A1539" s="4">
        <v>911100221715</v>
      </c>
      <c r="B1539" s="3" t="s">
        <v>2917</v>
      </c>
      <c r="C1539" s="3" t="s">
        <v>263</v>
      </c>
      <c r="D1539" s="3" t="s">
        <v>19</v>
      </c>
      <c r="E1539" s="3" t="s">
        <v>604</v>
      </c>
      <c r="F1539" s="13">
        <v>43947.176655092589</v>
      </c>
    </row>
    <row r="1540" spans="1:6" x14ac:dyDescent="0.25">
      <c r="A1540" s="4">
        <v>911100222326</v>
      </c>
      <c r="B1540" s="3" t="s">
        <v>2918</v>
      </c>
      <c r="C1540" s="3" t="s">
        <v>42</v>
      </c>
      <c r="D1540" s="3" t="s">
        <v>5</v>
      </c>
      <c r="E1540" s="3" t="s">
        <v>932</v>
      </c>
      <c r="F1540" s="13">
        <v>43947.194398148145</v>
      </c>
    </row>
    <row r="1541" spans="1:6" x14ac:dyDescent="0.25">
      <c r="A1541" s="4">
        <v>911100222327</v>
      </c>
      <c r="B1541" s="3" t="s">
        <v>2919</v>
      </c>
      <c r="C1541" s="3" t="s">
        <v>1047</v>
      </c>
      <c r="D1541" s="3" t="s">
        <v>5</v>
      </c>
      <c r="E1541" s="3" t="s">
        <v>177</v>
      </c>
      <c r="F1541" s="13">
        <v>43947.201550925929</v>
      </c>
    </row>
    <row r="1542" spans="1:6" x14ac:dyDescent="0.25">
      <c r="A1542" s="4">
        <v>911100222328</v>
      </c>
      <c r="B1542" s="3" t="s">
        <v>2920</v>
      </c>
      <c r="C1542" s="3" t="s">
        <v>390</v>
      </c>
      <c r="D1542" s="3" t="s">
        <v>5</v>
      </c>
      <c r="E1542" s="3" t="s">
        <v>993</v>
      </c>
      <c r="F1542" s="13">
        <v>43947.223958333336</v>
      </c>
    </row>
    <row r="1543" spans="1:6" x14ac:dyDescent="0.25">
      <c r="A1543" s="4">
        <v>911100222329</v>
      </c>
      <c r="B1543" s="3" t="s">
        <v>2921</v>
      </c>
      <c r="C1543" s="3" t="s">
        <v>261</v>
      </c>
      <c r="D1543" s="3" t="s">
        <v>10</v>
      </c>
      <c r="E1543" s="3" t="s">
        <v>932</v>
      </c>
      <c r="F1543" s="13">
        <v>43947.249722222223</v>
      </c>
    </row>
    <row r="1544" spans="1:6" x14ac:dyDescent="0.25">
      <c r="A1544" s="4">
        <v>911100222330</v>
      </c>
      <c r="B1544" s="3" t="s">
        <v>2922</v>
      </c>
      <c r="C1544" s="3" t="s">
        <v>82</v>
      </c>
      <c r="D1544" s="3" t="s">
        <v>2</v>
      </c>
      <c r="E1544" s="3" t="s">
        <v>865</v>
      </c>
      <c r="F1544" s="13">
        <v>43947.257569444446</v>
      </c>
    </row>
    <row r="1545" spans="1:6" x14ac:dyDescent="0.25">
      <c r="A1545" s="4">
        <v>911100221739</v>
      </c>
      <c r="B1545" s="3" t="s">
        <v>2329</v>
      </c>
      <c r="C1545" s="3" t="s">
        <v>539</v>
      </c>
      <c r="D1545" s="3" t="s">
        <v>19</v>
      </c>
      <c r="E1545" s="3" t="s">
        <v>604</v>
      </c>
      <c r="F1545" s="13">
        <v>43947.260162037041</v>
      </c>
    </row>
    <row r="1546" spans="1:6" x14ac:dyDescent="0.25">
      <c r="A1546" s="4">
        <v>911100222331</v>
      </c>
      <c r="B1546" s="3" t="s">
        <v>2923</v>
      </c>
      <c r="C1546" s="3" t="s">
        <v>1048</v>
      </c>
      <c r="D1546" s="3" t="s">
        <v>10</v>
      </c>
      <c r="E1546" s="3" t="s">
        <v>932</v>
      </c>
      <c r="F1546" s="13">
        <v>43947.282743055555</v>
      </c>
    </row>
    <row r="1547" spans="1:6" x14ac:dyDescent="0.25">
      <c r="A1547" s="4">
        <v>911100221805</v>
      </c>
      <c r="B1547" s="3" t="s">
        <v>2397</v>
      </c>
      <c r="C1547" s="3" t="s">
        <v>686</v>
      </c>
      <c r="D1547" s="3" t="s">
        <v>19</v>
      </c>
      <c r="E1547" s="3" t="s">
        <v>865</v>
      </c>
      <c r="F1547" s="13">
        <v>43947.29619212963</v>
      </c>
    </row>
    <row r="1548" spans="1:6" x14ac:dyDescent="0.25">
      <c r="A1548" s="4">
        <v>911100222332</v>
      </c>
      <c r="B1548" s="3" t="s">
        <v>2924</v>
      </c>
      <c r="C1548" s="3" t="s">
        <v>78</v>
      </c>
      <c r="D1548" s="3" t="s">
        <v>10</v>
      </c>
      <c r="E1548" s="3" t="s">
        <v>865</v>
      </c>
      <c r="F1548" s="13">
        <v>43947.301018518519</v>
      </c>
    </row>
    <row r="1549" spans="1:6" x14ac:dyDescent="0.25">
      <c r="A1549" s="4">
        <v>911100222333</v>
      </c>
      <c r="B1549" s="3" t="s">
        <v>2925</v>
      </c>
      <c r="C1549" s="3" t="s">
        <v>1049</v>
      </c>
      <c r="D1549" s="3" t="s">
        <v>2</v>
      </c>
      <c r="E1549" s="3" t="s">
        <v>716</v>
      </c>
      <c r="F1549" s="13">
        <v>43947.306388888886</v>
      </c>
    </row>
    <row r="1550" spans="1:6" x14ac:dyDescent="0.25">
      <c r="A1550" s="4">
        <v>911100222287</v>
      </c>
      <c r="B1550" s="3" t="s">
        <v>2880</v>
      </c>
      <c r="C1550" s="3" t="s">
        <v>1050</v>
      </c>
      <c r="D1550" s="3" t="s">
        <v>2</v>
      </c>
      <c r="E1550" s="3" t="s">
        <v>993</v>
      </c>
      <c r="F1550" s="13">
        <v>43947.317002314812</v>
      </c>
    </row>
    <row r="1551" spans="1:6" x14ac:dyDescent="0.25">
      <c r="A1551" s="4">
        <v>911100222300</v>
      </c>
      <c r="B1551" s="3" t="s">
        <v>2893</v>
      </c>
      <c r="C1551" s="3" t="s">
        <v>1032</v>
      </c>
      <c r="D1551" s="3" t="s">
        <v>5</v>
      </c>
      <c r="E1551" s="3" t="s">
        <v>993</v>
      </c>
      <c r="F1551" s="13">
        <v>43947.323981481481</v>
      </c>
    </row>
    <row r="1552" spans="1:6" x14ac:dyDescent="0.25">
      <c r="A1552" s="4">
        <v>911100222334</v>
      </c>
      <c r="B1552" s="3" t="s">
        <v>2926</v>
      </c>
      <c r="C1552" s="3" t="s">
        <v>889</v>
      </c>
      <c r="D1552" s="3" t="s">
        <v>5</v>
      </c>
      <c r="E1552" s="3" t="s">
        <v>716</v>
      </c>
      <c r="F1552" s="13">
        <v>43947.343206018515</v>
      </c>
    </row>
    <row r="1553" spans="1:6" x14ac:dyDescent="0.25">
      <c r="A1553" s="4">
        <v>911100222335</v>
      </c>
      <c r="B1553" s="3" t="s">
        <v>2927</v>
      </c>
      <c r="C1553" s="3" t="s">
        <v>1051</v>
      </c>
      <c r="D1553" s="3" t="s">
        <v>10</v>
      </c>
      <c r="E1553" s="3" t="s">
        <v>993</v>
      </c>
      <c r="F1553" s="13">
        <v>43947.40965277778</v>
      </c>
    </row>
    <row r="1554" spans="1:6" x14ac:dyDescent="0.25">
      <c r="A1554" s="4">
        <v>911100222336</v>
      </c>
      <c r="B1554" s="3" t="s">
        <v>2928</v>
      </c>
      <c r="C1554" s="3" t="s">
        <v>1052</v>
      </c>
      <c r="D1554" s="3" t="s">
        <v>5</v>
      </c>
      <c r="E1554" s="3" t="s">
        <v>932</v>
      </c>
      <c r="F1554" s="13">
        <v>43947.446921296294</v>
      </c>
    </row>
    <row r="1555" spans="1:6" x14ac:dyDescent="0.25">
      <c r="A1555" s="4">
        <v>911100222254</v>
      </c>
      <c r="B1555" s="3" t="s">
        <v>2848</v>
      </c>
      <c r="C1555" s="3" t="s">
        <v>1053</v>
      </c>
      <c r="D1555" s="3" t="s">
        <v>5</v>
      </c>
      <c r="E1555" s="3" t="s">
        <v>993</v>
      </c>
      <c r="F1555" s="13">
        <v>43947.447523148148</v>
      </c>
    </row>
    <row r="1556" spans="1:6" x14ac:dyDescent="0.25">
      <c r="A1556" s="4">
        <v>911100222275</v>
      </c>
      <c r="B1556" s="3" t="s">
        <v>2868</v>
      </c>
      <c r="C1556" s="3" t="s">
        <v>1011</v>
      </c>
      <c r="D1556" s="3" t="s">
        <v>10</v>
      </c>
      <c r="E1556" s="3" t="s">
        <v>993</v>
      </c>
      <c r="F1556" s="13">
        <v>43947.449004629627</v>
      </c>
    </row>
    <row r="1557" spans="1:6" x14ac:dyDescent="0.25">
      <c r="A1557" s="4">
        <v>911100221317</v>
      </c>
      <c r="B1557" s="3" t="s">
        <v>1898</v>
      </c>
      <c r="C1557" s="3" t="s">
        <v>78</v>
      </c>
      <c r="D1557" s="3" t="s">
        <v>2</v>
      </c>
      <c r="E1557" s="3" t="s">
        <v>932</v>
      </c>
      <c r="F1557" s="13">
        <v>43947.461064814815</v>
      </c>
    </row>
    <row r="1558" spans="1:6" x14ac:dyDescent="0.25">
      <c r="A1558" s="4">
        <v>911100222337</v>
      </c>
      <c r="B1558" s="3" t="s">
        <v>2929</v>
      </c>
      <c r="C1558" s="3" t="s">
        <v>1054</v>
      </c>
      <c r="D1558" s="3" t="s">
        <v>19</v>
      </c>
      <c r="E1558" s="3" t="s">
        <v>993</v>
      </c>
      <c r="F1558" s="13">
        <v>43947.528437499997</v>
      </c>
    </row>
    <row r="1559" spans="1:6" x14ac:dyDescent="0.25">
      <c r="A1559" s="4">
        <v>911100222275</v>
      </c>
      <c r="B1559" s="3" t="s">
        <v>2868</v>
      </c>
      <c r="C1559" s="3" t="s">
        <v>1011</v>
      </c>
      <c r="D1559" s="3" t="s">
        <v>10</v>
      </c>
      <c r="E1559" s="3" t="s">
        <v>993</v>
      </c>
      <c r="F1559" s="13">
        <v>43947.530381944445</v>
      </c>
    </row>
    <row r="1560" spans="1:6" x14ac:dyDescent="0.25">
      <c r="A1560" s="4">
        <v>911100222338</v>
      </c>
      <c r="B1560" s="3" t="s">
        <v>2930</v>
      </c>
      <c r="C1560" s="3" t="s">
        <v>996</v>
      </c>
      <c r="D1560" s="3" t="s">
        <v>5</v>
      </c>
      <c r="E1560" s="3" t="s">
        <v>716</v>
      </c>
      <c r="F1560" s="13">
        <v>43947.569340277776</v>
      </c>
    </row>
    <row r="1561" spans="1:6" x14ac:dyDescent="0.25">
      <c r="A1561" s="4">
        <v>911100222339</v>
      </c>
      <c r="B1561" s="3" t="s">
        <v>2931</v>
      </c>
      <c r="C1561" s="3" t="s">
        <v>1055</v>
      </c>
      <c r="D1561" s="3" t="s">
        <v>10</v>
      </c>
      <c r="E1561" s="3" t="s">
        <v>1056</v>
      </c>
      <c r="F1561" s="13">
        <v>43947.578969907408</v>
      </c>
    </row>
    <row r="1562" spans="1:6" x14ac:dyDescent="0.25">
      <c r="A1562" s="4">
        <v>911100222340</v>
      </c>
      <c r="B1562" s="3" t="s">
        <v>2932</v>
      </c>
      <c r="C1562" s="3" t="s">
        <v>1057</v>
      </c>
      <c r="D1562" s="3" t="s">
        <v>5</v>
      </c>
      <c r="E1562" s="3" t="s">
        <v>1056</v>
      </c>
      <c r="F1562" s="13">
        <v>43947.578981481478</v>
      </c>
    </row>
    <row r="1563" spans="1:6" x14ac:dyDescent="0.25">
      <c r="A1563" s="4">
        <v>911100222341</v>
      </c>
      <c r="B1563" s="3" t="s">
        <v>2933</v>
      </c>
      <c r="C1563" s="3" t="s">
        <v>1058</v>
      </c>
      <c r="D1563" s="3" t="s">
        <v>10</v>
      </c>
      <c r="E1563" s="3" t="s">
        <v>1056</v>
      </c>
      <c r="F1563" s="13">
        <v>43947.579039351855</v>
      </c>
    </row>
    <row r="1564" spans="1:6" x14ac:dyDescent="0.25">
      <c r="A1564" s="4">
        <v>911100222342</v>
      </c>
      <c r="B1564" s="3" t="s">
        <v>2934</v>
      </c>
      <c r="C1564" s="3" t="s">
        <v>1059</v>
      </c>
      <c r="D1564" s="3" t="s">
        <v>19</v>
      </c>
      <c r="E1564" s="3" t="s">
        <v>1056</v>
      </c>
      <c r="F1564" s="13">
        <v>43947.57916666667</v>
      </c>
    </row>
    <row r="1565" spans="1:6" x14ac:dyDescent="0.25">
      <c r="A1565" s="4">
        <v>911100222343</v>
      </c>
      <c r="B1565" s="3" t="s">
        <v>2935</v>
      </c>
      <c r="C1565" s="3" t="s">
        <v>1060</v>
      </c>
      <c r="D1565" s="3" t="s">
        <v>10</v>
      </c>
      <c r="E1565" s="3" t="s">
        <v>1056</v>
      </c>
      <c r="F1565" s="13">
        <v>43947.57949074074</v>
      </c>
    </row>
    <row r="1566" spans="1:6" x14ac:dyDescent="0.25">
      <c r="A1566" s="4">
        <v>911100222344</v>
      </c>
      <c r="B1566" s="3" t="s">
        <v>2936</v>
      </c>
      <c r="C1566" s="3" t="s">
        <v>1061</v>
      </c>
      <c r="D1566" s="3" t="s">
        <v>10</v>
      </c>
      <c r="E1566" s="3" t="s">
        <v>422</v>
      </c>
      <c r="F1566" s="13">
        <v>43947.57949074074</v>
      </c>
    </row>
    <row r="1567" spans="1:6" x14ac:dyDescent="0.25">
      <c r="A1567" s="4">
        <v>911100222345</v>
      </c>
      <c r="B1567" s="3" t="s">
        <v>2937</v>
      </c>
      <c r="C1567" s="3" t="s">
        <v>1062</v>
      </c>
      <c r="D1567" s="3" t="s">
        <v>2</v>
      </c>
      <c r="E1567" s="3" t="s">
        <v>1056</v>
      </c>
      <c r="F1567" s="13">
        <v>43947.579571759263</v>
      </c>
    </row>
    <row r="1568" spans="1:6" x14ac:dyDescent="0.25">
      <c r="A1568" s="4">
        <v>911100222346</v>
      </c>
      <c r="B1568" s="3" t="s">
        <v>2938</v>
      </c>
      <c r="C1568" s="3" t="s">
        <v>225</v>
      </c>
      <c r="D1568" s="3" t="s">
        <v>19</v>
      </c>
      <c r="E1568" s="3" t="s">
        <v>422</v>
      </c>
      <c r="F1568" s="13">
        <v>43947.579664351855</v>
      </c>
    </row>
    <row r="1569" spans="1:6" x14ac:dyDescent="0.25">
      <c r="A1569" s="4">
        <v>911100222347</v>
      </c>
      <c r="B1569" s="3" t="s">
        <v>2939</v>
      </c>
      <c r="C1569" s="3" t="s">
        <v>1063</v>
      </c>
      <c r="D1569" s="3" t="s">
        <v>2</v>
      </c>
      <c r="E1569" s="3" t="s">
        <v>1056</v>
      </c>
      <c r="F1569" s="13">
        <v>43947.579756944448</v>
      </c>
    </row>
    <row r="1570" spans="1:6" x14ac:dyDescent="0.25">
      <c r="A1570" s="4">
        <v>911100222348</v>
      </c>
      <c r="B1570" s="3" t="s">
        <v>2940</v>
      </c>
      <c r="C1570" s="3" t="s">
        <v>1064</v>
      </c>
      <c r="D1570" s="3" t="s">
        <v>10</v>
      </c>
      <c r="E1570" s="3" t="s">
        <v>422</v>
      </c>
      <c r="F1570" s="13">
        <v>43947.579768518517</v>
      </c>
    </row>
    <row r="1571" spans="1:6" x14ac:dyDescent="0.25">
      <c r="A1571" s="4">
        <v>911100221827</v>
      </c>
      <c r="B1571" s="3" t="s">
        <v>2420</v>
      </c>
      <c r="C1571" s="3" t="s">
        <v>1065</v>
      </c>
      <c r="D1571" s="3" t="s">
        <v>5</v>
      </c>
      <c r="E1571" s="3" t="s">
        <v>1056</v>
      </c>
      <c r="F1571" s="13">
        <v>43947.579826388886</v>
      </c>
    </row>
    <row r="1572" spans="1:6" x14ac:dyDescent="0.25">
      <c r="A1572" s="4">
        <v>911100222349</v>
      </c>
      <c r="B1572" s="3" t="s">
        <v>2941</v>
      </c>
      <c r="C1572" s="3" t="s">
        <v>1066</v>
      </c>
      <c r="D1572" s="3" t="s">
        <v>5</v>
      </c>
      <c r="E1572" s="3" t="s">
        <v>1056</v>
      </c>
      <c r="F1572" s="13">
        <v>43947.580358796295</v>
      </c>
    </row>
    <row r="1573" spans="1:6" x14ac:dyDescent="0.25">
      <c r="A1573" s="4">
        <v>911100222350</v>
      </c>
      <c r="B1573" s="3" t="s">
        <v>2942</v>
      </c>
      <c r="C1573" s="3" t="s">
        <v>1067</v>
      </c>
      <c r="D1573" s="3" t="s">
        <v>5</v>
      </c>
      <c r="E1573" s="3" t="s">
        <v>1056</v>
      </c>
      <c r="F1573" s="13">
        <v>43947.580451388887</v>
      </c>
    </row>
    <row r="1574" spans="1:6" x14ac:dyDescent="0.25">
      <c r="A1574" s="4">
        <v>911100222351</v>
      </c>
      <c r="B1574" s="3" t="s">
        <v>2943</v>
      </c>
      <c r="C1574" s="3" t="s">
        <v>1068</v>
      </c>
      <c r="D1574" s="3" t="s">
        <v>19</v>
      </c>
      <c r="E1574" s="3" t="s">
        <v>1056</v>
      </c>
      <c r="F1574" s="13">
        <v>43947.580682870372</v>
      </c>
    </row>
    <row r="1575" spans="1:6" x14ac:dyDescent="0.25">
      <c r="A1575" s="4">
        <v>911100222352</v>
      </c>
      <c r="B1575" s="3" t="s">
        <v>2944</v>
      </c>
      <c r="C1575" s="3" t="s">
        <v>1069</v>
      </c>
      <c r="D1575" s="3" t="s">
        <v>10</v>
      </c>
      <c r="E1575" s="3" t="s">
        <v>1056</v>
      </c>
      <c r="F1575" s="13">
        <v>43947.580868055556</v>
      </c>
    </row>
    <row r="1576" spans="1:6" x14ac:dyDescent="0.25">
      <c r="A1576" s="4">
        <v>911100222353</v>
      </c>
      <c r="B1576" s="3" t="s">
        <v>2945</v>
      </c>
      <c r="C1576" s="3" t="s">
        <v>1070</v>
      </c>
      <c r="D1576" s="3" t="s">
        <v>10</v>
      </c>
      <c r="E1576" s="3" t="s">
        <v>1056</v>
      </c>
      <c r="F1576" s="13">
        <v>43947.581018518518</v>
      </c>
    </row>
    <row r="1577" spans="1:6" x14ac:dyDescent="0.25">
      <c r="A1577" s="4">
        <v>911100222354</v>
      </c>
      <c r="B1577" s="3" t="s">
        <v>2946</v>
      </c>
      <c r="C1577" s="3" t="s">
        <v>1071</v>
      </c>
      <c r="D1577" s="3" t="s">
        <v>19</v>
      </c>
      <c r="E1577" s="3" t="s">
        <v>1056</v>
      </c>
      <c r="F1577" s="13">
        <v>43947.581203703703</v>
      </c>
    </row>
    <row r="1578" spans="1:6" x14ac:dyDescent="0.25">
      <c r="A1578" s="4">
        <v>911100222355</v>
      </c>
      <c r="B1578" s="3" t="s">
        <v>2947</v>
      </c>
      <c r="C1578" s="3" t="s">
        <v>1072</v>
      </c>
      <c r="D1578" s="3" t="s">
        <v>10</v>
      </c>
      <c r="E1578" s="3" t="s">
        <v>1056</v>
      </c>
      <c r="F1578" s="13">
        <v>43947.581365740742</v>
      </c>
    </row>
    <row r="1579" spans="1:6" x14ac:dyDescent="0.25">
      <c r="A1579" s="4">
        <v>911100222356</v>
      </c>
      <c r="B1579" s="3" t="s">
        <v>2948</v>
      </c>
      <c r="C1579" s="3" t="s">
        <v>1073</v>
      </c>
      <c r="D1579" s="3" t="s">
        <v>5</v>
      </c>
      <c r="E1579" s="3" t="s">
        <v>1056</v>
      </c>
      <c r="F1579" s="13">
        <v>43947.581435185188</v>
      </c>
    </row>
    <row r="1580" spans="1:6" x14ac:dyDescent="0.25">
      <c r="A1580" s="4">
        <v>911100222357</v>
      </c>
      <c r="B1580" s="3" t="s">
        <v>2949</v>
      </c>
      <c r="C1580" s="3" t="s">
        <v>616</v>
      </c>
      <c r="D1580" s="3" t="s">
        <v>2</v>
      </c>
      <c r="E1580" s="3" t="s">
        <v>1056</v>
      </c>
      <c r="F1580" s="13">
        <v>43947.582002314812</v>
      </c>
    </row>
    <row r="1581" spans="1:6" x14ac:dyDescent="0.25">
      <c r="A1581" s="4">
        <v>911100222353</v>
      </c>
      <c r="B1581" s="3" t="s">
        <v>2945</v>
      </c>
      <c r="C1581" s="3" t="s">
        <v>1074</v>
      </c>
      <c r="D1581" s="3" t="s">
        <v>10</v>
      </c>
      <c r="E1581" s="3" t="s">
        <v>37</v>
      </c>
      <c r="F1581" s="13">
        <v>43947.582708333335</v>
      </c>
    </row>
    <row r="1582" spans="1:6" x14ac:dyDescent="0.25">
      <c r="A1582" s="4">
        <v>911100222358</v>
      </c>
      <c r="B1582" s="3" t="s">
        <v>2950</v>
      </c>
      <c r="C1582" s="3" t="s">
        <v>961</v>
      </c>
      <c r="D1582" s="3" t="s">
        <v>5</v>
      </c>
      <c r="E1582" s="3" t="s">
        <v>1056</v>
      </c>
      <c r="F1582" s="13">
        <v>43947.582928240743</v>
      </c>
    </row>
    <row r="1583" spans="1:6" x14ac:dyDescent="0.25">
      <c r="A1583" s="4">
        <v>911100222359</v>
      </c>
      <c r="B1583" s="3" t="s">
        <v>2951</v>
      </c>
      <c r="C1583" s="3" t="s">
        <v>1075</v>
      </c>
      <c r="D1583" s="3" t="s">
        <v>10</v>
      </c>
      <c r="E1583" s="3" t="s">
        <v>1056</v>
      </c>
      <c r="F1583" s="13">
        <v>43947.584849537037</v>
      </c>
    </row>
    <row r="1584" spans="1:6" x14ac:dyDescent="0.25">
      <c r="A1584" s="4">
        <v>911100222360</v>
      </c>
      <c r="B1584" s="3" t="s">
        <v>2952</v>
      </c>
      <c r="C1584" s="3" t="s">
        <v>337</v>
      </c>
      <c r="D1584" s="3" t="s">
        <v>10</v>
      </c>
      <c r="E1584" s="3" t="s">
        <v>1056</v>
      </c>
      <c r="F1584" s="13">
        <v>43947.586898148147</v>
      </c>
    </row>
    <row r="1585" spans="1:6" x14ac:dyDescent="0.25">
      <c r="A1585" s="4">
        <v>911100222361</v>
      </c>
      <c r="B1585" s="3" t="s">
        <v>2953</v>
      </c>
      <c r="C1585" s="3" t="s">
        <v>1076</v>
      </c>
      <c r="D1585" s="3" t="s">
        <v>10</v>
      </c>
      <c r="E1585" s="3" t="s">
        <v>1056</v>
      </c>
      <c r="F1585" s="13">
        <v>43947.588969907411</v>
      </c>
    </row>
    <row r="1586" spans="1:6" x14ac:dyDescent="0.25">
      <c r="A1586" s="4">
        <v>911100222362</v>
      </c>
      <c r="B1586" s="3" t="s">
        <v>2954</v>
      </c>
      <c r="C1586" s="3" t="s">
        <v>1077</v>
      </c>
      <c r="D1586" s="3" t="s">
        <v>10</v>
      </c>
      <c r="E1586" s="3" t="s">
        <v>1056</v>
      </c>
      <c r="F1586" s="13">
        <v>43947.589432870373</v>
      </c>
    </row>
    <row r="1587" spans="1:6" x14ac:dyDescent="0.25">
      <c r="A1587" s="4">
        <v>911100222363</v>
      </c>
      <c r="B1587" s="3" t="s">
        <v>2955</v>
      </c>
      <c r="C1587" s="3" t="s">
        <v>1078</v>
      </c>
      <c r="D1587" s="3" t="s">
        <v>2</v>
      </c>
      <c r="E1587" s="3" t="s">
        <v>1056</v>
      </c>
      <c r="F1587" s="13">
        <v>43947.589675925927</v>
      </c>
    </row>
    <row r="1588" spans="1:6" x14ac:dyDescent="0.25">
      <c r="A1588" s="4">
        <v>911100222364</v>
      </c>
      <c r="B1588" s="3" t="s">
        <v>2956</v>
      </c>
      <c r="C1588" s="3" t="s">
        <v>323</v>
      </c>
      <c r="D1588" s="3" t="s">
        <v>2</v>
      </c>
      <c r="E1588" s="3" t="s">
        <v>1056</v>
      </c>
      <c r="F1588" s="13">
        <v>43947.589768518519</v>
      </c>
    </row>
    <row r="1589" spans="1:6" x14ac:dyDescent="0.25">
      <c r="A1589" s="4">
        <v>911100222365</v>
      </c>
      <c r="B1589" s="3" t="s">
        <v>2957</v>
      </c>
      <c r="C1589" s="3" t="s">
        <v>1079</v>
      </c>
      <c r="D1589" s="3" t="s">
        <v>5</v>
      </c>
      <c r="E1589" s="3" t="s">
        <v>1056</v>
      </c>
      <c r="F1589" s="13">
        <v>43947.591203703705</v>
      </c>
    </row>
    <row r="1590" spans="1:6" x14ac:dyDescent="0.25">
      <c r="A1590" s="4">
        <v>911100222366</v>
      </c>
      <c r="B1590" s="3" t="s">
        <v>2958</v>
      </c>
      <c r="C1590" s="3" t="s">
        <v>1080</v>
      </c>
      <c r="D1590" s="3" t="s">
        <v>10</v>
      </c>
      <c r="E1590" s="3" t="s">
        <v>1056</v>
      </c>
      <c r="F1590" s="13">
        <v>43947.595520833333</v>
      </c>
    </row>
    <row r="1591" spans="1:6" x14ac:dyDescent="0.25">
      <c r="A1591" s="4">
        <v>911100222367</v>
      </c>
      <c r="B1591" s="3" t="s">
        <v>2959</v>
      </c>
      <c r="C1591" s="3" t="s">
        <v>1081</v>
      </c>
      <c r="D1591" s="3" t="s">
        <v>5</v>
      </c>
      <c r="E1591" s="3" t="s">
        <v>1056</v>
      </c>
      <c r="F1591" s="13">
        <v>43947.600601851853</v>
      </c>
    </row>
    <row r="1592" spans="1:6" x14ac:dyDescent="0.25">
      <c r="A1592" s="4">
        <v>911100222368</v>
      </c>
      <c r="B1592" s="3" t="s">
        <v>2960</v>
      </c>
      <c r="C1592" s="3" t="s">
        <v>1082</v>
      </c>
      <c r="D1592" s="3" t="s">
        <v>5</v>
      </c>
      <c r="E1592" s="3" t="s">
        <v>1056</v>
      </c>
      <c r="F1592" s="13">
        <v>43947.601678240739</v>
      </c>
    </row>
    <row r="1593" spans="1:6" x14ac:dyDescent="0.25">
      <c r="A1593" s="4">
        <v>911100222369</v>
      </c>
      <c r="B1593" s="3" t="s">
        <v>2961</v>
      </c>
      <c r="C1593" s="3" t="s">
        <v>61</v>
      </c>
      <c r="D1593" s="3" t="s">
        <v>5</v>
      </c>
      <c r="E1593" s="3" t="s">
        <v>1056</v>
      </c>
      <c r="F1593" s="13">
        <v>43947.601701388892</v>
      </c>
    </row>
    <row r="1594" spans="1:6" x14ac:dyDescent="0.25">
      <c r="A1594" s="4">
        <v>911100222370</v>
      </c>
      <c r="B1594" s="3" t="s">
        <v>2962</v>
      </c>
      <c r="C1594" s="3" t="s">
        <v>1083</v>
      </c>
      <c r="D1594" s="3" t="s">
        <v>2</v>
      </c>
      <c r="E1594" s="3" t="s">
        <v>422</v>
      </c>
      <c r="F1594" s="13">
        <v>43947.604849537034</v>
      </c>
    </row>
    <row r="1595" spans="1:6" x14ac:dyDescent="0.25">
      <c r="A1595" s="4">
        <v>911100222357</v>
      </c>
      <c r="B1595" s="3" t="s">
        <v>2949</v>
      </c>
      <c r="C1595" s="3" t="s">
        <v>249</v>
      </c>
      <c r="D1595" s="3" t="s">
        <v>2</v>
      </c>
      <c r="E1595" s="3" t="s">
        <v>1056</v>
      </c>
      <c r="F1595" s="13">
        <v>43947.609166666669</v>
      </c>
    </row>
    <row r="1596" spans="1:6" x14ac:dyDescent="0.25">
      <c r="A1596" s="4">
        <v>911100222371</v>
      </c>
      <c r="B1596" s="3" t="s">
        <v>2963</v>
      </c>
      <c r="C1596" s="3" t="s">
        <v>722</v>
      </c>
      <c r="D1596" s="3" t="s">
        <v>2</v>
      </c>
      <c r="E1596" s="3" t="s">
        <v>1056</v>
      </c>
      <c r="F1596" s="13">
        <v>43947.614490740743</v>
      </c>
    </row>
    <row r="1597" spans="1:6" x14ac:dyDescent="0.25">
      <c r="A1597" s="4">
        <v>911100222372</v>
      </c>
      <c r="B1597" s="3" t="s">
        <v>2964</v>
      </c>
      <c r="C1597" s="3" t="s">
        <v>853</v>
      </c>
      <c r="D1597" s="3" t="s">
        <v>10</v>
      </c>
      <c r="E1597" s="3" t="s">
        <v>1056</v>
      </c>
      <c r="F1597" s="13">
        <v>43947.617175925923</v>
      </c>
    </row>
    <row r="1598" spans="1:6" x14ac:dyDescent="0.25">
      <c r="A1598" s="4">
        <v>911100222373</v>
      </c>
      <c r="B1598" s="3" t="s">
        <v>2965</v>
      </c>
      <c r="C1598" s="3" t="s">
        <v>78</v>
      </c>
      <c r="D1598" s="3" t="s">
        <v>5</v>
      </c>
      <c r="E1598" s="3" t="s">
        <v>1056</v>
      </c>
      <c r="F1598" s="13">
        <v>43947.617650462962</v>
      </c>
    </row>
    <row r="1599" spans="1:6" x14ac:dyDescent="0.25">
      <c r="A1599" s="4">
        <v>911100222372</v>
      </c>
      <c r="B1599" s="3" t="s">
        <v>2964</v>
      </c>
      <c r="C1599" s="3" t="s">
        <v>853</v>
      </c>
      <c r="D1599" s="3" t="s">
        <v>19</v>
      </c>
      <c r="E1599" s="3" t="s">
        <v>932</v>
      </c>
      <c r="F1599" s="13">
        <v>43947.618275462963</v>
      </c>
    </row>
    <row r="1600" spans="1:6" x14ac:dyDescent="0.25">
      <c r="A1600" s="4">
        <v>911100222374</v>
      </c>
      <c r="B1600" s="3" t="s">
        <v>2966</v>
      </c>
      <c r="C1600" s="3" t="s">
        <v>1084</v>
      </c>
      <c r="D1600" s="3" t="s">
        <v>2</v>
      </c>
      <c r="E1600" s="3" t="s">
        <v>1056</v>
      </c>
      <c r="F1600" s="13">
        <v>43947.622118055559</v>
      </c>
    </row>
    <row r="1601" spans="1:6" x14ac:dyDescent="0.25">
      <c r="A1601" s="4">
        <v>911100222375</v>
      </c>
      <c r="B1601" s="3" t="s">
        <v>2967</v>
      </c>
      <c r="C1601" s="3" t="s">
        <v>1085</v>
      </c>
      <c r="D1601" s="3" t="s">
        <v>10</v>
      </c>
      <c r="E1601" s="3" t="s">
        <v>1056</v>
      </c>
      <c r="F1601" s="13">
        <v>43947.62228009259</v>
      </c>
    </row>
    <row r="1602" spans="1:6" x14ac:dyDescent="0.25">
      <c r="A1602" s="4">
        <v>911100222376</v>
      </c>
      <c r="B1602" s="3" t="s">
        <v>2968</v>
      </c>
      <c r="C1602" s="3" t="s">
        <v>1086</v>
      </c>
      <c r="D1602" s="3" t="s">
        <v>2</v>
      </c>
      <c r="E1602" s="3" t="s">
        <v>993</v>
      </c>
      <c r="F1602" s="13">
        <v>43947.627418981479</v>
      </c>
    </row>
    <row r="1603" spans="1:6" x14ac:dyDescent="0.25">
      <c r="A1603" s="4">
        <v>911100222377</v>
      </c>
      <c r="B1603" s="3" t="s">
        <v>2969</v>
      </c>
      <c r="C1603" s="3" t="s">
        <v>1087</v>
      </c>
      <c r="D1603" s="3" t="s">
        <v>5</v>
      </c>
      <c r="E1603" s="3" t="s">
        <v>1056</v>
      </c>
      <c r="F1603" s="13">
        <v>43947.631493055553</v>
      </c>
    </row>
    <row r="1604" spans="1:6" x14ac:dyDescent="0.25">
      <c r="A1604" s="4">
        <v>911100222198</v>
      </c>
      <c r="B1604" s="3" t="s">
        <v>2970</v>
      </c>
      <c r="C1604" s="3" t="s">
        <v>323</v>
      </c>
      <c r="D1604" s="3" t="s">
        <v>2</v>
      </c>
      <c r="E1604" s="3" t="s">
        <v>1056</v>
      </c>
      <c r="F1604" s="13">
        <v>43947.6328587963</v>
      </c>
    </row>
    <row r="1605" spans="1:6" x14ac:dyDescent="0.25">
      <c r="A1605" s="4">
        <v>911100222378</v>
      </c>
      <c r="B1605" s="3" t="s">
        <v>2971</v>
      </c>
      <c r="C1605" s="3" t="s">
        <v>1088</v>
      </c>
      <c r="D1605" s="3" t="s">
        <v>5</v>
      </c>
      <c r="E1605" s="3" t="s">
        <v>1056</v>
      </c>
      <c r="F1605" s="13">
        <v>43947.636921296296</v>
      </c>
    </row>
    <row r="1606" spans="1:6" x14ac:dyDescent="0.25">
      <c r="A1606" s="4">
        <v>911100222379</v>
      </c>
      <c r="B1606" s="3" t="s">
        <v>2972</v>
      </c>
      <c r="C1606" s="3" t="s">
        <v>1089</v>
      </c>
      <c r="D1606" s="3" t="s">
        <v>19</v>
      </c>
      <c r="E1606" s="3" t="s">
        <v>422</v>
      </c>
      <c r="F1606" s="13">
        <v>43947.638819444444</v>
      </c>
    </row>
    <row r="1607" spans="1:6" x14ac:dyDescent="0.25">
      <c r="A1607" s="4">
        <v>911100222380</v>
      </c>
      <c r="B1607" s="3" t="s">
        <v>2973</v>
      </c>
      <c r="C1607" s="3" t="s">
        <v>1090</v>
      </c>
      <c r="D1607" s="3" t="s">
        <v>19</v>
      </c>
      <c r="E1607" s="3" t="s">
        <v>1056</v>
      </c>
      <c r="F1607" s="13">
        <v>43947.642777777779</v>
      </c>
    </row>
    <row r="1608" spans="1:6" x14ac:dyDescent="0.25">
      <c r="A1608" s="4">
        <v>911100222381</v>
      </c>
      <c r="B1608" s="3" t="s">
        <v>2974</v>
      </c>
      <c r="C1608" s="3" t="s">
        <v>1091</v>
      </c>
      <c r="D1608" s="3" t="s">
        <v>19</v>
      </c>
      <c r="E1608" s="3" t="s">
        <v>422</v>
      </c>
      <c r="F1608" s="13">
        <v>43947.643993055557</v>
      </c>
    </row>
    <row r="1609" spans="1:6" x14ac:dyDescent="0.25">
      <c r="A1609" s="4">
        <v>911100222382</v>
      </c>
      <c r="B1609" s="3" t="s">
        <v>2975</v>
      </c>
      <c r="C1609" s="3" t="s">
        <v>40</v>
      </c>
      <c r="D1609" s="3" t="s">
        <v>19</v>
      </c>
      <c r="E1609" s="3" t="s">
        <v>1056</v>
      </c>
      <c r="F1609" s="13">
        <v>43947.648668981485</v>
      </c>
    </row>
    <row r="1610" spans="1:6" x14ac:dyDescent="0.25">
      <c r="A1610" s="4">
        <v>911100222383</v>
      </c>
      <c r="B1610" s="3" t="s">
        <v>2976</v>
      </c>
      <c r="C1610" s="3" t="s">
        <v>1092</v>
      </c>
      <c r="D1610" s="3" t="s">
        <v>5</v>
      </c>
      <c r="E1610" s="3" t="s">
        <v>1056</v>
      </c>
      <c r="F1610" s="13">
        <v>43947.656886574077</v>
      </c>
    </row>
    <row r="1611" spans="1:6" x14ac:dyDescent="0.25">
      <c r="A1611" s="4">
        <v>911100222384</v>
      </c>
      <c r="B1611" s="3" t="s">
        <v>2977</v>
      </c>
      <c r="C1611" s="3" t="s">
        <v>1093</v>
      </c>
      <c r="D1611" s="3" t="s">
        <v>19</v>
      </c>
      <c r="E1611" s="3" t="s">
        <v>422</v>
      </c>
      <c r="F1611" s="13">
        <v>43947.666076388887</v>
      </c>
    </row>
    <row r="1612" spans="1:6" x14ac:dyDescent="0.25">
      <c r="A1612" s="4">
        <v>911100222384</v>
      </c>
      <c r="B1612" s="3" t="s">
        <v>2977</v>
      </c>
      <c r="C1612" s="3" t="s">
        <v>1094</v>
      </c>
      <c r="D1612" s="3" t="s">
        <v>19</v>
      </c>
      <c r="E1612" s="3" t="s">
        <v>1056</v>
      </c>
      <c r="F1612" s="13">
        <v>43947.667210648149</v>
      </c>
    </row>
    <row r="1613" spans="1:6" x14ac:dyDescent="0.25">
      <c r="A1613" s="4">
        <v>911100222385</v>
      </c>
      <c r="B1613" s="3" t="s">
        <v>2978</v>
      </c>
      <c r="C1613" s="3" t="s">
        <v>1095</v>
      </c>
      <c r="D1613" s="3" t="s">
        <v>5</v>
      </c>
      <c r="E1613" s="3" t="s">
        <v>1056</v>
      </c>
      <c r="F1613" s="13">
        <v>43947.669421296298</v>
      </c>
    </row>
    <row r="1614" spans="1:6" x14ac:dyDescent="0.25">
      <c r="A1614" s="4">
        <v>911100222386</v>
      </c>
      <c r="B1614" s="3" t="s">
        <v>2979</v>
      </c>
      <c r="C1614" s="3" t="s">
        <v>1096</v>
      </c>
      <c r="D1614" s="3" t="s">
        <v>10</v>
      </c>
      <c r="E1614" s="3" t="s">
        <v>1056</v>
      </c>
      <c r="F1614" s="13">
        <v>43947.669745370367</v>
      </c>
    </row>
    <row r="1615" spans="1:6" x14ac:dyDescent="0.25">
      <c r="A1615" s="4">
        <v>911100222387</v>
      </c>
      <c r="B1615" s="3" t="s">
        <v>2980</v>
      </c>
      <c r="C1615" s="3" t="s">
        <v>390</v>
      </c>
      <c r="D1615" s="3" t="s">
        <v>5</v>
      </c>
      <c r="E1615" s="3" t="s">
        <v>1056</v>
      </c>
      <c r="F1615" s="13">
        <v>43947.670555555553</v>
      </c>
    </row>
    <row r="1616" spans="1:6" x14ac:dyDescent="0.25">
      <c r="A1616" s="4">
        <v>911100222263</v>
      </c>
      <c r="B1616" s="3" t="s">
        <v>2856</v>
      </c>
      <c r="C1616" s="3" t="s">
        <v>1097</v>
      </c>
      <c r="D1616" s="3" t="s">
        <v>19</v>
      </c>
      <c r="E1616" s="3" t="s">
        <v>993</v>
      </c>
      <c r="F1616" s="13">
        <v>43947.681226851855</v>
      </c>
    </row>
    <row r="1617" spans="1:6" x14ac:dyDescent="0.25">
      <c r="A1617" s="4">
        <v>911100222388</v>
      </c>
      <c r="B1617" s="3" t="s">
        <v>2981</v>
      </c>
      <c r="C1617" s="3" t="s">
        <v>705</v>
      </c>
      <c r="D1617" s="3" t="s">
        <v>19</v>
      </c>
      <c r="E1617" s="3" t="s">
        <v>1056</v>
      </c>
      <c r="F1617" s="13">
        <v>43947.681469907409</v>
      </c>
    </row>
    <row r="1618" spans="1:6" x14ac:dyDescent="0.25">
      <c r="A1618" s="4">
        <v>911100222389</v>
      </c>
      <c r="B1618" s="3" t="s">
        <v>2982</v>
      </c>
      <c r="C1618" s="3" t="s">
        <v>1098</v>
      </c>
      <c r="D1618" s="3" t="s">
        <v>2</v>
      </c>
      <c r="E1618" s="3" t="s">
        <v>1056</v>
      </c>
      <c r="F1618" s="13">
        <v>43947.687060185184</v>
      </c>
    </row>
    <row r="1619" spans="1:6" x14ac:dyDescent="0.25">
      <c r="A1619" s="4">
        <v>911100222390</v>
      </c>
      <c r="B1619" s="3" t="s">
        <v>2983</v>
      </c>
      <c r="C1619" s="3" t="s">
        <v>1099</v>
      </c>
      <c r="D1619" s="3" t="s">
        <v>10</v>
      </c>
      <c r="E1619" s="3" t="s">
        <v>1056</v>
      </c>
      <c r="F1619" s="13">
        <v>43947.699895833335</v>
      </c>
    </row>
    <row r="1620" spans="1:6" x14ac:dyDescent="0.25">
      <c r="A1620" s="4">
        <v>911100222391</v>
      </c>
      <c r="B1620" s="3" t="s">
        <v>2984</v>
      </c>
      <c r="C1620" s="3" t="s">
        <v>1100</v>
      </c>
      <c r="D1620" s="3" t="s">
        <v>5</v>
      </c>
      <c r="E1620" s="3" t="s">
        <v>1056</v>
      </c>
      <c r="F1620" s="13">
        <v>43947.74119212963</v>
      </c>
    </row>
    <row r="1621" spans="1:6" x14ac:dyDescent="0.25">
      <c r="A1621" s="4">
        <v>911100222392</v>
      </c>
      <c r="B1621" s="3" t="s">
        <v>2985</v>
      </c>
      <c r="C1621" s="3" t="s">
        <v>331</v>
      </c>
      <c r="D1621" s="3" t="s">
        <v>19</v>
      </c>
      <c r="E1621" s="3" t="s">
        <v>1056</v>
      </c>
      <c r="F1621" s="13">
        <v>43947.742407407408</v>
      </c>
    </row>
    <row r="1622" spans="1:6" x14ac:dyDescent="0.25">
      <c r="A1622" s="4">
        <v>911100222393</v>
      </c>
      <c r="B1622" s="3" t="s">
        <v>2986</v>
      </c>
      <c r="C1622" s="3" t="s">
        <v>1101</v>
      </c>
      <c r="D1622" s="3" t="s">
        <v>19</v>
      </c>
      <c r="E1622" s="3" t="s">
        <v>1056</v>
      </c>
      <c r="F1622" s="13">
        <v>43947.747187499997</v>
      </c>
    </row>
    <row r="1623" spans="1:6" x14ac:dyDescent="0.25">
      <c r="A1623" s="4">
        <v>911100222394</v>
      </c>
      <c r="B1623" s="3" t="s">
        <v>2987</v>
      </c>
      <c r="C1623" s="3" t="s">
        <v>1102</v>
      </c>
      <c r="D1623" s="3" t="s">
        <v>5</v>
      </c>
      <c r="E1623" s="3" t="s">
        <v>1056</v>
      </c>
      <c r="F1623" s="13">
        <v>43947.754282407404</v>
      </c>
    </row>
    <row r="1624" spans="1:6" x14ac:dyDescent="0.25">
      <c r="A1624" s="4">
        <v>911100222395</v>
      </c>
      <c r="B1624" s="3" t="s">
        <v>2988</v>
      </c>
      <c r="C1624" s="3" t="s">
        <v>249</v>
      </c>
      <c r="D1624" s="3" t="s">
        <v>2</v>
      </c>
      <c r="E1624" s="3" t="s">
        <v>1056</v>
      </c>
      <c r="F1624" s="13">
        <v>43947.754699074074</v>
      </c>
    </row>
    <row r="1625" spans="1:6" x14ac:dyDescent="0.25">
      <c r="A1625" s="4">
        <v>911100221317</v>
      </c>
      <c r="B1625" s="3" t="s">
        <v>1898</v>
      </c>
      <c r="C1625" s="3" t="s">
        <v>78</v>
      </c>
      <c r="D1625" s="3" t="s">
        <v>2</v>
      </c>
      <c r="E1625" s="3" t="s">
        <v>932</v>
      </c>
      <c r="F1625" s="13">
        <v>43947.758483796293</v>
      </c>
    </row>
    <row r="1626" spans="1:6" x14ac:dyDescent="0.25">
      <c r="A1626" s="4">
        <v>911100222396</v>
      </c>
      <c r="B1626" s="3" t="s">
        <v>2989</v>
      </c>
      <c r="C1626" s="3" t="s">
        <v>416</v>
      </c>
      <c r="D1626" s="3" t="s">
        <v>19</v>
      </c>
      <c r="E1626" s="3" t="s">
        <v>1056</v>
      </c>
      <c r="F1626" s="13">
        <v>43947.765451388892</v>
      </c>
    </row>
    <row r="1627" spans="1:6" x14ac:dyDescent="0.25">
      <c r="A1627" s="4">
        <v>911100222397</v>
      </c>
      <c r="B1627" s="3" t="s">
        <v>2990</v>
      </c>
      <c r="C1627" s="3" t="s">
        <v>1103</v>
      </c>
      <c r="D1627" s="3" t="s">
        <v>5</v>
      </c>
      <c r="E1627" s="3" t="s">
        <v>993</v>
      </c>
      <c r="F1627" s="13">
        <v>43947.837430555555</v>
      </c>
    </row>
    <row r="1628" spans="1:6" x14ac:dyDescent="0.25">
      <c r="A1628" s="4">
        <v>911100222398</v>
      </c>
      <c r="B1628" s="3" t="s">
        <v>2991</v>
      </c>
      <c r="C1628" s="3" t="s">
        <v>339</v>
      </c>
      <c r="D1628" s="3" t="s">
        <v>10</v>
      </c>
      <c r="E1628" s="3" t="s">
        <v>1056</v>
      </c>
      <c r="F1628" s="13">
        <v>43947.838958333334</v>
      </c>
    </row>
    <row r="1629" spans="1:6" x14ac:dyDescent="0.25">
      <c r="A1629" s="4">
        <v>911100222399</v>
      </c>
      <c r="B1629" s="3" t="s">
        <v>2992</v>
      </c>
      <c r="C1629" s="3" t="s">
        <v>1104</v>
      </c>
      <c r="D1629" s="3" t="s">
        <v>2</v>
      </c>
      <c r="E1629" s="3" t="s">
        <v>422</v>
      </c>
      <c r="F1629" s="13">
        <v>43948.029618055552</v>
      </c>
    </row>
    <row r="1630" spans="1:6" x14ac:dyDescent="0.25">
      <c r="A1630" s="4">
        <v>911100222400</v>
      </c>
      <c r="B1630" s="3" t="s">
        <v>2993</v>
      </c>
      <c r="C1630" s="3" t="s">
        <v>1105</v>
      </c>
      <c r="D1630" s="3" t="s">
        <v>5</v>
      </c>
      <c r="E1630" s="3" t="s">
        <v>1056</v>
      </c>
      <c r="F1630" s="13">
        <v>43948.141180555554</v>
      </c>
    </row>
    <row r="1631" spans="1:6" x14ac:dyDescent="0.25">
      <c r="A1631" s="4">
        <v>911100222401</v>
      </c>
      <c r="B1631" s="3" t="s">
        <v>2994</v>
      </c>
      <c r="C1631" s="3" t="s">
        <v>1106</v>
      </c>
      <c r="D1631" s="3" t="s">
        <v>19</v>
      </c>
      <c r="E1631" s="3" t="s">
        <v>1056</v>
      </c>
      <c r="F1631" s="13">
        <v>43948.142106481479</v>
      </c>
    </row>
    <row r="1632" spans="1:6" x14ac:dyDescent="0.25">
      <c r="A1632" s="4">
        <v>911100222400</v>
      </c>
      <c r="B1632" s="3" t="s">
        <v>2995</v>
      </c>
      <c r="C1632" s="3" t="s">
        <v>353</v>
      </c>
      <c r="D1632" s="3" t="s">
        <v>5</v>
      </c>
      <c r="E1632" s="3" t="s">
        <v>1056</v>
      </c>
      <c r="F1632" s="13">
        <v>43948.144513888888</v>
      </c>
    </row>
    <row r="1633" spans="1:6" x14ac:dyDescent="0.25">
      <c r="A1633" s="4">
        <v>911100222402</v>
      </c>
      <c r="B1633" s="3" t="s">
        <v>2996</v>
      </c>
      <c r="C1633" s="3" t="s">
        <v>1107</v>
      </c>
      <c r="D1633" s="3" t="s">
        <v>10</v>
      </c>
      <c r="E1633" s="3" t="s">
        <v>1056</v>
      </c>
      <c r="F1633" s="13">
        <v>43948.164513888885</v>
      </c>
    </row>
    <row r="1634" spans="1:6" x14ac:dyDescent="0.25">
      <c r="A1634" s="4">
        <v>911100222403</v>
      </c>
      <c r="B1634" s="3" t="s">
        <v>2997</v>
      </c>
      <c r="C1634" s="3" t="s">
        <v>1107</v>
      </c>
      <c r="D1634" s="3" t="s">
        <v>10</v>
      </c>
      <c r="E1634" s="3" t="s">
        <v>1056</v>
      </c>
      <c r="F1634" s="13">
        <v>43948.168807870374</v>
      </c>
    </row>
    <row r="1635" spans="1:6" x14ac:dyDescent="0.25">
      <c r="A1635" s="4">
        <v>911100222404</v>
      </c>
      <c r="B1635" s="3" t="s">
        <v>2998</v>
      </c>
      <c r="C1635" s="3" t="s">
        <v>97</v>
      </c>
      <c r="D1635" s="3" t="s">
        <v>5</v>
      </c>
      <c r="E1635" s="3" t="s">
        <v>1056</v>
      </c>
      <c r="F1635" s="13">
        <v>43948.179074074076</v>
      </c>
    </row>
    <row r="1636" spans="1:6" x14ac:dyDescent="0.25">
      <c r="A1636" s="4">
        <v>911100222405</v>
      </c>
      <c r="B1636" s="3" t="s">
        <v>2999</v>
      </c>
      <c r="C1636" s="3" t="s">
        <v>900</v>
      </c>
      <c r="D1636" s="3" t="s">
        <v>2</v>
      </c>
      <c r="E1636" s="3" t="s">
        <v>1056</v>
      </c>
      <c r="F1636" s="13">
        <v>43948.189328703702</v>
      </c>
    </row>
    <row r="1637" spans="1:6" x14ac:dyDescent="0.25">
      <c r="A1637" s="4">
        <v>911100222406</v>
      </c>
      <c r="B1637" s="3" t="s">
        <v>3000</v>
      </c>
      <c r="C1637" s="3" t="s">
        <v>220</v>
      </c>
      <c r="D1637" s="3" t="s">
        <v>5</v>
      </c>
      <c r="E1637" s="3" t="s">
        <v>716</v>
      </c>
      <c r="F1637" s="13">
        <v>43948.200914351852</v>
      </c>
    </row>
    <row r="1638" spans="1:6" x14ac:dyDescent="0.25">
      <c r="A1638" s="4">
        <v>911100222407</v>
      </c>
      <c r="B1638" s="3" t="s">
        <v>3001</v>
      </c>
      <c r="C1638" s="3" t="s">
        <v>1108</v>
      </c>
      <c r="D1638" s="3" t="s">
        <v>19</v>
      </c>
      <c r="E1638" s="3" t="s">
        <v>1056</v>
      </c>
      <c r="F1638" s="13">
        <v>43948.207465277781</v>
      </c>
    </row>
    <row r="1639" spans="1:6" x14ac:dyDescent="0.25">
      <c r="A1639" s="4">
        <v>911100222378</v>
      </c>
      <c r="B1639" s="3" t="s">
        <v>2971</v>
      </c>
      <c r="C1639" s="3" t="s">
        <v>1109</v>
      </c>
      <c r="D1639" s="3" t="s">
        <v>5</v>
      </c>
      <c r="E1639" s="3" t="s">
        <v>1056</v>
      </c>
      <c r="F1639" s="13">
        <v>43948.210659722223</v>
      </c>
    </row>
    <row r="1640" spans="1:6" x14ac:dyDescent="0.25">
      <c r="A1640" s="4">
        <v>911100222400</v>
      </c>
      <c r="B1640" s="3" t="s">
        <v>2995</v>
      </c>
      <c r="C1640" s="3" t="s">
        <v>1110</v>
      </c>
      <c r="D1640" s="3" t="s">
        <v>5</v>
      </c>
      <c r="E1640" s="3" t="s">
        <v>1056</v>
      </c>
      <c r="F1640" s="13">
        <v>43948.211458333331</v>
      </c>
    </row>
    <row r="1641" spans="1:6" x14ac:dyDescent="0.25">
      <c r="A1641" s="4">
        <v>911100222408</v>
      </c>
      <c r="B1641" s="3" t="s">
        <v>3002</v>
      </c>
      <c r="C1641" s="3" t="s">
        <v>120</v>
      </c>
      <c r="D1641" s="3" t="s">
        <v>10</v>
      </c>
      <c r="E1641" s="3" t="s">
        <v>1056</v>
      </c>
      <c r="F1641" s="13">
        <v>43948.227847222224</v>
      </c>
    </row>
    <row r="1642" spans="1:6" x14ac:dyDescent="0.25">
      <c r="A1642" s="4">
        <v>911100222409</v>
      </c>
      <c r="B1642" s="3" t="s">
        <v>3003</v>
      </c>
      <c r="C1642" s="3" t="s">
        <v>98</v>
      </c>
      <c r="D1642" s="3" t="s">
        <v>19</v>
      </c>
      <c r="E1642" s="3" t="s">
        <v>1056</v>
      </c>
      <c r="F1642" s="13">
        <v>43948.229351851849</v>
      </c>
    </row>
    <row r="1643" spans="1:6" x14ac:dyDescent="0.25">
      <c r="A1643" s="4">
        <v>911100222410</v>
      </c>
      <c r="B1643" s="3" t="s">
        <v>3004</v>
      </c>
      <c r="C1643" s="3" t="s">
        <v>1111</v>
      </c>
      <c r="D1643" s="3" t="s">
        <v>10</v>
      </c>
      <c r="E1643" s="3" t="s">
        <v>1056</v>
      </c>
      <c r="F1643" s="13">
        <v>43948.229386574072</v>
      </c>
    </row>
    <row r="1644" spans="1:6" x14ac:dyDescent="0.25">
      <c r="A1644" s="4">
        <v>911100222411</v>
      </c>
      <c r="B1644" s="3" t="s">
        <v>2999</v>
      </c>
      <c r="C1644" s="3" t="s">
        <v>900</v>
      </c>
      <c r="D1644" s="3" t="s">
        <v>2</v>
      </c>
      <c r="E1644" s="3" t="s">
        <v>1056</v>
      </c>
      <c r="F1644" s="13">
        <v>43948.232928240737</v>
      </c>
    </row>
    <row r="1645" spans="1:6" x14ac:dyDescent="0.25">
      <c r="A1645" s="4">
        <v>911100222400</v>
      </c>
      <c r="B1645" s="3" t="s">
        <v>2995</v>
      </c>
      <c r="C1645" s="3" t="s">
        <v>1112</v>
      </c>
      <c r="D1645" s="3" t="s">
        <v>5</v>
      </c>
      <c r="E1645" s="3" t="s">
        <v>1056</v>
      </c>
      <c r="F1645" s="13">
        <v>43948.237013888887</v>
      </c>
    </row>
    <row r="1646" spans="1:6" x14ac:dyDescent="0.25">
      <c r="A1646" s="4">
        <v>911100222258</v>
      </c>
      <c r="B1646" s="3" t="s">
        <v>2851</v>
      </c>
      <c r="C1646" s="3" t="s">
        <v>1000</v>
      </c>
      <c r="D1646" s="3" t="s">
        <v>19</v>
      </c>
      <c r="E1646" s="3" t="s">
        <v>993</v>
      </c>
      <c r="F1646" s="13">
        <v>43948.250138888892</v>
      </c>
    </row>
    <row r="1647" spans="1:6" x14ac:dyDescent="0.25">
      <c r="A1647" s="4">
        <v>911100222412</v>
      </c>
      <c r="B1647" s="3" t="s">
        <v>3005</v>
      </c>
      <c r="C1647" s="3" t="s">
        <v>1113</v>
      </c>
      <c r="D1647" s="3" t="s">
        <v>5</v>
      </c>
      <c r="E1647" s="3" t="s">
        <v>993</v>
      </c>
      <c r="F1647" s="13">
        <v>43948.30909722222</v>
      </c>
    </row>
    <row r="1648" spans="1:6" x14ac:dyDescent="0.25">
      <c r="A1648" s="4">
        <v>911100222413</v>
      </c>
      <c r="B1648" s="3" t="s">
        <v>3006</v>
      </c>
      <c r="C1648" s="3" t="s">
        <v>481</v>
      </c>
      <c r="D1648" s="3" t="s">
        <v>5</v>
      </c>
      <c r="E1648" s="3" t="s">
        <v>1042</v>
      </c>
      <c r="F1648" s="13">
        <v>43948.312083333331</v>
      </c>
    </row>
    <row r="1649" spans="1:6" x14ac:dyDescent="0.25">
      <c r="A1649" s="4">
        <v>911100222414</v>
      </c>
      <c r="B1649" s="3" t="s">
        <v>3007</v>
      </c>
      <c r="C1649" s="3" t="s">
        <v>1114</v>
      </c>
      <c r="D1649" s="3" t="s">
        <v>5</v>
      </c>
      <c r="E1649" s="3" t="s">
        <v>1056</v>
      </c>
      <c r="F1649" s="13">
        <v>43948.319212962961</v>
      </c>
    </row>
    <row r="1650" spans="1:6" x14ac:dyDescent="0.25">
      <c r="A1650" s="4">
        <v>911100222415</v>
      </c>
      <c r="B1650" s="3" t="s">
        <v>3008</v>
      </c>
      <c r="C1650" s="3" t="s">
        <v>1115</v>
      </c>
      <c r="D1650" s="3" t="s">
        <v>5</v>
      </c>
      <c r="E1650" s="3" t="s">
        <v>604</v>
      </c>
      <c r="F1650" s="13">
        <v>43948.323310185187</v>
      </c>
    </row>
    <row r="1651" spans="1:6" x14ac:dyDescent="0.25">
      <c r="A1651" s="4">
        <v>911100222416</v>
      </c>
      <c r="B1651" s="3" t="s">
        <v>3009</v>
      </c>
      <c r="C1651" s="3" t="s">
        <v>304</v>
      </c>
      <c r="D1651" s="3" t="s">
        <v>5</v>
      </c>
      <c r="E1651" s="3" t="s">
        <v>422</v>
      </c>
      <c r="F1651" s="13">
        <v>43948.325486111113</v>
      </c>
    </row>
    <row r="1652" spans="1:6" x14ac:dyDescent="0.25">
      <c r="A1652" s="4">
        <v>911100222415</v>
      </c>
      <c r="B1652" s="3" t="s">
        <v>3008</v>
      </c>
      <c r="C1652" s="3" t="s">
        <v>1116</v>
      </c>
      <c r="D1652" s="3" t="s">
        <v>5</v>
      </c>
      <c r="E1652" s="3" t="s">
        <v>604</v>
      </c>
      <c r="F1652" s="13">
        <v>43948.326967592591</v>
      </c>
    </row>
    <row r="1653" spans="1:6" x14ac:dyDescent="0.25">
      <c r="A1653" s="4">
        <v>911100222416</v>
      </c>
      <c r="B1653" s="3" t="s">
        <v>3009</v>
      </c>
      <c r="C1653" s="3" t="s">
        <v>304</v>
      </c>
      <c r="D1653" s="3" t="s">
        <v>5</v>
      </c>
      <c r="E1653" s="3" t="s">
        <v>1056</v>
      </c>
      <c r="F1653" s="13">
        <v>43948.328935185185</v>
      </c>
    </row>
    <row r="1654" spans="1:6" x14ac:dyDescent="0.25">
      <c r="A1654" s="4">
        <v>911100222417</v>
      </c>
      <c r="B1654" s="3" t="s">
        <v>3010</v>
      </c>
      <c r="C1654" s="3" t="s">
        <v>1068</v>
      </c>
      <c r="D1654" s="3" t="s">
        <v>19</v>
      </c>
      <c r="E1654" s="3" t="s">
        <v>1056</v>
      </c>
      <c r="F1654" s="13">
        <v>43948.337002314816</v>
      </c>
    </row>
    <row r="1655" spans="1:6" x14ac:dyDescent="0.25">
      <c r="A1655" s="4">
        <v>911100222418</v>
      </c>
      <c r="B1655" s="3" t="s">
        <v>3011</v>
      </c>
      <c r="C1655" s="3" t="s">
        <v>1117</v>
      </c>
      <c r="D1655" s="3" t="s">
        <v>2</v>
      </c>
      <c r="E1655" s="3" t="s">
        <v>422</v>
      </c>
      <c r="F1655" s="13">
        <v>43948.34002314815</v>
      </c>
    </row>
    <row r="1656" spans="1:6" x14ac:dyDescent="0.25">
      <c r="A1656" s="4">
        <v>911100222355</v>
      </c>
      <c r="B1656" s="3" t="s">
        <v>2947</v>
      </c>
      <c r="C1656" s="3" t="s">
        <v>1118</v>
      </c>
      <c r="D1656" s="3" t="s">
        <v>2</v>
      </c>
      <c r="E1656" s="3" t="s">
        <v>1056</v>
      </c>
      <c r="F1656" s="13">
        <v>43948.345150462963</v>
      </c>
    </row>
    <row r="1657" spans="1:6" x14ac:dyDescent="0.25">
      <c r="A1657" s="4">
        <v>911100222419</v>
      </c>
      <c r="B1657" s="3" t="s">
        <v>3012</v>
      </c>
      <c r="C1657" s="3" t="s">
        <v>1119</v>
      </c>
      <c r="D1657" s="3" t="s">
        <v>2</v>
      </c>
      <c r="E1657" s="3" t="s">
        <v>993</v>
      </c>
      <c r="F1657" s="13">
        <v>43948.47625</v>
      </c>
    </row>
    <row r="1658" spans="1:6" x14ac:dyDescent="0.25">
      <c r="A1658" s="4">
        <v>911100222420</v>
      </c>
      <c r="B1658" s="3" t="s">
        <v>3013</v>
      </c>
      <c r="C1658" s="3" t="s">
        <v>246</v>
      </c>
      <c r="D1658" s="3" t="s">
        <v>5</v>
      </c>
      <c r="E1658" s="3" t="s">
        <v>1056</v>
      </c>
      <c r="F1658" s="13">
        <v>43948.481874999998</v>
      </c>
    </row>
    <row r="1659" spans="1:6" x14ac:dyDescent="0.25">
      <c r="A1659" s="4">
        <v>911100222421</v>
      </c>
      <c r="B1659" s="3" t="s">
        <v>3014</v>
      </c>
      <c r="C1659" s="3" t="s">
        <v>53</v>
      </c>
      <c r="D1659" s="3" t="s">
        <v>2</v>
      </c>
      <c r="E1659" s="3" t="s">
        <v>932</v>
      </c>
      <c r="F1659" s="13">
        <v>43948.48196759259</v>
      </c>
    </row>
    <row r="1660" spans="1:6" x14ac:dyDescent="0.25">
      <c r="A1660" s="4">
        <v>911100222422</v>
      </c>
      <c r="B1660" s="3" t="s">
        <v>3015</v>
      </c>
      <c r="C1660" s="3" t="s">
        <v>1120</v>
      </c>
      <c r="D1660" s="3" t="s">
        <v>5</v>
      </c>
      <c r="E1660" s="3" t="s">
        <v>1056</v>
      </c>
      <c r="F1660" s="13">
        <v>43948.541932870372</v>
      </c>
    </row>
    <row r="1661" spans="1:6" x14ac:dyDescent="0.25">
      <c r="A1661" s="4">
        <v>911100222423</v>
      </c>
      <c r="B1661" s="3" t="s">
        <v>3016</v>
      </c>
      <c r="C1661" s="3" t="s">
        <v>528</v>
      </c>
      <c r="D1661" s="3" t="s">
        <v>10</v>
      </c>
      <c r="E1661" s="3" t="s">
        <v>1056</v>
      </c>
      <c r="F1661" s="13">
        <v>43948.585069444445</v>
      </c>
    </row>
    <row r="1662" spans="1:6" x14ac:dyDescent="0.25">
      <c r="A1662" s="4">
        <v>911100222424</v>
      </c>
      <c r="B1662" s="3" t="s">
        <v>3017</v>
      </c>
      <c r="C1662" s="3" t="s">
        <v>202</v>
      </c>
      <c r="D1662" s="3" t="s">
        <v>5</v>
      </c>
      <c r="E1662" s="3" t="s">
        <v>1121</v>
      </c>
      <c r="F1662" s="13">
        <v>43948.596736111111</v>
      </c>
    </row>
    <row r="1663" spans="1:6" x14ac:dyDescent="0.25">
      <c r="A1663" s="4">
        <v>911100222425</v>
      </c>
      <c r="B1663" s="3" t="s">
        <v>3018</v>
      </c>
      <c r="C1663" s="3" t="s">
        <v>1122</v>
      </c>
      <c r="D1663" s="3" t="s">
        <v>19</v>
      </c>
      <c r="E1663" s="3" t="s">
        <v>1121</v>
      </c>
      <c r="F1663" s="13">
        <v>43948.597060185188</v>
      </c>
    </row>
    <row r="1664" spans="1:6" x14ac:dyDescent="0.25">
      <c r="A1664" s="4">
        <v>911100222426</v>
      </c>
      <c r="B1664" s="3" t="s">
        <v>3019</v>
      </c>
      <c r="C1664" s="3" t="s">
        <v>1123</v>
      </c>
      <c r="D1664" s="3" t="s">
        <v>19</v>
      </c>
      <c r="E1664" s="3" t="s">
        <v>1121</v>
      </c>
      <c r="F1664" s="13">
        <v>43948.597071759257</v>
      </c>
    </row>
    <row r="1665" spans="1:6" x14ac:dyDescent="0.25">
      <c r="A1665" s="4">
        <v>911100222427</v>
      </c>
      <c r="B1665" s="3" t="s">
        <v>3020</v>
      </c>
      <c r="C1665" s="3" t="s">
        <v>481</v>
      </c>
      <c r="D1665" s="3" t="s">
        <v>19</v>
      </c>
      <c r="E1665" s="3" t="s">
        <v>1121</v>
      </c>
      <c r="F1665" s="13">
        <v>43948.597199074073</v>
      </c>
    </row>
    <row r="1666" spans="1:6" x14ac:dyDescent="0.25">
      <c r="A1666" s="4">
        <v>911100222428</v>
      </c>
      <c r="B1666" s="3" t="s">
        <v>3021</v>
      </c>
      <c r="C1666" s="3" t="s">
        <v>263</v>
      </c>
      <c r="D1666" s="3" t="s">
        <v>19</v>
      </c>
      <c r="E1666" s="3" t="s">
        <v>1121</v>
      </c>
      <c r="F1666" s="13">
        <v>43948.597893518519</v>
      </c>
    </row>
    <row r="1667" spans="1:6" x14ac:dyDescent="0.25">
      <c r="A1667" s="4">
        <v>911100222429</v>
      </c>
      <c r="B1667" s="3" t="s">
        <v>3022</v>
      </c>
      <c r="C1667" s="3" t="s">
        <v>1124</v>
      </c>
      <c r="D1667" s="3" t="s">
        <v>19</v>
      </c>
      <c r="E1667" s="3" t="s">
        <v>1121</v>
      </c>
      <c r="F1667" s="13">
        <v>43948.598078703704</v>
      </c>
    </row>
    <row r="1668" spans="1:6" x14ac:dyDescent="0.25">
      <c r="A1668" s="4">
        <v>911100222430</v>
      </c>
      <c r="B1668" s="3" t="s">
        <v>3023</v>
      </c>
      <c r="C1668" s="3" t="s">
        <v>1125</v>
      </c>
      <c r="D1668" s="3" t="s">
        <v>2</v>
      </c>
      <c r="E1668" s="3" t="s">
        <v>1121</v>
      </c>
      <c r="F1668" s="13">
        <v>43948.598124999997</v>
      </c>
    </row>
    <row r="1669" spans="1:6" x14ac:dyDescent="0.25">
      <c r="A1669" s="4">
        <v>911100222431</v>
      </c>
      <c r="B1669" s="3" t="s">
        <v>3024</v>
      </c>
      <c r="C1669" s="3" t="s">
        <v>198</v>
      </c>
      <c r="D1669" s="3" t="s">
        <v>10</v>
      </c>
      <c r="E1669" s="3" t="s">
        <v>1121</v>
      </c>
      <c r="F1669" s="13">
        <v>43948.59883101852</v>
      </c>
    </row>
    <row r="1670" spans="1:6" x14ac:dyDescent="0.25">
      <c r="A1670" s="4">
        <v>911100222432</v>
      </c>
      <c r="B1670" s="3" t="s">
        <v>3025</v>
      </c>
      <c r="C1670" s="3" t="s">
        <v>788</v>
      </c>
      <c r="D1670" s="3" t="s">
        <v>19</v>
      </c>
      <c r="E1670" s="3" t="s">
        <v>1121</v>
      </c>
      <c r="F1670" s="13">
        <v>43948.600868055553</v>
      </c>
    </row>
    <row r="1671" spans="1:6" x14ac:dyDescent="0.25">
      <c r="A1671" s="4">
        <v>911100222433</v>
      </c>
      <c r="B1671" s="3" t="s">
        <v>3026</v>
      </c>
      <c r="C1671" s="3" t="s">
        <v>1126</v>
      </c>
      <c r="D1671" s="3" t="s">
        <v>10</v>
      </c>
      <c r="E1671" s="3" t="s">
        <v>1121</v>
      </c>
      <c r="F1671" s="13">
        <v>43948.602986111109</v>
      </c>
    </row>
    <row r="1672" spans="1:6" x14ac:dyDescent="0.25">
      <c r="A1672" s="4">
        <v>911100221460</v>
      </c>
      <c r="B1672" s="3" t="s">
        <v>3027</v>
      </c>
      <c r="C1672" s="3" t="s">
        <v>1127</v>
      </c>
      <c r="D1672" s="3" t="s">
        <v>19</v>
      </c>
      <c r="E1672" s="3" t="s">
        <v>1026</v>
      </c>
      <c r="F1672" s="13">
        <v>43948.60564814815</v>
      </c>
    </row>
    <row r="1673" spans="1:6" x14ac:dyDescent="0.25">
      <c r="A1673" s="4">
        <v>911100222434</v>
      </c>
      <c r="B1673" s="3" t="s">
        <v>3028</v>
      </c>
      <c r="C1673" s="3" t="s">
        <v>1128</v>
      </c>
      <c r="D1673" s="3" t="s">
        <v>5</v>
      </c>
      <c r="E1673" s="3" t="s">
        <v>1121</v>
      </c>
      <c r="F1673" s="13">
        <v>43948.608888888892</v>
      </c>
    </row>
    <row r="1674" spans="1:6" x14ac:dyDescent="0.25">
      <c r="A1674" s="4">
        <v>911100222435</v>
      </c>
      <c r="B1674" s="3" t="s">
        <v>3029</v>
      </c>
      <c r="C1674" s="3" t="s">
        <v>1129</v>
      </c>
      <c r="D1674" s="3" t="s">
        <v>5</v>
      </c>
      <c r="E1674" s="3" t="s">
        <v>1022</v>
      </c>
      <c r="F1674" s="13">
        <v>43948.615312499998</v>
      </c>
    </row>
    <row r="1675" spans="1:6" x14ac:dyDescent="0.25">
      <c r="A1675" s="4">
        <v>911100222435</v>
      </c>
      <c r="B1675" s="3" t="s">
        <v>3029</v>
      </c>
      <c r="C1675" s="3" t="s">
        <v>1130</v>
      </c>
      <c r="D1675" s="3" t="s">
        <v>19</v>
      </c>
      <c r="E1675" s="3" t="s">
        <v>1022</v>
      </c>
      <c r="F1675" s="13">
        <v>43948.615972222222</v>
      </c>
    </row>
    <row r="1676" spans="1:6" x14ac:dyDescent="0.25">
      <c r="A1676" s="4">
        <v>911100222436</v>
      </c>
      <c r="B1676" s="3" t="s">
        <v>3030</v>
      </c>
      <c r="C1676" s="3" t="s">
        <v>1131</v>
      </c>
      <c r="D1676" s="3" t="s">
        <v>5</v>
      </c>
      <c r="E1676" s="3" t="s">
        <v>1056</v>
      </c>
      <c r="F1676" s="13">
        <v>43948.616446759261</v>
      </c>
    </row>
    <row r="1677" spans="1:6" x14ac:dyDescent="0.25">
      <c r="A1677" s="4">
        <v>911100222437</v>
      </c>
      <c r="B1677" s="3" t="s">
        <v>3031</v>
      </c>
      <c r="C1677" s="3" t="s">
        <v>669</v>
      </c>
      <c r="D1677" s="3" t="s">
        <v>2</v>
      </c>
      <c r="E1677" s="3" t="s">
        <v>1121</v>
      </c>
      <c r="F1677" s="13">
        <v>43948.625277777777</v>
      </c>
    </row>
    <row r="1678" spans="1:6" x14ac:dyDescent="0.25">
      <c r="A1678" s="4">
        <v>911100222438</v>
      </c>
      <c r="B1678" s="3" t="s">
        <v>3032</v>
      </c>
      <c r="C1678" s="3" t="s">
        <v>1132</v>
      </c>
      <c r="D1678" s="3" t="s">
        <v>5</v>
      </c>
      <c r="E1678" s="3" t="s">
        <v>1121</v>
      </c>
      <c r="F1678" s="13">
        <v>43948.63521990741</v>
      </c>
    </row>
    <row r="1679" spans="1:6" x14ac:dyDescent="0.25">
      <c r="A1679" s="4">
        <v>911100222439</v>
      </c>
      <c r="B1679" s="3" t="s">
        <v>3033</v>
      </c>
      <c r="C1679" s="3" t="s">
        <v>1133</v>
      </c>
      <c r="D1679" s="3" t="s">
        <v>5</v>
      </c>
      <c r="E1679" s="3" t="s">
        <v>1121</v>
      </c>
      <c r="F1679" s="13">
        <v>43948.641458333332</v>
      </c>
    </row>
    <row r="1680" spans="1:6" x14ac:dyDescent="0.25">
      <c r="A1680" s="4">
        <v>911100222440</v>
      </c>
      <c r="B1680" s="3" t="s">
        <v>3034</v>
      </c>
      <c r="C1680" s="3" t="s">
        <v>1134</v>
      </c>
      <c r="D1680" s="3" t="s">
        <v>2</v>
      </c>
      <c r="E1680" s="3" t="s">
        <v>1121</v>
      </c>
      <c r="F1680" s="13">
        <v>43948.682129629633</v>
      </c>
    </row>
    <row r="1681" spans="1:6" x14ac:dyDescent="0.25">
      <c r="A1681" s="4">
        <v>911100222441</v>
      </c>
      <c r="B1681" s="3" t="s">
        <v>3035</v>
      </c>
      <c r="C1681" s="3" t="s">
        <v>1135</v>
      </c>
      <c r="D1681" s="3" t="s">
        <v>2</v>
      </c>
      <c r="E1681" s="3" t="s">
        <v>1121</v>
      </c>
      <c r="F1681" s="13">
        <v>43948.694108796299</v>
      </c>
    </row>
    <row r="1682" spans="1:6" x14ac:dyDescent="0.25">
      <c r="A1682" s="4">
        <v>911100222442</v>
      </c>
      <c r="B1682" s="3" t="s">
        <v>3036</v>
      </c>
      <c r="C1682" s="3" t="s">
        <v>13</v>
      </c>
      <c r="D1682" s="3" t="s">
        <v>19</v>
      </c>
      <c r="E1682" s="3" t="s">
        <v>1121</v>
      </c>
      <c r="F1682" s="13">
        <v>43948.727048611108</v>
      </c>
    </row>
    <row r="1683" spans="1:6" x14ac:dyDescent="0.25">
      <c r="A1683" s="4">
        <v>911100222443</v>
      </c>
      <c r="B1683" s="3" t="s">
        <v>3037</v>
      </c>
      <c r="C1683" s="3" t="s">
        <v>340</v>
      </c>
      <c r="D1683" s="3" t="s">
        <v>5</v>
      </c>
      <c r="E1683" s="3" t="s">
        <v>1121</v>
      </c>
      <c r="F1683" s="13">
        <v>43948.732928240737</v>
      </c>
    </row>
    <row r="1684" spans="1:6" x14ac:dyDescent="0.25">
      <c r="A1684" s="4">
        <v>911100222444</v>
      </c>
      <c r="B1684" s="3" t="s">
        <v>3038</v>
      </c>
      <c r="C1684" s="3" t="s">
        <v>1136</v>
      </c>
      <c r="D1684" s="3" t="s">
        <v>2</v>
      </c>
      <c r="E1684" s="3" t="s">
        <v>1056</v>
      </c>
      <c r="F1684" s="13">
        <v>43948.772939814815</v>
      </c>
    </row>
  </sheetData>
  <autoFilter ref="A1:F16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2"/>
  <sheetViews>
    <sheetView topLeftCell="O1" workbookViewId="0">
      <pane ySplit="1" topLeftCell="A2" activePane="bottomLeft" state="frozen"/>
      <selection pane="bottomLeft" activeCell="S3" sqref="S3"/>
    </sheetView>
  </sheetViews>
  <sheetFormatPr defaultRowHeight="15" x14ac:dyDescent="0.25"/>
  <cols>
    <col min="1" max="1" width="19.140625" bestFit="1" customWidth="1"/>
    <col min="2" max="2" width="23.85546875" bestFit="1" customWidth="1"/>
    <col min="3" max="7" width="13.7109375" customWidth="1"/>
    <col min="8" max="8" width="21.5703125" bestFit="1" customWidth="1"/>
    <col min="9" max="9" width="13.85546875" bestFit="1" customWidth="1"/>
    <col min="10" max="10" width="9.42578125" style="1" customWidth="1"/>
    <col min="11" max="11" width="22.5703125" customWidth="1"/>
    <col min="12" max="12" width="14" style="1" customWidth="1"/>
    <col min="13" max="13" width="34" bestFit="1" customWidth="1"/>
    <col min="14" max="14" width="20.85546875" customWidth="1"/>
    <col min="15" max="15" width="19.28515625" customWidth="1"/>
    <col min="16" max="16" width="21.5703125" bestFit="1" customWidth="1"/>
    <col min="17" max="17" width="17.42578125" bestFit="1" customWidth="1"/>
    <col min="18" max="18" width="15.5703125" bestFit="1" customWidth="1"/>
    <col min="19" max="19" width="14.42578125" bestFit="1" customWidth="1"/>
    <col min="20" max="20" width="23.28515625" customWidth="1"/>
    <col min="21" max="21" width="20.5703125" bestFit="1" customWidth="1"/>
    <col min="22" max="22" width="16" bestFit="1" customWidth="1"/>
    <col min="23" max="23" width="21.5703125" bestFit="1" customWidth="1"/>
    <col min="24" max="24" width="31.42578125" bestFit="1" customWidth="1"/>
  </cols>
  <sheetData>
    <row r="1" spans="1:24" x14ac:dyDescent="0.25">
      <c r="A1" s="6" t="s">
        <v>3828</v>
      </c>
      <c r="B1" s="6" t="s">
        <v>1139</v>
      </c>
      <c r="C1" s="6" t="s">
        <v>1137</v>
      </c>
      <c r="D1" s="6" t="s">
        <v>3839</v>
      </c>
      <c r="E1" s="6" t="s">
        <v>3822</v>
      </c>
      <c r="F1" s="6" t="s">
        <v>3821</v>
      </c>
      <c r="G1" s="6" t="s">
        <v>3855</v>
      </c>
      <c r="H1" s="6" t="s">
        <v>3871</v>
      </c>
      <c r="I1" s="6" t="s">
        <v>1138</v>
      </c>
      <c r="J1" s="6" t="s">
        <v>1139</v>
      </c>
      <c r="K1" s="6" t="s">
        <v>1140</v>
      </c>
      <c r="L1" s="7" t="s">
        <v>1141</v>
      </c>
      <c r="M1" s="6" t="s">
        <v>1142</v>
      </c>
      <c r="N1" s="6" t="s">
        <v>3806</v>
      </c>
      <c r="O1" s="6" t="s">
        <v>1143</v>
      </c>
      <c r="P1" s="6" t="s">
        <v>3859</v>
      </c>
      <c r="Q1" s="6" t="s">
        <v>3827</v>
      </c>
      <c r="R1" s="6" t="s">
        <v>3833</v>
      </c>
      <c r="S1" s="6" t="s">
        <v>3835</v>
      </c>
      <c r="T1" s="6" t="s">
        <v>3843</v>
      </c>
      <c r="U1" s="6" t="s">
        <v>3825</v>
      </c>
      <c r="V1" s="6" t="s">
        <v>3856</v>
      </c>
      <c r="W1" s="6" t="s">
        <v>3872</v>
      </c>
      <c r="X1" s="6" t="s">
        <v>3873</v>
      </c>
    </row>
    <row r="2" spans="1:24" x14ac:dyDescent="0.25">
      <c r="A2" s="3" t="s">
        <v>3812</v>
      </c>
      <c r="B2" s="3" t="s">
        <v>1494</v>
      </c>
      <c r="C2" s="3" t="s">
        <v>1510</v>
      </c>
      <c r="D2" s="3">
        <v>1</v>
      </c>
      <c r="E2" s="14">
        <v>0.46875</v>
      </c>
      <c r="F2" s="3" t="s">
        <v>3814</v>
      </c>
      <c r="G2" s="13">
        <v>43937</v>
      </c>
      <c r="H2" s="13" t="e">
        <f>VLOOKUP(L2,'Interested Users'!$A$2:$F$1684,6,FALSE)</f>
        <v>#N/A</v>
      </c>
      <c r="I2" s="3" t="s">
        <v>1144</v>
      </c>
      <c r="J2" s="3" t="s">
        <v>2</v>
      </c>
      <c r="K2" s="3" t="s">
        <v>162</v>
      </c>
      <c r="L2" s="4">
        <v>911100222445</v>
      </c>
      <c r="M2" s="3" t="s">
        <v>3039</v>
      </c>
      <c r="N2" s="3" t="s">
        <v>1203</v>
      </c>
      <c r="O2" s="3" t="s">
        <v>1148</v>
      </c>
      <c r="P2" s="3" t="s">
        <v>1148</v>
      </c>
      <c r="Q2" s="3" t="s">
        <v>3742</v>
      </c>
      <c r="R2" s="3" t="e">
        <f>VLOOKUP(L2,SB_Cleaned!$A$2:$F$413,6,FALSE)</f>
        <v>#N/A</v>
      </c>
      <c r="S2" s="3">
        <f>_xlfn.IFNA(IF(R2&gt;499,1,0),0)</f>
        <v>0</v>
      </c>
      <c r="T2" s="3" t="s">
        <v>1495</v>
      </c>
      <c r="U2" s="3" t="s">
        <v>3854</v>
      </c>
      <c r="V2" s="13" t="e">
        <f>VLOOKUP(L2,SB_Cleaned!$A$2:$C$412,3,FALSE)</f>
        <v>#N/A</v>
      </c>
      <c r="W2" s="4" t="str">
        <f>_xlfn.IFNA(IF(ROUND(V2-G2,0)&gt;=0,ROUND(V2-G2,0),"exclude"),"exclude")</f>
        <v>exclude</v>
      </c>
      <c r="X2" s="4" t="str">
        <f>_xlfn.IFNA(IF(ROUND(V2-H2,0)&gt;=0,ROUND(V2-H2,0),"exclude"),"exclude")</f>
        <v>exclude</v>
      </c>
    </row>
    <row r="3" spans="1:24" x14ac:dyDescent="0.25">
      <c r="A3" s="3" t="s">
        <v>3812</v>
      </c>
      <c r="B3" s="3" t="s">
        <v>1494</v>
      </c>
      <c r="C3" s="3" t="s">
        <v>1510</v>
      </c>
      <c r="D3" s="3">
        <v>1</v>
      </c>
      <c r="E3" s="14">
        <v>0.46875</v>
      </c>
      <c r="F3" s="3" t="s">
        <v>3814</v>
      </c>
      <c r="G3" s="13">
        <v>43937</v>
      </c>
      <c r="H3" s="13" t="e">
        <f>VLOOKUP(L3,'Interested Users'!$A$2:$F$1684,6,FALSE)</f>
        <v>#N/A</v>
      </c>
      <c r="I3" s="3" t="s">
        <v>1144</v>
      </c>
      <c r="J3" s="3" t="s">
        <v>2</v>
      </c>
      <c r="K3" s="3" t="s">
        <v>162</v>
      </c>
      <c r="L3" s="4">
        <v>911100222446</v>
      </c>
      <c r="M3" s="3" t="s">
        <v>3040</v>
      </c>
      <c r="N3" s="3" t="s">
        <v>1203</v>
      </c>
      <c r="O3" s="3" t="s">
        <v>1148</v>
      </c>
      <c r="P3" s="3" t="s">
        <v>1148</v>
      </c>
      <c r="Q3" s="3" t="s">
        <v>3742</v>
      </c>
      <c r="R3" s="3" t="e">
        <f>VLOOKUP(L3,SB_Cleaned!$A$2:$F$413,6,FALSE)</f>
        <v>#N/A</v>
      </c>
      <c r="S3" s="3">
        <f t="shared" ref="S3:S66" si="0">_xlfn.IFNA(IF(R3&gt;499,1,0),0)</f>
        <v>0</v>
      </c>
      <c r="T3" s="3" t="s">
        <v>1495</v>
      </c>
      <c r="U3" s="3" t="s">
        <v>3854</v>
      </c>
      <c r="V3" s="13" t="e">
        <f>VLOOKUP(L3,SB_Cleaned!$A$2:$C$412,3,FALSE)</f>
        <v>#N/A</v>
      </c>
      <c r="W3" s="4" t="str">
        <f t="shared" ref="W3:W66" si="1">_xlfn.IFNA(IF(ROUND(V3-G3,0)&gt;=0,ROUND(V3-G3,0),"exclude"),"exclude")</f>
        <v>exclude</v>
      </c>
      <c r="X3" s="4" t="str">
        <f t="shared" ref="X3:X66" si="2">_xlfn.IFNA(IF(ROUND(V3-H3,0)&gt;=0,ROUND(V3-H3,0),"exclude"),"exclude")</f>
        <v>exclude</v>
      </c>
    </row>
    <row r="4" spans="1:24" x14ac:dyDescent="0.25">
      <c r="A4" s="3" t="s">
        <v>3812</v>
      </c>
      <c r="B4" s="3" t="s">
        <v>1494</v>
      </c>
      <c r="C4" s="3" t="s">
        <v>1510</v>
      </c>
      <c r="D4" s="3">
        <v>1</v>
      </c>
      <c r="E4" s="14">
        <v>0.46875</v>
      </c>
      <c r="F4" s="3" t="s">
        <v>3814</v>
      </c>
      <c r="G4" s="13">
        <v>43937</v>
      </c>
      <c r="H4" s="13" t="e">
        <f>VLOOKUP(L4,'Interested Users'!$A$2:$F$1684,6,FALSE)</f>
        <v>#N/A</v>
      </c>
      <c r="I4" s="3" t="s">
        <v>1144</v>
      </c>
      <c r="J4" s="3" t="s">
        <v>2</v>
      </c>
      <c r="K4" s="3" t="s">
        <v>1206</v>
      </c>
      <c r="L4" s="4">
        <v>911100222447</v>
      </c>
      <c r="M4" s="3" t="s">
        <v>3041</v>
      </c>
      <c r="N4" s="3" t="s">
        <v>1203</v>
      </c>
      <c r="O4" s="3" t="s">
        <v>1156</v>
      </c>
      <c r="P4" s="3" t="s">
        <v>1156</v>
      </c>
      <c r="Q4" s="3" t="s">
        <v>3742</v>
      </c>
      <c r="R4" s="3" t="e">
        <f>VLOOKUP(L4,SB_Cleaned!$A$2:$F$413,6,FALSE)</f>
        <v>#N/A</v>
      </c>
      <c r="S4" s="3">
        <f t="shared" si="0"/>
        <v>0</v>
      </c>
      <c r="T4" s="3" t="s">
        <v>1495</v>
      </c>
      <c r="U4" s="3" t="s">
        <v>3854</v>
      </c>
      <c r="V4" s="13" t="e">
        <f>VLOOKUP(L4,SB_Cleaned!$A$2:$C$412,3,FALSE)</f>
        <v>#N/A</v>
      </c>
      <c r="W4" s="4" t="str">
        <f t="shared" si="1"/>
        <v>exclude</v>
      </c>
      <c r="X4" s="4" t="str">
        <f t="shared" si="2"/>
        <v>exclude</v>
      </c>
    </row>
    <row r="5" spans="1:24" x14ac:dyDescent="0.25">
      <c r="A5" s="3" t="s">
        <v>3813</v>
      </c>
      <c r="B5" s="3" t="s">
        <v>1514</v>
      </c>
      <c r="C5" s="3" t="s">
        <v>1510</v>
      </c>
      <c r="D5" s="3">
        <v>1</v>
      </c>
      <c r="E5" s="14">
        <v>0.46875</v>
      </c>
      <c r="F5" s="3" t="s">
        <v>3814</v>
      </c>
      <c r="G5" s="13">
        <v>43937</v>
      </c>
      <c r="H5" s="13" t="e">
        <f>VLOOKUP(L5,'Interested Users'!$A$2:$F$1684,6,FALSE)</f>
        <v>#N/A</v>
      </c>
      <c r="I5" s="3" t="s">
        <v>1144</v>
      </c>
      <c r="J5" s="3" t="s">
        <v>5</v>
      </c>
      <c r="K5" s="3" t="s">
        <v>1207</v>
      </c>
      <c r="L5" s="4">
        <v>911100222448</v>
      </c>
      <c r="M5" s="3" t="s">
        <v>3042</v>
      </c>
      <c r="N5" s="3" t="s">
        <v>1203</v>
      </c>
      <c r="O5" s="3" t="s">
        <v>1156</v>
      </c>
      <c r="P5" s="3" t="s">
        <v>1156</v>
      </c>
      <c r="Q5" s="3" t="s">
        <v>3743</v>
      </c>
      <c r="R5" s="3" t="e">
        <f>VLOOKUP(L5,SB_Cleaned!$A$2:$F$413,6,FALSE)</f>
        <v>#N/A</v>
      </c>
      <c r="S5" s="3">
        <f t="shared" si="0"/>
        <v>0</v>
      </c>
      <c r="T5" s="3" t="s">
        <v>1496</v>
      </c>
      <c r="U5" s="3" t="s">
        <v>3854</v>
      </c>
      <c r="V5" s="13" t="e">
        <f>VLOOKUP(L5,SB_Cleaned!$A$2:$C$412,3,FALSE)</f>
        <v>#N/A</v>
      </c>
      <c r="W5" s="4" t="str">
        <f t="shared" si="1"/>
        <v>exclude</v>
      </c>
      <c r="X5" s="4" t="str">
        <f t="shared" si="2"/>
        <v>exclude</v>
      </c>
    </row>
    <row r="6" spans="1:24" x14ac:dyDescent="0.25">
      <c r="A6" s="3" t="s">
        <v>3813</v>
      </c>
      <c r="B6" s="3" t="s">
        <v>1514</v>
      </c>
      <c r="C6" s="3" t="s">
        <v>1510</v>
      </c>
      <c r="D6" s="3">
        <v>1</v>
      </c>
      <c r="E6" s="14">
        <v>0.46875</v>
      </c>
      <c r="F6" s="3" t="s">
        <v>3814</v>
      </c>
      <c r="G6" s="13">
        <v>43937</v>
      </c>
      <c r="H6" s="13" t="e">
        <f>VLOOKUP(L6,'Interested Users'!$A$2:$F$1684,6,FALSE)</f>
        <v>#N/A</v>
      </c>
      <c r="I6" s="3" t="s">
        <v>1144</v>
      </c>
      <c r="J6" s="3" t="s">
        <v>19</v>
      </c>
      <c r="K6" s="3" t="s">
        <v>15</v>
      </c>
      <c r="L6" s="4">
        <v>911100222449</v>
      </c>
      <c r="M6" s="3" t="s">
        <v>3043</v>
      </c>
      <c r="N6" s="3" t="s">
        <v>1203</v>
      </c>
      <c r="O6" s="3" t="s">
        <v>1148</v>
      </c>
      <c r="P6" s="3" t="s">
        <v>1148</v>
      </c>
      <c r="Q6" s="3" t="s">
        <v>3743</v>
      </c>
      <c r="R6" s="3" t="e">
        <f>VLOOKUP(L6,SB_Cleaned!$A$2:$F$413,6,FALSE)</f>
        <v>#N/A</v>
      </c>
      <c r="S6" s="3">
        <f t="shared" si="0"/>
        <v>0</v>
      </c>
      <c r="T6" s="3" t="s">
        <v>1496</v>
      </c>
      <c r="U6" s="3" t="s">
        <v>3854</v>
      </c>
      <c r="V6" s="13" t="e">
        <f>VLOOKUP(L6,SB_Cleaned!$A$2:$C$412,3,FALSE)</f>
        <v>#N/A</v>
      </c>
      <c r="W6" s="4" t="str">
        <f t="shared" si="1"/>
        <v>exclude</v>
      </c>
      <c r="X6" s="4" t="str">
        <f t="shared" si="2"/>
        <v>exclude</v>
      </c>
    </row>
    <row r="7" spans="1:24" x14ac:dyDescent="0.25">
      <c r="A7" s="3" t="s">
        <v>3813</v>
      </c>
      <c r="B7" s="3" t="s">
        <v>1514</v>
      </c>
      <c r="C7" s="3" t="s">
        <v>1510</v>
      </c>
      <c r="D7" s="3">
        <v>1</v>
      </c>
      <c r="E7" s="14">
        <v>0.46875</v>
      </c>
      <c r="F7" s="3" t="s">
        <v>3814</v>
      </c>
      <c r="G7" s="13">
        <v>43937</v>
      </c>
      <c r="H7" s="13" t="e">
        <f>VLOOKUP(L7,'Interested Users'!$A$2:$F$1684,6,FALSE)</f>
        <v>#N/A</v>
      </c>
      <c r="I7" s="3" t="s">
        <v>1144</v>
      </c>
      <c r="J7" s="3" t="s">
        <v>19</v>
      </c>
      <c r="K7" s="3" t="s">
        <v>1208</v>
      </c>
      <c r="L7" s="4">
        <v>911100222450</v>
      </c>
      <c r="M7" s="3" t="s">
        <v>3044</v>
      </c>
      <c r="N7" s="3" t="s">
        <v>1203</v>
      </c>
      <c r="O7" s="3" t="s">
        <v>1148</v>
      </c>
      <c r="P7" s="3" t="s">
        <v>1148</v>
      </c>
      <c r="Q7" s="3" t="s">
        <v>3743</v>
      </c>
      <c r="R7" s="3" t="e">
        <f>VLOOKUP(L7,SB_Cleaned!$A$2:$F$413,6,FALSE)</f>
        <v>#N/A</v>
      </c>
      <c r="S7" s="3">
        <f t="shared" si="0"/>
        <v>0</v>
      </c>
      <c r="T7" s="3" t="s">
        <v>1496</v>
      </c>
      <c r="U7" s="3" t="s">
        <v>3854</v>
      </c>
      <c r="V7" s="13" t="e">
        <f>VLOOKUP(L7,SB_Cleaned!$A$2:$C$412,3,FALSE)</f>
        <v>#N/A</v>
      </c>
      <c r="W7" s="4" t="str">
        <f t="shared" si="1"/>
        <v>exclude</v>
      </c>
      <c r="X7" s="4" t="str">
        <f t="shared" si="2"/>
        <v>exclude</v>
      </c>
    </row>
    <row r="8" spans="1:24" x14ac:dyDescent="0.25">
      <c r="A8" s="3" t="s">
        <v>3812</v>
      </c>
      <c r="B8" s="3" t="s">
        <v>1494</v>
      </c>
      <c r="C8" s="3" t="s">
        <v>1510</v>
      </c>
      <c r="D8" s="3">
        <v>1</v>
      </c>
      <c r="E8" s="14">
        <v>0.46875</v>
      </c>
      <c r="F8" s="3" t="s">
        <v>3814</v>
      </c>
      <c r="G8" s="13">
        <v>43937</v>
      </c>
      <c r="H8" s="13" t="e">
        <f>VLOOKUP(L8,'Interested Users'!$A$2:$F$1684,6,FALSE)</f>
        <v>#N/A</v>
      </c>
      <c r="I8" s="3" t="s">
        <v>1144</v>
      </c>
      <c r="J8" s="3" t="s">
        <v>10</v>
      </c>
      <c r="K8" s="3" t="s">
        <v>263</v>
      </c>
      <c r="L8" s="4">
        <v>911100222451</v>
      </c>
      <c r="M8" s="3" t="s">
        <v>3045</v>
      </c>
      <c r="N8" s="3" t="s">
        <v>1203</v>
      </c>
      <c r="O8" s="3" t="s">
        <v>1148</v>
      </c>
      <c r="P8" s="3" t="s">
        <v>1148</v>
      </c>
      <c r="Q8" s="3" t="s">
        <v>3742</v>
      </c>
      <c r="R8" s="3">
        <f>VLOOKUP(L8,SB_Cleaned!$A$2:$F$413,6,FALSE)</f>
        <v>199</v>
      </c>
      <c r="S8" s="3">
        <f t="shared" si="0"/>
        <v>0</v>
      </c>
      <c r="T8" s="3" t="s">
        <v>1495</v>
      </c>
      <c r="U8" s="3" t="s">
        <v>3854</v>
      </c>
      <c r="V8" s="13">
        <f>VLOOKUP(L8,SB_Cleaned!$A$2:$C$412,3,FALSE)</f>
        <v>44078.537210648145</v>
      </c>
      <c r="W8" s="4">
        <f t="shared" si="1"/>
        <v>142</v>
      </c>
      <c r="X8" s="4" t="str">
        <f t="shared" si="2"/>
        <v>exclude</v>
      </c>
    </row>
    <row r="9" spans="1:24" x14ac:dyDescent="0.25">
      <c r="A9" s="3" t="s">
        <v>3813</v>
      </c>
      <c r="B9" s="3" t="s">
        <v>1514</v>
      </c>
      <c r="C9" s="3" t="s">
        <v>1510</v>
      </c>
      <c r="D9" s="3">
        <v>1</v>
      </c>
      <c r="E9" s="14">
        <v>0.46875</v>
      </c>
      <c r="F9" s="3" t="s">
        <v>3814</v>
      </c>
      <c r="G9" s="13">
        <v>43937</v>
      </c>
      <c r="H9" s="13" t="e">
        <f>VLOOKUP(L9,'Interested Users'!$A$2:$F$1684,6,FALSE)</f>
        <v>#N/A</v>
      </c>
      <c r="I9" s="3" t="s">
        <v>1145</v>
      </c>
      <c r="J9" s="3" t="s">
        <v>5</v>
      </c>
      <c r="K9" s="3" t="s">
        <v>308</v>
      </c>
      <c r="L9" s="4">
        <v>911100222452</v>
      </c>
      <c r="M9" s="3" t="s">
        <v>3046</v>
      </c>
      <c r="N9" s="3" t="s">
        <v>1203</v>
      </c>
      <c r="O9" s="3" t="s">
        <v>1148</v>
      </c>
      <c r="P9" s="3" t="s">
        <v>1148</v>
      </c>
      <c r="Q9" s="3" t="s">
        <v>3743</v>
      </c>
      <c r="R9" s="3" t="e">
        <f>VLOOKUP(L9,SB_Cleaned!$A$2:$F$413,6,FALSE)</f>
        <v>#N/A</v>
      </c>
      <c r="S9" s="3">
        <f t="shared" si="0"/>
        <v>0</v>
      </c>
      <c r="T9" s="3" t="s">
        <v>1496</v>
      </c>
      <c r="U9" s="3" t="s">
        <v>3854</v>
      </c>
      <c r="V9" s="13" t="e">
        <f>VLOOKUP(L9,SB_Cleaned!$A$2:$C$412,3,FALSE)</f>
        <v>#N/A</v>
      </c>
      <c r="W9" s="4" t="str">
        <f t="shared" si="1"/>
        <v>exclude</v>
      </c>
      <c r="X9" s="4" t="str">
        <f t="shared" si="2"/>
        <v>exclude</v>
      </c>
    </row>
    <row r="10" spans="1:24" x14ac:dyDescent="0.25">
      <c r="A10" s="3" t="s">
        <v>3813</v>
      </c>
      <c r="B10" s="3" t="s">
        <v>1514</v>
      </c>
      <c r="C10" s="3" t="s">
        <v>1510</v>
      </c>
      <c r="D10" s="3">
        <v>1</v>
      </c>
      <c r="E10" s="14">
        <v>0.46875</v>
      </c>
      <c r="F10" s="3" t="s">
        <v>3814</v>
      </c>
      <c r="G10" s="13">
        <v>43937</v>
      </c>
      <c r="H10" s="13" t="e">
        <f>VLOOKUP(L10,'Interested Users'!$A$2:$F$1684,6,FALSE)</f>
        <v>#N/A</v>
      </c>
      <c r="I10" s="3" t="s">
        <v>1144</v>
      </c>
      <c r="J10" s="3" t="s">
        <v>5</v>
      </c>
      <c r="K10" s="3" t="s">
        <v>1209</v>
      </c>
      <c r="L10" s="4">
        <v>911100222453</v>
      </c>
      <c r="M10" s="3" t="s">
        <v>3047</v>
      </c>
      <c r="N10" s="3" t="s">
        <v>1203</v>
      </c>
      <c r="O10" s="3" t="s">
        <v>1146</v>
      </c>
      <c r="P10" s="3" t="s">
        <v>1146</v>
      </c>
      <c r="Q10" s="3" t="s">
        <v>3743</v>
      </c>
      <c r="R10" s="3" t="e">
        <f>VLOOKUP(L10,SB_Cleaned!$A$2:$F$413,6,FALSE)</f>
        <v>#N/A</v>
      </c>
      <c r="S10" s="3">
        <f t="shared" si="0"/>
        <v>0</v>
      </c>
      <c r="T10" s="3" t="s">
        <v>1496</v>
      </c>
      <c r="U10" s="3" t="s">
        <v>3854</v>
      </c>
      <c r="V10" s="13" t="e">
        <f>VLOOKUP(L10,SB_Cleaned!$A$2:$C$412,3,FALSE)</f>
        <v>#N/A</v>
      </c>
      <c r="W10" s="4" t="str">
        <f t="shared" si="1"/>
        <v>exclude</v>
      </c>
      <c r="X10" s="4" t="str">
        <f t="shared" si="2"/>
        <v>exclude</v>
      </c>
    </row>
    <row r="11" spans="1:24" x14ac:dyDescent="0.25">
      <c r="A11" s="3" t="s">
        <v>3813</v>
      </c>
      <c r="B11" s="3" t="s">
        <v>1514</v>
      </c>
      <c r="C11" s="3" t="s">
        <v>1510</v>
      </c>
      <c r="D11" s="3">
        <v>1</v>
      </c>
      <c r="E11" s="14">
        <v>0.46875</v>
      </c>
      <c r="F11" s="3" t="s">
        <v>3814</v>
      </c>
      <c r="G11" s="13">
        <v>43937</v>
      </c>
      <c r="H11" s="13" t="e">
        <f>VLOOKUP(L11,'Interested Users'!$A$2:$F$1684,6,FALSE)</f>
        <v>#N/A</v>
      </c>
      <c r="I11" s="3" t="s">
        <v>1144</v>
      </c>
      <c r="J11" s="3" t="s">
        <v>19</v>
      </c>
      <c r="K11" s="3" t="s">
        <v>1210</v>
      </c>
      <c r="L11" s="4">
        <v>911100222445</v>
      </c>
      <c r="M11" s="3" t="s">
        <v>3048</v>
      </c>
      <c r="N11" s="3" t="s">
        <v>1203</v>
      </c>
      <c r="O11" s="3" t="s">
        <v>1148</v>
      </c>
      <c r="P11" s="3" t="s">
        <v>1148</v>
      </c>
      <c r="Q11" s="3" t="s">
        <v>3743</v>
      </c>
      <c r="R11" s="3" t="e">
        <f>VLOOKUP(L11,SB_Cleaned!$A$2:$F$413,6,FALSE)</f>
        <v>#N/A</v>
      </c>
      <c r="S11" s="3">
        <f t="shared" si="0"/>
        <v>0</v>
      </c>
      <c r="T11" s="3" t="s">
        <v>1496</v>
      </c>
      <c r="U11" s="3" t="s">
        <v>3854</v>
      </c>
      <c r="V11" s="13" t="e">
        <f>VLOOKUP(L11,SB_Cleaned!$A$2:$C$412,3,FALSE)</f>
        <v>#N/A</v>
      </c>
      <c r="W11" s="4" t="str">
        <f t="shared" si="1"/>
        <v>exclude</v>
      </c>
      <c r="X11" s="4" t="str">
        <f t="shared" si="2"/>
        <v>exclude</v>
      </c>
    </row>
    <row r="12" spans="1:24" x14ac:dyDescent="0.25">
      <c r="A12" s="3" t="s">
        <v>3813</v>
      </c>
      <c r="B12" s="3" t="s">
        <v>1514</v>
      </c>
      <c r="C12" s="3" t="s">
        <v>1510</v>
      </c>
      <c r="D12" s="3">
        <v>1</v>
      </c>
      <c r="E12" s="14">
        <v>0.46875</v>
      </c>
      <c r="F12" s="3" t="s">
        <v>3814</v>
      </c>
      <c r="G12" s="13">
        <v>43937</v>
      </c>
      <c r="H12" s="13" t="e">
        <f>VLOOKUP(L12,'Interested Users'!$A$2:$F$1684,6,FALSE)</f>
        <v>#N/A</v>
      </c>
      <c r="I12" s="3" t="s">
        <v>1144</v>
      </c>
      <c r="J12" s="3" t="s">
        <v>5</v>
      </c>
      <c r="K12" s="3" t="s">
        <v>312</v>
      </c>
      <c r="L12" s="4">
        <v>911100222454</v>
      </c>
      <c r="M12" s="3" t="s">
        <v>3049</v>
      </c>
      <c r="N12" s="3" t="s">
        <v>1203</v>
      </c>
      <c r="O12" s="3" t="s">
        <v>1148</v>
      </c>
      <c r="P12" s="3" t="s">
        <v>1148</v>
      </c>
      <c r="Q12" s="3" t="s">
        <v>3743</v>
      </c>
      <c r="R12" s="3" t="e">
        <f>VLOOKUP(L12,SB_Cleaned!$A$2:$F$413,6,FALSE)</f>
        <v>#N/A</v>
      </c>
      <c r="S12" s="3">
        <f t="shared" si="0"/>
        <v>0</v>
      </c>
      <c r="T12" s="3" t="s">
        <v>1496</v>
      </c>
      <c r="U12" s="3" t="s">
        <v>3854</v>
      </c>
      <c r="V12" s="13" t="e">
        <f>VLOOKUP(L12,SB_Cleaned!$A$2:$C$412,3,FALSE)</f>
        <v>#N/A</v>
      </c>
      <c r="W12" s="4" t="str">
        <f t="shared" si="1"/>
        <v>exclude</v>
      </c>
      <c r="X12" s="4" t="str">
        <f t="shared" si="2"/>
        <v>exclude</v>
      </c>
    </row>
    <row r="13" spans="1:24" x14ac:dyDescent="0.25">
      <c r="A13" s="3" t="s">
        <v>3813</v>
      </c>
      <c r="B13" s="3" t="s">
        <v>1514</v>
      </c>
      <c r="C13" s="3" t="s">
        <v>1510</v>
      </c>
      <c r="D13" s="3">
        <v>1</v>
      </c>
      <c r="E13" s="14">
        <v>0.46875</v>
      </c>
      <c r="F13" s="3" t="s">
        <v>3814</v>
      </c>
      <c r="G13" s="13">
        <v>43937</v>
      </c>
      <c r="H13" s="13" t="e">
        <f>VLOOKUP(L13,'Interested Users'!$A$2:$F$1684,6,FALSE)</f>
        <v>#N/A</v>
      </c>
      <c r="I13" s="3" t="s">
        <v>1144</v>
      </c>
      <c r="J13" s="3" t="s">
        <v>5</v>
      </c>
      <c r="K13" s="3" t="s">
        <v>1211</v>
      </c>
      <c r="L13" s="4">
        <v>911100222455</v>
      </c>
      <c r="M13" s="3" t="s">
        <v>3050</v>
      </c>
      <c r="N13" s="3" t="s">
        <v>1203</v>
      </c>
      <c r="O13" s="3" t="s">
        <v>1148</v>
      </c>
      <c r="P13" s="3" t="s">
        <v>1148</v>
      </c>
      <c r="Q13" s="3" t="s">
        <v>3743</v>
      </c>
      <c r="R13" s="3" t="e">
        <f>VLOOKUP(L13,SB_Cleaned!$A$2:$F$413,6,FALSE)</f>
        <v>#N/A</v>
      </c>
      <c r="S13" s="3">
        <f t="shared" si="0"/>
        <v>0</v>
      </c>
      <c r="T13" s="3" t="s">
        <v>1496</v>
      </c>
      <c r="U13" s="3" t="s">
        <v>3854</v>
      </c>
      <c r="V13" s="13" t="e">
        <f>VLOOKUP(L13,SB_Cleaned!$A$2:$C$412,3,FALSE)</f>
        <v>#N/A</v>
      </c>
      <c r="W13" s="4" t="str">
        <f t="shared" si="1"/>
        <v>exclude</v>
      </c>
      <c r="X13" s="4" t="str">
        <f t="shared" si="2"/>
        <v>exclude</v>
      </c>
    </row>
    <row r="14" spans="1:24" x14ac:dyDescent="0.25">
      <c r="A14" s="3" t="s">
        <v>3813</v>
      </c>
      <c r="B14" s="3" t="s">
        <v>1514</v>
      </c>
      <c r="C14" s="3" t="s">
        <v>1510</v>
      </c>
      <c r="D14" s="3">
        <v>1</v>
      </c>
      <c r="E14" s="14">
        <v>0.46875</v>
      </c>
      <c r="F14" s="3" t="s">
        <v>3814</v>
      </c>
      <c r="G14" s="13">
        <v>43937</v>
      </c>
      <c r="H14" s="13" t="e">
        <f>VLOOKUP(L14,'Interested Users'!$A$2:$F$1684,6,FALSE)</f>
        <v>#N/A</v>
      </c>
      <c r="I14" s="3" t="s">
        <v>1144</v>
      </c>
      <c r="J14" s="3" t="s">
        <v>5</v>
      </c>
      <c r="K14" s="3" t="s">
        <v>1212</v>
      </c>
      <c r="L14" s="4">
        <v>911100222456</v>
      </c>
      <c r="M14" s="3" t="s">
        <v>3051</v>
      </c>
      <c r="N14" s="3" t="s">
        <v>1203</v>
      </c>
      <c r="O14" s="3" t="s">
        <v>1148</v>
      </c>
      <c r="P14" s="3" t="s">
        <v>1148</v>
      </c>
      <c r="Q14" s="3" t="s">
        <v>3743</v>
      </c>
      <c r="R14" s="3" t="e">
        <f>VLOOKUP(L14,SB_Cleaned!$A$2:$F$413,6,FALSE)</f>
        <v>#N/A</v>
      </c>
      <c r="S14" s="3">
        <f t="shared" si="0"/>
        <v>0</v>
      </c>
      <c r="T14" s="3" t="s">
        <v>1496</v>
      </c>
      <c r="U14" s="3" t="s">
        <v>3854</v>
      </c>
      <c r="V14" s="13" t="e">
        <f>VLOOKUP(L14,SB_Cleaned!$A$2:$C$412,3,FALSE)</f>
        <v>#N/A</v>
      </c>
      <c r="W14" s="4" t="str">
        <f t="shared" si="1"/>
        <v>exclude</v>
      </c>
      <c r="X14" s="4" t="str">
        <f t="shared" si="2"/>
        <v>exclude</v>
      </c>
    </row>
    <row r="15" spans="1:24" x14ac:dyDescent="0.25">
      <c r="A15" s="3" t="s">
        <v>3813</v>
      </c>
      <c r="B15" s="3" t="s">
        <v>1514</v>
      </c>
      <c r="C15" s="3" t="s">
        <v>1510</v>
      </c>
      <c r="D15" s="3">
        <v>1</v>
      </c>
      <c r="E15" s="14">
        <v>0.46875</v>
      </c>
      <c r="F15" s="3" t="s">
        <v>3814</v>
      </c>
      <c r="G15" s="13">
        <v>43937</v>
      </c>
      <c r="H15" s="13" t="e">
        <f>VLOOKUP(L15,'Interested Users'!$A$2:$F$1684,6,FALSE)</f>
        <v>#N/A</v>
      </c>
      <c r="I15" s="3" t="s">
        <v>1145</v>
      </c>
      <c r="J15" s="3" t="s">
        <v>5</v>
      </c>
      <c r="K15" s="3" t="s">
        <v>1192</v>
      </c>
      <c r="L15" s="4">
        <v>911100222457</v>
      </c>
      <c r="M15" s="3" t="s">
        <v>3052</v>
      </c>
      <c r="N15" s="3" t="s">
        <v>1203</v>
      </c>
      <c r="O15" s="3"/>
      <c r="P15" s="3" t="s">
        <v>3860</v>
      </c>
      <c r="Q15" s="3" t="s">
        <v>3743</v>
      </c>
      <c r="R15" s="3" t="e">
        <f>VLOOKUP(L15,SB_Cleaned!$A$2:$F$413,6,FALSE)</f>
        <v>#N/A</v>
      </c>
      <c r="S15" s="3">
        <f t="shared" si="0"/>
        <v>0</v>
      </c>
      <c r="T15" s="3" t="s">
        <v>1496</v>
      </c>
      <c r="U15" s="3" t="s">
        <v>3854</v>
      </c>
      <c r="V15" s="13" t="e">
        <f>VLOOKUP(L15,SB_Cleaned!$A$2:$C$412,3,FALSE)</f>
        <v>#N/A</v>
      </c>
      <c r="W15" s="4" t="str">
        <f t="shared" si="1"/>
        <v>exclude</v>
      </c>
      <c r="X15" s="4" t="str">
        <f t="shared" si="2"/>
        <v>exclude</v>
      </c>
    </row>
    <row r="16" spans="1:24" x14ac:dyDescent="0.25">
      <c r="A16" s="3" t="s">
        <v>3813</v>
      </c>
      <c r="B16" s="3" t="s">
        <v>1514</v>
      </c>
      <c r="C16" s="3" t="s">
        <v>1510</v>
      </c>
      <c r="D16" s="3">
        <v>1</v>
      </c>
      <c r="E16" s="14">
        <v>0.46875</v>
      </c>
      <c r="F16" s="3" t="s">
        <v>3814</v>
      </c>
      <c r="G16" s="13">
        <v>43937</v>
      </c>
      <c r="H16" s="13" t="e">
        <f>VLOOKUP(L16,'Interested Users'!$A$2:$F$1684,6,FALSE)</f>
        <v>#N/A</v>
      </c>
      <c r="I16" s="3" t="s">
        <v>1144</v>
      </c>
      <c r="J16" s="3" t="s">
        <v>5</v>
      </c>
      <c r="K16" s="3" t="s">
        <v>1157</v>
      </c>
      <c r="L16" s="4">
        <v>911100222458</v>
      </c>
      <c r="M16" s="3" t="s">
        <v>3053</v>
      </c>
      <c r="N16" s="3" t="s">
        <v>1203</v>
      </c>
      <c r="O16" s="3" t="s">
        <v>1148</v>
      </c>
      <c r="P16" s="3" t="s">
        <v>1148</v>
      </c>
      <c r="Q16" s="3" t="s">
        <v>3743</v>
      </c>
      <c r="R16" s="3" t="e">
        <f>VLOOKUP(L16,SB_Cleaned!$A$2:$F$413,6,FALSE)</f>
        <v>#N/A</v>
      </c>
      <c r="S16" s="3">
        <f t="shared" si="0"/>
        <v>0</v>
      </c>
      <c r="T16" s="3" t="s">
        <v>1496</v>
      </c>
      <c r="U16" s="3" t="s">
        <v>3854</v>
      </c>
      <c r="V16" s="13" t="e">
        <f>VLOOKUP(L16,SB_Cleaned!$A$2:$C$412,3,FALSE)</f>
        <v>#N/A</v>
      </c>
      <c r="W16" s="4" t="str">
        <f t="shared" si="1"/>
        <v>exclude</v>
      </c>
      <c r="X16" s="4" t="str">
        <f t="shared" si="2"/>
        <v>exclude</v>
      </c>
    </row>
    <row r="17" spans="1:24" x14ac:dyDescent="0.25">
      <c r="A17" s="3" t="s">
        <v>3813</v>
      </c>
      <c r="B17" s="3" t="s">
        <v>1514</v>
      </c>
      <c r="C17" s="3" t="s">
        <v>1510</v>
      </c>
      <c r="D17" s="3">
        <v>1</v>
      </c>
      <c r="E17" s="14">
        <v>0.46875</v>
      </c>
      <c r="F17" s="3" t="s">
        <v>3814</v>
      </c>
      <c r="G17" s="13">
        <v>43937</v>
      </c>
      <c r="H17" s="13" t="e">
        <f>VLOOKUP(L17,'Interested Users'!$A$2:$F$1684,6,FALSE)</f>
        <v>#N/A</v>
      </c>
      <c r="I17" s="3" t="s">
        <v>1144</v>
      </c>
      <c r="J17" s="3" t="s">
        <v>5</v>
      </c>
      <c r="K17" s="3" t="s">
        <v>403</v>
      </c>
      <c r="L17" s="4">
        <v>911100222459</v>
      </c>
      <c r="M17" s="3" t="s">
        <v>3054</v>
      </c>
      <c r="N17" s="3" t="s">
        <v>1203</v>
      </c>
      <c r="O17" s="3" t="s">
        <v>1148</v>
      </c>
      <c r="P17" s="3" t="s">
        <v>1148</v>
      </c>
      <c r="Q17" s="3" t="s">
        <v>3743</v>
      </c>
      <c r="R17" s="3" t="e">
        <f>VLOOKUP(L17,SB_Cleaned!$A$2:$F$413,6,FALSE)</f>
        <v>#N/A</v>
      </c>
      <c r="S17" s="3">
        <f t="shared" si="0"/>
        <v>0</v>
      </c>
      <c r="T17" s="3" t="s">
        <v>1496</v>
      </c>
      <c r="U17" s="3" t="s">
        <v>3854</v>
      </c>
      <c r="V17" s="13" t="e">
        <f>VLOOKUP(L17,SB_Cleaned!$A$2:$C$412,3,FALSE)</f>
        <v>#N/A</v>
      </c>
      <c r="W17" s="4" t="str">
        <f t="shared" si="1"/>
        <v>exclude</v>
      </c>
      <c r="X17" s="4" t="str">
        <f t="shared" si="2"/>
        <v>exclude</v>
      </c>
    </row>
    <row r="18" spans="1:24" x14ac:dyDescent="0.25">
      <c r="A18" s="3" t="s">
        <v>3813</v>
      </c>
      <c r="B18" s="3" t="s">
        <v>1494</v>
      </c>
      <c r="C18" s="3" t="s">
        <v>1511</v>
      </c>
      <c r="D18" s="3">
        <v>1</v>
      </c>
      <c r="E18" s="14">
        <v>0.46875</v>
      </c>
      <c r="F18" s="3" t="s">
        <v>3814</v>
      </c>
      <c r="G18" s="13">
        <v>43937</v>
      </c>
      <c r="H18" s="13" t="e">
        <f>VLOOKUP(L18,'Interested Users'!$A$2:$F$1684,6,FALSE)</f>
        <v>#N/A</v>
      </c>
      <c r="I18" s="3" t="s">
        <v>1144</v>
      </c>
      <c r="J18" s="3" t="s">
        <v>10</v>
      </c>
      <c r="K18" s="3" t="s">
        <v>78</v>
      </c>
      <c r="L18" s="4">
        <v>911100222460</v>
      </c>
      <c r="M18" s="3" t="s">
        <v>3055</v>
      </c>
      <c r="N18" s="3" t="s">
        <v>1203</v>
      </c>
      <c r="O18" s="3" t="s">
        <v>1148</v>
      </c>
      <c r="P18" s="3" t="s">
        <v>1148</v>
      </c>
      <c r="Q18" s="3" t="s">
        <v>3744</v>
      </c>
      <c r="R18" s="3">
        <f>VLOOKUP(L18,SB_Cleaned!$A$2:$F$413,6,FALSE)</f>
        <v>1999</v>
      </c>
      <c r="S18" s="3">
        <f t="shared" si="0"/>
        <v>1</v>
      </c>
      <c r="T18" s="3" t="s">
        <v>1497</v>
      </c>
      <c r="U18" s="3" t="s">
        <v>3854</v>
      </c>
      <c r="V18" s="13">
        <f>VLOOKUP(L18,SB_Cleaned!$A$2:$C$412,3,FALSE)</f>
        <v>43937</v>
      </c>
      <c r="W18" s="4">
        <f t="shared" si="1"/>
        <v>0</v>
      </c>
      <c r="X18" s="4" t="str">
        <f t="shared" si="2"/>
        <v>exclude</v>
      </c>
    </row>
    <row r="19" spans="1:24" x14ac:dyDescent="0.25">
      <c r="A19" s="3" t="s">
        <v>3813</v>
      </c>
      <c r="B19" s="3" t="s">
        <v>1494</v>
      </c>
      <c r="C19" s="3" t="s">
        <v>1511</v>
      </c>
      <c r="D19" s="3">
        <v>1</v>
      </c>
      <c r="E19" s="14">
        <v>0.46875</v>
      </c>
      <c r="F19" s="3" t="s">
        <v>3814</v>
      </c>
      <c r="G19" s="13">
        <v>43937</v>
      </c>
      <c r="H19" s="13" t="e">
        <f>VLOOKUP(L19,'Interested Users'!$A$2:$F$1684,6,FALSE)</f>
        <v>#N/A</v>
      </c>
      <c r="I19" s="3" t="s">
        <v>1144</v>
      </c>
      <c r="J19" s="3" t="s">
        <v>10</v>
      </c>
      <c r="K19" s="3" t="s">
        <v>1192</v>
      </c>
      <c r="L19" s="4">
        <v>911100222461</v>
      </c>
      <c r="M19" s="3" t="s">
        <v>3056</v>
      </c>
      <c r="N19" s="3" t="s">
        <v>1203</v>
      </c>
      <c r="O19" s="3" t="s">
        <v>1156</v>
      </c>
      <c r="P19" s="3" t="s">
        <v>1156</v>
      </c>
      <c r="Q19" s="3" t="s">
        <v>3744</v>
      </c>
      <c r="R19" s="3" t="e">
        <f>VLOOKUP(L19,SB_Cleaned!$A$2:$F$413,6,FALSE)</f>
        <v>#N/A</v>
      </c>
      <c r="S19" s="3">
        <f t="shared" si="0"/>
        <v>0</v>
      </c>
      <c r="T19" s="3" t="s">
        <v>1497</v>
      </c>
      <c r="U19" s="3" t="s">
        <v>3854</v>
      </c>
      <c r="V19" s="13" t="e">
        <f>VLOOKUP(L19,SB_Cleaned!$A$2:$C$412,3,FALSE)</f>
        <v>#N/A</v>
      </c>
      <c r="W19" s="4" t="str">
        <f t="shared" si="1"/>
        <v>exclude</v>
      </c>
      <c r="X19" s="4" t="str">
        <f t="shared" si="2"/>
        <v>exclude</v>
      </c>
    </row>
    <row r="20" spans="1:24" x14ac:dyDescent="0.25">
      <c r="A20" s="3" t="s">
        <v>3813</v>
      </c>
      <c r="B20" s="3" t="s">
        <v>1494</v>
      </c>
      <c r="C20" s="3" t="s">
        <v>1511</v>
      </c>
      <c r="D20" s="3">
        <v>1</v>
      </c>
      <c r="E20" s="14">
        <v>0.46875</v>
      </c>
      <c r="F20" s="3" t="s">
        <v>3814</v>
      </c>
      <c r="G20" s="13">
        <v>43937</v>
      </c>
      <c r="H20" s="13" t="e">
        <f>VLOOKUP(L20,'Interested Users'!$A$2:$F$1684,6,FALSE)</f>
        <v>#N/A</v>
      </c>
      <c r="I20" s="3" t="s">
        <v>1144</v>
      </c>
      <c r="J20" s="3" t="s">
        <v>10</v>
      </c>
      <c r="K20" s="3" t="s">
        <v>12</v>
      </c>
      <c r="L20" s="4">
        <v>911100222462</v>
      </c>
      <c r="M20" s="3" t="s">
        <v>3057</v>
      </c>
      <c r="N20" s="3" t="s">
        <v>1203</v>
      </c>
      <c r="O20" s="3" t="s">
        <v>1148</v>
      </c>
      <c r="P20" s="3" t="s">
        <v>1148</v>
      </c>
      <c r="Q20" s="3" t="s">
        <v>3744</v>
      </c>
      <c r="R20" s="3" t="e">
        <f>VLOOKUP(L20,SB_Cleaned!$A$2:$F$413,6,FALSE)</f>
        <v>#N/A</v>
      </c>
      <c r="S20" s="3">
        <f t="shared" si="0"/>
        <v>0</v>
      </c>
      <c r="T20" s="3" t="s">
        <v>1497</v>
      </c>
      <c r="U20" s="3" t="s">
        <v>3854</v>
      </c>
      <c r="V20" s="13" t="e">
        <f>VLOOKUP(L20,SB_Cleaned!$A$2:$C$412,3,FALSE)</f>
        <v>#N/A</v>
      </c>
      <c r="W20" s="4" t="str">
        <f t="shared" si="1"/>
        <v>exclude</v>
      </c>
      <c r="X20" s="4" t="str">
        <f t="shared" si="2"/>
        <v>exclude</v>
      </c>
    </row>
    <row r="21" spans="1:24" x14ac:dyDescent="0.25">
      <c r="A21" s="3" t="s">
        <v>3813</v>
      </c>
      <c r="B21" s="3" t="s">
        <v>1494</v>
      </c>
      <c r="C21" s="3" t="s">
        <v>1511</v>
      </c>
      <c r="D21" s="3">
        <v>1</v>
      </c>
      <c r="E21" s="14">
        <v>0.46875</v>
      </c>
      <c r="F21" s="3" t="s">
        <v>3814</v>
      </c>
      <c r="G21" s="13">
        <v>43937</v>
      </c>
      <c r="H21" s="13" t="e">
        <f>VLOOKUP(L21,'Interested Users'!$A$2:$F$1684,6,FALSE)</f>
        <v>#N/A</v>
      </c>
      <c r="I21" s="3" t="s">
        <v>1144</v>
      </c>
      <c r="J21" s="3" t="s">
        <v>10</v>
      </c>
      <c r="K21" s="3" t="s">
        <v>1213</v>
      </c>
      <c r="L21" s="4">
        <v>911100222463</v>
      </c>
      <c r="M21" s="3" t="s">
        <v>3058</v>
      </c>
      <c r="N21" s="3" t="s">
        <v>1203</v>
      </c>
      <c r="O21" s="3" t="s">
        <v>1156</v>
      </c>
      <c r="P21" s="3" t="s">
        <v>1156</v>
      </c>
      <c r="Q21" s="3" t="s">
        <v>3744</v>
      </c>
      <c r="R21" s="3" t="e">
        <f>VLOOKUP(L21,SB_Cleaned!$A$2:$F$413,6,FALSE)</f>
        <v>#N/A</v>
      </c>
      <c r="S21" s="3">
        <f t="shared" si="0"/>
        <v>0</v>
      </c>
      <c r="T21" s="3" t="s">
        <v>1497</v>
      </c>
      <c r="U21" s="3" t="s">
        <v>3854</v>
      </c>
      <c r="V21" s="13" t="e">
        <f>VLOOKUP(L21,SB_Cleaned!$A$2:$C$412,3,FALSE)</f>
        <v>#N/A</v>
      </c>
      <c r="W21" s="4" t="str">
        <f t="shared" si="1"/>
        <v>exclude</v>
      </c>
      <c r="X21" s="4" t="str">
        <f t="shared" si="2"/>
        <v>exclude</v>
      </c>
    </row>
    <row r="22" spans="1:24" x14ac:dyDescent="0.25">
      <c r="A22" s="3" t="s">
        <v>3812</v>
      </c>
      <c r="B22" s="3" t="s">
        <v>1494</v>
      </c>
      <c r="C22" s="3" t="s">
        <v>1510</v>
      </c>
      <c r="D22" s="3">
        <v>1</v>
      </c>
      <c r="E22" s="14">
        <v>0.46875</v>
      </c>
      <c r="F22" s="3" t="s">
        <v>3814</v>
      </c>
      <c r="G22" s="13">
        <v>43937</v>
      </c>
      <c r="H22" s="13" t="e">
        <f>VLOOKUP(L22,'Interested Users'!$A$2:$F$1684,6,FALSE)</f>
        <v>#N/A</v>
      </c>
      <c r="I22" s="3" t="s">
        <v>1144</v>
      </c>
      <c r="J22" s="3" t="s">
        <v>2</v>
      </c>
      <c r="K22" s="3" t="s">
        <v>326</v>
      </c>
      <c r="L22" s="4">
        <v>911100222464</v>
      </c>
      <c r="M22" s="3" t="s">
        <v>3059</v>
      </c>
      <c r="N22" s="3" t="s">
        <v>1203</v>
      </c>
      <c r="O22" s="3" t="s">
        <v>1148</v>
      </c>
      <c r="P22" s="3" t="s">
        <v>1148</v>
      </c>
      <c r="Q22" s="3" t="s">
        <v>3742</v>
      </c>
      <c r="R22" s="3" t="e">
        <f>VLOOKUP(L22,SB_Cleaned!$A$2:$F$413,6,FALSE)</f>
        <v>#N/A</v>
      </c>
      <c r="S22" s="3">
        <f t="shared" si="0"/>
        <v>0</v>
      </c>
      <c r="T22" s="3" t="s">
        <v>1495</v>
      </c>
      <c r="U22" s="3" t="s">
        <v>3854</v>
      </c>
      <c r="V22" s="13" t="e">
        <f>VLOOKUP(L22,SB_Cleaned!$A$2:$C$412,3,FALSE)</f>
        <v>#N/A</v>
      </c>
      <c r="W22" s="4" t="str">
        <f t="shared" si="1"/>
        <v>exclude</v>
      </c>
      <c r="X22" s="4" t="str">
        <f t="shared" si="2"/>
        <v>exclude</v>
      </c>
    </row>
    <row r="23" spans="1:24" x14ac:dyDescent="0.25">
      <c r="A23" s="3" t="s">
        <v>3812</v>
      </c>
      <c r="B23" s="3" t="s">
        <v>1494</v>
      </c>
      <c r="C23" s="3" t="s">
        <v>1510</v>
      </c>
      <c r="D23" s="3">
        <v>1</v>
      </c>
      <c r="E23" s="14">
        <v>0.46875</v>
      </c>
      <c r="F23" s="3" t="s">
        <v>3814</v>
      </c>
      <c r="G23" s="13">
        <v>43937</v>
      </c>
      <c r="H23" s="13" t="e">
        <f>VLOOKUP(L23,'Interested Users'!$A$2:$F$1684,6,FALSE)</f>
        <v>#N/A</v>
      </c>
      <c r="I23" s="3" t="s">
        <v>1144</v>
      </c>
      <c r="J23" s="3" t="s">
        <v>10</v>
      </c>
      <c r="K23" s="3" t="s">
        <v>1214</v>
      </c>
      <c r="L23" s="4">
        <v>911100222465</v>
      </c>
      <c r="M23" s="3" t="s">
        <v>3060</v>
      </c>
      <c r="N23" s="3" t="s">
        <v>1203</v>
      </c>
      <c r="O23" s="3" t="s">
        <v>1148</v>
      </c>
      <c r="P23" s="3" t="s">
        <v>1148</v>
      </c>
      <c r="Q23" s="3" t="s">
        <v>3742</v>
      </c>
      <c r="R23" s="3" t="e">
        <f>VLOOKUP(L23,SB_Cleaned!$A$2:$F$413,6,FALSE)</f>
        <v>#N/A</v>
      </c>
      <c r="S23" s="3">
        <f t="shared" si="0"/>
        <v>0</v>
      </c>
      <c r="T23" s="3" t="s">
        <v>1495</v>
      </c>
      <c r="U23" s="3" t="s">
        <v>3854</v>
      </c>
      <c r="V23" s="13" t="e">
        <f>VLOOKUP(L23,SB_Cleaned!$A$2:$C$412,3,FALSE)</f>
        <v>#N/A</v>
      </c>
      <c r="W23" s="4" t="str">
        <f t="shared" si="1"/>
        <v>exclude</v>
      </c>
      <c r="X23" s="4" t="str">
        <f t="shared" si="2"/>
        <v>exclude</v>
      </c>
    </row>
    <row r="24" spans="1:24" x14ac:dyDescent="0.25">
      <c r="A24" s="3" t="s">
        <v>3813</v>
      </c>
      <c r="B24" s="3" t="s">
        <v>1494</v>
      </c>
      <c r="C24" s="3" t="s">
        <v>1511</v>
      </c>
      <c r="D24" s="3">
        <v>1</v>
      </c>
      <c r="E24" s="14">
        <v>0.46875</v>
      </c>
      <c r="F24" s="3" t="s">
        <v>3814</v>
      </c>
      <c r="G24" s="13">
        <v>43937</v>
      </c>
      <c r="H24" s="13" t="e">
        <f>VLOOKUP(L24,'Interested Users'!$A$2:$F$1684,6,FALSE)</f>
        <v>#N/A</v>
      </c>
      <c r="I24" s="3" t="s">
        <v>1145</v>
      </c>
      <c r="J24" s="3" t="s">
        <v>2</v>
      </c>
      <c r="K24" s="3" t="s">
        <v>349</v>
      </c>
      <c r="L24" s="4">
        <v>911100222466</v>
      </c>
      <c r="M24" s="3" t="s">
        <v>3061</v>
      </c>
      <c r="N24" s="3" t="s">
        <v>1203</v>
      </c>
      <c r="O24" s="3" t="s">
        <v>1148</v>
      </c>
      <c r="P24" s="3" t="s">
        <v>1148</v>
      </c>
      <c r="Q24" s="3" t="s">
        <v>3744</v>
      </c>
      <c r="R24" s="3" t="e">
        <f>VLOOKUP(L24,SB_Cleaned!$A$2:$F$413,6,FALSE)</f>
        <v>#N/A</v>
      </c>
      <c r="S24" s="3">
        <f t="shared" si="0"/>
        <v>0</v>
      </c>
      <c r="T24" s="3" t="s">
        <v>1497</v>
      </c>
      <c r="U24" s="3" t="s">
        <v>3854</v>
      </c>
      <c r="V24" s="13" t="e">
        <f>VLOOKUP(L24,SB_Cleaned!$A$2:$C$412,3,FALSE)</f>
        <v>#N/A</v>
      </c>
      <c r="W24" s="4" t="str">
        <f t="shared" si="1"/>
        <v>exclude</v>
      </c>
      <c r="X24" s="4" t="str">
        <f t="shared" si="2"/>
        <v>exclude</v>
      </c>
    </row>
    <row r="25" spans="1:24" x14ac:dyDescent="0.25">
      <c r="A25" s="3" t="s">
        <v>3813</v>
      </c>
      <c r="B25" s="3" t="s">
        <v>1494</v>
      </c>
      <c r="C25" s="3" t="s">
        <v>1511</v>
      </c>
      <c r="D25" s="3">
        <v>1</v>
      </c>
      <c r="E25" s="14">
        <v>0.46875</v>
      </c>
      <c r="F25" s="3" t="s">
        <v>3814</v>
      </c>
      <c r="G25" s="13">
        <v>43937</v>
      </c>
      <c r="H25" s="13" t="e">
        <f>VLOOKUP(L25,'Interested Users'!$A$2:$F$1684,6,FALSE)</f>
        <v>#N/A</v>
      </c>
      <c r="I25" s="3" t="s">
        <v>1145</v>
      </c>
      <c r="J25" s="3" t="s">
        <v>2</v>
      </c>
      <c r="K25" s="3" t="s">
        <v>1215</v>
      </c>
      <c r="L25" s="4">
        <v>911100222467</v>
      </c>
      <c r="M25" s="3" t="s">
        <v>3062</v>
      </c>
      <c r="N25" s="3" t="s">
        <v>1203</v>
      </c>
      <c r="O25" s="3" t="s">
        <v>1148</v>
      </c>
      <c r="P25" s="3" t="s">
        <v>1148</v>
      </c>
      <c r="Q25" s="3" t="s">
        <v>3744</v>
      </c>
      <c r="R25" s="3">
        <f>VLOOKUP(L25,SB_Cleaned!$A$2:$F$413,6,FALSE)</f>
        <v>199</v>
      </c>
      <c r="S25" s="3">
        <f t="shared" si="0"/>
        <v>0</v>
      </c>
      <c r="T25" s="3" t="s">
        <v>1497</v>
      </c>
      <c r="U25" s="3" t="s">
        <v>3854</v>
      </c>
      <c r="V25" s="13">
        <f>VLOOKUP(L25,SB_Cleaned!$A$2:$C$412,3,FALSE)</f>
        <v>44169.778900462959</v>
      </c>
      <c r="W25" s="4">
        <f t="shared" si="1"/>
        <v>233</v>
      </c>
      <c r="X25" s="4" t="str">
        <f t="shared" si="2"/>
        <v>exclude</v>
      </c>
    </row>
    <row r="26" spans="1:24" x14ac:dyDescent="0.25">
      <c r="A26" s="3" t="s">
        <v>3813</v>
      </c>
      <c r="B26" s="3" t="s">
        <v>1494</v>
      </c>
      <c r="C26" s="3" t="s">
        <v>1511</v>
      </c>
      <c r="D26" s="3">
        <v>1</v>
      </c>
      <c r="E26" s="14">
        <v>0.46875</v>
      </c>
      <c r="F26" s="3" t="s">
        <v>3814</v>
      </c>
      <c r="G26" s="13">
        <v>43937</v>
      </c>
      <c r="H26" s="13" t="e">
        <f>VLOOKUP(L26,'Interested Users'!$A$2:$F$1684,6,FALSE)</f>
        <v>#N/A</v>
      </c>
      <c r="I26" s="3" t="s">
        <v>1144</v>
      </c>
      <c r="J26" s="3" t="s">
        <v>2</v>
      </c>
      <c r="K26" s="3" t="s">
        <v>1216</v>
      </c>
      <c r="L26" s="4">
        <v>911100222468</v>
      </c>
      <c r="M26" s="3" t="s">
        <v>3063</v>
      </c>
      <c r="N26" s="3" t="s">
        <v>1203</v>
      </c>
      <c r="O26" s="3" t="s">
        <v>1148</v>
      </c>
      <c r="P26" s="3" t="s">
        <v>1148</v>
      </c>
      <c r="Q26" s="3" t="s">
        <v>3744</v>
      </c>
      <c r="R26" s="3" t="e">
        <f>VLOOKUP(L26,SB_Cleaned!$A$2:$F$413,6,FALSE)</f>
        <v>#N/A</v>
      </c>
      <c r="S26" s="3">
        <f t="shared" si="0"/>
        <v>0</v>
      </c>
      <c r="T26" s="3" t="s">
        <v>1497</v>
      </c>
      <c r="U26" s="3" t="s">
        <v>3854</v>
      </c>
      <c r="V26" s="13" t="e">
        <f>VLOOKUP(L26,SB_Cleaned!$A$2:$C$412,3,FALSE)</f>
        <v>#N/A</v>
      </c>
      <c r="W26" s="4" t="str">
        <f t="shared" si="1"/>
        <v>exclude</v>
      </c>
      <c r="X26" s="4" t="str">
        <f t="shared" si="2"/>
        <v>exclude</v>
      </c>
    </row>
    <row r="27" spans="1:24" x14ac:dyDescent="0.25">
      <c r="A27" s="3" t="s">
        <v>3812</v>
      </c>
      <c r="B27" s="3" t="s">
        <v>1494</v>
      </c>
      <c r="C27" s="3" t="s">
        <v>1510</v>
      </c>
      <c r="D27" s="3">
        <v>1</v>
      </c>
      <c r="E27" s="14">
        <v>0.46875</v>
      </c>
      <c r="F27" s="3" t="s">
        <v>3814</v>
      </c>
      <c r="G27" s="13">
        <v>43937</v>
      </c>
      <c r="H27" s="13" t="e">
        <f>VLOOKUP(L27,'Interested Users'!$A$2:$F$1684,6,FALSE)</f>
        <v>#N/A</v>
      </c>
      <c r="I27" s="3" t="s">
        <v>1144</v>
      </c>
      <c r="J27" s="3" t="s">
        <v>2</v>
      </c>
      <c r="K27" s="3" t="s">
        <v>1186</v>
      </c>
      <c r="L27" s="4">
        <v>911100222469</v>
      </c>
      <c r="M27" s="3" t="s">
        <v>3064</v>
      </c>
      <c r="N27" s="3" t="s">
        <v>1203</v>
      </c>
      <c r="O27" s="3" t="s">
        <v>1146</v>
      </c>
      <c r="P27" s="3" t="s">
        <v>1146</v>
      </c>
      <c r="Q27" s="3" t="s">
        <v>3742</v>
      </c>
      <c r="R27" s="3" t="e">
        <f>VLOOKUP(L27,SB_Cleaned!$A$2:$F$413,6,FALSE)</f>
        <v>#N/A</v>
      </c>
      <c r="S27" s="3">
        <f t="shared" si="0"/>
        <v>0</v>
      </c>
      <c r="T27" s="3" t="s">
        <v>1495</v>
      </c>
      <c r="U27" s="3" t="s">
        <v>3854</v>
      </c>
      <c r="V27" s="13" t="e">
        <f>VLOOKUP(L27,SB_Cleaned!$A$2:$C$412,3,FALSE)</f>
        <v>#N/A</v>
      </c>
      <c r="W27" s="4" t="str">
        <f t="shared" si="1"/>
        <v>exclude</v>
      </c>
      <c r="X27" s="4" t="str">
        <f t="shared" si="2"/>
        <v>exclude</v>
      </c>
    </row>
    <row r="28" spans="1:24" x14ac:dyDescent="0.25">
      <c r="A28" s="3" t="s">
        <v>3813</v>
      </c>
      <c r="B28" s="3" t="s">
        <v>1514</v>
      </c>
      <c r="C28" s="3" t="s">
        <v>1511</v>
      </c>
      <c r="D28" s="3">
        <v>1</v>
      </c>
      <c r="E28" s="14">
        <v>0.46875</v>
      </c>
      <c r="F28" s="3" t="s">
        <v>3814</v>
      </c>
      <c r="G28" s="13">
        <v>43937</v>
      </c>
      <c r="H28" s="13" t="e">
        <f>VLOOKUP(L28,'Interested Users'!$A$2:$F$1684,6,FALSE)</f>
        <v>#N/A</v>
      </c>
      <c r="I28" s="3" t="s">
        <v>1144</v>
      </c>
      <c r="J28" s="3" t="s">
        <v>19</v>
      </c>
      <c r="K28" s="3" t="s">
        <v>1217</v>
      </c>
      <c r="L28" s="4">
        <v>911100222470</v>
      </c>
      <c r="M28" s="3" t="s">
        <v>3065</v>
      </c>
      <c r="N28" s="3" t="s">
        <v>1203</v>
      </c>
      <c r="O28" s="3" t="s">
        <v>1169</v>
      </c>
      <c r="P28" s="3" t="s">
        <v>1156</v>
      </c>
      <c r="Q28" s="3" t="s">
        <v>3746</v>
      </c>
      <c r="R28" s="3" t="e">
        <f>VLOOKUP(L28,SB_Cleaned!$A$2:$F$413,6,FALSE)</f>
        <v>#N/A</v>
      </c>
      <c r="S28" s="3">
        <f t="shared" si="0"/>
        <v>0</v>
      </c>
      <c r="T28" s="3" t="s">
        <v>1495</v>
      </c>
      <c r="U28" s="3" t="s">
        <v>3854</v>
      </c>
      <c r="V28" s="13" t="e">
        <f>VLOOKUP(L28,SB_Cleaned!$A$2:$C$412,3,FALSE)</f>
        <v>#N/A</v>
      </c>
      <c r="W28" s="4" t="str">
        <f t="shared" si="1"/>
        <v>exclude</v>
      </c>
      <c r="X28" s="4" t="str">
        <f t="shared" si="2"/>
        <v>exclude</v>
      </c>
    </row>
    <row r="29" spans="1:24" x14ac:dyDescent="0.25">
      <c r="A29" s="3" t="s">
        <v>3813</v>
      </c>
      <c r="B29" s="3" t="s">
        <v>1514</v>
      </c>
      <c r="C29" s="3" t="s">
        <v>1511</v>
      </c>
      <c r="D29" s="3">
        <v>1</v>
      </c>
      <c r="E29" s="14">
        <v>0.46875</v>
      </c>
      <c r="F29" s="3" t="s">
        <v>3814</v>
      </c>
      <c r="G29" s="13">
        <v>43937</v>
      </c>
      <c r="H29" s="13" t="e">
        <f>VLOOKUP(L29,'Interested Users'!$A$2:$F$1684,6,FALSE)</f>
        <v>#N/A</v>
      </c>
      <c r="I29" s="3" t="s">
        <v>1145</v>
      </c>
      <c r="J29" s="3" t="s">
        <v>19</v>
      </c>
      <c r="K29" s="3" t="s">
        <v>1153</v>
      </c>
      <c r="L29" s="4">
        <v>911100222471</v>
      </c>
      <c r="M29" s="3" t="s">
        <v>3066</v>
      </c>
      <c r="N29" s="3" t="s">
        <v>1203</v>
      </c>
      <c r="O29" s="3" t="s">
        <v>1168</v>
      </c>
      <c r="P29" s="3" t="s">
        <v>1148</v>
      </c>
      <c r="Q29" s="3" t="s">
        <v>3746</v>
      </c>
      <c r="R29" s="3">
        <f>VLOOKUP(L29,SB_Cleaned!$A$2:$F$413,6,FALSE)</f>
        <v>999</v>
      </c>
      <c r="S29" s="3">
        <f t="shared" si="0"/>
        <v>1</v>
      </c>
      <c r="T29" s="3" t="s">
        <v>1495</v>
      </c>
      <c r="U29" s="3" t="s">
        <v>3854</v>
      </c>
      <c r="V29" s="13">
        <f>VLOOKUP(L29,SB_Cleaned!$A$2:$C$412,3,FALSE)</f>
        <v>43986.973749999997</v>
      </c>
      <c r="W29" s="4">
        <f t="shared" si="1"/>
        <v>50</v>
      </c>
      <c r="X29" s="4" t="str">
        <f t="shared" si="2"/>
        <v>exclude</v>
      </c>
    </row>
    <row r="30" spans="1:24" x14ac:dyDescent="0.25">
      <c r="A30" s="3" t="s">
        <v>3813</v>
      </c>
      <c r="B30" s="3" t="s">
        <v>1514</v>
      </c>
      <c r="C30" s="3" t="s">
        <v>1511</v>
      </c>
      <c r="D30" s="3">
        <v>1</v>
      </c>
      <c r="E30" s="14">
        <v>0.46875</v>
      </c>
      <c r="F30" s="3" t="s">
        <v>3814</v>
      </c>
      <c r="G30" s="13">
        <v>43937</v>
      </c>
      <c r="H30" s="13" t="e">
        <f>VLOOKUP(L30,'Interested Users'!$A$2:$F$1684,6,FALSE)</f>
        <v>#N/A</v>
      </c>
      <c r="I30" s="3" t="s">
        <v>1144</v>
      </c>
      <c r="J30" s="3" t="s">
        <v>19</v>
      </c>
      <c r="K30" s="3" t="s">
        <v>1218</v>
      </c>
      <c r="L30" s="4">
        <v>911100222472</v>
      </c>
      <c r="M30" s="3" t="s">
        <v>3067</v>
      </c>
      <c r="N30" s="3" t="s">
        <v>1203</v>
      </c>
      <c r="O30" s="3" t="s">
        <v>1168</v>
      </c>
      <c r="P30" s="3" t="s">
        <v>1148</v>
      </c>
      <c r="Q30" s="3" t="s">
        <v>3746</v>
      </c>
      <c r="R30" s="3">
        <f>VLOOKUP(L30,SB_Cleaned!$A$2:$F$413,6,FALSE)</f>
        <v>1999</v>
      </c>
      <c r="S30" s="3">
        <f t="shared" si="0"/>
        <v>1</v>
      </c>
      <c r="T30" s="3" t="s">
        <v>1495</v>
      </c>
      <c r="U30" s="3" t="s">
        <v>3854</v>
      </c>
      <c r="V30" s="13">
        <f>VLOOKUP(L30,SB_Cleaned!$A$2:$C$412,3,FALSE)</f>
        <v>43938</v>
      </c>
      <c r="W30" s="4">
        <f t="shared" si="1"/>
        <v>1</v>
      </c>
      <c r="X30" s="4" t="str">
        <f t="shared" si="2"/>
        <v>exclude</v>
      </c>
    </row>
    <row r="31" spans="1:24" x14ac:dyDescent="0.25">
      <c r="A31" s="3" t="s">
        <v>3813</v>
      </c>
      <c r="B31" s="3" t="s">
        <v>1514</v>
      </c>
      <c r="C31" s="3" t="s">
        <v>1511</v>
      </c>
      <c r="D31" s="3">
        <v>1</v>
      </c>
      <c r="E31" s="14">
        <v>0.46875</v>
      </c>
      <c r="F31" s="3" t="s">
        <v>3814</v>
      </c>
      <c r="G31" s="13">
        <v>43937</v>
      </c>
      <c r="H31" s="13" t="e">
        <f>VLOOKUP(L31,'Interested Users'!$A$2:$F$1684,6,FALSE)</f>
        <v>#N/A</v>
      </c>
      <c r="I31" s="3" t="s">
        <v>1144</v>
      </c>
      <c r="J31" s="3" t="s">
        <v>5</v>
      </c>
      <c r="K31" s="3" t="s">
        <v>1219</v>
      </c>
      <c r="L31" s="4">
        <v>911100222473</v>
      </c>
      <c r="M31" s="3" t="s">
        <v>3068</v>
      </c>
      <c r="N31" s="3" t="s">
        <v>1203</v>
      </c>
      <c r="O31" s="3" t="s">
        <v>1169</v>
      </c>
      <c r="P31" s="3" t="s">
        <v>1156</v>
      </c>
      <c r="Q31" s="3" t="s">
        <v>3746</v>
      </c>
      <c r="R31" s="3" t="e">
        <f>VLOOKUP(L31,SB_Cleaned!$A$2:$F$413,6,FALSE)</f>
        <v>#N/A</v>
      </c>
      <c r="S31" s="3">
        <f t="shared" si="0"/>
        <v>0</v>
      </c>
      <c r="T31" s="3" t="s">
        <v>1495</v>
      </c>
      <c r="U31" s="3" t="s">
        <v>3854</v>
      </c>
      <c r="V31" s="13" t="e">
        <f>VLOOKUP(L31,SB_Cleaned!$A$2:$C$412,3,FALSE)</f>
        <v>#N/A</v>
      </c>
      <c r="W31" s="4" t="str">
        <f t="shared" si="1"/>
        <v>exclude</v>
      </c>
      <c r="X31" s="4" t="str">
        <f t="shared" si="2"/>
        <v>exclude</v>
      </c>
    </row>
    <row r="32" spans="1:24" x14ac:dyDescent="0.25">
      <c r="A32" s="3" t="s">
        <v>3813</v>
      </c>
      <c r="B32" s="3" t="s">
        <v>1514</v>
      </c>
      <c r="C32" s="3" t="s">
        <v>1511</v>
      </c>
      <c r="D32" s="3">
        <v>1</v>
      </c>
      <c r="E32" s="14">
        <v>0.46875</v>
      </c>
      <c r="F32" s="3" t="s">
        <v>3814</v>
      </c>
      <c r="G32" s="13">
        <v>43937</v>
      </c>
      <c r="H32" s="13" t="e">
        <f>VLOOKUP(L32,'Interested Users'!$A$2:$F$1684,6,FALSE)</f>
        <v>#N/A</v>
      </c>
      <c r="I32" s="3" t="s">
        <v>1144</v>
      </c>
      <c r="J32" s="3" t="s">
        <v>5</v>
      </c>
      <c r="K32" s="3" t="s">
        <v>1220</v>
      </c>
      <c r="L32" s="4">
        <v>911100222474</v>
      </c>
      <c r="M32" s="3" t="s">
        <v>3069</v>
      </c>
      <c r="N32" s="3" t="s">
        <v>1203</v>
      </c>
      <c r="O32" s="3" t="s">
        <v>1169</v>
      </c>
      <c r="P32" s="3" t="s">
        <v>1156</v>
      </c>
      <c r="Q32" s="3" t="s">
        <v>3746</v>
      </c>
      <c r="R32" s="3" t="e">
        <f>VLOOKUP(L32,SB_Cleaned!$A$2:$F$413,6,FALSE)</f>
        <v>#N/A</v>
      </c>
      <c r="S32" s="3">
        <f t="shared" si="0"/>
        <v>0</v>
      </c>
      <c r="T32" s="3" t="s">
        <v>1495</v>
      </c>
      <c r="U32" s="3" t="s">
        <v>3854</v>
      </c>
      <c r="V32" s="13" t="e">
        <f>VLOOKUP(L32,SB_Cleaned!$A$2:$C$412,3,FALSE)</f>
        <v>#N/A</v>
      </c>
      <c r="W32" s="4" t="str">
        <f t="shared" si="1"/>
        <v>exclude</v>
      </c>
      <c r="X32" s="4" t="str">
        <f t="shared" si="2"/>
        <v>exclude</v>
      </c>
    </row>
    <row r="33" spans="1:24" x14ac:dyDescent="0.25">
      <c r="A33" s="3" t="s">
        <v>3813</v>
      </c>
      <c r="B33" s="3" t="s">
        <v>1514</v>
      </c>
      <c r="C33" s="3" t="s">
        <v>1511</v>
      </c>
      <c r="D33" s="3">
        <v>1</v>
      </c>
      <c r="E33" s="14">
        <v>0.46875</v>
      </c>
      <c r="F33" s="3" t="s">
        <v>3814</v>
      </c>
      <c r="G33" s="13">
        <v>43937</v>
      </c>
      <c r="H33" s="13" t="e">
        <f>VLOOKUP(L33,'Interested Users'!$A$2:$F$1684,6,FALSE)</f>
        <v>#N/A</v>
      </c>
      <c r="I33" s="3" t="s">
        <v>1144</v>
      </c>
      <c r="J33" s="3" t="s">
        <v>5</v>
      </c>
      <c r="K33" s="3" t="s">
        <v>1221</v>
      </c>
      <c r="L33" s="4">
        <v>911100222475</v>
      </c>
      <c r="M33" s="3" t="s">
        <v>3070</v>
      </c>
      <c r="N33" s="3" t="s">
        <v>1203</v>
      </c>
      <c r="O33" s="3" t="s">
        <v>1168</v>
      </c>
      <c r="P33" s="3" t="s">
        <v>1148</v>
      </c>
      <c r="Q33" s="3" t="s">
        <v>3746</v>
      </c>
      <c r="R33" s="3" t="e">
        <f>VLOOKUP(L33,SB_Cleaned!$A$2:$F$413,6,FALSE)</f>
        <v>#N/A</v>
      </c>
      <c r="S33" s="3">
        <f t="shared" si="0"/>
        <v>0</v>
      </c>
      <c r="T33" s="3" t="s">
        <v>1495</v>
      </c>
      <c r="U33" s="3" t="s">
        <v>3854</v>
      </c>
      <c r="V33" s="13" t="e">
        <f>VLOOKUP(L33,SB_Cleaned!$A$2:$C$412,3,FALSE)</f>
        <v>#N/A</v>
      </c>
      <c r="W33" s="4" t="str">
        <f t="shared" si="1"/>
        <v>exclude</v>
      </c>
      <c r="X33" s="4" t="str">
        <f t="shared" si="2"/>
        <v>exclude</v>
      </c>
    </row>
    <row r="34" spans="1:24" x14ac:dyDescent="0.25">
      <c r="A34" s="3" t="s">
        <v>3813</v>
      </c>
      <c r="B34" s="3" t="s">
        <v>1514</v>
      </c>
      <c r="C34" s="3" t="s">
        <v>1511</v>
      </c>
      <c r="D34" s="3">
        <v>1</v>
      </c>
      <c r="E34" s="14">
        <v>0.46875</v>
      </c>
      <c r="F34" s="3" t="s">
        <v>3814</v>
      </c>
      <c r="G34" s="13">
        <v>43937</v>
      </c>
      <c r="H34" s="13" t="e">
        <f>VLOOKUP(L34,'Interested Users'!$A$2:$F$1684,6,FALSE)</f>
        <v>#N/A</v>
      </c>
      <c r="I34" s="3" t="s">
        <v>1144</v>
      </c>
      <c r="J34" s="3" t="s">
        <v>5</v>
      </c>
      <c r="K34" s="3" t="s">
        <v>1152</v>
      </c>
      <c r="L34" s="4">
        <v>911100222476</v>
      </c>
      <c r="M34" s="3" t="s">
        <v>3071</v>
      </c>
      <c r="N34" s="3" t="s">
        <v>1203</v>
      </c>
      <c r="O34" s="3" t="s">
        <v>1168</v>
      </c>
      <c r="P34" s="3" t="s">
        <v>1148</v>
      </c>
      <c r="Q34" s="3" t="s">
        <v>3746</v>
      </c>
      <c r="R34" s="3" t="e">
        <f>VLOOKUP(L34,SB_Cleaned!$A$2:$F$413,6,FALSE)</f>
        <v>#N/A</v>
      </c>
      <c r="S34" s="3">
        <f t="shared" si="0"/>
        <v>0</v>
      </c>
      <c r="T34" s="3" t="s">
        <v>1495</v>
      </c>
      <c r="U34" s="3" t="s">
        <v>3854</v>
      </c>
      <c r="V34" s="13" t="e">
        <f>VLOOKUP(L34,SB_Cleaned!$A$2:$C$412,3,FALSE)</f>
        <v>#N/A</v>
      </c>
      <c r="W34" s="4" t="str">
        <f t="shared" si="1"/>
        <v>exclude</v>
      </c>
      <c r="X34" s="4" t="str">
        <f t="shared" si="2"/>
        <v>exclude</v>
      </c>
    </row>
    <row r="35" spans="1:24" x14ac:dyDescent="0.25">
      <c r="A35" s="3" t="s">
        <v>3813</v>
      </c>
      <c r="B35" s="3" t="s">
        <v>1514</v>
      </c>
      <c r="C35" s="3" t="s">
        <v>1511</v>
      </c>
      <c r="D35" s="3">
        <v>1</v>
      </c>
      <c r="E35" s="14">
        <v>0.46875</v>
      </c>
      <c r="F35" s="3" t="s">
        <v>3814</v>
      </c>
      <c r="G35" s="13">
        <v>43937</v>
      </c>
      <c r="H35" s="13" t="e">
        <f>VLOOKUP(L35,'Interested Users'!$A$2:$F$1684,6,FALSE)</f>
        <v>#N/A</v>
      </c>
      <c r="I35" s="3" t="s">
        <v>1145</v>
      </c>
      <c r="J35" s="3" t="s">
        <v>5</v>
      </c>
      <c r="K35" s="3" t="s">
        <v>12</v>
      </c>
      <c r="L35" s="4">
        <v>911100222477</v>
      </c>
      <c r="M35" s="3" t="s">
        <v>3072</v>
      </c>
      <c r="N35" s="3" t="s">
        <v>1203</v>
      </c>
      <c r="O35" s="3" t="s">
        <v>1168</v>
      </c>
      <c r="P35" s="3" t="s">
        <v>1148</v>
      </c>
      <c r="Q35" s="3" t="s">
        <v>3746</v>
      </c>
      <c r="R35" s="3" t="e">
        <f>VLOOKUP(L35,SB_Cleaned!$A$2:$F$413,6,FALSE)</f>
        <v>#N/A</v>
      </c>
      <c r="S35" s="3">
        <f t="shared" si="0"/>
        <v>0</v>
      </c>
      <c r="T35" s="3" t="s">
        <v>1495</v>
      </c>
      <c r="U35" s="3" t="s">
        <v>3854</v>
      </c>
      <c r="V35" s="13" t="e">
        <f>VLOOKUP(L35,SB_Cleaned!$A$2:$C$412,3,FALSE)</f>
        <v>#N/A</v>
      </c>
      <c r="W35" s="4" t="str">
        <f t="shared" si="1"/>
        <v>exclude</v>
      </c>
      <c r="X35" s="4" t="str">
        <f t="shared" si="2"/>
        <v>exclude</v>
      </c>
    </row>
    <row r="36" spans="1:24" x14ac:dyDescent="0.25">
      <c r="A36" s="3" t="s">
        <v>3813</v>
      </c>
      <c r="B36" s="3" t="s">
        <v>1514</v>
      </c>
      <c r="C36" s="3" t="s">
        <v>1511</v>
      </c>
      <c r="D36" s="3">
        <v>1</v>
      </c>
      <c r="E36" s="14">
        <v>0.46875</v>
      </c>
      <c r="F36" s="3" t="s">
        <v>3814</v>
      </c>
      <c r="G36" s="13">
        <v>43937</v>
      </c>
      <c r="H36" s="13" t="e">
        <f>VLOOKUP(L36,'Interested Users'!$A$2:$F$1684,6,FALSE)</f>
        <v>#N/A</v>
      </c>
      <c r="I36" s="3" t="s">
        <v>1145</v>
      </c>
      <c r="J36" s="3" t="s">
        <v>5</v>
      </c>
      <c r="K36" s="3" t="s">
        <v>315</v>
      </c>
      <c r="L36" s="4">
        <v>911100222478</v>
      </c>
      <c r="M36" s="3" t="s">
        <v>3073</v>
      </c>
      <c r="N36" s="3" t="s">
        <v>1203</v>
      </c>
      <c r="O36" s="3" t="s">
        <v>1169</v>
      </c>
      <c r="P36" s="3" t="s">
        <v>1156</v>
      </c>
      <c r="Q36" s="3" t="s">
        <v>3746</v>
      </c>
      <c r="R36" s="3" t="e">
        <f>VLOOKUP(L36,SB_Cleaned!$A$2:$F$413,6,FALSE)</f>
        <v>#N/A</v>
      </c>
      <c r="S36" s="3">
        <f t="shared" si="0"/>
        <v>0</v>
      </c>
      <c r="T36" s="3" t="s">
        <v>1495</v>
      </c>
      <c r="U36" s="3" t="s">
        <v>3854</v>
      </c>
      <c r="V36" s="13" t="e">
        <f>VLOOKUP(L36,SB_Cleaned!$A$2:$C$412,3,FALSE)</f>
        <v>#N/A</v>
      </c>
      <c r="W36" s="4" t="str">
        <f t="shared" si="1"/>
        <v>exclude</v>
      </c>
      <c r="X36" s="4" t="str">
        <f t="shared" si="2"/>
        <v>exclude</v>
      </c>
    </row>
    <row r="37" spans="1:24" x14ac:dyDescent="0.25">
      <c r="A37" s="3" t="s">
        <v>3813</v>
      </c>
      <c r="B37" s="3" t="s">
        <v>1514</v>
      </c>
      <c r="C37" s="3" t="s">
        <v>1511</v>
      </c>
      <c r="D37" s="3">
        <v>1</v>
      </c>
      <c r="E37" s="14">
        <v>0.46875</v>
      </c>
      <c r="F37" s="3" t="s">
        <v>3814</v>
      </c>
      <c r="G37" s="13">
        <v>43937</v>
      </c>
      <c r="H37" s="13" t="e">
        <f>VLOOKUP(L37,'Interested Users'!$A$2:$F$1684,6,FALSE)</f>
        <v>#N/A</v>
      </c>
      <c r="I37" s="3" t="s">
        <v>1145</v>
      </c>
      <c r="J37" s="3" t="s">
        <v>5</v>
      </c>
      <c r="K37" s="3" t="s">
        <v>1207</v>
      </c>
      <c r="L37" s="4">
        <v>911100222448</v>
      </c>
      <c r="M37" s="3" t="s">
        <v>3042</v>
      </c>
      <c r="N37" s="3" t="s">
        <v>1203</v>
      </c>
      <c r="O37" s="3" t="s">
        <v>1168</v>
      </c>
      <c r="P37" s="3" t="s">
        <v>1148</v>
      </c>
      <c r="Q37" s="3" t="s">
        <v>3746</v>
      </c>
      <c r="R37" s="3" t="e">
        <f>VLOOKUP(L37,SB_Cleaned!$A$2:$F$413,6,FALSE)</f>
        <v>#N/A</v>
      </c>
      <c r="S37" s="3">
        <f t="shared" si="0"/>
        <v>0</v>
      </c>
      <c r="T37" s="3" t="s">
        <v>1495</v>
      </c>
      <c r="U37" s="3" t="s">
        <v>3854</v>
      </c>
      <c r="V37" s="13" t="e">
        <f>VLOOKUP(L37,SB_Cleaned!$A$2:$C$412,3,FALSE)</f>
        <v>#N/A</v>
      </c>
      <c r="W37" s="4" t="str">
        <f t="shared" si="1"/>
        <v>exclude</v>
      </c>
      <c r="X37" s="4" t="str">
        <f t="shared" si="2"/>
        <v>exclude</v>
      </c>
    </row>
    <row r="38" spans="1:24" x14ac:dyDescent="0.25">
      <c r="A38" s="3" t="s">
        <v>3813</v>
      </c>
      <c r="B38" s="3" t="s">
        <v>1494</v>
      </c>
      <c r="C38" s="3" t="s">
        <v>1511</v>
      </c>
      <c r="D38" s="3">
        <v>1</v>
      </c>
      <c r="E38" s="14">
        <v>0.46875</v>
      </c>
      <c r="F38" s="3" t="s">
        <v>3814</v>
      </c>
      <c r="G38" s="13">
        <v>43937</v>
      </c>
      <c r="H38" s="13" t="e">
        <f>VLOOKUP(L38,'Interested Users'!$A$2:$F$1684,6,FALSE)</f>
        <v>#N/A</v>
      </c>
      <c r="I38" s="3" t="s">
        <v>1144</v>
      </c>
      <c r="J38" s="3" t="s">
        <v>10</v>
      </c>
      <c r="K38" s="3" t="s">
        <v>1222</v>
      </c>
      <c r="L38" s="4">
        <v>911100222479</v>
      </c>
      <c r="M38" s="3" t="s">
        <v>3074</v>
      </c>
      <c r="N38" s="3" t="s">
        <v>1203</v>
      </c>
      <c r="O38" s="3" t="s">
        <v>1148</v>
      </c>
      <c r="P38" s="3" t="s">
        <v>1148</v>
      </c>
      <c r="Q38" s="3" t="s">
        <v>3744</v>
      </c>
      <c r="R38" s="3" t="e">
        <f>VLOOKUP(L38,SB_Cleaned!$A$2:$F$413,6,FALSE)</f>
        <v>#N/A</v>
      </c>
      <c r="S38" s="3">
        <f t="shared" si="0"/>
        <v>0</v>
      </c>
      <c r="T38" s="3" t="s">
        <v>1497</v>
      </c>
      <c r="U38" s="3" t="s">
        <v>3854</v>
      </c>
      <c r="V38" s="13" t="e">
        <f>VLOOKUP(L38,SB_Cleaned!$A$2:$C$412,3,FALSE)</f>
        <v>#N/A</v>
      </c>
      <c r="W38" s="4" t="str">
        <f t="shared" si="1"/>
        <v>exclude</v>
      </c>
      <c r="X38" s="4" t="str">
        <f t="shared" si="2"/>
        <v>exclude</v>
      </c>
    </row>
    <row r="39" spans="1:24" x14ac:dyDescent="0.25">
      <c r="A39" s="3" t="s">
        <v>3813</v>
      </c>
      <c r="B39" s="3" t="s">
        <v>1494</v>
      </c>
      <c r="C39" s="3" t="s">
        <v>1511</v>
      </c>
      <c r="D39" s="3">
        <v>1</v>
      </c>
      <c r="E39" s="14">
        <v>0.46875</v>
      </c>
      <c r="F39" s="3" t="s">
        <v>3814</v>
      </c>
      <c r="G39" s="13">
        <v>43937</v>
      </c>
      <c r="H39" s="13" t="e">
        <f>VLOOKUP(L39,'Interested Users'!$A$2:$F$1684,6,FALSE)</f>
        <v>#N/A</v>
      </c>
      <c r="I39" s="3" t="s">
        <v>1144</v>
      </c>
      <c r="J39" s="3" t="s">
        <v>10</v>
      </c>
      <c r="K39" s="3" t="s">
        <v>1195</v>
      </c>
      <c r="L39" s="4">
        <v>911100222480</v>
      </c>
      <c r="M39" s="3" t="s">
        <v>3075</v>
      </c>
      <c r="N39" s="3" t="s">
        <v>1203</v>
      </c>
      <c r="O39" s="3" t="s">
        <v>1156</v>
      </c>
      <c r="P39" s="3" t="s">
        <v>1156</v>
      </c>
      <c r="Q39" s="3" t="s">
        <v>3744</v>
      </c>
      <c r="R39" s="3" t="e">
        <f>VLOOKUP(L39,SB_Cleaned!$A$2:$F$413,6,FALSE)</f>
        <v>#N/A</v>
      </c>
      <c r="S39" s="3">
        <f t="shared" si="0"/>
        <v>0</v>
      </c>
      <c r="T39" s="3" t="s">
        <v>1497</v>
      </c>
      <c r="U39" s="3" t="s">
        <v>3854</v>
      </c>
      <c r="V39" s="13" t="e">
        <f>VLOOKUP(L39,SB_Cleaned!$A$2:$C$412,3,FALSE)</f>
        <v>#N/A</v>
      </c>
      <c r="W39" s="4" t="str">
        <f t="shared" si="1"/>
        <v>exclude</v>
      </c>
      <c r="X39" s="4" t="str">
        <f t="shared" si="2"/>
        <v>exclude</v>
      </c>
    </row>
    <row r="40" spans="1:24" x14ac:dyDescent="0.25">
      <c r="A40" s="3" t="s">
        <v>3812</v>
      </c>
      <c r="B40" s="3" t="s">
        <v>1494</v>
      </c>
      <c r="C40" s="3" t="s">
        <v>1510</v>
      </c>
      <c r="D40" s="3">
        <v>3</v>
      </c>
      <c r="E40" s="14">
        <v>0.66666666666666663</v>
      </c>
      <c r="F40" s="3" t="s">
        <v>3814</v>
      </c>
      <c r="G40" s="13">
        <v>43937</v>
      </c>
      <c r="H40" s="13" t="e">
        <f>VLOOKUP(L40,'Interested Users'!$A$2:$F$1684,6,FALSE)</f>
        <v>#N/A</v>
      </c>
      <c r="I40" s="3" t="s">
        <v>1144</v>
      </c>
      <c r="J40" s="3" t="s">
        <v>2</v>
      </c>
      <c r="K40" s="3" t="s">
        <v>11</v>
      </c>
      <c r="L40" s="4">
        <v>911100222481</v>
      </c>
      <c r="M40" s="3" t="s">
        <v>3076</v>
      </c>
      <c r="N40" s="3" t="s">
        <v>1223</v>
      </c>
      <c r="O40" s="3" t="s">
        <v>1148</v>
      </c>
      <c r="P40" s="3" t="s">
        <v>1148</v>
      </c>
      <c r="Q40" s="3" t="s">
        <v>3749</v>
      </c>
      <c r="R40" s="3" t="e">
        <f>VLOOKUP(L40,SB_Cleaned!$A$2:$F$413,6,FALSE)</f>
        <v>#N/A</v>
      </c>
      <c r="S40" s="3">
        <f t="shared" si="0"/>
        <v>0</v>
      </c>
      <c r="T40" s="3" t="s">
        <v>1497</v>
      </c>
      <c r="U40" s="3" t="s">
        <v>3854</v>
      </c>
      <c r="V40" s="13" t="e">
        <f>VLOOKUP(L40,SB_Cleaned!$A$2:$C$412,3,FALSE)</f>
        <v>#N/A</v>
      </c>
      <c r="W40" s="4" t="str">
        <f t="shared" si="1"/>
        <v>exclude</v>
      </c>
      <c r="X40" s="4" t="str">
        <f t="shared" si="2"/>
        <v>exclude</v>
      </c>
    </row>
    <row r="41" spans="1:24" x14ac:dyDescent="0.25">
      <c r="A41" s="3" t="s">
        <v>3812</v>
      </c>
      <c r="B41" s="3" t="s">
        <v>1494</v>
      </c>
      <c r="C41" s="3" t="s">
        <v>1510</v>
      </c>
      <c r="D41" s="3">
        <v>3</v>
      </c>
      <c r="E41" s="14">
        <v>0.66666666666666663</v>
      </c>
      <c r="F41" s="3" t="s">
        <v>3814</v>
      </c>
      <c r="G41" s="13">
        <v>43937</v>
      </c>
      <c r="H41" s="13" t="e">
        <f>VLOOKUP(L41,'Interested Users'!$A$2:$F$1684,6,FALSE)</f>
        <v>#N/A</v>
      </c>
      <c r="I41" s="3" t="s">
        <v>1144</v>
      </c>
      <c r="J41" s="3" t="s">
        <v>10</v>
      </c>
      <c r="K41" s="3" t="s">
        <v>162</v>
      </c>
      <c r="L41" s="4">
        <v>911100222482</v>
      </c>
      <c r="M41" s="3" t="s">
        <v>3077</v>
      </c>
      <c r="N41" s="3" t="s">
        <v>1223</v>
      </c>
      <c r="O41" s="3" t="s">
        <v>1148</v>
      </c>
      <c r="P41" s="3" t="s">
        <v>1148</v>
      </c>
      <c r="Q41" s="3" t="s">
        <v>3749</v>
      </c>
      <c r="R41" s="3" t="e">
        <f>VLOOKUP(L41,SB_Cleaned!$A$2:$F$413,6,FALSE)</f>
        <v>#N/A</v>
      </c>
      <c r="S41" s="3">
        <f t="shared" si="0"/>
        <v>0</v>
      </c>
      <c r="T41" s="3" t="s">
        <v>1497</v>
      </c>
      <c r="U41" s="3" t="s">
        <v>3854</v>
      </c>
      <c r="V41" s="13" t="e">
        <f>VLOOKUP(L41,SB_Cleaned!$A$2:$C$412,3,FALSE)</f>
        <v>#N/A</v>
      </c>
      <c r="W41" s="4" t="str">
        <f t="shared" si="1"/>
        <v>exclude</v>
      </c>
      <c r="X41" s="4" t="str">
        <f t="shared" si="2"/>
        <v>exclude</v>
      </c>
    </row>
    <row r="42" spans="1:24" x14ac:dyDescent="0.25">
      <c r="A42" s="3" t="s">
        <v>3812</v>
      </c>
      <c r="B42" s="3" t="s">
        <v>1494</v>
      </c>
      <c r="C42" s="3" t="s">
        <v>1510</v>
      </c>
      <c r="D42" s="3">
        <v>3</v>
      </c>
      <c r="E42" s="14">
        <v>0.66666666666666663</v>
      </c>
      <c r="F42" s="3" t="s">
        <v>3814</v>
      </c>
      <c r="G42" s="13">
        <v>43937</v>
      </c>
      <c r="H42" s="13" t="e">
        <f>VLOOKUP(L42,'Interested Users'!$A$2:$F$1684,6,FALSE)</f>
        <v>#N/A</v>
      </c>
      <c r="I42" s="3" t="s">
        <v>1144</v>
      </c>
      <c r="J42" s="3" t="s">
        <v>2</v>
      </c>
      <c r="K42" s="3" t="s">
        <v>644</v>
      </c>
      <c r="L42" s="4">
        <v>911100222483</v>
      </c>
      <c r="M42" s="3" t="s">
        <v>3078</v>
      </c>
      <c r="N42" s="3" t="s">
        <v>1223</v>
      </c>
      <c r="O42" s="3" t="s">
        <v>1148</v>
      </c>
      <c r="P42" s="3" t="s">
        <v>1148</v>
      </c>
      <c r="Q42" s="3" t="s">
        <v>3749</v>
      </c>
      <c r="R42" s="3" t="e">
        <f>VLOOKUP(L42,SB_Cleaned!$A$2:$F$413,6,FALSE)</f>
        <v>#N/A</v>
      </c>
      <c r="S42" s="3">
        <f t="shared" si="0"/>
        <v>0</v>
      </c>
      <c r="T42" s="3" t="s">
        <v>1497</v>
      </c>
      <c r="U42" s="3" t="s">
        <v>3854</v>
      </c>
      <c r="V42" s="13" t="e">
        <f>VLOOKUP(L42,SB_Cleaned!$A$2:$C$412,3,FALSE)</f>
        <v>#N/A</v>
      </c>
      <c r="W42" s="4" t="str">
        <f t="shared" si="1"/>
        <v>exclude</v>
      </c>
      <c r="X42" s="4" t="str">
        <f t="shared" si="2"/>
        <v>exclude</v>
      </c>
    </row>
    <row r="43" spans="1:24" x14ac:dyDescent="0.25">
      <c r="A43" s="3" t="s">
        <v>3812</v>
      </c>
      <c r="B43" s="3" t="s">
        <v>1494</v>
      </c>
      <c r="C43" s="3" t="s">
        <v>1510</v>
      </c>
      <c r="D43" s="3">
        <v>3</v>
      </c>
      <c r="E43" s="14">
        <v>0.66666666666666663</v>
      </c>
      <c r="F43" s="3" t="s">
        <v>3814</v>
      </c>
      <c r="G43" s="13">
        <v>43937</v>
      </c>
      <c r="H43" s="13" t="e">
        <f>VLOOKUP(L43,'Interested Users'!$A$2:$F$1684,6,FALSE)</f>
        <v>#N/A</v>
      </c>
      <c r="I43" s="3" t="s">
        <v>1144</v>
      </c>
      <c r="J43" s="3" t="s">
        <v>2</v>
      </c>
      <c r="K43" s="3" t="s">
        <v>1224</v>
      </c>
      <c r="L43" s="4">
        <v>911100222484</v>
      </c>
      <c r="M43" s="3" t="s">
        <v>3079</v>
      </c>
      <c r="N43" s="3" t="s">
        <v>1223</v>
      </c>
      <c r="O43" s="3" t="s">
        <v>1148</v>
      </c>
      <c r="P43" s="3" t="s">
        <v>1148</v>
      </c>
      <c r="Q43" s="3" t="s">
        <v>3749</v>
      </c>
      <c r="R43" s="3" t="e">
        <f>VLOOKUP(L43,SB_Cleaned!$A$2:$F$413,6,FALSE)</f>
        <v>#N/A</v>
      </c>
      <c r="S43" s="3">
        <f t="shared" si="0"/>
        <v>0</v>
      </c>
      <c r="T43" s="3" t="s">
        <v>1497</v>
      </c>
      <c r="U43" s="3" t="s">
        <v>3854</v>
      </c>
      <c r="V43" s="13" t="e">
        <f>VLOOKUP(L43,SB_Cleaned!$A$2:$C$412,3,FALSE)</f>
        <v>#N/A</v>
      </c>
      <c r="W43" s="4" t="str">
        <f t="shared" si="1"/>
        <v>exclude</v>
      </c>
      <c r="X43" s="4" t="str">
        <f t="shared" si="2"/>
        <v>exclude</v>
      </c>
    </row>
    <row r="44" spans="1:24" x14ac:dyDescent="0.25">
      <c r="A44" s="3" t="s">
        <v>3812</v>
      </c>
      <c r="B44" s="3" t="s">
        <v>1494</v>
      </c>
      <c r="C44" s="3" t="s">
        <v>1510</v>
      </c>
      <c r="D44" s="3">
        <v>3</v>
      </c>
      <c r="E44" s="14">
        <v>0.66666666666666663</v>
      </c>
      <c r="F44" s="3" t="s">
        <v>3814</v>
      </c>
      <c r="G44" s="13">
        <v>43937</v>
      </c>
      <c r="H44" s="13" t="e">
        <f>VLOOKUP(L44,'Interested Users'!$A$2:$F$1684,6,FALSE)</f>
        <v>#N/A</v>
      </c>
      <c r="I44" s="3" t="s">
        <v>1144</v>
      </c>
      <c r="J44" s="3" t="s">
        <v>10</v>
      </c>
      <c r="K44" s="3" t="s">
        <v>59</v>
      </c>
      <c r="L44" s="4">
        <v>911100222485</v>
      </c>
      <c r="M44" s="3" t="s">
        <v>3080</v>
      </c>
      <c r="N44" s="3" t="s">
        <v>1223</v>
      </c>
      <c r="O44" s="3" t="s">
        <v>1148</v>
      </c>
      <c r="P44" s="3" t="s">
        <v>1148</v>
      </c>
      <c r="Q44" s="3" t="s">
        <v>3749</v>
      </c>
      <c r="R44" s="3" t="e">
        <f>VLOOKUP(L44,SB_Cleaned!$A$2:$F$413,6,FALSE)</f>
        <v>#N/A</v>
      </c>
      <c r="S44" s="3">
        <f t="shared" si="0"/>
        <v>0</v>
      </c>
      <c r="T44" s="3" t="s">
        <v>1497</v>
      </c>
      <c r="U44" s="3" t="s">
        <v>3854</v>
      </c>
      <c r="V44" s="13" t="e">
        <f>VLOOKUP(L44,SB_Cleaned!$A$2:$C$412,3,FALSE)</f>
        <v>#N/A</v>
      </c>
      <c r="W44" s="4" t="str">
        <f t="shared" si="1"/>
        <v>exclude</v>
      </c>
      <c r="X44" s="4" t="str">
        <f t="shared" si="2"/>
        <v>exclude</v>
      </c>
    </row>
    <row r="45" spans="1:24" x14ac:dyDescent="0.25">
      <c r="A45" s="3" t="s">
        <v>3812</v>
      </c>
      <c r="B45" s="3" t="s">
        <v>1494</v>
      </c>
      <c r="C45" s="3" t="s">
        <v>1510</v>
      </c>
      <c r="D45" s="3">
        <v>3</v>
      </c>
      <c r="E45" s="14">
        <v>0.66666666666666663</v>
      </c>
      <c r="F45" s="3" t="s">
        <v>3814</v>
      </c>
      <c r="G45" s="13">
        <v>43937</v>
      </c>
      <c r="H45" s="13" t="e">
        <f>VLOOKUP(L45,'Interested Users'!$A$2:$F$1684,6,FALSE)</f>
        <v>#N/A</v>
      </c>
      <c r="I45" s="3" t="s">
        <v>1144</v>
      </c>
      <c r="J45" s="3" t="s">
        <v>10</v>
      </c>
      <c r="K45" s="3" t="s">
        <v>1225</v>
      </c>
      <c r="L45" s="4">
        <v>911100222486</v>
      </c>
      <c r="M45" s="3" t="s">
        <v>3081</v>
      </c>
      <c r="N45" s="3" t="s">
        <v>1223</v>
      </c>
      <c r="O45" s="3" t="s">
        <v>1148</v>
      </c>
      <c r="P45" s="3" t="s">
        <v>1148</v>
      </c>
      <c r="Q45" s="3" t="s">
        <v>3749</v>
      </c>
      <c r="R45" s="3" t="e">
        <f>VLOOKUP(L45,SB_Cleaned!$A$2:$F$413,6,FALSE)</f>
        <v>#N/A</v>
      </c>
      <c r="S45" s="3">
        <f t="shared" si="0"/>
        <v>0</v>
      </c>
      <c r="T45" s="3" t="s">
        <v>1497</v>
      </c>
      <c r="U45" s="3" t="s">
        <v>3854</v>
      </c>
      <c r="V45" s="13" t="e">
        <f>VLOOKUP(L45,SB_Cleaned!$A$2:$C$412,3,FALSE)</f>
        <v>#N/A</v>
      </c>
      <c r="W45" s="4" t="str">
        <f t="shared" si="1"/>
        <v>exclude</v>
      </c>
      <c r="X45" s="4" t="str">
        <f t="shared" si="2"/>
        <v>exclude</v>
      </c>
    </row>
    <row r="46" spans="1:24" x14ac:dyDescent="0.25">
      <c r="A46" s="3" t="s">
        <v>3812</v>
      </c>
      <c r="B46" s="3" t="s">
        <v>1494</v>
      </c>
      <c r="C46" s="3" t="s">
        <v>1510</v>
      </c>
      <c r="D46" s="3">
        <v>3</v>
      </c>
      <c r="E46" s="14">
        <v>0.66666666666666663</v>
      </c>
      <c r="F46" s="3" t="s">
        <v>3814</v>
      </c>
      <c r="G46" s="13">
        <v>43937</v>
      </c>
      <c r="H46" s="13" t="e">
        <f>VLOOKUP(L46,'Interested Users'!$A$2:$F$1684,6,FALSE)</f>
        <v>#N/A</v>
      </c>
      <c r="I46" s="3" t="s">
        <v>1144</v>
      </c>
      <c r="J46" s="3" t="s">
        <v>10</v>
      </c>
      <c r="K46" s="3" t="s">
        <v>1226</v>
      </c>
      <c r="L46" s="4">
        <v>911100222487</v>
      </c>
      <c r="M46" s="3" t="s">
        <v>3082</v>
      </c>
      <c r="N46" s="3" t="s">
        <v>1223</v>
      </c>
      <c r="O46" s="3" t="s">
        <v>1148</v>
      </c>
      <c r="P46" s="3" t="s">
        <v>1148</v>
      </c>
      <c r="Q46" s="3" t="s">
        <v>3749</v>
      </c>
      <c r="R46" s="3" t="e">
        <f>VLOOKUP(L46,SB_Cleaned!$A$2:$F$413,6,FALSE)</f>
        <v>#N/A</v>
      </c>
      <c r="S46" s="3">
        <f t="shared" si="0"/>
        <v>0</v>
      </c>
      <c r="T46" s="3" t="s">
        <v>1497</v>
      </c>
      <c r="U46" s="3" t="s">
        <v>3854</v>
      </c>
      <c r="V46" s="13" t="e">
        <f>VLOOKUP(L46,SB_Cleaned!$A$2:$C$412,3,FALSE)</f>
        <v>#N/A</v>
      </c>
      <c r="W46" s="4" t="str">
        <f t="shared" si="1"/>
        <v>exclude</v>
      </c>
      <c r="X46" s="4" t="str">
        <f t="shared" si="2"/>
        <v>exclude</v>
      </c>
    </row>
    <row r="47" spans="1:24" x14ac:dyDescent="0.25">
      <c r="A47" s="3" t="s">
        <v>3812</v>
      </c>
      <c r="B47" s="3" t="s">
        <v>1494</v>
      </c>
      <c r="C47" s="3" t="s">
        <v>1510</v>
      </c>
      <c r="D47" s="3">
        <v>3</v>
      </c>
      <c r="E47" s="14">
        <v>0.66666666666666663</v>
      </c>
      <c r="F47" s="3" t="s">
        <v>3814</v>
      </c>
      <c r="G47" s="13">
        <v>43937</v>
      </c>
      <c r="H47" s="13" t="e">
        <f>VLOOKUP(L47,'Interested Users'!$A$2:$F$1684,6,FALSE)</f>
        <v>#N/A</v>
      </c>
      <c r="I47" s="3" t="s">
        <v>1145</v>
      </c>
      <c r="J47" s="3" t="s">
        <v>10</v>
      </c>
      <c r="K47" s="3" t="s">
        <v>1176</v>
      </c>
      <c r="L47" s="4">
        <v>911100222488</v>
      </c>
      <c r="M47" s="3" t="s">
        <v>3083</v>
      </c>
      <c r="N47" s="3" t="s">
        <v>1223</v>
      </c>
      <c r="O47" s="3" t="s">
        <v>1148</v>
      </c>
      <c r="P47" s="3" t="s">
        <v>1148</v>
      </c>
      <c r="Q47" s="3" t="s">
        <v>3749</v>
      </c>
      <c r="R47" s="3" t="e">
        <f>VLOOKUP(L47,SB_Cleaned!$A$2:$F$413,6,FALSE)</f>
        <v>#N/A</v>
      </c>
      <c r="S47" s="3">
        <f t="shared" si="0"/>
        <v>0</v>
      </c>
      <c r="T47" s="3" t="s">
        <v>1497</v>
      </c>
      <c r="U47" s="3" t="s">
        <v>3854</v>
      </c>
      <c r="V47" s="13" t="e">
        <f>VLOOKUP(L47,SB_Cleaned!$A$2:$C$412,3,FALSE)</f>
        <v>#N/A</v>
      </c>
      <c r="W47" s="4" t="str">
        <f t="shared" si="1"/>
        <v>exclude</v>
      </c>
      <c r="X47" s="4" t="str">
        <f t="shared" si="2"/>
        <v>exclude</v>
      </c>
    </row>
    <row r="48" spans="1:24" x14ac:dyDescent="0.25">
      <c r="A48" s="3" t="s">
        <v>3812</v>
      </c>
      <c r="B48" s="3" t="s">
        <v>1494</v>
      </c>
      <c r="C48" s="3" t="s">
        <v>1510</v>
      </c>
      <c r="D48" s="3">
        <v>3</v>
      </c>
      <c r="E48" s="14">
        <v>0.66666666666666663</v>
      </c>
      <c r="F48" s="3" t="s">
        <v>3814</v>
      </c>
      <c r="G48" s="13">
        <v>43937</v>
      </c>
      <c r="H48" s="13" t="e">
        <f>VLOOKUP(L48,'Interested Users'!$A$2:$F$1684,6,FALSE)</f>
        <v>#N/A</v>
      </c>
      <c r="I48" s="3" t="s">
        <v>1145</v>
      </c>
      <c r="J48" s="3" t="s">
        <v>2</v>
      </c>
      <c r="K48" s="3" t="s">
        <v>1199</v>
      </c>
      <c r="L48" s="4">
        <v>911100222489</v>
      </c>
      <c r="M48" s="3" t="s">
        <v>3084</v>
      </c>
      <c r="N48" s="3" t="s">
        <v>1223</v>
      </c>
      <c r="O48" s="3" t="s">
        <v>1156</v>
      </c>
      <c r="P48" s="3" t="s">
        <v>1156</v>
      </c>
      <c r="Q48" s="3" t="s">
        <v>3749</v>
      </c>
      <c r="R48" s="3" t="e">
        <f>VLOOKUP(L48,SB_Cleaned!$A$2:$F$413,6,FALSE)</f>
        <v>#N/A</v>
      </c>
      <c r="S48" s="3">
        <f t="shared" si="0"/>
        <v>0</v>
      </c>
      <c r="T48" s="3" t="s">
        <v>1497</v>
      </c>
      <c r="U48" s="3" t="s">
        <v>3854</v>
      </c>
      <c r="V48" s="13" t="e">
        <f>VLOOKUP(L48,SB_Cleaned!$A$2:$C$412,3,FALSE)</f>
        <v>#N/A</v>
      </c>
      <c r="W48" s="4" t="str">
        <f t="shared" si="1"/>
        <v>exclude</v>
      </c>
      <c r="X48" s="4" t="str">
        <f t="shared" si="2"/>
        <v>exclude</v>
      </c>
    </row>
    <row r="49" spans="1:24" x14ac:dyDescent="0.25">
      <c r="A49" s="3" t="s">
        <v>3813</v>
      </c>
      <c r="B49" s="3" t="s">
        <v>1514</v>
      </c>
      <c r="C49" s="3" t="s">
        <v>1510</v>
      </c>
      <c r="D49" s="3">
        <v>3</v>
      </c>
      <c r="E49" s="14">
        <v>0.66666666666666663</v>
      </c>
      <c r="F49" s="3" t="s">
        <v>3814</v>
      </c>
      <c r="G49" s="13">
        <v>43937</v>
      </c>
      <c r="H49" s="13" t="e">
        <f>VLOOKUP(L49,'Interested Users'!$A$2:$F$1684,6,FALSE)</f>
        <v>#N/A</v>
      </c>
      <c r="I49" s="3" t="s">
        <v>1144</v>
      </c>
      <c r="J49" s="3" t="s">
        <v>19</v>
      </c>
      <c r="K49" s="3" t="s">
        <v>1227</v>
      </c>
      <c r="L49" s="4">
        <v>911100222490</v>
      </c>
      <c r="M49" s="3" t="s">
        <v>3085</v>
      </c>
      <c r="N49" s="3" t="s">
        <v>1223</v>
      </c>
      <c r="O49" s="3" t="s">
        <v>1148</v>
      </c>
      <c r="P49" s="3" t="s">
        <v>1148</v>
      </c>
      <c r="Q49" s="3" t="s">
        <v>3747</v>
      </c>
      <c r="R49" s="3" t="e">
        <f>VLOOKUP(L49,SB_Cleaned!$A$2:$F$413,6,FALSE)</f>
        <v>#N/A</v>
      </c>
      <c r="S49" s="3">
        <f t="shared" si="0"/>
        <v>0</v>
      </c>
      <c r="T49" s="3" t="s">
        <v>1499</v>
      </c>
      <c r="U49" s="3" t="s">
        <v>3854</v>
      </c>
      <c r="V49" s="13" t="e">
        <f>VLOOKUP(L49,SB_Cleaned!$A$2:$C$412,3,FALSE)</f>
        <v>#N/A</v>
      </c>
      <c r="W49" s="4" t="str">
        <f t="shared" si="1"/>
        <v>exclude</v>
      </c>
      <c r="X49" s="4" t="str">
        <f t="shared" si="2"/>
        <v>exclude</v>
      </c>
    </row>
    <row r="50" spans="1:24" x14ac:dyDescent="0.25">
      <c r="A50" s="3" t="s">
        <v>3812</v>
      </c>
      <c r="B50" s="3" t="s">
        <v>1494</v>
      </c>
      <c r="C50" s="3" t="s">
        <v>1510</v>
      </c>
      <c r="D50" s="3">
        <v>3</v>
      </c>
      <c r="E50" s="14">
        <v>0.66666666666666663</v>
      </c>
      <c r="F50" s="3" t="s">
        <v>3814</v>
      </c>
      <c r="G50" s="13">
        <v>43937</v>
      </c>
      <c r="H50" s="13" t="e">
        <f>VLOOKUP(L50,'Interested Users'!$A$2:$F$1684,6,FALSE)</f>
        <v>#N/A</v>
      </c>
      <c r="I50" s="3" t="s">
        <v>1145</v>
      </c>
      <c r="J50" s="3" t="s">
        <v>10</v>
      </c>
      <c r="K50" s="3" t="s">
        <v>1197</v>
      </c>
      <c r="L50" s="4">
        <v>911100222491</v>
      </c>
      <c r="M50" s="3" t="s">
        <v>3086</v>
      </c>
      <c r="N50" s="3" t="s">
        <v>1223</v>
      </c>
      <c r="O50" s="3" t="s">
        <v>1148</v>
      </c>
      <c r="P50" s="3" t="s">
        <v>1148</v>
      </c>
      <c r="Q50" s="3" t="s">
        <v>3749</v>
      </c>
      <c r="R50" s="3" t="e">
        <f>VLOOKUP(L50,SB_Cleaned!$A$2:$F$413,6,FALSE)</f>
        <v>#N/A</v>
      </c>
      <c r="S50" s="3">
        <f t="shared" si="0"/>
        <v>0</v>
      </c>
      <c r="T50" s="3" t="s">
        <v>1497</v>
      </c>
      <c r="U50" s="3" t="s">
        <v>3854</v>
      </c>
      <c r="V50" s="13" t="e">
        <f>VLOOKUP(L50,SB_Cleaned!$A$2:$C$412,3,FALSE)</f>
        <v>#N/A</v>
      </c>
      <c r="W50" s="4" t="str">
        <f t="shared" si="1"/>
        <v>exclude</v>
      </c>
      <c r="X50" s="4" t="str">
        <f t="shared" si="2"/>
        <v>exclude</v>
      </c>
    </row>
    <row r="51" spans="1:24" x14ac:dyDescent="0.25">
      <c r="A51" s="3" t="s">
        <v>3813</v>
      </c>
      <c r="B51" s="3" t="s">
        <v>1514</v>
      </c>
      <c r="C51" s="3" t="s">
        <v>1511</v>
      </c>
      <c r="D51" s="3">
        <v>3</v>
      </c>
      <c r="E51" s="14">
        <v>0.66666666666666663</v>
      </c>
      <c r="F51" s="3" t="s">
        <v>3814</v>
      </c>
      <c r="G51" s="13">
        <v>43937</v>
      </c>
      <c r="H51" s="13" t="e">
        <f>VLOOKUP(L51,'Interested Users'!$A$2:$F$1684,6,FALSE)</f>
        <v>#N/A</v>
      </c>
      <c r="I51" s="3" t="s">
        <v>1144</v>
      </c>
      <c r="J51" s="3" t="s">
        <v>19</v>
      </c>
      <c r="K51" s="3" t="s">
        <v>1228</v>
      </c>
      <c r="L51" s="4">
        <v>911100222492</v>
      </c>
      <c r="M51" s="3" t="s">
        <v>3087</v>
      </c>
      <c r="N51" s="3" t="s">
        <v>1223</v>
      </c>
      <c r="O51" s="3" t="s">
        <v>1148</v>
      </c>
      <c r="P51" s="3" t="s">
        <v>1148</v>
      </c>
      <c r="Q51" s="3" t="s">
        <v>3748</v>
      </c>
      <c r="R51" s="3" t="e">
        <f>VLOOKUP(L51,SB_Cleaned!$A$2:$F$413,6,FALSE)</f>
        <v>#N/A</v>
      </c>
      <c r="S51" s="3">
        <f t="shared" si="0"/>
        <v>0</v>
      </c>
      <c r="T51" s="3" t="s">
        <v>1500</v>
      </c>
      <c r="U51" s="3" t="s">
        <v>3854</v>
      </c>
      <c r="V51" s="13" t="e">
        <f>VLOOKUP(L51,SB_Cleaned!$A$2:$C$412,3,FALSE)</f>
        <v>#N/A</v>
      </c>
      <c r="W51" s="4" t="str">
        <f t="shared" si="1"/>
        <v>exclude</v>
      </c>
      <c r="X51" s="4" t="str">
        <f t="shared" si="2"/>
        <v>exclude</v>
      </c>
    </row>
    <row r="52" spans="1:24" x14ac:dyDescent="0.25">
      <c r="A52" s="3" t="s">
        <v>3813</v>
      </c>
      <c r="B52" s="3" t="s">
        <v>1514</v>
      </c>
      <c r="C52" s="3" t="s">
        <v>1511</v>
      </c>
      <c r="D52" s="3">
        <v>3</v>
      </c>
      <c r="E52" s="14">
        <v>0.66666666666666663</v>
      </c>
      <c r="F52" s="3" t="s">
        <v>3814</v>
      </c>
      <c r="G52" s="13">
        <v>43937</v>
      </c>
      <c r="H52" s="13" t="e">
        <f>VLOOKUP(L52,'Interested Users'!$A$2:$F$1684,6,FALSE)</f>
        <v>#N/A</v>
      </c>
      <c r="I52" s="3" t="s">
        <v>1144</v>
      </c>
      <c r="J52" s="3" t="s">
        <v>19</v>
      </c>
      <c r="K52" s="3" t="s">
        <v>1229</v>
      </c>
      <c r="L52" s="4">
        <v>911100222493</v>
      </c>
      <c r="M52" s="3" t="s">
        <v>3088</v>
      </c>
      <c r="N52" s="3" t="s">
        <v>1223</v>
      </c>
      <c r="O52" s="3" t="s">
        <v>1148</v>
      </c>
      <c r="P52" s="3" t="s">
        <v>1148</v>
      </c>
      <c r="Q52" s="3" t="s">
        <v>3748</v>
      </c>
      <c r="R52" s="3" t="e">
        <f>VLOOKUP(L52,SB_Cleaned!$A$2:$F$413,6,FALSE)</f>
        <v>#N/A</v>
      </c>
      <c r="S52" s="3">
        <f t="shared" si="0"/>
        <v>0</v>
      </c>
      <c r="T52" s="3" t="s">
        <v>1500</v>
      </c>
      <c r="U52" s="3" t="s">
        <v>3854</v>
      </c>
      <c r="V52" s="13" t="e">
        <f>VLOOKUP(L52,SB_Cleaned!$A$2:$C$412,3,FALSE)</f>
        <v>#N/A</v>
      </c>
      <c r="W52" s="4" t="str">
        <f t="shared" si="1"/>
        <v>exclude</v>
      </c>
      <c r="X52" s="4" t="str">
        <f t="shared" si="2"/>
        <v>exclude</v>
      </c>
    </row>
    <row r="53" spans="1:24" x14ac:dyDescent="0.25">
      <c r="A53" s="3" t="s">
        <v>3812</v>
      </c>
      <c r="B53" s="3" t="s">
        <v>1494</v>
      </c>
      <c r="C53" s="3" t="s">
        <v>1510</v>
      </c>
      <c r="D53" s="3">
        <v>5</v>
      </c>
      <c r="E53" s="14">
        <v>0.76041666666666663</v>
      </c>
      <c r="F53" s="3" t="s">
        <v>3814</v>
      </c>
      <c r="G53" s="13">
        <v>43937</v>
      </c>
      <c r="H53" s="13" t="e">
        <f>VLOOKUP(L53,'Interested Users'!$A$2:$F$1684,6,FALSE)</f>
        <v>#N/A</v>
      </c>
      <c r="I53" s="3" t="s">
        <v>1144</v>
      </c>
      <c r="J53" s="3" t="s">
        <v>10</v>
      </c>
      <c r="K53" s="3" t="s">
        <v>1230</v>
      </c>
      <c r="L53" s="4">
        <v>911100222494</v>
      </c>
      <c r="M53" s="3" t="s">
        <v>3089</v>
      </c>
      <c r="N53" s="3" t="s">
        <v>1231</v>
      </c>
      <c r="O53" s="3"/>
      <c r="P53" s="3" t="s">
        <v>3860</v>
      </c>
      <c r="Q53" s="3" t="s">
        <v>3752</v>
      </c>
      <c r="R53" s="3" t="e">
        <f>VLOOKUP(L53,SB_Cleaned!$A$2:$F$413,6,FALSE)</f>
        <v>#N/A</v>
      </c>
      <c r="S53" s="3">
        <f t="shared" si="0"/>
        <v>0</v>
      </c>
      <c r="T53" s="3" t="s">
        <v>1502</v>
      </c>
      <c r="U53" s="3" t="s">
        <v>3854</v>
      </c>
      <c r="V53" s="13" t="e">
        <f>VLOOKUP(L53,SB_Cleaned!$A$2:$C$412,3,FALSE)</f>
        <v>#N/A</v>
      </c>
      <c r="W53" s="4" t="str">
        <f t="shared" si="1"/>
        <v>exclude</v>
      </c>
      <c r="X53" s="4" t="str">
        <f t="shared" si="2"/>
        <v>exclude</v>
      </c>
    </row>
    <row r="54" spans="1:24" x14ac:dyDescent="0.25">
      <c r="A54" s="3" t="s">
        <v>3813</v>
      </c>
      <c r="B54" s="3" t="s">
        <v>1514</v>
      </c>
      <c r="C54" s="3" t="s">
        <v>1511</v>
      </c>
      <c r="D54" s="3">
        <v>3</v>
      </c>
      <c r="E54" s="14">
        <v>0.66666666666666663</v>
      </c>
      <c r="F54" s="3" t="s">
        <v>3814</v>
      </c>
      <c r="G54" s="13">
        <v>43937</v>
      </c>
      <c r="H54" s="13" t="e">
        <f>VLOOKUP(L54,'Interested Users'!$A$2:$F$1684,6,FALSE)</f>
        <v>#N/A</v>
      </c>
      <c r="I54" s="3" t="s">
        <v>1144</v>
      </c>
      <c r="J54" s="3" t="s">
        <v>19</v>
      </c>
      <c r="K54" s="3" t="s">
        <v>1232</v>
      </c>
      <c r="L54" s="4">
        <v>911100222495</v>
      </c>
      <c r="M54" s="3" t="s">
        <v>3090</v>
      </c>
      <c r="N54" s="3" t="s">
        <v>1223</v>
      </c>
      <c r="O54" s="3" t="s">
        <v>1148</v>
      </c>
      <c r="P54" s="3" t="s">
        <v>1148</v>
      </c>
      <c r="Q54" s="3" t="s">
        <v>3748</v>
      </c>
      <c r="R54" s="3" t="e">
        <f>VLOOKUP(L54,SB_Cleaned!$A$2:$F$413,6,FALSE)</f>
        <v>#N/A</v>
      </c>
      <c r="S54" s="3">
        <f t="shared" si="0"/>
        <v>0</v>
      </c>
      <c r="T54" s="3" t="s">
        <v>1500</v>
      </c>
      <c r="U54" s="3" t="s">
        <v>3854</v>
      </c>
      <c r="V54" s="13" t="e">
        <f>VLOOKUP(L54,SB_Cleaned!$A$2:$C$412,3,FALSE)</f>
        <v>#N/A</v>
      </c>
      <c r="W54" s="4" t="str">
        <f t="shared" si="1"/>
        <v>exclude</v>
      </c>
      <c r="X54" s="4" t="str">
        <f t="shared" si="2"/>
        <v>exclude</v>
      </c>
    </row>
    <row r="55" spans="1:24" x14ac:dyDescent="0.25">
      <c r="A55" s="3" t="s">
        <v>3813</v>
      </c>
      <c r="B55" s="3" t="s">
        <v>1514</v>
      </c>
      <c r="C55" s="3" t="s">
        <v>1511</v>
      </c>
      <c r="D55" s="3">
        <v>3</v>
      </c>
      <c r="E55" s="14">
        <v>0.66666666666666663</v>
      </c>
      <c r="F55" s="3" t="s">
        <v>3814</v>
      </c>
      <c r="G55" s="13">
        <v>43937</v>
      </c>
      <c r="H55" s="13" t="e">
        <f>VLOOKUP(L55,'Interested Users'!$A$2:$F$1684,6,FALSE)</f>
        <v>#N/A</v>
      </c>
      <c r="I55" s="3" t="s">
        <v>1144</v>
      </c>
      <c r="J55" s="3" t="s">
        <v>5</v>
      </c>
      <c r="K55" s="3" t="s">
        <v>1233</v>
      </c>
      <c r="L55" s="4">
        <v>911100222496</v>
      </c>
      <c r="M55" s="3" t="s">
        <v>3091</v>
      </c>
      <c r="N55" s="3" t="s">
        <v>1223</v>
      </c>
      <c r="O55" s="3" t="s">
        <v>1148</v>
      </c>
      <c r="P55" s="3" t="s">
        <v>1148</v>
      </c>
      <c r="Q55" s="3" t="s">
        <v>3748</v>
      </c>
      <c r="R55" s="3" t="e">
        <f>VLOOKUP(L55,SB_Cleaned!$A$2:$F$413,6,FALSE)</f>
        <v>#N/A</v>
      </c>
      <c r="S55" s="3">
        <f t="shared" si="0"/>
        <v>0</v>
      </c>
      <c r="T55" s="3" t="s">
        <v>1500</v>
      </c>
      <c r="U55" s="3" t="s">
        <v>3854</v>
      </c>
      <c r="V55" s="13" t="e">
        <f>VLOOKUP(L55,SB_Cleaned!$A$2:$C$412,3,FALSE)</f>
        <v>#N/A</v>
      </c>
      <c r="W55" s="4" t="str">
        <f t="shared" si="1"/>
        <v>exclude</v>
      </c>
      <c r="X55" s="4" t="str">
        <f t="shared" si="2"/>
        <v>exclude</v>
      </c>
    </row>
    <row r="56" spans="1:24" x14ac:dyDescent="0.25">
      <c r="A56" s="3" t="s">
        <v>3813</v>
      </c>
      <c r="B56" s="3" t="s">
        <v>1514</v>
      </c>
      <c r="C56" s="3" t="s">
        <v>1510</v>
      </c>
      <c r="D56" s="3">
        <v>5</v>
      </c>
      <c r="E56" s="14">
        <v>0.76041666666666663</v>
      </c>
      <c r="F56" s="3" t="s">
        <v>3814</v>
      </c>
      <c r="G56" s="13">
        <v>43937</v>
      </c>
      <c r="H56" s="13" t="e">
        <f>VLOOKUP(L56,'Interested Users'!$A$2:$F$1684,6,FALSE)</f>
        <v>#N/A</v>
      </c>
      <c r="I56" s="3" t="s">
        <v>1144</v>
      </c>
      <c r="J56" s="3" t="s">
        <v>19</v>
      </c>
      <c r="K56" s="3" t="s">
        <v>1162</v>
      </c>
      <c r="L56" s="4">
        <v>911100222497</v>
      </c>
      <c r="M56" s="3" t="s">
        <v>3092</v>
      </c>
      <c r="N56" s="3" t="s">
        <v>1231</v>
      </c>
      <c r="O56" s="3" t="s">
        <v>1148</v>
      </c>
      <c r="P56" s="3" t="s">
        <v>1148</v>
      </c>
      <c r="Q56" s="3" t="s">
        <v>3754</v>
      </c>
      <c r="R56" s="3" t="e">
        <f>VLOOKUP(L56,SB_Cleaned!$A$2:$F$413,6,FALSE)</f>
        <v>#N/A</v>
      </c>
      <c r="S56" s="3">
        <f t="shared" si="0"/>
        <v>0</v>
      </c>
      <c r="T56" s="3" t="s">
        <v>1500</v>
      </c>
      <c r="U56" s="3" t="s">
        <v>3854</v>
      </c>
      <c r="V56" s="13" t="e">
        <f>VLOOKUP(L56,SB_Cleaned!$A$2:$C$412,3,FALSE)</f>
        <v>#N/A</v>
      </c>
      <c r="W56" s="4" t="str">
        <f t="shared" si="1"/>
        <v>exclude</v>
      </c>
      <c r="X56" s="4" t="str">
        <f t="shared" si="2"/>
        <v>exclude</v>
      </c>
    </row>
    <row r="57" spans="1:24" x14ac:dyDescent="0.25">
      <c r="A57" s="3" t="s">
        <v>3813</v>
      </c>
      <c r="B57" s="3" t="s">
        <v>1514</v>
      </c>
      <c r="C57" s="3" t="s">
        <v>1511</v>
      </c>
      <c r="D57" s="3">
        <v>3</v>
      </c>
      <c r="E57" s="14">
        <v>0.66666666666666663</v>
      </c>
      <c r="F57" s="3" t="s">
        <v>3814</v>
      </c>
      <c r="G57" s="13">
        <v>43937</v>
      </c>
      <c r="H57" s="13" t="e">
        <f>VLOOKUP(L57,'Interested Users'!$A$2:$F$1684,6,FALSE)</f>
        <v>#N/A</v>
      </c>
      <c r="I57" s="3" t="s">
        <v>1144</v>
      </c>
      <c r="J57" s="3" t="s">
        <v>19</v>
      </c>
      <c r="K57" s="3" t="s">
        <v>1234</v>
      </c>
      <c r="L57" s="4">
        <v>911100222498</v>
      </c>
      <c r="M57" s="3" t="s">
        <v>3093</v>
      </c>
      <c r="N57" s="3" t="s">
        <v>1223</v>
      </c>
      <c r="O57" s="3" t="s">
        <v>1156</v>
      </c>
      <c r="P57" s="3" t="s">
        <v>1156</v>
      </c>
      <c r="Q57" s="3" t="s">
        <v>3748</v>
      </c>
      <c r="R57" s="3" t="e">
        <f>VLOOKUP(L57,SB_Cleaned!$A$2:$F$413,6,FALSE)</f>
        <v>#N/A</v>
      </c>
      <c r="S57" s="3">
        <f t="shared" si="0"/>
        <v>0</v>
      </c>
      <c r="T57" s="3" t="s">
        <v>1500</v>
      </c>
      <c r="U57" s="3" t="s">
        <v>3854</v>
      </c>
      <c r="V57" s="13" t="e">
        <f>VLOOKUP(L57,SB_Cleaned!$A$2:$C$412,3,FALSE)</f>
        <v>#N/A</v>
      </c>
      <c r="W57" s="4" t="str">
        <f t="shared" si="1"/>
        <v>exclude</v>
      </c>
      <c r="X57" s="4" t="str">
        <f t="shared" si="2"/>
        <v>exclude</v>
      </c>
    </row>
    <row r="58" spans="1:24" x14ac:dyDescent="0.25">
      <c r="A58" s="3" t="s">
        <v>3813</v>
      </c>
      <c r="B58" s="3" t="s">
        <v>1514</v>
      </c>
      <c r="C58" s="3" t="s">
        <v>1511</v>
      </c>
      <c r="D58" s="3">
        <v>3</v>
      </c>
      <c r="E58" s="14">
        <v>0.66666666666666663</v>
      </c>
      <c r="F58" s="3" t="s">
        <v>3814</v>
      </c>
      <c r="G58" s="13">
        <v>43937</v>
      </c>
      <c r="H58" s="13" t="e">
        <f>VLOOKUP(L58,'Interested Users'!$A$2:$F$1684,6,FALSE)</f>
        <v>#N/A</v>
      </c>
      <c r="I58" s="3" t="s">
        <v>1144</v>
      </c>
      <c r="J58" s="3" t="s">
        <v>5</v>
      </c>
      <c r="K58" s="3" t="s">
        <v>1235</v>
      </c>
      <c r="L58" s="4">
        <v>911100222499</v>
      </c>
      <c r="M58" s="3" t="s">
        <v>3094</v>
      </c>
      <c r="N58" s="3" t="s">
        <v>1223</v>
      </c>
      <c r="O58" s="3" t="s">
        <v>1148</v>
      </c>
      <c r="P58" s="3" t="s">
        <v>1148</v>
      </c>
      <c r="Q58" s="3" t="s">
        <v>3748</v>
      </c>
      <c r="R58" s="3" t="e">
        <f>VLOOKUP(L58,SB_Cleaned!$A$2:$F$413,6,FALSE)</f>
        <v>#N/A</v>
      </c>
      <c r="S58" s="3">
        <f t="shared" si="0"/>
        <v>0</v>
      </c>
      <c r="T58" s="3" t="s">
        <v>1500</v>
      </c>
      <c r="U58" s="3" t="s">
        <v>3854</v>
      </c>
      <c r="V58" s="13" t="e">
        <f>VLOOKUP(L58,SB_Cleaned!$A$2:$C$412,3,FALSE)</f>
        <v>#N/A</v>
      </c>
      <c r="W58" s="4" t="str">
        <f t="shared" si="1"/>
        <v>exclude</v>
      </c>
      <c r="X58" s="4" t="str">
        <f t="shared" si="2"/>
        <v>exclude</v>
      </c>
    </row>
    <row r="59" spans="1:24" x14ac:dyDescent="0.25">
      <c r="A59" s="3" t="s">
        <v>3812</v>
      </c>
      <c r="B59" s="3" t="s">
        <v>1494</v>
      </c>
      <c r="C59" s="3" t="s">
        <v>1510</v>
      </c>
      <c r="D59" s="3">
        <v>5</v>
      </c>
      <c r="E59" s="14">
        <v>0.76041666666666663</v>
      </c>
      <c r="F59" s="3" t="s">
        <v>3814</v>
      </c>
      <c r="G59" s="13">
        <v>43937</v>
      </c>
      <c r="H59" s="13" t="e">
        <f>VLOOKUP(L59,'Interested Users'!$A$2:$F$1684,6,FALSE)</f>
        <v>#N/A</v>
      </c>
      <c r="I59" s="3" t="s">
        <v>1145</v>
      </c>
      <c r="J59" s="3" t="s">
        <v>10</v>
      </c>
      <c r="K59" s="3" t="s">
        <v>1236</v>
      </c>
      <c r="L59" s="4">
        <v>911100222500</v>
      </c>
      <c r="M59" s="3" t="s">
        <v>3095</v>
      </c>
      <c r="N59" s="3" t="s">
        <v>1231</v>
      </c>
      <c r="O59" s="3" t="s">
        <v>1148</v>
      </c>
      <c r="P59" s="3" t="s">
        <v>1148</v>
      </c>
      <c r="Q59" s="3" t="s">
        <v>3752</v>
      </c>
      <c r="R59" s="3" t="e">
        <f>VLOOKUP(L59,SB_Cleaned!$A$2:$F$413,6,FALSE)</f>
        <v>#N/A</v>
      </c>
      <c r="S59" s="3">
        <f t="shared" si="0"/>
        <v>0</v>
      </c>
      <c r="T59" s="3" t="s">
        <v>1502</v>
      </c>
      <c r="U59" s="3" t="s">
        <v>3854</v>
      </c>
      <c r="V59" s="13" t="e">
        <f>VLOOKUP(L59,SB_Cleaned!$A$2:$C$412,3,FALSE)</f>
        <v>#N/A</v>
      </c>
      <c r="W59" s="4" t="str">
        <f t="shared" si="1"/>
        <v>exclude</v>
      </c>
      <c r="X59" s="4" t="str">
        <f t="shared" si="2"/>
        <v>exclude</v>
      </c>
    </row>
    <row r="60" spans="1:24" x14ac:dyDescent="0.25">
      <c r="A60" s="3" t="s">
        <v>3813</v>
      </c>
      <c r="B60" s="3" t="s">
        <v>1514</v>
      </c>
      <c r="C60" s="3" t="s">
        <v>1511</v>
      </c>
      <c r="D60" s="3">
        <v>3</v>
      </c>
      <c r="E60" s="14">
        <v>0.66666666666666663</v>
      </c>
      <c r="F60" s="3" t="s">
        <v>3814</v>
      </c>
      <c r="G60" s="13">
        <v>43937</v>
      </c>
      <c r="H60" s="13" t="e">
        <f>VLOOKUP(L60,'Interested Users'!$A$2:$F$1684,6,FALSE)</f>
        <v>#N/A</v>
      </c>
      <c r="I60" s="3" t="s">
        <v>1144</v>
      </c>
      <c r="J60" s="3" t="s">
        <v>19</v>
      </c>
      <c r="K60" s="3" t="s">
        <v>1237</v>
      </c>
      <c r="L60" s="4">
        <v>911100222501</v>
      </c>
      <c r="M60" s="3" t="s">
        <v>3096</v>
      </c>
      <c r="N60" s="3" t="s">
        <v>1223</v>
      </c>
      <c r="O60" s="3" t="s">
        <v>1148</v>
      </c>
      <c r="P60" s="3" t="s">
        <v>1148</v>
      </c>
      <c r="Q60" s="3" t="s">
        <v>3748</v>
      </c>
      <c r="R60" s="3" t="e">
        <f>VLOOKUP(L60,SB_Cleaned!$A$2:$F$413,6,FALSE)</f>
        <v>#N/A</v>
      </c>
      <c r="S60" s="3">
        <f t="shared" si="0"/>
        <v>0</v>
      </c>
      <c r="T60" s="3" t="s">
        <v>1500</v>
      </c>
      <c r="U60" s="3" t="s">
        <v>3854</v>
      </c>
      <c r="V60" s="13" t="e">
        <f>VLOOKUP(L60,SB_Cleaned!$A$2:$C$412,3,FALSE)</f>
        <v>#N/A</v>
      </c>
      <c r="W60" s="4" t="str">
        <f t="shared" si="1"/>
        <v>exclude</v>
      </c>
      <c r="X60" s="4" t="str">
        <f t="shared" si="2"/>
        <v>exclude</v>
      </c>
    </row>
    <row r="61" spans="1:24" x14ac:dyDescent="0.25">
      <c r="A61" s="3" t="s">
        <v>3813</v>
      </c>
      <c r="B61" s="3" t="s">
        <v>1514</v>
      </c>
      <c r="C61" s="3" t="s">
        <v>1511</v>
      </c>
      <c r="D61" s="3">
        <v>3</v>
      </c>
      <c r="E61" s="14">
        <v>0.66666666666666663</v>
      </c>
      <c r="F61" s="3" t="s">
        <v>3814</v>
      </c>
      <c r="G61" s="13">
        <v>43937</v>
      </c>
      <c r="H61" s="13" t="e">
        <f>VLOOKUP(L61,'Interested Users'!$A$2:$F$1684,6,FALSE)</f>
        <v>#N/A</v>
      </c>
      <c r="I61" s="3" t="s">
        <v>1145</v>
      </c>
      <c r="J61" s="3" t="s">
        <v>19</v>
      </c>
      <c r="K61" s="3" t="s">
        <v>1199</v>
      </c>
      <c r="L61" s="4">
        <v>911100222489</v>
      </c>
      <c r="M61" s="3" t="s">
        <v>3084</v>
      </c>
      <c r="N61" s="3" t="s">
        <v>1223</v>
      </c>
      <c r="O61" s="3" t="s">
        <v>1156</v>
      </c>
      <c r="P61" s="3" t="s">
        <v>1156</v>
      </c>
      <c r="Q61" s="3" t="s">
        <v>3748</v>
      </c>
      <c r="R61" s="3" t="e">
        <f>VLOOKUP(L61,SB_Cleaned!$A$2:$F$413,6,FALSE)</f>
        <v>#N/A</v>
      </c>
      <c r="S61" s="3">
        <f t="shared" si="0"/>
        <v>0</v>
      </c>
      <c r="T61" s="3" t="s">
        <v>1500</v>
      </c>
      <c r="U61" s="3" t="s">
        <v>3854</v>
      </c>
      <c r="V61" s="13" t="e">
        <f>VLOOKUP(L61,SB_Cleaned!$A$2:$C$412,3,FALSE)</f>
        <v>#N/A</v>
      </c>
      <c r="W61" s="4" t="str">
        <f t="shared" si="1"/>
        <v>exclude</v>
      </c>
      <c r="X61" s="4" t="str">
        <f t="shared" si="2"/>
        <v>exclude</v>
      </c>
    </row>
    <row r="62" spans="1:24" x14ac:dyDescent="0.25">
      <c r="A62" s="3" t="s">
        <v>3813</v>
      </c>
      <c r="B62" s="3" t="s">
        <v>1514</v>
      </c>
      <c r="C62" s="3" t="s">
        <v>1510</v>
      </c>
      <c r="D62" s="3">
        <v>5</v>
      </c>
      <c r="E62" s="14">
        <v>0.76041666666666663</v>
      </c>
      <c r="F62" s="3" t="s">
        <v>3814</v>
      </c>
      <c r="G62" s="13">
        <v>43937</v>
      </c>
      <c r="H62" s="13" t="e">
        <f>VLOOKUP(L62,'Interested Users'!$A$2:$F$1684,6,FALSE)</f>
        <v>#N/A</v>
      </c>
      <c r="I62" s="3" t="s">
        <v>1144</v>
      </c>
      <c r="J62" s="3" t="s">
        <v>19</v>
      </c>
      <c r="K62" s="3" t="s">
        <v>1238</v>
      </c>
      <c r="L62" s="4">
        <v>911100222502</v>
      </c>
      <c r="M62" s="3" t="s">
        <v>3097</v>
      </c>
      <c r="N62" s="3" t="s">
        <v>1231</v>
      </c>
      <c r="O62" s="3" t="s">
        <v>1148</v>
      </c>
      <c r="P62" s="3" t="s">
        <v>1148</v>
      </c>
      <c r="Q62" s="3" t="s">
        <v>3754</v>
      </c>
      <c r="R62" s="3" t="e">
        <f>VLOOKUP(L62,SB_Cleaned!$A$2:$F$413,6,FALSE)</f>
        <v>#N/A</v>
      </c>
      <c r="S62" s="3">
        <f t="shared" si="0"/>
        <v>0</v>
      </c>
      <c r="T62" s="3" t="s">
        <v>1500</v>
      </c>
      <c r="U62" s="3" t="s">
        <v>3854</v>
      </c>
      <c r="V62" s="13" t="e">
        <f>VLOOKUP(L62,SB_Cleaned!$A$2:$C$412,3,FALSE)</f>
        <v>#N/A</v>
      </c>
      <c r="W62" s="4" t="str">
        <f t="shared" si="1"/>
        <v>exclude</v>
      </c>
      <c r="X62" s="4" t="str">
        <f t="shared" si="2"/>
        <v>exclude</v>
      </c>
    </row>
    <row r="63" spans="1:24" x14ac:dyDescent="0.25">
      <c r="A63" s="3" t="s">
        <v>3813</v>
      </c>
      <c r="B63" s="3" t="s">
        <v>1514</v>
      </c>
      <c r="C63" s="3" t="s">
        <v>1511</v>
      </c>
      <c r="D63" s="3">
        <v>3</v>
      </c>
      <c r="E63" s="14">
        <v>0.66666666666666663</v>
      </c>
      <c r="F63" s="3" t="s">
        <v>3814</v>
      </c>
      <c r="G63" s="13">
        <v>43937</v>
      </c>
      <c r="H63" s="13" t="e">
        <f>VLOOKUP(L63,'Interested Users'!$A$2:$F$1684,6,FALSE)</f>
        <v>#N/A</v>
      </c>
      <c r="I63" s="3" t="s">
        <v>1144</v>
      </c>
      <c r="J63" s="3" t="s">
        <v>19</v>
      </c>
      <c r="K63" s="3" t="s">
        <v>1239</v>
      </c>
      <c r="L63" s="4">
        <v>911100222503</v>
      </c>
      <c r="M63" s="3" t="s">
        <v>3098</v>
      </c>
      <c r="N63" s="3" t="s">
        <v>1223</v>
      </c>
      <c r="O63" s="3" t="s">
        <v>1148</v>
      </c>
      <c r="P63" s="3" t="s">
        <v>1148</v>
      </c>
      <c r="Q63" s="3" t="s">
        <v>3748</v>
      </c>
      <c r="R63" s="3" t="e">
        <f>VLOOKUP(L63,SB_Cleaned!$A$2:$F$413,6,FALSE)</f>
        <v>#N/A</v>
      </c>
      <c r="S63" s="3">
        <f t="shared" si="0"/>
        <v>0</v>
      </c>
      <c r="T63" s="3" t="s">
        <v>1500</v>
      </c>
      <c r="U63" s="3" t="s">
        <v>3854</v>
      </c>
      <c r="V63" s="13" t="e">
        <f>VLOOKUP(L63,SB_Cleaned!$A$2:$C$412,3,FALSE)</f>
        <v>#N/A</v>
      </c>
      <c r="W63" s="4" t="str">
        <f t="shared" si="1"/>
        <v>exclude</v>
      </c>
      <c r="X63" s="4" t="str">
        <f t="shared" si="2"/>
        <v>exclude</v>
      </c>
    </row>
    <row r="64" spans="1:24" x14ac:dyDescent="0.25">
      <c r="A64" s="3" t="s">
        <v>3813</v>
      </c>
      <c r="B64" s="3" t="s">
        <v>1514</v>
      </c>
      <c r="C64" s="3" t="s">
        <v>1511</v>
      </c>
      <c r="D64" s="3">
        <v>3</v>
      </c>
      <c r="E64" s="14">
        <v>0.66666666666666663</v>
      </c>
      <c r="F64" s="3" t="s">
        <v>3814</v>
      </c>
      <c r="G64" s="13">
        <v>43937</v>
      </c>
      <c r="H64" s="13" t="e">
        <f>VLOOKUP(L64,'Interested Users'!$A$2:$F$1684,6,FALSE)</f>
        <v>#N/A</v>
      </c>
      <c r="I64" s="3" t="s">
        <v>1144</v>
      </c>
      <c r="J64" s="3" t="s">
        <v>5</v>
      </c>
      <c r="K64" s="3" t="s">
        <v>1240</v>
      </c>
      <c r="L64" s="4">
        <v>911100222504</v>
      </c>
      <c r="M64" s="3" t="s">
        <v>3099</v>
      </c>
      <c r="N64" s="3" t="s">
        <v>1223</v>
      </c>
      <c r="O64" s="3" t="s">
        <v>1148</v>
      </c>
      <c r="P64" s="3" t="s">
        <v>1148</v>
      </c>
      <c r="Q64" s="3" t="s">
        <v>3748</v>
      </c>
      <c r="R64" s="3" t="e">
        <f>VLOOKUP(L64,SB_Cleaned!$A$2:$F$413,6,FALSE)</f>
        <v>#N/A</v>
      </c>
      <c r="S64" s="3">
        <f t="shared" si="0"/>
        <v>0</v>
      </c>
      <c r="T64" s="3" t="s">
        <v>1500</v>
      </c>
      <c r="U64" s="3" t="s">
        <v>3854</v>
      </c>
      <c r="V64" s="13" t="e">
        <f>VLOOKUP(L64,SB_Cleaned!$A$2:$C$412,3,FALSE)</f>
        <v>#N/A</v>
      </c>
      <c r="W64" s="4" t="str">
        <f t="shared" si="1"/>
        <v>exclude</v>
      </c>
      <c r="X64" s="4" t="str">
        <f t="shared" si="2"/>
        <v>exclude</v>
      </c>
    </row>
    <row r="65" spans="1:24" x14ac:dyDescent="0.25">
      <c r="A65" s="3" t="s">
        <v>3813</v>
      </c>
      <c r="B65" s="3" t="s">
        <v>1494</v>
      </c>
      <c r="C65" s="3" t="s">
        <v>1511</v>
      </c>
      <c r="D65" s="3">
        <v>3</v>
      </c>
      <c r="E65" s="14">
        <v>0.66666666666666663</v>
      </c>
      <c r="F65" s="3" t="s">
        <v>3814</v>
      </c>
      <c r="G65" s="13">
        <v>43937</v>
      </c>
      <c r="H65" s="13" t="e">
        <f>VLOOKUP(L65,'Interested Users'!$A$2:$F$1684,6,FALSE)</f>
        <v>#N/A</v>
      </c>
      <c r="I65" s="3" t="s">
        <v>1145</v>
      </c>
      <c r="J65" s="3" t="s">
        <v>10</v>
      </c>
      <c r="K65" s="3" t="s">
        <v>92</v>
      </c>
      <c r="L65" s="4">
        <v>911100222505</v>
      </c>
      <c r="M65" s="3" t="s">
        <v>3100</v>
      </c>
      <c r="N65" s="3" t="s">
        <v>1223</v>
      </c>
      <c r="O65" s="3" t="s">
        <v>1148</v>
      </c>
      <c r="P65" s="3" t="s">
        <v>1148</v>
      </c>
      <c r="Q65" s="3" t="s">
        <v>3751</v>
      </c>
      <c r="R65" s="3" t="e">
        <f>VLOOKUP(L65,SB_Cleaned!$A$2:$F$413,6,FALSE)</f>
        <v>#N/A</v>
      </c>
      <c r="S65" s="3">
        <f t="shared" si="0"/>
        <v>0</v>
      </c>
      <c r="T65" s="3" t="s">
        <v>1495</v>
      </c>
      <c r="U65" s="3" t="s">
        <v>3854</v>
      </c>
      <c r="V65" s="13" t="e">
        <f>VLOOKUP(L65,SB_Cleaned!$A$2:$C$412,3,FALSE)</f>
        <v>#N/A</v>
      </c>
      <c r="W65" s="4" t="str">
        <f t="shared" si="1"/>
        <v>exclude</v>
      </c>
      <c r="X65" s="4" t="str">
        <f t="shared" si="2"/>
        <v>exclude</v>
      </c>
    </row>
    <row r="66" spans="1:24" x14ac:dyDescent="0.25">
      <c r="A66" s="3" t="s">
        <v>3813</v>
      </c>
      <c r="B66" s="3" t="s">
        <v>1494</v>
      </c>
      <c r="C66" s="3" t="s">
        <v>1511</v>
      </c>
      <c r="D66" s="3">
        <v>3</v>
      </c>
      <c r="E66" s="14">
        <v>0.66666666666666663</v>
      </c>
      <c r="F66" s="3" t="s">
        <v>3814</v>
      </c>
      <c r="G66" s="13">
        <v>43937</v>
      </c>
      <c r="H66" s="13" t="e">
        <f>VLOOKUP(L66,'Interested Users'!$A$2:$F$1684,6,FALSE)</f>
        <v>#N/A</v>
      </c>
      <c r="I66" s="3" t="s">
        <v>1144</v>
      </c>
      <c r="J66" s="3" t="s">
        <v>10</v>
      </c>
      <c r="K66" s="3" t="s">
        <v>1241</v>
      </c>
      <c r="L66" s="4">
        <v>911100222506</v>
      </c>
      <c r="M66" s="3" t="s">
        <v>3101</v>
      </c>
      <c r="N66" s="3" t="s">
        <v>1223</v>
      </c>
      <c r="O66" s="3" t="s">
        <v>1156</v>
      </c>
      <c r="P66" s="3" t="s">
        <v>1156</v>
      </c>
      <c r="Q66" s="3" t="s">
        <v>3751</v>
      </c>
      <c r="R66" s="3" t="e">
        <f>VLOOKUP(L66,SB_Cleaned!$A$2:$F$413,6,FALSE)</f>
        <v>#N/A</v>
      </c>
      <c r="S66" s="3">
        <f t="shared" si="0"/>
        <v>0</v>
      </c>
      <c r="T66" s="3" t="s">
        <v>1495</v>
      </c>
      <c r="U66" s="3" t="s">
        <v>3854</v>
      </c>
      <c r="V66" s="13" t="e">
        <f>VLOOKUP(L66,SB_Cleaned!$A$2:$C$412,3,FALSE)</f>
        <v>#N/A</v>
      </c>
      <c r="W66" s="4" t="str">
        <f t="shared" si="1"/>
        <v>exclude</v>
      </c>
      <c r="X66" s="4" t="str">
        <f t="shared" si="2"/>
        <v>exclude</v>
      </c>
    </row>
    <row r="67" spans="1:24" x14ac:dyDescent="0.25">
      <c r="A67" s="3" t="s">
        <v>3812</v>
      </c>
      <c r="B67" s="3" t="s">
        <v>1494</v>
      </c>
      <c r="C67" s="3" t="s">
        <v>1510</v>
      </c>
      <c r="D67" s="3">
        <v>5</v>
      </c>
      <c r="E67" s="14">
        <v>0.76041666666666663</v>
      </c>
      <c r="F67" s="3" t="s">
        <v>3814</v>
      </c>
      <c r="G67" s="13">
        <v>43937</v>
      </c>
      <c r="H67" s="13" t="e">
        <f>VLOOKUP(L67,'Interested Users'!$A$2:$F$1684,6,FALSE)</f>
        <v>#N/A</v>
      </c>
      <c r="I67" s="3" t="s">
        <v>1144</v>
      </c>
      <c r="J67" s="3" t="s">
        <v>10</v>
      </c>
      <c r="K67" s="3" t="s">
        <v>1160</v>
      </c>
      <c r="L67" s="4">
        <v>911100222507</v>
      </c>
      <c r="M67" s="3" t="s">
        <v>3102</v>
      </c>
      <c r="N67" s="3" t="s">
        <v>1231</v>
      </c>
      <c r="O67" s="3" t="s">
        <v>1148</v>
      </c>
      <c r="P67" s="3" t="s">
        <v>1148</v>
      </c>
      <c r="Q67" s="3" t="s">
        <v>3752</v>
      </c>
      <c r="R67" s="3" t="e">
        <f>VLOOKUP(L67,SB_Cleaned!$A$2:$F$413,6,FALSE)</f>
        <v>#N/A</v>
      </c>
      <c r="S67" s="3">
        <f t="shared" ref="S67:S130" si="3">_xlfn.IFNA(IF(R67&gt;499,1,0),0)</f>
        <v>0</v>
      </c>
      <c r="T67" s="3" t="s">
        <v>1502</v>
      </c>
      <c r="U67" s="3" t="s">
        <v>3854</v>
      </c>
      <c r="V67" s="13" t="e">
        <f>VLOOKUP(L67,SB_Cleaned!$A$2:$C$412,3,FALSE)</f>
        <v>#N/A</v>
      </c>
      <c r="W67" s="4" t="str">
        <f t="shared" ref="W67:W130" si="4">_xlfn.IFNA(IF(ROUND(V67-G67,0)&gt;=0,ROUND(V67-G67,0),"exclude"),"exclude")</f>
        <v>exclude</v>
      </c>
      <c r="X67" s="4" t="str">
        <f t="shared" ref="X67:X130" si="5">_xlfn.IFNA(IF(ROUND(V67-H67,0)&gt;=0,ROUND(V67-H67,0),"exclude"),"exclude")</f>
        <v>exclude</v>
      </c>
    </row>
    <row r="68" spans="1:24" x14ac:dyDescent="0.25">
      <c r="A68" s="3" t="s">
        <v>3813</v>
      </c>
      <c r="B68" s="3" t="s">
        <v>1494</v>
      </c>
      <c r="C68" s="3" t="s">
        <v>1511</v>
      </c>
      <c r="D68" s="3">
        <v>3</v>
      </c>
      <c r="E68" s="14">
        <v>0.66666666666666663</v>
      </c>
      <c r="F68" s="3" t="s">
        <v>3814</v>
      </c>
      <c r="G68" s="13">
        <v>43937</v>
      </c>
      <c r="H68" s="13" t="e">
        <f>VLOOKUP(L68,'Interested Users'!$A$2:$F$1684,6,FALSE)</f>
        <v>#N/A</v>
      </c>
      <c r="I68" s="3" t="s">
        <v>1144</v>
      </c>
      <c r="J68" s="3" t="s">
        <v>10</v>
      </c>
      <c r="K68" s="3">
        <v>893498</v>
      </c>
      <c r="L68" s="4">
        <v>911100222508</v>
      </c>
      <c r="M68" s="3" t="s">
        <v>3103</v>
      </c>
      <c r="N68" s="3" t="s">
        <v>1223</v>
      </c>
      <c r="O68" s="3" t="s">
        <v>1156</v>
      </c>
      <c r="P68" s="3" t="s">
        <v>1156</v>
      </c>
      <c r="Q68" s="3" t="s">
        <v>3751</v>
      </c>
      <c r="R68" s="3" t="e">
        <f>VLOOKUP(L68,SB_Cleaned!$A$2:$F$413,6,FALSE)</f>
        <v>#N/A</v>
      </c>
      <c r="S68" s="3">
        <f t="shared" si="3"/>
        <v>0</v>
      </c>
      <c r="T68" s="3" t="s">
        <v>1495</v>
      </c>
      <c r="U68" s="3" t="s">
        <v>3854</v>
      </c>
      <c r="V68" s="13" t="e">
        <f>VLOOKUP(L68,SB_Cleaned!$A$2:$C$412,3,FALSE)</f>
        <v>#N/A</v>
      </c>
      <c r="W68" s="4" t="str">
        <f t="shared" si="4"/>
        <v>exclude</v>
      </c>
      <c r="X68" s="4" t="str">
        <f t="shared" si="5"/>
        <v>exclude</v>
      </c>
    </row>
    <row r="69" spans="1:24" x14ac:dyDescent="0.25">
      <c r="A69" s="3" t="s">
        <v>3813</v>
      </c>
      <c r="B69" s="3" t="s">
        <v>1514</v>
      </c>
      <c r="C69" s="3" t="s">
        <v>1510</v>
      </c>
      <c r="D69" s="3">
        <v>5</v>
      </c>
      <c r="E69" s="14">
        <v>0.76041666666666663</v>
      </c>
      <c r="F69" s="3" t="s">
        <v>3814</v>
      </c>
      <c r="G69" s="13">
        <v>43937</v>
      </c>
      <c r="H69" s="13" t="e">
        <f>VLOOKUP(L69,'Interested Users'!$A$2:$F$1684,6,FALSE)</f>
        <v>#N/A</v>
      </c>
      <c r="I69" s="3" t="s">
        <v>1144</v>
      </c>
      <c r="J69" s="3" t="s">
        <v>5</v>
      </c>
      <c r="K69" s="3" t="s">
        <v>1242</v>
      </c>
      <c r="L69" s="4">
        <v>911100222509</v>
      </c>
      <c r="M69" s="3" t="s">
        <v>3104</v>
      </c>
      <c r="N69" s="3" t="s">
        <v>1231</v>
      </c>
      <c r="O69" s="3" t="s">
        <v>1148</v>
      </c>
      <c r="P69" s="3" t="s">
        <v>1148</v>
      </c>
      <c r="Q69" s="3" t="s">
        <v>3754</v>
      </c>
      <c r="R69" s="3" t="e">
        <f>VLOOKUP(L69,SB_Cleaned!$A$2:$F$413,6,FALSE)</f>
        <v>#N/A</v>
      </c>
      <c r="S69" s="3">
        <f t="shared" si="3"/>
        <v>0</v>
      </c>
      <c r="T69" s="3" t="s">
        <v>1500</v>
      </c>
      <c r="U69" s="3" t="s">
        <v>3854</v>
      </c>
      <c r="V69" s="13" t="e">
        <f>VLOOKUP(L69,SB_Cleaned!$A$2:$C$412,3,FALSE)</f>
        <v>#N/A</v>
      </c>
      <c r="W69" s="4" t="str">
        <f t="shared" si="4"/>
        <v>exclude</v>
      </c>
      <c r="X69" s="4" t="str">
        <f t="shared" si="5"/>
        <v>exclude</v>
      </c>
    </row>
    <row r="70" spans="1:24" x14ac:dyDescent="0.25">
      <c r="A70" s="3" t="s">
        <v>3813</v>
      </c>
      <c r="B70" s="3" t="s">
        <v>1494</v>
      </c>
      <c r="C70" s="3" t="s">
        <v>1511</v>
      </c>
      <c r="D70" s="3">
        <v>3</v>
      </c>
      <c r="E70" s="14">
        <v>0.66666666666666663</v>
      </c>
      <c r="F70" s="3" t="s">
        <v>3814</v>
      </c>
      <c r="G70" s="13">
        <v>43937</v>
      </c>
      <c r="H70" s="13" t="e">
        <f>VLOOKUP(L70,'Interested Users'!$A$2:$F$1684,6,FALSE)</f>
        <v>#N/A</v>
      </c>
      <c r="I70" s="3" t="s">
        <v>1144</v>
      </c>
      <c r="J70" s="3" t="s">
        <v>10</v>
      </c>
      <c r="K70" s="3" t="s">
        <v>1243</v>
      </c>
      <c r="L70" s="4">
        <v>911100222510</v>
      </c>
      <c r="M70" s="3" t="s">
        <v>3105</v>
      </c>
      <c r="N70" s="3" t="s">
        <v>1223</v>
      </c>
      <c r="O70" s="3" t="s">
        <v>1148</v>
      </c>
      <c r="P70" s="3" t="s">
        <v>1148</v>
      </c>
      <c r="Q70" s="3" t="s">
        <v>3751</v>
      </c>
      <c r="R70" s="3" t="e">
        <f>VLOOKUP(L70,SB_Cleaned!$A$2:$F$413,6,FALSE)</f>
        <v>#N/A</v>
      </c>
      <c r="S70" s="3">
        <f t="shared" si="3"/>
        <v>0</v>
      </c>
      <c r="T70" s="3" t="s">
        <v>1495</v>
      </c>
      <c r="U70" s="3" t="s">
        <v>3854</v>
      </c>
      <c r="V70" s="13" t="e">
        <f>VLOOKUP(L70,SB_Cleaned!$A$2:$C$412,3,FALSE)</f>
        <v>#N/A</v>
      </c>
      <c r="W70" s="4" t="str">
        <f t="shared" si="4"/>
        <v>exclude</v>
      </c>
      <c r="X70" s="4" t="str">
        <f t="shared" si="5"/>
        <v>exclude</v>
      </c>
    </row>
    <row r="71" spans="1:24" x14ac:dyDescent="0.25">
      <c r="A71" s="3" t="s">
        <v>3813</v>
      </c>
      <c r="B71" s="3" t="s">
        <v>1494</v>
      </c>
      <c r="C71" s="3" t="s">
        <v>1511</v>
      </c>
      <c r="D71" s="3">
        <v>3</v>
      </c>
      <c r="E71" s="14">
        <v>0.66666666666666663</v>
      </c>
      <c r="F71" s="3" t="s">
        <v>3814</v>
      </c>
      <c r="G71" s="13">
        <v>43937</v>
      </c>
      <c r="H71" s="13" t="e">
        <f>VLOOKUP(L71,'Interested Users'!$A$2:$F$1684,6,FALSE)</f>
        <v>#N/A</v>
      </c>
      <c r="I71" s="3" t="s">
        <v>1144</v>
      </c>
      <c r="J71" s="3" t="s">
        <v>10</v>
      </c>
      <c r="K71" s="3" t="s">
        <v>1244</v>
      </c>
      <c r="L71" s="4">
        <v>911100222511</v>
      </c>
      <c r="M71" s="3" t="s">
        <v>3106</v>
      </c>
      <c r="N71" s="3" t="s">
        <v>1223</v>
      </c>
      <c r="O71" s="3" t="s">
        <v>1156</v>
      </c>
      <c r="P71" s="3" t="s">
        <v>1156</v>
      </c>
      <c r="Q71" s="3" t="s">
        <v>3751</v>
      </c>
      <c r="R71" s="3" t="e">
        <f>VLOOKUP(L71,SB_Cleaned!$A$2:$F$413,6,FALSE)</f>
        <v>#N/A</v>
      </c>
      <c r="S71" s="3">
        <f t="shared" si="3"/>
        <v>0</v>
      </c>
      <c r="T71" s="3" t="s">
        <v>1495</v>
      </c>
      <c r="U71" s="3" t="s">
        <v>3854</v>
      </c>
      <c r="V71" s="13" t="e">
        <f>VLOOKUP(L71,SB_Cleaned!$A$2:$C$412,3,FALSE)</f>
        <v>#N/A</v>
      </c>
      <c r="W71" s="4" t="str">
        <f t="shared" si="4"/>
        <v>exclude</v>
      </c>
      <c r="X71" s="4" t="str">
        <f t="shared" si="5"/>
        <v>exclude</v>
      </c>
    </row>
    <row r="72" spans="1:24" x14ac:dyDescent="0.25">
      <c r="A72" s="3" t="s">
        <v>3813</v>
      </c>
      <c r="B72" s="3" t="s">
        <v>1494</v>
      </c>
      <c r="C72" s="3" t="s">
        <v>1511</v>
      </c>
      <c r="D72" s="3">
        <v>3</v>
      </c>
      <c r="E72" s="14">
        <v>0.66666666666666663</v>
      </c>
      <c r="F72" s="3" t="s">
        <v>3814</v>
      </c>
      <c r="G72" s="13">
        <v>43937</v>
      </c>
      <c r="H72" s="13" t="e">
        <f>VLOOKUP(L72,'Interested Users'!$A$2:$F$1684,6,FALSE)</f>
        <v>#N/A</v>
      </c>
      <c r="I72" s="3" t="s">
        <v>1144</v>
      </c>
      <c r="J72" s="3" t="s">
        <v>2</v>
      </c>
      <c r="K72" s="3" t="s">
        <v>134</v>
      </c>
      <c r="L72" s="4">
        <v>911100222512</v>
      </c>
      <c r="M72" s="3" t="s">
        <v>1745</v>
      </c>
      <c r="N72" s="3" t="s">
        <v>1223</v>
      </c>
      <c r="O72" s="3" t="s">
        <v>1148</v>
      </c>
      <c r="P72" s="3" t="s">
        <v>1148</v>
      </c>
      <c r="Q72" s="3" t="s">
        <v>3751</v>
      </c>
      <c r="R72" s="3" t="e">
        <f>VLOOKUP(L72,SB_Cleaned!$A$2:$F$413,6,FALSE)</f>
        <v>#N/A</v>
      </c>
      <c r="S72" s="3">
        <f t="shared" si="3"/>
        <v>0</v>
      </c>
      <c r="T72" s="3" t="s">
        <v>1495</v>
      </c>
      <c r="U72" s="3" t="s">
        <v>3854</v>
      </c>
      <c r="V72" s="13" t="e">
        <f>VLOOKUP(L72,SB_Cleaned!$A$2:$C$412,3,FALSE)</f>
        <v>#N/A</v>
      </c>
      <c r="W72" s="4" t="str">
        <f t="shared" si="4"/>
        <v>exclude</v>
      </c>
      <c r="X72" s="4" t="str">
        <f t="shared" si="5"/>
        <v>exclude</v>
      </c>
    </row>
    <row r="73" spans="1:24" x14ac:dyDescent="0.25">
      <c r="A73" s="3" t="s">
        <v>3813</v>
      </c>
      <c r="B73" s="3" t="s">
        <v>1494</v>
      </c>
      <c r="C73" s="3" t="s">
        <v>1511</v>
      </c>
      <c r="D73" s="3">
        <v>3</v>
      </c>
      <c r="E73" s="14">
        <v>0.66666666666666663</v>
      </c>
      <c r="F73" s="3" t="s">
        <v>3814</v>
      </c>
      <c r="G73" s="13">
        <v>43937</v>
      </c>
      <c r="H73" s="13" t="e">
        <f>VLOOKUP(L73,'Interested Users'!$A$2:$F$1684,6,FALSE)</f>
        <v>#N/A</v>
      </c>
      <c r="I73" s="3" t="s">
        <v>1144</v>
      </c>
      <c r="J73" s="3" t="s">
        <v>2</v>
      </c>
      <c r="K73" s="3" t="s">
        <v>129</v>
      </c>
      <c r="L73" s="4">
        <v>911100222513</v>
      </c>
      <c r="M73" s="3" t="s">
        <v>3107</v>
      </c>
      <c r="N73" s="3" t="s">
        <v>1223</v>
      </c>
      <c r="O73" s="3" t="s">
        <v>1148</v>
      </c>
      <c r="P73" s="3" t="s">
        <v>1148</v>
      </c>
      <c r="Q73" s="3" t="s">
        <v>3751</v>
      </c>
      <c r="R73" s="3">
        <f>VLOOKUP(L73,SB_Cleaned!$A$2:$F$413,6,FALSE)</f>
        <v>1999</v>
      </c>
      <c r="S73" s="3">
        <f t="shared" si="3"/>
        <v>1</v>
      </c>
      <c r="T73" s="3" t="s">
        <v>1495</v>
      </c>
      <c r="U73" s="3" t="s">
        <v>3854</v>
      </c>
      <c r="V73" s="13">
        <f>VLOOKUP(L73,SB_Cleaned!$A$2:$C$412,3,FALSE)</f>
        <v>43937</v>
      </c>
      <c r="W73" s="4">
        <f t="shared" si="4"/>
        <v>0</v>
      </c>
      <c r="X73" s="4" t="str">
        <f t="shared" si="5"/>
        <v>exclude</v>
      </c>
    </row>
    <row r="74" spans="1:24" x14ac:dyDescent="0.25">
      <c r="A74" s="3" t="s">
        <v>3812</v>
      </c>
      <c r="B74" s="3" t="s">
        <v>1494</v>
      </c>
      <c r="C74" s="3" t="s">
        <v>1510</v>
      </c>
      <c r="D74" s="3">
        <v>5</v>
      </c>
      <c r="E74" s="14">
        <v>0.76041666666666663</v>
      </c>
      <c r="F74" s="3" t="s">
        <v>3814</v>
      </c>
      <c r="G74" s="13">
        <v>43937</v>
      </c>
      <c r="H74" s="13" t="e">
        <f>VLOOKUP(L74,'Interested Users'!$A$2:$F$1684,6,FALSE)</f>
        <v>#N/A</v>
      </c>
      <c r="I74" s="3" t="s">
        <v>1145</v>
      </c>
      <c r="J74" s="3" t="s">
        <v>10</v>
      </c>
      <c r="K74" s="3" t="s">
        <v>493</v>
      </c>
      <c r="L74" s="4">
        <v>911100222514</v>
      </c>
      <c r="M74" s="3" t="s">
        <v>3108</v>
      </c>
      <c r="N74" s="3" t="s">
        <v>1231</v>
      </c>
      <c r="O74" s="3" t="s">
        <v>1148</v>
      </c>
      <c r="P74" s="3" t="s">
        <v>1148</v>
      </c>
      <c r="Q74" s="3" t="s">
        <v>3752</v>
      </c>
      <c r="R74" s="3" t="e">
        <f>VLOOKUP(L74,SB_Cleaned!$A$2:$F$413,6,FALSE)</f>
        <v>#N/A</v>
      </c>
      <c r="S74" s="3">
        <f t="shared" si="3"/>
        <v>0</v>
      </c>
      <c r="T74" s="3" t="s">
        <v>1502</v>
      </c>
      <c r="U74" s="3" t="s">
        <v>3854</v>
      </c>
      <c r="V74" s="13" t="e">
        <f>VLOOKUP(L74,SB_Cleaned!$A$2:$C$412,3,FALSE)</f>
        <v>#N/A</v>
      </c>
      <c r="W74" s="4" t="str">
        <f t="shared" si="4"/>
        <v>exclude</v>
      </c>
      <c r="X74" s="4" t="str">
        <f t="shared" si="5"/>
        <v>exclude</v>
      </c>
    </row>
    <row r="75" spans="1:24" x14ac:dyDescent="0.25">
      <c r="A75" s="3" t="s">
        <v>3813</v>
      </c>
      <c r="B75" s="3" t="s">
        <v>1494</v>
      </c>
      <c r="C75" s="3" t="s">
        <v>1511</v>
      </c>
      <c r="D75" s="3">
        <v>3</v>
      </c>
      <c r="E75" s="14">
        <v>0.66666666666666663</v>
      </c>
      <c r="F75" s="3" t="s">
        <v>3814</v>
      </c>
      <c r="G75" s="13">
        <v>43937</v>
      </c>
      <c r="H75" s="13" t="e">
        <f>VLOOKUP(L75,'Interested Users'!$A$2:$F$1684,6,FALSE)</f>
        <v>#N/A</v>
      </c>
      <c r="I75" s="3" t="s">
        <v>1144</v>
      </c>
      <c r="J75" s="3" t="s">
        <v>2</v>
      </c>
      <c r="K75" s="3" t="s">
        <v>840</v>
      </c>
      <c r="L75" s="4">
        <v>911100222515</v>
      </c>
      <c r="M75" s="3" t="s">
        <v>3109</v>
      </c>
      <c r="N75" s="3" t="s">
        <v>1223</v>
      </c>
      <c r="O75" s="3" t="s">
        <v>1156</v>
      </c>
      <c r="P75" s="3" t="s">
        <v>1156</v>
      </c>
      <c r="Q75" s="3" t="s">
        <v>3751</v>
      </c>
      <c r="R75" s="3" t="e">
        <f>VLOOKUP(L75,SB_Cleaned!$A$2:$F$413,6,FALSE)</f>
        <v>#N/A</v>
      </c>
      <c r="S75" s="3">
        <f t="shared" si="3"/>
        <v>0</v>
      </c>
      <c r="T75" s="3" t="s">
        <v>1495</v>
      </c>
      <c r="U75" s="3" t="s">
        <v>3854</v>
      </c>
      <c r="V75" s="13" t="e">
        <f>VLOOKUP(L75,SB_Cleaned!$A$2:$C$412,3,FALSE)</f>
        <v>#N/A</v>
      </c>
      <c r="W75" s="4" t="str">
        <f t="shared" si="4"/>
        <v>exclude</v>
      </c>
      <c r="X75" s="4" t="str">
        <f t="shared" si="5"/>
        <v>exclude</v>
      </c>
    </row>
    <row r="76" spans="1:24" x14ac:dyDescent="0.25">
      <c r="A76" s="3" t="s">
        <v>3812</v>
      </c>
      <c r="B76" s="3" t="s">
        <v>1494</v>
      </c>
      <c r="C76" s="3" t="s">
        <v>1510</v>
      </c>
      <c r="D76" s="3">
        <v>5</v>
      </c>
      <c r="E76" s="14">
        <v>0.76041666666666663</v>
      </c>
      <c r="F76" s="3" t="s">
        <v>3814</v>
      </c>
      <c r="G76" s="13">
        <v>43937</v>
      </c>
      <c r="H76" s="13" t="e">
        <f>VLOOKUP(L76,'Interested Users'!$A$2:$F$1684,6,FALSE)</f>
        <v>#N/A</v>
      </c>
      <c r="I76" s="3" t="s">
        <v>1144</v>
      </c>
      <c r="J76" s="3" t="s">
        <v>2</v>
      </c>
      <c r="K76" s="3" t="s">
        <v>1245</v>
      </c>
      <c r="L76" s="4">
        <v>911100222516</v>
      </c>
      <c r="M76" s="3" t="s">
        <v>3110</v>
      </c>
      <c r="N76" s="3" t="s">
        <v>1231</v>
      </c>
      <c r="O76" s="3" t="s">
        <v>1156</v>
      </c>
      <c r="P76" s="3" t="s">
        <v>1156</v>
      </c>
      <c r="Q76" s="3" t="s">
        <v>3752</v>
      </c>
      <c r="R76" s="3" t="e">
        <f>VLOOKUP(L76,SB_Cleaned!$A$2:$F$413,6,FALSE)</f>
        <v>#N/A</v>
      </c>
      <c r="S76" s="3">
        <f t="shared" si="3"/>
        <v>0</v>
      </c>
      <c r="T76" s="3" t="s">
        <v>1502</v>
      </c>
      <c r="U76" s="3" t="s">
        <v>3854</v>
      </c>
      <c r="V76" s="13" t="e">
        <f>VLOOKUP(L76,SB_Cleaned!$A$2:$C$412,3,FALSE)</f>
        <v>#N/A</v>
      </c>
      <c r="W76" s="4" t="str">
        <f t="shared" si="4"/>
        <v>exclude</v>
      </c>
      <c r="X76" s="4" t="str">
        <f t="shared" si="5"/>
        <v>exclude</v>
      </c>
    </row>
    <row r="77" spans="1:24" x14ac:dyDescent="0.25">
      <c r="A77" s="3" t="s">
        <v>3813</v>
      </c>
      <c r="B77" s="3" t="s">
        <v>1494</v>
      </c>
      <c r="C77" s="3" t="s">
        <v>1511</v>
      </c>
      <c r="D77" s="3">
        <v>3</v>
      </c>
      <c r="E77" s="14">
        <v>0.66666666666666663</v>
      </c>
      <c r="F77" s="3" t="s">
        <v>3814</v>
      </c>
      <c r="G77" s="13">
        <v>43937</v>
      </c>
      <c r="H77" s="13" t="e">
        <f>VLOOKUP(L77,'Interested Users'!$A$2:$F$1684,6,FALSE)</f>
        <v>#N/A</v>
      </c>
      <c r="I77" s="3" t="s">
        <v>1144</v>
      </c>
      <c r="J77" s="3" t="s">
        <v>2</v>
      </c>
      <c r="K77" s="3" t="s">
        <v>1205</v>
      </c>
      <c r="L77" s="4">
        <v>911100222517</v>
      </c>
      <c r="M77" s="3" t="s">
        <v>3111</v>
      </c>
      <c r="N77" s="3" t="s">
        <v>1223</v>
      </c>
      <c r="O77" s="3" t="s">
        <v>1156</v>
      </c>
      <c r="P77" s="3" t="s">
        <v>1156</v>
      </c>
      <c r="Q77" s="3" t="s">
        <v>3751</v>
      </c>
      <c r="R77" s="3" t="e">
        <f>VLOOKUP(L77,SB_Cleaned!$A$2:$F$413,6,FALSE)</f>
        <v>#N/A</v>
      </c>
      <c r="S77" s="3">
        <f t="shared" si="3"/>
        <v>0</v>
      </c>
      <c r="T77" s="3" t="s">
        <v>1495</v>
      </c>
      <c r="U77" s="3" t="s">
        <v>3854</v>
      </c>
      <c r="V77" s="13" t="e">
        <f>VLOOKUP(L77,SB_Cleaned!$A$2:$C$412,3,FALSE)</f>
        <v>#N/A</v>
      </c>
      <c r="W77" s="4" t="str">
        <f t="shared" si="4"/>
        <v>exclude</v>
      </c>
      <c r="X77" s="4" t="str">
        <f t="shared" si="5"/>
        <v>exclude</v>
      </c>
    </row>
    <row r="78" spans="1:24" x14ac:dyDescent="0.25">
      <c r="A78" s="3" t="s">
        <v>3813</v>
      </c>
      <c r="B78" s="3" t="s">
        <v>1494</v>
      </c>
      <c r="C78" s="3" t="s">
        <v>1511</v>
      </c>
      <c r="D78" s="3">
        <v>3</v>
      </c>
      <c r="E78" s="14">
        <v>0.66666666666666663</v>
      </c>
      <c r="F78" s="3" t="s">
        <v>3814</v>
      </c>
      <c r="G78" s="13">
        <v>43937</v>
      </c>
      <c r="H78" s="13" t="e">
        <f>VLOOKUP(L78,'Interested Users'!$A$2:$F$1684,6,FALSE)</f>
        <v>#N/A</v>
      </c>
      <c r="I78" s="3" t="s">
        <v>1144</v>
      </c>
      <c r="J78" s="3" t="s">
        <v>2</v>
      </c>
      <c r="K78" s="3" t="s">
        <v>1246</v>
      </c>
      <c r="L78" s="4">
        <v>911100222518</v>
      </c>
      <c r="M78" s="3" t="s">
        <v>3112</v>
      </c>
      <c r="N78" s="3" t="s">
        <v>1223</v>
      </c>
      <c r="O78" s="3" t="s">
        <v>1148</v>
      </c>
      <c r="P78" s="3" t="s">
        <v>1148</v>
      </c>
      <c r="Q78" s="3" t="s">
        <v>3751</v>
      </c>
      <c r="R78" s="3" t="e">
        <f>VLOOKUP(L78,SB_Cleaned!$A$2:$F$413,6,FALSE)</f>
        <v>#N/A</v>
      </c>
      <c r="S78" s="3">
        <f t="shared" si="3"/>
        <v>0</v>
      </c>
      <c r="T78" s="3" t="s">
        <v>1495</v>
      </c>
      <c r="U78" s="3" t="s">
        <v>3854</v>
      </c>
      <c r="V78" s="13" t="e">
        <f>VLOOKUP(L78,SB_Cleaned!$A$2:$C$412,3,FALSE)</f>
        <v>#N/A</v>
      </c>
      <c r="W78" s="4" t="str">
        <f t="shared" si="4"/>
        <v>exclude</v>
      </c>
      <c r="X78" s="4" t="str">
        <f t="shared" si="5"/>
        <v>exclude</v>
      </c>
    </row>
    <row r="79" spans="1:24" x14ac:dyDescent="0.25">
      <c r="A79" s="3" t="s">
        <v>3813</v>
      </c>
      <c r="B79" s="3" t="s">
        <v>1514</v>
      </c>
      <c r="C79" s="3" t="s">
        <v>1510</v>
      </c>
      <c r="D79" s="3">
        <v>3</v>
      </c>
      <c r="E79" s="14">
        <v>0.66666666666666663</v>
      </c>
      <c r="F79" s="3" t="s">
        <v>3814</v>
      </c>
      <c r="G79" s="13">
        <v>43937</v>
      </c>
      <c r="H79" s="13" t="e">
        <f>VLOOKUP(L79,'Interested Users'!$A$2:$F$1684,6,FALSE)</f>
        <v>#N/A</v>
      </c>
      <c r="I79" s="3" t="s">
        <v>1144</v>
      </c>
      <c r="J79" s="3" t="s">
        <v>19</v>
      </c>
      <c r="K79" s="3" t="s">
        <v>1247</v>
      </c>
      <c r="L79" s="4">
        <v>911100222519</v>
      </c>
      <c r="M79" s="3" t="s">
        <v>3113</v>
      </c>
      <c r="N79" s="3" t="s">
        <v>1223</v>
      </c>
      <c r="O79" s="3" t="s">
        <v>1148</v>
      </c>
      <c r="P79" s="3" t="s">
        <v>1148</v>
      </c>
      <c r="Q79" s="3" t="s">
        <v>3747</v>
      </c>
      <c r="R79" s="3" t="e">
        <f>VLOOKUP(L79,SB_Cleaned!$A$2:$F$413,6,FALSE)</f>
        <v>#N/A</v>
      </c>
      <c r="S79" s="3">
        <f t="shared" si="3"/>
        <v>0</v>
      </c>
      <c r="T79" s="3" t="s">
        <v>1499</v>
      </c>
      <c r="U79" s="3" t="s">
        <v>3854</v>
      </c>
      <c r="V79" s="13" t="e">
        <f>VLOOKUP(L79,SB_Cleaned!$A$2:$C$412,3,FALSE)</f>
        <v>#N/A</v>
      </c>
      <c r="W79" s="4" t="str">
        <f t="shared" si="4"/>
        <v>exclude</v>
      </c>
      <c r="X79" s="4" t="str">
        <f t="shared" si="5"/>
        <v>exclude</v>
      </c>
    </row>
    <row r="80" spans="1:24" x14ac:dyDescent="0.25">
      <c r="A80" s="3" t="s">
        <v>3813</v>
      </c>
      <c r="B80" s="3" t="s">
        <v>1514</v>
      </c>
      <c r="C80" s="3" t="s">
        <v>1510</v>
      </c>
      <c r="D80" s="3">
        <v>5</v>
      </c>
      <c r="E80" s="14">
        <v>0.76041666666666663</v>
      </c>
      <c r="F80" s="3" t="s">
        <v>3814</v>
      </c>
      <c r="G80" s="13">
        <v>43937</v>
      </c>
      <c r="H80" s="13" t="e">
        <f>VLOOKUP(L80,'Interested Users'!$A$2:$F$1684,6,FALSE)</f>
        <v>#N/A</v>
      </c>
      <c r="I80" s="3" t="s">
        <v>1144</v>
      </c>
      <c r="J80" s="3" t="s">
        <v>5</v>
      </c>
      <c r="K80" s="3" t="s">
        <v>1248</v>
      </c>
      <c r="L80" s="4">
        <v>911100222520</v>
      </c>
      <c r="M80" s="3" t="s">
        <v>3114</v>
      </c>
      <c r="N80" s="3" t="s">
        <v>1231</v>
      </c>
      <c r="O80" s="3" t="s">
        <v>1148</v>
      </c>
      <c r="P80" s="3" t="s">
        <v>1148</v>
      </c>
      <c r="Q80" s="3" t="s">
        <v>3754</v>
      </c>
      <c r="R80" s="3" t="e">
        <f>VLOOKUP(L80,SB_Cleaned!$A$2:$F$413,6,FALSE)</f>
        <v>#N/A</v>
      </c>
      <c r="S80" s="3">
        <f t="shared" si="3"/>
        <v>0</v>
      </c>
      <c r="T80" s="3" t="s">
        <v>1500</v>
      </c>
      <c r="U80" s="3" t="s">
        <v>3854</v>
      </c>
      <c r="V80" s="13" t="e">
        <f>VLOOKUP(L80,SB_Cleaned!$A$2:$C$412,3,FALSE)</f>
        <v>#N/A</v>
      </c>
      <c r="W80" s="4" t="str">
        <f t="shared" si="4"/>
        <v>exclude</v>
      </c>
      <c r="X80" s="4" t="str">
        <f t="shared" si="5"/>
        <v>exclude</v>
      </c>
    </row>
    <row r="81" spans="1:24" x14ac:dyDescent="0.25">
      <c r="A81" s="3" t="s">
        <v>3813</v>
      </c>
      <c r="B81" s="3" t="s">
        <v>1514</v>
      </c>
      <c r="C81" s="3" t="s">
        <v>1510</v>
      </c>
      <c r="D81" s="3">
        <v>3</v>
      </c>
      <c r="E81" s="14">
        <v>0.66666666666666663</v>
      </c>
      <c r="F81" s="3" t="s">
        <v>3814</v>
      </c>
      <c r="G81" s="13">
        <v>43937</v>
      </c>
      <c r="H81" s="13" t="e">
        <f>VLOOKUP(L81,'Interested Users'!$A$2:$F$1684,6,FALSE)</f>
        <v>#N/A</v>
      </c>
      <c r="I81" s="3" t="s">
        <v>1144</v>
      </c>
      <c r="J81" s="3" t="s">
        <v>19</v>
      </c>
      <c r="K81" s="3" t="s">
        <v>1249</v>
      </c>
      <c r="L81" s="4">
        <v>911100222521</v>
      </c>
      <c r="M81" s="3" t="s">
        <v>3115</v>
      </c>
      <c r="N81" s="3" t="s">
        <v>1223</v>
      </c>
      <c r="O81" s="3" t="s">
        <v>1156</v>
      </c>
      <c r="P81" s="3" t="s">
        <v>1156</v>
      </c>
      <c r="Q81" s="3" t="s">
        <v>3747</v>
      </c>
      <c r="R81" s="3" t="e">
        <f>VLOOKUP(L81,SB_Cleaned!$A$2:$F$413,6,FALSE)</f>
        <v>#N/A</v>
      </c>
      <c r="S81" s="3">
        <f t="shared" si="3"/>
        <v>0</v>
      </c>
      <c r="T81" s="3" t="s">
        <v>1499</v>
      </c>
      <c r="U81" s="3" t="s">
        <v>3854</v>
      </c>
      <c r="V81" s="13" t="e">
        <f>VLOOKUP(L81,SB_Cleaned!$A$2:$C$412,3,FALSE)</f>
        <v>#N/A</v>
      </c>
      <c r="W81" s="4" t="str">
        <f t="shared" si="4"/>
        <v>exclude</v>
      </c>
      <c r="X81" s="4" t="str">
        <f t="shared" si="5"/>
        <v>exclude</v>
      </c>
    </row>
    <row r="82" spans="1:24" x14ac:dyDescent="0.25">
      <c r="A82" s="3" t="s">
        <v>3813</v>
      </c>
      <c r="B82" s="3" t="s">
        <v>1514</v>
      </c>
      <c r="C82" s="3" t="s">
        <v>1510</v>
      </c>
      <c r="D82" s="3">
        <v>3</v>
      </c>
      <c r="E82" s="14">
        <v>0.66666666666666663</v>
      </c>
      <c r="F82" s="3" t="s">
        <v>3814</v>
      </c>
      <c r="G82" s="13">
        <v>43937</v>
      </c>
      <c r="H82" s="13" t="e">
        <f>VLOOKUP(L82,'Interested Users'!$A$2:$F$1684,6,FALSE)</f>
        <v>#N/A</v>
      </c>
      <c r="I82" s="3" t="s">
        <v>1144</v>
      </c>
      <c r="J82" s="3" t="s">
        <v>19</v>
      </c>
      <c r="K82" s="3" t="s">
        <v>1250</v>
      </c>
      <c r="L82" s="4">
        <v>911100222522</v>
      </c>
      <c r="M82" s="3" t="s">
        <v>3116</v>
      </c>
      <c r="N82" s="3" t="s">
        <v>1223</v>
      </c>
      <c r="O82" s="3" t="s">
        <v>1148</v>
      </c>
      <c r="P82" s="3" t="s">
        <v>1148</v>
      </c>
      <c r="Q82" s="3" t="s">
        <v>3747</v>
      </c>
      <c r="R82" s="3" t="e">
        <f>VLOOKUP(L82,SB_Cleaned!$A$2:$F$413,6,FALSE)</f>
        <v>#N/A</v>
      </c>
      <c r="S82" s="3">
        <f t="shared" si="3"/>
        <v>0</v>
      </c>
      <c r="T82" s="3" t="s">
        <v>1499</v>
      </c>
      <c r="U82" s="3" t="s">
        <v>3854</v>
      </c>
      <c r="V82" s="13" t="e">
        <f>VLOOKUP(L82,SB_Cleaned!$A$2:$C$412,3,FALSE)</f>
        <v>#N/A</v>
      </c>
      <c r="W82" s="4" t="str">
        <f t="shared" si="4"/>
        <v>exclude</v>
      </c>
      <c r="X82" s="4" t="str">
        <f t="shared" si="5"/>
        <v>exclude</v>
      </c>
    </row>
    <row r="83" spans="1:24" x14ac:dyDescent="0.25">
      <c r="A83" s="3" t="s">
        <v>3813</v>
      </c>
      <c r="B83" s="3" t="s">
        <v>1514</v>
      </c>
      <c r="C83" s="3" t="s">
        <v>1510</v>
      </c>
      <c r="D83" s="3">
        <v>3</v>
      </c>
      <c r="E83" s="14">
        <v>0.66666666666666663</v>
      </c>
      <c r="F83" s="3" t="s">
        <v>3814</v>
      </c>
      <c r="G83" s="13">
        <v>43937</v>
      </c>
      <c r="H83" s="13">
        <f>VLOOKUP(L83,'Interested Users'!$A$2:$F$1684,6,FALSE)</f>
        <v>43937.501863425925</v>
      </c>
      <c r="I83" s="3" t="s">
        <v>1145</v>
      </c>
      <c r="J83" s="3" t="s">
        <v>19</v>
      </c>
      <c r="K83" s="3" t="s">
        <v>1196</v>
      </c>
      <c r="L83" s="4">
        <v>911100221095</v>
      </c>
      <c r="M83" s="3" t="s">
        <v>1677</v>
      </c>
      <c r="N83" s="3" t="s">
        <v>1223</v>
      </c>
      <c r="O83" s="3" t="s">
        <v>1156</v>
      </c>
      <c r="P83" s="3" t="s">
        <v>1156</v>
      </c>
      <c r="Q83" s="3" t="s">
        <v>3747</v>
      </c>
      <c r="R83" s="3" t="e">
        <f>VLOOKUP(L83,SB_Cleaned!$A$2:$F$413,6,FALSE)</f>
        <v>#N/A</v>
      </c>
      <c r="S83" s="3">
        <f t="shared" si="3"/>
        <v>0</v>
      </c>
      <c r="T83" s="3" t="s">
        <v>1499</v>
      </c>
      <c r="U83" s="3" t="s">
        <v>3</v>
      </c>
      <c r="V83" s="13" t="e">
        <f>VLOOKUP(L83,SB_Cleaned!$A$2:$C$412,3,FALSE)</f>
        <v>#N/A</v>
      </c>
      <c r="W83" s="4" t="str">
        <f t="shared" si="4"/>
        <v>exclude</v>
      </c>
      <c r="X83" s="4" t="str">
        <f t="shared" si="5"/>
        <v>exclude</v>
      </c>
    </row>
    <row r="84" spans="1:24" x14ac:dyDescent="0.25">
      <c r="A84" s="3" t="s">
        <v>3813</v>
      </c>
      <c r="B84" s="3" t="s">
        <v>1514</v>
      </c>
      <c r="C84" s="3" t="s">
        <v>1510</v>
      </c>
      <c r="D84" s="3">
        <v>3</v>
      </c>
      <c r="E84" s="14">
        <v>0.66666666666666663</v>
      </c>
      <c r="F84" s="3" t="s">
        <v>3814</v>
      </c>
      <c r="G84" s="13">
        <v>43937</v>
      </c>
      <c r="H84" s="13" t="e">
        <f>VLOOKUP(L84,'Interested Users'!$A$2:$F$1684,6,FALSE)</f>
        <v>#N/A</v>
      </c>
      <c r="I84" s="3" t="s">
        <v>1144</v>
      </c>
      <c r="J84" s="3" t="s">
        <v>5</v>
      </c>
      <c r="K84" s="3" t="s">
        <v>560</v>
      </c>
      <c r="L84" s="4">
        <v>911100222523</v>
      </c>
      <c r="M84" s="3" t="s">
        <v>3117</v>
      </c>
      <c r="N84" s="3" t="s">
        <v>1223</v>
      </c>
      <c r="O84" s="3" t="s">
        <v>1148</v>
      </c>
      <c r="P84" s="3" t="s">
        <v>1148</v>
      </c>
      <c r="Q84" s="3" t="s">
        <v>3747</v>
      </c>
      <c r="R84" s="3" t="e">
        <f>VLOOKUP(L84,SB_Cleaned!$A$2:$F$413,6,FALSE)</f>
        <v>#N/A</v>
      </c>
      <c r="S84" s="3">
        <f t="shared" si="3"/>
        <v>0</v>
      </c>
      <c r="T84" s="3" t="s">
        <v>1499</v>
      </c>
      <c r="U84" s="3" t="s">
        <v>3854</v>
      </c>
      <c r="V84" s="13" t="e">
        <f>VLOOKUP(L84,SB_Cleaned!$A$2:$C$412,3,FALSE)</f>
        <v>#N/A</v>
      </c>
      <c r="W84" s="4" t="str">
        <f t="shared" si="4"/>
        <v>exclude</v>
      </c>
      <c r="X84" s="4" t="str">
        <f t="shared" si="5"/>
        <v>exclude</v>
      </c>
    </row>
    <row r="85" spans="1:24" x14ac:dyDescent="0.25">
      <c r="A85" s="3" t="s">
        <v>3812</v>
      </c>
      <c r="B85" s="3" t="s">
        <v>1494</v>
      </c>
      <c r="C85" s="3" t="s">
        <v>1510</v>
      </c>
      <c r="D85" s="3">
        <v>5</v>
      </c>
      <c r="E85" s="14">
        <v>0.76041666666666663</v>
      </c>
      <c r="F85" s="3" t="s">
        <v>3814</v>
      </c>
      <c r="G85" s="13">
        <v>43937</v>
      </c>
      <c r="H85" s="13" t="e">
        <f>VLOOKUP(L85,'Interested Users'!$A$2:$F$1684,6,FALSE)</f>
        <v>#N/A</v>
      </c>
      <c r="I85" s="3" t="s">
        <v>1144</v>
      </c>
      <c r="J85" s="3" t="s">
        <v>10</v>
      </c>
      <c r="K85" s="3" t="s">
        <v>1251</v>
      </c>
      <c r="L85" s="4">
        <v>911100222524</v>
      </c>
      <c r="M85" s="3" t="s">
        <v>3118</v>
      </c>
      <c r="N85" s="3" t="s">
        <v>1231</v>
      </c>
      <c r="O85" s="3" t="s">
        <v>1148</v>
      </c>
      <c r="P85" s="3" t="s">
        <v>1148</v>
      </c>
      <c r="Q85" s="3" t="s">
        <v>3752</v>
      </c>
      <c r="R85" s="3" t="e">
        <f>VLOOKUP(L85,SB_Cleaned!$A$2:$F$413,6,FALSE)</f>
        <v>#N/A</v>
      </c>
      <c r="S85" s="3">
        <f t="shared" si="3"/>
        <v>0</v>
      </c>
      <c r="T85" s="3" t="s">
        <v>1502</v>
      </c>
      <c r="U85" s="3" t="s">
        <v>3854</v>
      </c>
      <c r="V85" s="13" t="e">
        <f>VLOOKUP(L85,SB_Cleaned!$A$2:$C$412,3,FALSE)</f>
        <v>#N/A</v>
      </c>
      <c r="W85" s="4" t="str">
        <f t="shared" si="4"/>
        <v>exclude</v>
      </c>
      <c r="X85" s="4" t="str">
        <f t="shared" si="5"/>
        <v>exclude</v>
      </c>
    </row>
    <row r="86" spans="1:24" x14ac:dyDescent="0.25">
      <c r="A86" s="3" t="s">
        <v>3813</v>
      </c>
      <c r="B86" s="3" t="s">
        <v>1514</v>
      </c>
      <c r="C86" s="3" t="s">
        <v>1510</v>
      </c>
      <c r="D86" s="3">
        <v>3</v>
      </c>
      <c r="E86" s="14">
        <v>0.66666666666666663</v>
      </c>
      <c r="F86" s="3" t="s">
        <v>3814</v>
      </c>
      <c r="G86" s="13">
        <v>43937</v>
      </c>
      <c r="H86" s="13" t="e">
        <f>VLOOKUP(L86,'Interested Users'!$A$2:$F$1684,6,FALSE)</f>
        <v>#N/A</v>
      </c>
      <c r="I86" s="3" t="s">
        <v>1145</v>
      </c>
      <c r="J86" s="3" t="s">
        <v>5</v>
      </c>
      <c r="K86" s="3" t="s">
        <v>1152</v>
      </c>
      <c r="L86" s="4">
        <v>911100222525</v>
      </c>
      <c r="M86" s="3" t="s">
        <v>3071</v>
      </c>
      <c r="N86" s="3" t="s">
        <v>1223</v>
      </c>
      <c r="O86" s="3" t="s">
        <v>1148</v>
      </c>
      <c r="P86" s="3" t="s">
        <v>1148</v>
      </c>
      <c r="Q86" s="3" t="s">
        <v>3747</v>
      </c>
      <c r="R86" s="3" t="e">
        <f>VLOOKUP(L86,SB_Cleaned!$A$2:$F$413,6,FALSE)</f>
        <v>#N/A</v>
      </c>
      <c r="S86" s="3">
        <f t="shared" si="3"/>
        <v>0</v>
      </c>
      <c r="T86" s="3" t="s">
        <v>1499</v>
      </c>
      <c r="U86" s="3" t="s">
        <v>3854</v>
      </c>
      <c r="V86" s="13" t="e">
        <f>VLOOKUP(L86,SB_Cleaned!$A$2:$C$412,3,FALSE)</f>
        <v>#N/A</v>
      </c>
      <c r="W86" s="4" t="str">
        <f t="shared" si="4"/>
        <v>exclude</v>
      </c>
      <c r="X86" s="4" t="str">
        <f t="shared" si="5"/>
        <v>exclude</v>
      </c>
    </row>
    <row r="87" spans="1:24" x14ac:dyDescent="0.25">
      <c r="A87" s="3" t="s">
        <v>3812</v>
      </c>
      <c r="B87" s="3" t="s">
        <v>1494</v>
      </c>
      <c r="C87" s="3" t="s">
        <v>1510</v>
      </c>
      <c r="D87" s="3">
        <v>5</v>
      </c>
      <c r="E87" s="14">
        <v>0.76041666666666663</v>
      </c>
      <c r="F87" s="3" t="s">
        <v>3814</v>
      </c>
      <c r="G87" s="13">
        <v>43937</v>
      </c>
      <c r="H87" s="13" t="e">
        <f>VLOOKUP(L87,'Interested Users'!$A$2:$F$1684,6,FALSE)</f>
        <v>#N/A</v>
      </c>
      <c r="I87" s="3" t="s">
        <v>1144</v>
      </c>
      <c r="J87" s="3" t="s">
        <v>2</v>
      </c>
      <c r="K87" s="3" t="s">
        <v>1191</v>
      </c>
      <c r="L87" s="4">
        <v>911100222526</v>
      </c>
      <c r="M87" s="3" t="s">
        <v>3119</v>
      </c>
      <c r="N87" s="3" t="s">
        <v>1231</v>
      </c>
      <c r="O87" s="3" t="s">
        <v>1148</v>
      </c>
      <c r="P87" s="3" t="s">
        <v>1148</v>
      </c>
      <c r="Q87" s="3" t="s">
        <v>3752</v>
      </c>
      <c r="R87" s="3">
        <f>VLOOKUP(L87,SB_Cleaned!$A$2:$F$413,6,FALSE)</f>
        <v>1999</v>
      </c>
      <c r="S87" s="3">
        <f t="shared" si="3"/>
        <v>1</v>
      </c>
      <c r="T87" s="3" t="s">
        <v>1502</v>
      </c>
      <c r="U87" s="3" t="s">
        <v>3854</v>
      </c>
      <c r="V87" s="13">
        <f>VLOOKUP(L87,SB_Cleaned!$A$2:$C$412,3,FALSE)</f>
        <v>43939</v>
      </c>
      <c r="W87" s="4">
        <f t="shared" si="4"/>
        <v>2</v>
      </c>
      <c r="X87" s="4" t="str">
        <f t="shared" si="5"/>
        <v>exclude</v>
      </c>
    </row>
    <row r="88" spans="1:24" x14ac:dyDescent="0.25">
      <c r="A88" s="3" t="s">
        <v>3813</v>
      </c>
      <c r="B88" s="3" t="s">
        <v>1514</v>
      </c>
      <c r="C88" s="3" t="s">
        <v>1510</v>
      </c>
      <c r="D88" s="3">
        <v>3</v>
      </c>
      <c r="E88" s="14">
        <v>0.66666666666666663</v>
      </c>
      <c r="F88" s="3" t="s">
        <v>3814</v>
      </c>
      <c r="G88" s="13">
        <v>43937</v>
      </c>
      <c r="H88" s="13" t="e">
        <f>VLOOKUP(L88,'Interested Users'!$A$2:$F$1684,6,FALSE)</f>
        <v>#N/A</v>
      </c>
      <c r="I88" s="3" t="s">
        <v>1144</v>
      </c>
      <c r="J88" s="3" t="s">
        <v>5</v>
      </c>
      <c r="K88" s="3" t="s">
        <v>1201</v>
      </c>
      <c r="L88" s="4">
        <v>911100222527</v>
      </c>
      <c r="M88" s="3" t="s">
        <v>3120</v>
      </c>
      <c r="N88" s="3" t="s">
        <v>1223</v>
      </c>
      <c r="O88" s="3" t="s">
        <v>1148</v>
      </c>
      <c r="P88" s="3" t="s">
        <v>1148</v>
      </c>
      <c r="Q88" s="3" t="s">
        <v>3747</v>
      </c>
      <c r="R88" s="3" t="e">
        <f>VLOOKUP(L88,SB_Cleaned!$A$2:$F$413,6,FALSE)</f>
        <v>#N/A</v>
      </c>
      <c r="S88" s="3">
        <f t="shared" si="3"/>
        <v>0</v>
      </c>
      <c r="T88" s="3" t="s">
        <v>1499</v>
      </c>
      <c r="U88" s="3" t="s">
        <v>3854</v>
      </c>
      <c r="V88" s="13" t="e">
        <f>VLOOKUP(L88,SB_Cleaned!$A$2:$C$412,3,FALSE)</f>
        <v>#N/A</v>
      </c>
      <c r="W88" s="4" t="str">
        <f t="shared" si="4"/>
        <v>exclude</v>
      </c>
      <c r="X88" s="4" t="str">
        <f t="shared" si="5"/>
        <v>exclude</v>
      </c>
    </row>
    <row r="89" spans="1:24" x14ac:dyDescent="0.25">
      <c r="A89" s="3" t="s">
        <v>3813</v>
      </c>
      <c r="B89" s="3" t="s">
        <v>1514</v>
      </c>
      <c r="C89" s="3" t="s">
        <v>1510</v>
      </c>
      <c r="D89" s="3">
        <v>3</v>
      </c>
      <c r="E89" s="14">
        <v>0.66666666666666663</v>
      </c>
      <c r="F89" s="3" t="s">
        <v>3814</v>
      </c>
      <c r="G89" s="13">
        <v>43937</v>
      </c>
      <c r="H89" s="13" t="e">
        <f>VLOOKUP(L89,'Interested Users'!$A$2:$F$1684,6,FALSE)</f>
        <v>#N/A</v>
      </c>
      <c r="I89" s="3" t="s">
        <v>1145</v>
      </c>
      <c r="J89" s="3" t="s">
        <v>5</v>
      </c>
      <c r="K89" s="3" t="s">
        <v>1149</v>
      </c>
      <c r="L89" s="4">
        <v>911100222528</v>
      </c>
      <c r="M89" s="3" t="s">
        <v>3121</v>
      </c>
      <c r="N89" s="3" t="s">
        <v>1223</v>
      </c>
      <c r="O89" s="3" t="s">
        <v>1148</v>
      </c>
      <c r="P89" s="3" t="s">
        <v>1148</v>
      </c>
      <c r="Q89" s="3" t="s">
        <v>3747</v>
      </c>
      <c r="R89" s="3" t="e">
        <f>VLOOKUP(L89,SB_Cleaned!$A$2:$F$413,6,FALSE)</f>
        <v>#N/A</v>
      </c>
      <c r="S89" s="3">
        <f t="shared" si="3"/>
        <v>0</v>
      </c>
      <c r="T89" s="3" t="s">
        <v>1499</v>
      </c>
      <c r="U89" s="3" t="s">
        <v>3854</v>
      </c>
      <c r="V89" s="13" t="e">
        <f>VLOOKUP(L89,SB_Cleaned!$A$2:$C$412,3,FALSE)</f>
        <v>#N/A</v>
      </c>
      <c r="W89" s="4" t="str">
        <f t="shared" si="4"/>
        <v>exclude</v>
      </c>
      <c r="X89" s="4" t="str">
        <f t="shared" si="5"/>
        <v>exclude</v>
      </c>
    </row>
    <row r="90" spans="1:24" x14ac:dyDescent="0.25">
      <c r="A90" s="3" t="s">
        <v>3813</v>
      </c>
      <c r="B90" s="3" t="s">
        <v>1514</v>
      </c>
      <c r="C90" s="3" t="s">
        <v>1510</v>
      </c>
      <c r="D90" s="3">
        <v>3</v>
      </c>
      <c r="E90" s="14">
        <v>0.66666666666666663</v>
      </c>
      <c r="F90" s="3" t="s">
        <v>3814</v>
      </c>
      <c r="G90" s="13">
        <v>43937</v>
      </c>
      <c r="H90" s="13" t="e">
        <f>VLOOKUP(L90,'Interested Users'!$A$2:$F$1684,6,FALSE)</f>
        <v>#N/A</v>
      </c>
      <c r="I90" s="3" t="s">
        <v>1144</v>
      </c>
      <c r="J90" s="3" t="s">
        <v>5</v>
      </c>
      <c r="K90" s="3" t="s">
        <v>61</v>
      </c>
      <c r="L90" s="4">
        <v>911100222529</v>
      </c>
      <c r="M90" s="3" t="s">
        <v>3122</v>
      </c>
      <c r="N90" s="3" t="s">
        <v>1223</v>
      </c>
      <c r="O90" s="3" t="s">
        <v>1148</v>
      </c>
      <c r="P90" s="3" t="s">
        <v>1148</v>
      </c>
      <c r="Q90" s="3" t="s">
        <v>3747</v>
      </c>
      <c r="R90" s="3" t="e">
        <f>VLOOKUP(L90,SB_Cleaned!$A$2:$F$413,6,FALSE)</f>
        <v>#N/A</v>
      </c>
      <c r="S90" s="3">
        <f t="shared" si="3"/>
        <v>0</v>
      </c>
      <c r="T90" s="3" t="s">
        <v>1499</v>
      </c>
      <c r="U90" s="3" t="s">
        <v>3854</v>
      </c>
      <c r="V90" s="13" t="e">
        <f>VLOOKUP(L90,SB_Cleaned!$A$2:$C$412,3,FALSE)</f>
        <v>#N/A</v>
      </c>
      <c r="W90" s="4" t="str">
        <f t="shared" si="4"/>
        <v>exclude</v>
      </c>
      <c r="X90" s="4" t="str">
        <f t="shared" si="5"/>
        <v>exclude</v>
      </c>
    </row>
    <row r="91" spans="1:24" x14ac:dyDescent="0.25">
      <c r="A91" s="3" t="s">
        <v>3813</v>
      </c>
      <c r="B91" s="3" t="s">
        <v>1514</v>
      </c>
      <c r="C91" s="3" t="s">
        <v>1510</v>
      </c>
      <c r="D91" s="3">
        <v>3</v>
      </c>
      <c r="E91" s="14">
        <v>0.66666666666666663</v>
      </c>
      <c r="F91" s="3" t="s">
        <v>3814</v>
      </c>
      <c r="G91" s="13">
        <v>43937</v>
      </c>
      <c r="H91" s="13" t="e">
        <f>VLOOKUP(L91,'Interested Users'!$A$2:$F$1684,6,FALSE)</f>
        <v>#N/A</v>
      </c>
      <c r="I91" s="3" t="s">
        <v>1144</v>
      </c>
      <c r="J91" s="3" t="s">
        <v>5</v>
      </c>
      <c r="K91" s="3" t="s">
        <v>1226</v>
      </c>
      <c r="L91" s="4">
        <v>911100222530</v>
      </c>
      <c r="M91" s="3" t="s">
        <v>3123</v>
      </c>
      <c r="N91" s="3" t="s">
        <v>1223</v>
      </c>
      <c r="O91" s="3" t="s">
        <v>1148</v>
      </c>
      <c r="P91" s="3" t="s">
        <v>1148</v>
      </c>
      <c r="Q91" s="3" t="s">
        <v>3747</v>
      </c>
      <c r="R91" s="3">
        <f>VLOOKUP(L91,SB_Cleaned!$A$2:$F$413,6,FALSE)</f>
        <v>1999</v>
      </c>
      <c r="S91" s="3">
        <f t="shared" si="3"/>
        <v>1</v>
      </c>
      <c r="T91" s="3" t="s">
        <v>1499</v>
      </c>
      <c r="U91" s="3" t="s">
        <v>3854</v>
      </c>
      <c r="V91" s="13">
        <f>VLOOKUP(L91,SB_Cleaned!$A$2:$C$412,3,FALSE)</f>
        <v>43937</v>
      </c>
      <c r="W91" s="4">
        <f t="shared" si="4"/>
        <v>0</v>
      </c>
      <c r="X91" s="4" t="str">
        <f t="shared" si="5"/>
        <v>exclude</v>
      </c>
    </row>
    <row r="92" spans="1:24" x14ac:dyDescent="0.25">
      <c r="A92" s="3" t="s">
        <v>3812</v>
      </c>
      <c r="B92" s="3" t="s">
        <v>1494</v>
      </c>
      <c r="C92" s="3" t="s">
        <v>1510</v>
      </c>
      <c r="D92" s="3">
        <v>5</v>
      </c>
      <c r="E92" s="14">
        <v>0.76041666666666663</v>
      </c>
      <c r="F92" s="3" t="s">
        <v>3814</v>
      </c>
      <c r="G92" s="13">
        <v>43937</v>
      </c>
      <c r="H92" s="13" t="e">
        <f>VLOOKUP(L92,'Interested Users'!$A$2:$F$1684,6,FALSE)</f>
        <v>#N/A</v>
      </c>
      <c r="I92" s="3" t="s">
        <v>1144</v>
      </c>
      <c r="J92" s="3" t="s">
        <v>2</v>
      </c>
      <c r="K92" s="3" t="s">
        <v>1167</v>
      </c>
      <c r="L92" s="4">
        <v>911100222531</v>
      </c>
      <c r="M92" s="3" t="s">
        <v>3124</v>
      </c>
      <c r="N92" s="3" t="s">
        <v>1231</v>
      </c>
      <c r="O92" s="3" t="s">
        <v>1148</v>
      </c>
      <c r="P92" s="3" t="s">
        <v>1148</v>
      </c>
      <c r="Q92" s="3" t="s">
        <v>3752</v>
      </c>
      <c r="R92" s="3" t="e">
        <f>VLOOKUP(L92,SB_Cleaned!$A$2:$F$413,6,FALSE)</f>
        <v>#N/A</v>
      </c>
      <c r="S92" s="3">
        <f t="shared" si="3"/>
        <v>0</v>
      </c>
      <c r="T92" s="3" t="s">
        <v>1502</v>
      </c>
      <c r="U92" s="3" t="s">
        <v>3854</v>
      </c>
      <c r="V92" s="13" t="e">
        <f>VLOOKUP(L92,SB_Cleaned!$A$2:$C$412,3,FALSE)</f>
        <v>#N/A</v>
      </c>
      <c r="W92" s="4" t="str">
        <f t="shared" si="4"/>
        <v>exclude</v>
      </c>
      <c r="X92" s="4" t="str">
        <f t="shared" si="5"/>
        <v>exclude</v>
      </c>
    </row>
    <row r="93" spans="1:24" x14ac:dyDescent="0.25">
      <c r="A93" s="3" t="s">
        <v>3813</v>
      </c>
      <c r="B93" s="3" t="s">
        <v>1514</v>
      </c>
      <c r="C93" s="3" t="s">
        <v>1510</v>
      </c>
      <c r="D93" s="3">
        <v>5</v>
      </c>
      <c r="E93" s="14">
        <v>0.76041666666666663</v>
      </c>
      <c r="F93" s="3" t="s">
        <v>3814</v>
      </c>
      <c r="G93" s="13">
        <v>43937</v>
      </c>
      <c r="H93" s="13" t="e">
        <f>VLOOKUP(L93,'Interested Users'!$A$2:$F$1684,6,FALSE)</f>
        <v>#N/A</v>
      </c>
      <c r="I93" s="3" t="s">
        <v>1144</v>
      </c>
      <c r="J93" s="3" t="s">
        <v>5</v>
      </c>
      <c r="K93" s="3" t="s">
        <v>1252</v>
      </c>
      <c r="L93" s="4">
        <v>911100222532</v>
      </c>
      <c r="M93" s="3" t="s">
        <v>3125</v>
      </c>
      <c r="N93" s="3" t="s">
        <v>1231</v>
      </c>
      <c r="O93" s="3" t="s">
        <v>1148</v>
      </c>
      <c r="P93" s="3" t="s">
        <v>1148</v>
      </c>
      <c r="Q93" s="3" t="s">
        <v>3754</v>
      </c>
      <c r="R93" s="3" t="e">
        <f>VLOOKUP(L93,SB_Cleaned!$A$2:$F$413,6,FALSE)</f>
        <v>#N/A</v>
      </c>
      <c r="S93" s="3">
        <f t="shared" si="3"/>
        <v>0</v>
      </c>
      <c r="T93" s="3" t="s">
        <v>1500</v>
      </c>
      <c r="U93" s="3" t="s">
        <v>3854</v>
      </c>
      <c r="V93" s="13" t="e">
        <f>VLOOKUP(L93,SB_Cleaned!$A$2:$C$412,3,FALSE)</f>
        <v>#N/A</v>
      </c>
      <c r="W93" s="4" t="str">
        <f t="shared" si="4"/>
        <v>exclude</v>
      </c>
      <c r="X93" s="4" t="str">
        <f t="shared" si="5"/>
        <v>exclude</v>
      </c>
    </row>
    <row r="94" spans="1:24" x14ac:dyDescent="0.25">
      <c r="A94" s="3" t="s">
        <v>3813</v>
      </c>
      <c r="B94" s="3" t="s">
        <v>1514</v>
      </c>
      <c r="C94" s="3" t="s">
        <v>1510</v>
      </c>
      <c r="D94" s="3">
        <v>5</v>
      </c>
      <c r="E94" s="14">
        <v>0.76041666666666663</v>
      </c>
      <c r="F94" s="3" t="s">
        <v>3814</v>
      </c>
      <c r="G94" s="13">
        <v>43937</v>
      </c>
      <c r="H94" s="13" t="e">
        <f>VLOOKUP(L94,'Interested Users'!$A$2:$F$1684,6,FALSE)</f>
        <v>#N/A</v>
      </c>
      <c r="I94" s="3" t="s">
        <v>1144</v>
      </c>
      <c r="J94" s="3" t="s">
        <v>5</v>
      </c>
      <c r="K94" s="3" t="s">
        <v>1253</v>
      </c>
      <c r="L94" s="4">
        <v>911100222533</v>
      </c>
      <c r="M94" s="3" t="s">
        <v>3126</v>
      </c>
      <c r="N94" s="3" t="s">
        <v>1231</v>
      </c>
      <c r="O94" s="3" t="s">
        <v>1148</v>
      </c>
      <c r="P94" s="3" t="s">
        <v>1148</v>
      </c>
      <c r="Q94" s="3" t="s">
        <v>3754</v>
      </c>
      <c r="R94" s="3" t="e">
        <f>VLOOKUP(L94,SB_Cleaned!$A$2:$F$413,6,FALSE)</f>
        <v>#N/A</v>
      </c>
      <c r="S94" s="3">
        <f t="shared" si="3"/>
        <v>0</v>
      </c>
      <c r="T94" s="3" t="s">
        <v>1500</v>
      </c>
      <c r="U94" s="3" t="s">
        <v>3854</v>
      </c>
      <c r="V94" s="13" t="e">
        <f>VLOOKUP(L94,SB_Cleaned!$A$2:$C$412,3,FALSE)</f>
        <v>#N/A</v>
      </c>
      <c r="W94" s="4" t="str">
        <f t="shared" si="4"/>
        <v>exclude</v>
      </c>
      <c r="X94" s="4" t="str">
        <f t="shared" si="5"/>
        <v>exclude</v>
      </c>
    </row>
    <row r="95" spans="1:24" x14ac:dyDescent="0.25">
      <c r="A95" s="3" t="s">
        <v>3812</v>
      </c>
      <c r="B95" s="3" t="s">
        <v>1494</v>
      </c>
      <c r="C95" s="3" t="s">
        <v>1510</v>
      </c>
      <c r="D95" s="3">
        <v>5</v>
      </c>
      <c r="E95" s="14">
        <v>0.76041666666666663</v>
      </c>
      <c r="F95" s="3" t="s">
        <v>3814</v>
      </c>
      <c r="G95" s="13">
        <v>43937</v>
      </c>
      <c r="H95" s="13" t="e">
        <f>VLOOKUP(L95,'Interested Users'!$A$2:$F$1684,6,FALSE)</f>
        <v>#N/A</v>
      </c>
      <c r="I95" s="3" t="s">
        <v>1144</v>
      </c>
      <c r="J95" s="3" t="s">
        <v>10</v>
      </c>
      <c r="K95" s="3" t="s">
        <v>87</v>
      </c>
      <c r="L95" s="4">
        <v>911100222534</v>
      </c>
      <c r="M95" s="3" t="s">
        <v>3127</v>
      </c>
      <c r="N95" s="3" t="s">
        <v>1231</v>
      </c>
      <c r="O95" s="3" t="s">
        <v>1148</v>
      </c>
      <c r="P95" s="3" t="s">
        <v>1148</v>
      </c>
      <c r="Q95" s="3" t="s">
        <v>3752</v>
      </c>
      <c r="R95" s="3" t="e">
        <f>VLOOKUP(L95,SB_Cleaned!$A$2:$F$413,6,FALSE)</f>
        <v>#N/A</v>
      </c>
      <c r="S95" s="3">
        <f t="shared" si="3"/>
        <v>0</v>
      </c>
      <c r="T95" s="3" t="s">
        <v>1502</v>
      </c>
      <c r="U95" s="3" t="s">
        <v>3854</v>
      </c>
      <c r="V95" s="13" t="e">
        <f>VLOOKUP(L95,SB_Cleaned!$A$2:$C$412,3,FALSE)</f>
        <v>#N/A</v>
      </c>
      <c r="W95" s="4" t="str">
        <f t="shared" si="4"/>
        <v>exclude</v>
      </c>
      <c r="X95" s="4" t="str">
        <f t="shared" si="5"/>
        <v>exclude</v>
      </c>
    </row>
    <row r="96" spans="1:24" x14ac:dyDescent="0.25">
      <c r="A96" s="3" t="s">
        <v>3812</v>
      </c>
      <c r="B96" s="3" t="s">
        <v>1494</v>
      </c>
      <c r="C96" s="3" t="s">
        <v>1510</v>
      </c>
      <c r="D96" s="3">
        <v>5</v>
      </c>
      <c r="E96" s="14">
        <v>0.76041666666666663</v>
      </c>
      <c r="F96" s="3" t="s">
        <v>3814</v>
      </c>
      <c r="G96" s="13">
        <v>43937</v>
      </c>
      <c r="H96" s="13" t="e">
        <f>VLOOKUP(L96,'Interested Users'!$A$2:$F$1684,6,FALSE)</f>
        <v>#N/A</v>
      </c>
      <c r="I96" s="3" t="s">
        <v>1144</v>
      </c>
      <c r="J96" s="3" t="s">
        <v>10</v>
      </c>
      <c r="K96" s="3" t="s">
        <v>1254</v>
      </c>
      <c r="L96" s="4">
        <v>911100222535</v>
      </c>
      <c r="M96" s="3" t="s">
        <v>3128</v>
      </c>
      <c r="N96" s="3" t="s">
        <v>1231</v>
      </c>
      <c r="O96" s="3" t="s">
        <v>1156</v>
      </c>
      <c r="P96" s="3" t="s">
        <v>1156</v>
      </c>
      <c r="Q96" s="3" t="s">
        <v>3752</v>
      </c>
      <c r="R96" s="3" t="e">
        <f>VLOOKUP(L96,SB_Cleaned!$A$2:$F$413,6,FALSE)</f>
        <v>#N/A</v>
      </c>
      <c r="S96" s="3">
        <f t="shared" si="3"/>
        <v>0</v>
      </c>
      <c r="T96" s="3" t="s">
        <v>1502</v>
      </c>
      <c r="U96" s="3" t="s">
        <v>3854</v>
      </c>
      <c r="V96" s="13" t="e">
        <f>VLOOKUP(L96,SB_Cleaned!$A$2:$C$412,3,FALSE)</f>
        <v>#N/A</v>
      </c>
      <c r="W96" s="4" t="str">
        <f t="shared" si="4"/>
        <v>exclude</v>
      </c>
      <c r="X96" s="4" t="str">
        <f t="shared" si="5"/>
        <v>exclude</v>
      </c>
    </row>
    <row r="97" spans="1:24" x14ac:dyDescent="0.25">
      <c r="A97" s="3" t="s">
        <v>3813</v>
      </c>
      <c r="B97" s="3" t="s">
        <v>1494</v>
      </c>
      <c r="C97" s="3" t="s">
        <v>1511</v>
      </c>
      <c r="D97" s="3">
        <v>5</v>
      </c>
      <c r="E97" s="14">
        <v>0.76041666666666663</v>
      </c>
      <c r="F97" s="3" t="s">
        <v>3814</v>
      </c>
      <c r="G97" s="13">
        <v>43937</v>
      </c>
      <c r="H97" s="13" t="e">
        <f>VLOOKUP(L97,'Interested Users'!$A$2:$F$1684,6,FALSE)</f>
        <v>#N/A</v>
      </c>
      <c r="I97" s="3" t="s">
        <v>1144</v>
      </c>
      <c r="J97" s="3" t="s">
        <v>10</v>
      </c>
      <c r="K97" s="3" t="s">
        <v>1255</v>
      </c>
      <c r="L97" s="4">
        <v>911100222536</v>
      </c>
      <c r="M97" s="3" t="s">
        <v>3129</v>
      </c>
      <c r="N97" s="3" t="s">
        <v>1231</v>
      </c>
      <c r="O97" s="3" t="s">
        <v>1148</v>
      </c>
      <c r="P97" s="3" t="s">
        <v>1148</v>
      </c>
      <c r="Q97" s="3" t="s">
        <v>3753</v>
      </c>
      <c r="R97" s="3">
        <f>VLOOKUP(L97,SB_Cleaned!$A$2:$F$413,6,FALSE)</f>
        <v>1999</v>
      </c>
      <c r="S97" s="3">
        <f t="shared" si="3"/>
        <v>1</v>
      </c>
      <c r="T97" s="3" t="s">
        <v>1501</v>
      </c>
      <c r="U97" s="3" t="s">
        <v>3854</v>
      </c>
      <c r="V97" s="13">
        <f>VLOOKUP(L97,SB_Cleaned!$A$2:$C$412,3,FALSE)</f>
        <v>43939</v>
      </c>
      <c r="W97" s="4">
        <f t="shared" si="4"/>
        <v>2</v>
      </c>
      <c r="X97" s="4" t="str">
        <f t="shared" si="5"/>
        <v>exclude</v>
      </c>
    </row>
    <row r="98" spans="1:24" x14ac:dyDescent="0.25">
      <c r="A98" s="3" t="s">
        <v>3813</v>
      </c>
      <c r="B98" s="3" t="s">
        <v>1494</v>
      </c>
      <c r="C98" s="3" t="s">
        <v>1511</v>
      </c>
      <c r="D98" s="3">
        <v>5</v>
      </c>
      <c r="E98" s="14">
        <v>0.76041666666666663</v>
      </c>
      <c r="F98" s="3" t="s">
        <v>3814</v>
      </c>
      <c r="G98" s="13">
        <v>43937</v>
      </c>
      <c r="H98" s="13" t="e">
        <f>VLOOKUP(L98,'Interested Users'!$A$2:$F$1684,6,FALSE)</f>
        <v>#N/A</v>
      </c>
      <c r="I98" s="3" t="s">
        <v>1144</v>
      </c>
      <c r="J98" s="3" t="s">
        <v>2</v>
      </c>
      <c r="K98" s="3" t="s">
        <v>1256</v>
      </c>
      <c r="L98" s="4">
        <v>911100222537</v>
      </c>
      <c r="M98" s="3" t="s">
        <v>3130</v>
      </c>
      <c r="N98" s="3" t="s">
        <v>1231</v>
      </c>
      <c r="O98" s="3" t="s">
        <v>1156</v>
      </c>
      <c r="P98" s="3" t="s">
        <v>1156</v>
      </c>
      <c r="Q98" s="3" t="s">
        <v>3753</v>
      </c>
      <c r="R98" s="3" t="e">
        <f>VLOOKUP(L98,SB_Cleaned!$A$2:$F$413,6,FALSE)</f>
        <v>#N/A</v>
      </c>
      <c r="S98" s="3">
        <f t="shared" si="3"/>
        <v>0</v>
      </c>
      <c r="T98" s="3" t="s">
        <v>1501</v>
      </c>
      <c r="U98" s="3" t="s">
        <v>3854</v>
      </c>
      <c r="V98" s="13" t="e">
        <f>VLOOKUP(L98,SB_Cleaned!$A$2:$C$412,3,FALSE)</f>
        <v>#N/A</v>
      </c>
      <c r="W98" s="4" t="str">
        <f t="shared" si="4"/>
        <v>exclude</v>
      </c>
      <c r="X98" s="4" t="str">
        <f t="shared" si="5"/>
        <v>exclude</v>
      </c>
    </row>
    <row r="99" spans="1:24" x14ac:dyDescent="0.25">
      <c r="A99" s="3" t="s">
        <v>3813</v>
      </c>
      <c r="B99" s="3" t="s">
        <v>1494</v>
      </c>
      <c r="C99" s="3" t="s">
        <v>1511</v>
      </c>
      <c r="D99" s="3">
        <v>5</v>
      </c>
      <c r="E99" s="14">
        <v>0.76041666666666663</v>
      </c>
      <c r="F99" s="3" t="s">
        <v>3814</v>
      </c>
      <c r="G99" s="13">
        <v>43937</v>
      </c>
      <c r="H99" s="13" t="e">
        <f>VLOOKUP(L99,'Interested Users'!$A$2:$F$1684,6,FALSE)</f>
        <v>#N/A</v>
      </c>
      <c r="I99" s="3" t="s">
        <v>1144</v>
      </c>
      <c r="J99" s="3" t="s">
        <v>2</v>
      </c>
      <c r="K99" s="3" t="s">
        <v>554</v>
      </c>
      <c r="L99" s="4">
        <v>911100222538</v>
      </c>
      <c r="M99" s="3" t="s">
        <v>3131</v>
      </c>
      <c r="N99" s="3" t="s">
        <v>1231</v>
      </c>
      <c r="O99" s="3" t="s">
        <v>1148</v>
      </c>
      <c r="P99" s="3" t="s">
        <v>1148</v>
      </c>
      <c r="Q99" s="3" t="s">
        <v>3753</v>
      </c>
      <c r="R99" s="3" t="e">
        <f>VLOOKUP(L99,SB_Cleaned!$A$2:$F$413,6,FALSE)</f>
        <v>#N/A</v>
      </c>
      <c r="S99" s="3">
        <f t="shared" si="3"/>
        <v>0</v>
      </c>
      <c r="T99" s="3" t="s">
        <v>1501</v>
      </c>
      <c r="U99" s="3" t="s">
        <v>3854</v>
      </c>
      <c r="V99" s="13" t="e">
        <f>VLOOKUP(L99,SB_Cleaned!$A$2:$C$412,3,FALSE)</f>
        <v>#N/A</v>
      </c>
      <c r="W99" s="4" t="str">
        <f t="shared" si="4"/>
        <v>exclude</v>
      </c>
      <c r="X99" s="4" t="str">
        <f t="shared" si="5"/>
        <v>exclude</v>
      </c>
    </row>
    <row r="100" spans="1:24" x14ac:dyDescent="0.25">
      <c r="A100" s="3" t="s">
        <v>3813</v>
      </c>
      <c r="B100" s="3" t="s">
        <v>1514</v>
      </c>
      <c r="C100" s="3" t="s">
        <v>1510</v>
      </c>
      <c r="D100" s="3">
        <v>5</v>
      </c>
      <c r="E100" s="14">
        <v>0.76041666666666663</v>
      </c>
      <c r="F100" s="3" t="s">
        <v>3814</v>
      </c>
      <c r="G100" s="13">
        <v>43937</v>
      </c>
      <c r="H100" s="13" t="e">
        <f>VLOOKUP(L100,'Interested Users'!$A$2:$F$1684,6,FALSE)</f>
        <v>#N/A</v>
      </c>
      <c r="I100" s="3" t="s">
        <v>1144</v>
      </c>
      <c r="J100" s="3" t="s">
        <v>19</v>
      </c>
      <c r="K100" s="3" t="s">
        <v>1257</v>
      </c>
      <c r="L100" s="4">
        <v>911100222539</v>
      </c>
      <c r="M100" s="3" t="s">
        <v>3132</v>
      </c>
      <c r="N100" s="3" t="s">
        <v>1231</v>
      </c>
      <c r="O100" s="3" t="s">
        <v>1156</v>
      </c>
      <c r="P100" s="3" t="s">
        <v>1156</v>
      </c>
      <c r="Q100" s="3" t="s">
        <v>3754</v>
      </c>
      <c r="R100" s="3" t="e">
        <f>VLOOKUP(L100,SB_Cleaned!$A$2:$F$413,6,FALSE)</f>
        <v>#N/A</v>
      </c>
      <c r="S100" s="3">
        <f t="shared" si="3"/>
        <v>0</v>
      </c>
      <c r="T100" s="3" t="s">
        <v>1500</v>
      </c>
      <c r="U100" s="3" t="s">
        <v>3854</v>
      </c>
      <c r="V100" s="13" t="e">
        <f>VLOOKUP(L100,SB_Cleaned!$A$2:$C$412,3,FALSE)</f>
        <v>#N/A</v>
      </c>
      <c r="W100" s="4" t="str">
        <f t="shared" si="4"/>
        <v>exclude</v>
      </c>
      <c r="X100" s="4" t="str">
        <f t="shared" si="5"/>
        <v>exclude</v>
      </c>
    </row>
    <row r="101" spans="1:24" x14ac:dyDescent="0.25">
      <c r="A101" s="3" t="s">
        <v>3813</v>
      </c>
      <c r="B101" s="3" t="s">
        <v>1514</v>
      </c>
      <c r="C101" s="3" t="s">
        <v>1510</v>
      </c>
      <c r="D101" s="3">
        <v>5</v>
      </c>
      <c r="E101" s="14">
        <v>0.76041666666666663</v>
      </c>
      <c r="F101" s="3" t="s">
        <v>3814</v>
      </c>
      <c r="G101" s="13">
        <v>43937</v>
      </c>
      <c r="H101" s="13" t="e">
        <f>VLOOKUP(L101,'Interested Users'!$A$2:$F$1684,6,FALSE)</f>
        <v>#N/A</v>
      </c>
      <c r="I101" s="3" t="s">
        <v>1145</v>
      </c>
      <c r="J101" s="3" t="s">
        <v>5</v>
      </c>
      <c r="K101" s="3" t="s">
        <v>198</v>
      </c>
      <c r="L101" s="4">
        <v>911100222540</v>
      </c>
      <c r="M101" s="3" t="s">
        <v>3133</v>
      </c>
      <c r="N101" s="3" t="s">
        <v>1231</v>
      </c>
      <c r="O101" s="3" t="s">
        <v>1156</v>
      </c>
      <c r="P101" s="3" t="s">
        <v>1156</v>
      </c>
      <c r="Q101" s="3" t="s">
        <v>3754</v>
      </c>
      <c r="R101" s="3" t="e">
        <f>VLOOKUP(L101,SB_Cleaned!$A$2:$F$413,6,FALSE)</f>
        <v>#N/A</v>
      </c>
      <c r="S101" s="3">
        <f t="shared" si="3"/>
        <v>0</v>
      </c>
      <c r="T101" s="3" t="s">
        <v>1500</v>
      </c>
      <c r="U101" s="3" t="s">
        <v>3854</v>
      </c>
      <c r="V101" s="13" t="e">
        <f>VLOOKUP(L101,SB_Cleaned!$A$2:$C$412,3,FALSE)</f>
        <v>#N/A</v>
      </c>
      <c r="W101" s="4" t="str">
        <f t="shared" si="4"/>
        <v>exclude</v>
      </c>
      <c r="X101" s="4" t="str">
        <f t="shared" si="5"/>
        <v>exclude</v>
      </c>
    </row>
    <row r="102" spans="1:24" x14ac:dyDescent="0.25">
      <c r="A102" s="3" t="s">
        <v>3813</v>
      </c>
      <c r="B102" s="3" t="s">
        <v>1514</v>
      </c>
      <c r="C102" s="3" t="s">
        <v>1510</v>
      </c>
      <c r="D102" s="3">
        <v>5</v>
      </c>
      <c r="E102" s="14">
        <v>0.76041666666666663</v>
      </c>
      <c r="F102" s="3" t="s">
        <v>3814</v>
      </c>
      <c r="G102" s="13">
        <v>43937</v>
      </c>
      <c r="H102" s="13" t="e">
        <f>VLOOKUP(L102,'Interested Users'!$A$2:$F$1684,6,FALSE)</f>
        <v>#N/A</v>
      </c>
      <c r="I102" s="3" t="s">
        <v>1144</v>
      </c>
      <c r="J102" s="3" t="s">
        <v>19</v>
      </c>
      <c r="K102" s="3" t="s">
        <v>1258</v>
      </c>
      <c r="L102" s="4">
        <v>911100222541</v>
      </c>
      <c r="M102" s="3" t="s">
        <v>3134</v>
      </c>
      <c r="N102" s="3" t="s">
        <v>1231</v>
      </c>
      <c r="O102" s="3" t="s">
        <v>1148</v>
      </c>
      <c r="P102" s="3" t="s">
        <v>1148</v>
      </c>
      <c r="Q102" s="3" t="s">
        <v>3754</v>
      </c>
      <c r="R102" s="3" t="e">
        <f>VLOOKUP(L102,SB_Cleaned!$A$2:$F$413,6,FALSE)</f>
        <v>#N/A</v>
      </c>
      <c r="S102" s="3">
        <f t="shared" si="3"/>
        <v>0</v>
      </c>
      <c r="T102" s="3" t="s">
        <v>1500</v>
      </c>
      <c r="U102" s="3" t="s">
        <v>3854</v>
      </c>
      <c r="V102" s="13" t="e">
        <f>VLOOKUP(L102,SB_Cleaned!$A$2:$C$412,3,FALSE)</f>
        <v>#N/A</v>
      </c>
      <c r="W102" s="4" t="str">
        <f t="shared" si="4"/>
        <v>exclude</v>
      </c>
      <c r="X102" s="4" t="str">
        <f t="shared" si="5"/>
        <v>exclude</v>
      </c>
    </row>
    <row r="103" spans="1:24" x14ac:dyDescent="0.25">
      <c r="A103" s="3" t="s">
        <v>3813</v>
      </c>
      <c r="B103" s="3" t="s">
        <v>1514</v>
      </c>
      <c r="C103" s="3" t="s">
        <v>1510</v>
      </c>
      <c r="D103" s="3">
        <v>5</v>
      </c>
      <c r="E103" s="14">
        <v>0.76041666666666663</v>
      </c>
      <c r="F103" s="3" t="s">
        <v>3814</v>
      </c>
      <c r="G103" s="13">
        <v>43937</v>
      </c>
      <c r="H103" s="13" t="e">
        <f>VLOOKUP(L103,'Interested Users'!$A$2:$F$1684,6,FALSE)</f>
        <v>#N/A</v>
      </c>
      <c r="I103" s="3" t="s">
        <v>1144</v>
      </c>
      <c r="J103" s="3" t="s">
        <v>19</v>
      </c>
      <c r="K103" s="3" t="s">
        <v>1181</v>
      </c>
      <c r="L103" s="4">
        <v>911100222542</v>
      </c>
      <c r="M103" s="3" t="s">
        <v>3135</v>
      </c>
      <c r="N103" s="3" t="s">
        <v>1231</v>
      </c>
      <c r="O103" s="3" t="s">
        <v>1156</v>
      </c>
      <c r="P103" s="3" t="s">
        <v>1156</v>
      </c>
      <c r="Q103" s="3" t="s">
        <v>3754</v>
      </c>
      <c r="R103" s="3" t="e">
        <f>VLOOKUP(L103,SB_Cleaned!$A$2:$F$413,6,FALSE)</f>
        <v>#N/A</v>
      </c>
      <c r="S103" s="3">
        <f t="shared" si="3"/>
        <v>0</v>
      </c>
      <c r="T103" s="3" t="s">
        <v>1500</v>
      </c>
      <c r="U103" s="3" t="s">
        <v>3854</v>
      </c>
      <c r="V103" s="13" t="e">
        <f>VLOOKUP(L103,SB_Cleaned!$A$2:$C$412,3,FALSE)</f>
        <v>#N/A</v>
      </c>
      <c r="W103" s="4" t="str">
        <f t="shared" si="4"/>
        <v>exclude</v>
      </c>
      <c r="X103" s="4" t="str">
        <f t="shared" si="5"/>
        <v>exclude</v>
      </c>
    </row>
    <row r="104" spans="1:24" x14ac:dyDescent="0.25">
      <c r="A104" s="3" t="s">
        <v>3813</v>
      </c>
      <c r="B104" s="3" t="s">
        <v>1514</v>
      </c>
      <c r="C104" s="3" t="s">
        <v>1510</v>
      </c>
      <c r="D104" s="3">
        <v>5</v>
      </c>
      <c r="E104" s="14">
        <v>0.76041666666666663</v>
      </c>
      <c r="F104" s="3" t="s">
        <v>3814</v>
      </c>
      <c r="G104" s="13">
        <v>43937</v>
      </c>
      <c r="H104" s="13" t="e">
        <f>VLOOKUP(L104,'Interested Users'!$A$2:$F$1684,6,FALSE)</f>
        <v>#N/A</v>
      </c>
      <c r="I104" s="3" t="s">
        <v>1144</v>
      </c>
      <c r="J104" s="3" t="s">
        <v>19</v>
      </c>
      <c r="K104" s="3" t="s">
        <v>1259</v>
      </c>
      <c r="L104" s="4">
        <v>911100222543</v>
      </c>
      <c r="M104" s="3" t="s">
        <v>3136</v>
      </c>
      <c r="N104" s="3" t="s">
        <v>1231</v>
      </c>
      <c r="O104" s="3" t="s">
        <v>1148</v>
      </c>
      <c r="P104" s="3" t="s">
        <v>1148</v>
      </c>
      <c r="Q104" s="3" t="s">
        <v>3754</v>
      </c>
      <c r="R104" s="3" t="e">
        <f>VLOOKUP(L104,SB_Cleaned!$A$2:$F$413,6,FALSE)</f>
        <v>#N/A</v>
      </c>
      <c r="S104" s="3">
        <f t="shared" si="3"/>
        <v>0</v>
      </c>
      <c r="T104" s="3" t="s">
        <v>1500</v>
      </c>
      <c r="U104" s="3" t="s">
        <v>3854</v>
      </c>
      <c r="V104" s="13" t="e">
        <f>VLOOKUP(L104,SB_Cleaned!$A$2:$C$412,3,FALSE)</f>
        <v>#N/A</v>
      </c>
      <c r="W104" s="4" t="str">
        <f t="shared" si="4"/>
        <v>exclude</v>
      </c>
      <c r="X104" s="4" t="str">
        <f t="shared" si="5"/>
        <v>exclude</v>
      </c>
    </row>
    <row r="105" spans="1:24" x14ac:dyDescent="0.25">
      <c r="A105" s="3" t="s">
        <v>3813</v>
      </c>
      <c r="B105" s="3" t="s">
        <v>1514</v>
      </c>
      <c r="C105" s="3" t="s">
        <v>1510</v>
      </c>
      <c r="D105" s="3">
        <v>5</v>
      </c>
      <c r="E105" s="14">
        <v>0.76041666666666663</v>
      </c>
      <c r="F105" s="3" t="s">
        <v>3814</v>
      </c>
      <c r="G105" s="13">
        <v>43937</v>
      </c>
      <c r="H105" s="13" t="e">
        <f>VLOOKUP(L105,'Interested Users'!$A$2:$F$1684,6,FALSE)</f>
        <v>#N/A</v>
      </c>
      <c r="I105" s="3" t="s">
        <v>1144</v>
      </c>
      <c r="J105" s="3" t="s">
        <v>5</v>
      </c>
      <c r="K105" s="3" t="s">
        <v>1260</v>
      </c>
      <c r="L105" s="4">
        <v>911100222544</v>
      </c>
      <c r="M105" s="3" t="s">
        <v>3137</v>
      </c>
      <c r="N105" s="3" t="s">
        <v>1231</v>
      </c>
      <c r="O105" s="3" t="s">
        <v>1156</v>
      </c>
      <c r="P105" s="3" t="s">
        <v>1156</v>
      </c>
      <c r="Q105" s="3" t="s">
        <v>3754</v>
      </c>
      <c r="R105" s="3" t="e">
        <f>VLOOKUP(L105,SB_Cleaned!$A$2:$F$413,6,FALSE)</f>
        <v>#N/A</v>
      </c>
      <c r="S105" s="3">
        <f t="shared" si="3"/>
        <v>0</v>
      </c>
      <c r="T105" s="3" t="s">
        <v>1500</v>
      </c>
      <c r="U105" s="3" t="s">
        <v>3854</v>
      </c>
      <c r="V105" s="13" t="e">
        <f>VLOOKUP(L105,SB_Cleaned!$A$2:$C$412,3,FALSE)</f>
        <v>#N/A</v>
      </c>
      <c r="W105" s="4" t="str">
        <f t="shared" si="4"/>
        <v>exclude</v>
      </c>
      <c r="X105" s="4" t="str">
        <f t="shared" si="5"/>
        <v>exclude</v>
      </c>
    </row>
    <row r="106" spans="1:24" x14ac:dyDescent="0.25">
      <c r="A106" s="3" t="s">
        <v>3813</v>
      </c>
      <c r="B106" s="3" t="s">
        <v>1494</v>
      </c>
      <c r="C106" s="3" t="s">
        <v>1511</v>
      </c>
      <c r="D106" s="3">
        <v>5</v>
      </c>
      <c r="E106" s="14">
        <v>0.76041666666666663</v>
      </c>
      <c r="F106" s="3" t="s">
        <v>3814</v>
      </c>
      <c r="G106" s="13">
        <v>43937</v>
      </c>
      <c r="H106" s="13" t="e">
        <f>VLOOKUP(L106,'Interested Users'!$A$2:$F$1684,6,FALSE)</f>
        <v>#N/A</v>
      </c>
      <c r="I106" s="3" t="s">
        <v>1145</v>
      </c>
      <c r="J106" s="3" t="s">
        <v>10</v>
      </c>
      <c r="K106" s="3" t="s">
        <v>1261</v>
      </c>
      <c r="L106" s="4">
        <v>911100222545</v>
      </c>
      <c r="M106" s="3" t="s">
        <v>3137</v>
      </c>
      <c r="N106" s="3" t="s">
        <v>1231</v>
      </c>
      <c r="O106" s="3" t="s">
        <v>1156</v>
      </c>
      <c r="P106" s="3" t="s">
        <v>1156</v>
      </c>
      <c r="Q106" s="3" t="s">
        <v>3753</v>
      </c>
      <c r="R106" s="3" t="e">
        <f>VLOOKUP(L106,SB_Cleaned!$A$2:$F$413,6,FALSE)</f>
        <v>#N/A</v>
      </c>
      <c r="S106" s="3">
        <f t="shared" si="3"/>
        <v>0</v>
      </c>
      <c r="T106" s="3" t="s">
        <v>1501</v>
      </c>
      <c r="U106" s="3" t="s">
        <v>3854</v>
      </c>
      <c r="V106" s="13" t="e">
        <f>VLOOKUP(L106,SB_Cleaned!$A$2:$C$412,3,FALSE)</f>
        <v>#N/A</v>
      </c>
      <c r="W106" s="4" t="str">
        <f t="shared" si="4"/>
        <v>exclude</v>
      </c>
      <c r="X106" s="4" t="str">
        <f t="shared" si="5"/>
        <v>exclude</v>
      </c>
    </row>
    <row r="107" spans="1:24" x14ac:dyDescent="0.25">
      <c r="A107" s="3" t="s">
        <v>3813</v>
      </c>
      <c r="B107" s="3" t="s">
        <v>1494</v>
      </c>
      <c r="C107" s="3" t="s">
        <v>1511</v>
      </c>
      <c r="D107" s="3">
        <v>5</v>
      </c>
      <c r="E107" s="14">
        <v>0.76041666666666663</v>
      </c>
      <c r="F107" s="3" t="s">
        <v>3814</v>
      </c>
      <c r="G107" s="13">
        <v>43937</v>
      </c>
      <c r="H107" s="13">
        <f>VLOOKUP(L107,'Interested Users'!$A$2:$F$1684,6,FALSE)</f>
        <v>43938.213900462964</v>
      </c>
      <c r="I107" s="3" t="s">
        <v>1145</v>
      </c>
      <c r="J107" s="3" t="s">
        <v>10</v>
      </c>
      <c r="K107" s="3" t="s">
        <v>222</v>
      </c>
      <c r="L107" s="4">
        <v>911100221224</v>
      </c>
      <c r="M107" s="3" t="s">
        <v>1806</v>
      </c>
      <c r="N107" s="3" t="s">
        <v>1231</v>
      </c>
      <c r="O107" s="3" t="s">
        <v>1148</v>
      </c>
      <c r="P107" s="3" t="s">
        <v>1148</v>
      </c>
      <c r="Q107" s="3" t="s">
        <v>3753</v>
      </c>
      <c r="R107" s="3" t="e">
        <f>VLOOKUP(L107,SB_Cleaned!$A$2:$F$413,6,FALSE)</f>
        <v>#N/A</v>
      </c>
      <c r="S107" s="3">
        <f t="shared" si="3"/>
        <v>0</v>
      </c>
      <c r="T107" s="3" t="s">
        <v>1501</v>
      </c>
      <c r="U107" s="3" t="s">
        <v>209</v>
      </c>
      <c r="V107" s="13" t="e">
        <f>VLOOKUP(L107,SB_Cleaned!$A$2:$C$412,3,FALSE)</f>
        <v>#N/A</v>
      </c>
      <c r="W107" s="4" t="str">
        <f t="shared" si="4"/>
        <v>exclude</v>
      </c>
      <c r="X107" s="4" t="str">
        <f t="shared" si="5"/>
        <v>exclude</v>
      </c>
    </row>
    <row r="108" spans="1:24" x14ac:dyDescent="0.25">
      <c r="A108" s="3" t="s">
        <v>3813</v>
      </c>
      <c r="B108" s="3" t="s">
        <v>1514</v>
      </c>
      <c r="C108" s="3" t="s">
        <v>1511</v>
      </c>
      <c r="D108" s="3">
        <v>5</v>
      </c>
      <c r="E108" s="14">
        <v>0.76041666666666663</v>
      </c>
      <c r="F108" s="3" t="s">
        <v>3814</v>
      </c>
      <c r="G108" s="13">
        <v>43937</v>
      </c>
      <c r="H108" s="13" t="e">
        <f>VLOOKUP(L108,'Interested Users'!$A$2:$F$1684,6,FALSE)</f>
        <v>#N/A</v>
      </c>
      <c r="I108" s="3" t="s">
        <v>1144</v>
      </c>
      <c r="J108" s="3" t="s">
        <v>19</v>
      </c>
      <c r="K108" s="3" t="s">
        <v>1262</v>
      </c>
      <c r="L108" s="4">
        <v>911100222546</v>
      </c>
      <c r="M108" s="3" t="s">
        <v>3138</v>
      </c>
      <c r="N108" s="3" t="s">
        <v>1231</v>
      </c>
      <c r="O108" s="3" t="s">
        <v>1148</v>
      </c>
      <c r="P108" s="3" t="s">
        <v>1148</v>
      </c>
      <c r="Q108" s="3" t="s">
        <v>3755</v>
      </c>
      <c r="R108" s="3">
        <f>VLOOKUP(L108,SB_Cleaned!$A$2:$F$413,6,FALSE)</f>
        <v>1999</v>
      </c>
      <c r="S108" s="3">
        <f t="shared" si="3"/>
        <v>1</v>
      </c>
      <c r="T108" s="3" t="s">
        <v>1499</v>
      </c>
      <c r="U108" s="3" t="s">
        <v>3854</v>
      </c>
      <c r="V108" s="13">
        <f>VLOOKUP(L108,SB_Cleaned!$A$2:$C$412,3,FALSE)</f>
        <v>43940</v>
      </c>
      <c r="W108" s="4">
        <f t="shared" si="4"/>
        <v>3</v>
      </c>
      <c r="X108" s="4" t="str">
        <f t="shared" si="5"/>
        <v>exclude</v>
      </c>
    </row>
    <row r="109" spans="1:24" x14ac:dyDescent="0.25">
      <c r="A109" s="3" t="s">
        <v>3813</v>
      </c>
      <c r="B109" s="3" t="s">
        <v>1494</v>
      </c>
      <c r="C109" s="3" t="s">
        <v>1511</v>
      </c>
      <c r="D109" s="3">
        <v>5</v>
      </c>
      <c r="E109" s="14">
        <v>0.76041666666666663</v>
      </c>
      <c r="F109" s="3" t="s">
        <v>3814</v>
      </c>
      <c r="G109" s="13">
        <v>43937</v>
      </c>
      <c r="H109" s="13" t="e">
        <f>VLOOKUP(L109,'Interested Users'!$A$2:$F$1684,6,FALSE)</f>
        <v>#N/A</v>
      </c>
      <c r="I109" s="3" t="s">
        <v>1144</v>
      </c>
      <c r="J109" s="3" t="s">
        <v>2</v>
      </c>
      <c r="K109" s="3" t="s">
        <v>199</v>
      </c>
      <c r="L109" s="4">
        <v>911100222547</v>
      </c>
      <c r="M109" s="3" t="s">
        <v>3139</v>
      </c>
      <c r="N109" s="3" t="s">
        <v>1231</v>
      </c>
      <c r="O109" s="3" t="s">
        <v>1146</v>
      </c>
      <c r="P109" s="3" t="s">
        <v>1146</v>
      </c>
      <c r="Q109" s="3" t="s">
        <v>3753</v>
      </c>
      <c r="R109" s="3" t="e">
        <f>VLOOKUP(L109,SB_Cleaned!$A$2:$F$413,6,FALSE)</f>
        <v>#N/A</v>
      </c>
      <c r="S109" s="3">
        <f t="shared" si="3"/>
        <v>0</v>
      </c>
      <c r="T109" s="3" t="s">
        <v>1501</v>
      </c>
      <c r="U109" s="3" t="s">
        <v>3854</v>
      </c>
      <c r="V109" s="13" t="e">
        <f>VLOOKUP(L109,SB_Cleaned!$A$2:$C$412,3,FALSE)</f>
        <v>#N/A</v>
      </c>
      <c r="W109" s="4" t="str">
        <f t="shared" si="4"/>
        <v>exclude</v>
      </c>
      <c r="X109" s="4" t="str">
        <f t="shared" si="5"/>
        <v>exclude</v>
      </c>
    </row>
    <row r="110" spans="1:24" x14ac:dyDescent="0.25">
      <c r="A110" s="3" t="s">
        <v>3813</v>
      </c>
      <c r="B110" s="3" t="s">
        <v>1514</v>
      </c>
      <c r="C110" s="3" t="s">
        <v>1511</v>
      </c>
      <c r="D110" s="3">
        <v>5</v>
      </c>
      <c r="E110" s="14">
        <v>0.76041666666666663</v>
      </c>
      <c r="F110" s="3" t="s">
        <v>3814</v>
      </c>
      <c r="G110" s="13">
        <v>43937</v>
      </c>
      <c r="H110" s="13" t="e">
        <f>VLOOKUP(L110,'Interested Users'!$A$2:$F$1684,6,FALSE)</f>
        <v>#N/A</v>
      </c>
      <c r="I110" s="3" t="s">
        <v>1144</v>
      </c>
      <c r="J110" s="3" t="s">
        <v>5</v>
      </c>
      <c r="K110" s="3" t="s">
        <v>1263</v>
      </c>
      <c r="L110" s="4">
        <v>911100222548</v>
      </c>
      <c r="M110" s="3" t="s">
        <v>3140</v>
      </c>
      <c r="N110" s="3" t="s">
        <v>1231</v>
      </c>
      <c r="O110" s="3" t="s">
        <v>1156</v>
      </c>
      <c r="P110" s="3" t="s">
        <v>1156</v>
      </c>
      <c r="Q110" s="3" t="s">
        <v>3755</v>
      </c>
      <c r="R110" s="3" t="e">
        <f>VLOOKUP(L110,SB_Cleaned!$A$2:$F$413,6,FALSE)</f>
        <v>#N/A</v>
      </c>
      <c r="S110" s="3">
        <f t="shared" si="3"/>
        <v>0</v>
      </c>
      <c r="T110" s="3" t="s">
        <v>1499</v>
      </c>
      <c r="U110" s="3" t="s">
        <v>3854</v>
      </c>
      <c r="V110" s="13" t="e">
        <f>VLOOKUP(L110,SB_Cleaned!$A$2:$C$412,3,FALSE)</f>
        <v>#N/A</v>
      </c>
      <c r="W110" s="4" t="str">
        <f t="shared" si="4"/>
        <v>exclude</v>
      </c>
      <c r="X110" s="4" t="str">
        <f t="shared" si="5"/>
        <v>exclude</v>
      </c>
    </row>
    <row r="111" spans="1:24" x14ac:dyDescent="0.25">
      <c r="A111" s="3" t="s">
        <v>3813</v>
      </c>
      <c r="B111" s="3" t="s">
        <v>1494</v>
      </c>
      <c r="C111" s="3" t="s">
        <v>1512</v>
      </c>
      <c r="D111" s="3">
        <v>5</v>
      </c>
      <c r="E111" s="14">
        <v>0.76041666666666663</v>
      </c>
      <c r="F111" s="3" t="s">
        <v>3814</v>
      </c>
      <c r="G111" s="13">
        <v>43937</v>
      </c>
      <c r="H111" s="13" t="e">
        <f>VLOOKUP(L111,'Interested Users'!$A$2:$F$1684,6,FALSE)</f>
        <v>#N/A</v>
      </c>
      <c r="I111" s="3" t="s">
        <v>1145</v>
      </c>
      <c r="J111" s="3" t="s">
        <v>2</v>
      </c>
      <c r="K111" s="3" t="s">
        <v>1167</v>
      </c>
      <c r="L111" s="4">
        <v>911100222549</v>
      </c>
      <c r="M111" s="3" t="s">
        <v>3141</v>
      </c>
      <c r="N111" s="3" t="s">
        <v>1231</v>
      </c>
      <c r="O111" s="3" t="s">
        <v>1156</v>
      </c>
      <c r="P111" s="3" t="s">
        <v>1156</v>
      </c>
      <c r="Q111" s="3" t="s">
        <v>3749</v>
      </c>
      <c r="R111" s="3" t="e">
        <f>VLOOKUP(L111,SB_Cleaned!$A$2:$F$413,6,FALSE)</f>
        <v>#N/A</v>
      </c>
      <c r="S111" s="3">
        <f t="shared" si="3"/>
        <v>0</v>
      </c>
      <c r="T111" s="3" t="s">
        <v>1502</v>
      </c>
      <c r="U111" s="3" t="s">
        <v>3854</v>
      </c>
      <c r="V111" s="13" t="e">
        <f>VLOOKUP(L111,SB_Cleaned!$A$2:$C$412,3,FALSE)</f>
        <v>#N/A</v>
      </c>
      <c r="W111" s="4" t="str">
        <f t="shared" si="4"/>
        <v>exclude</v>
      </c>
      <c r="X111" s="4" t="str">
        <f t="shared" si="5"/>
        <v>exclude</v>
      </c>
    </row>
    <row r="112" spans="1:24" x14ac:dyDescent="0.25">
      <c r="A112" s="3" t="s">
        <v>3813</v>
      </c>
      <c r="B112" s="3" t="s">
        <v>1494</v>
      </c>
      <c r="C112" s="3" t="s">
        <v>1512</v>
      </c>
      <c r="D112" s="3">
        <v>5</v>
      </c>
      <c r="E112" s="14">
        <v>0.76041666666666663</v>
      </c>
      <c r="F112" s="3" t="s">
        <v>3814</v>
      </c>
      <c r="G112" s="13">
        <v>43937</v>
      </c>
      <c r="H112" s="13" t="e">
        <f>VLOOKUP(L112,'Interested Users'!$A$2:$F$1684,6,FALSE)</f>
        <v>#N/A</v>
      </c>
      <c r="I112" s="3" t="s">
        <v>1144</v>
      </c>
      <c r="J112" s="3" t="s">
        <v>2</v>
      </c>
      <c r="K112" s="3" t="s">
        <v>1264</v>
      </c>
      <c r="L112" s="4">
        <v>911100222550</v>
      </c>
      <c r="M112" s="3" t="s">
        <v>3142</v>
      </c>
      <c r="N112" s="3" t="s">
        <v>1231</v>
      </c>
      <c r="O112" s="3" t="s">
        <v>1148</v>
      </c>
      <c r="P112" s="3" t="s">
        <v>1148</v>
      </c>
      <c r="Q112" s="3" t="s">
        <v>3749</v>
      </c>
      <c r="R112" s="3" t="e">
        <f>VLOOKUP(L112,SB_Cleaned!$A$2:$F$413,6,FALSE)</f>
        <v>#N/A</v>
      </c>
      <c r="S112" s="3">
        <f t="shared" si="3"/>
        <v>0</v>
      </c>
      <c r="T112" s="3" t="s">
        <v>1502</v>
      </c>
      <c r="U112" s="3" t="s">
        <v>3854</v>
      </c>
      <c r="V112" s="13" t="e">
        <f>VLOOKUP(L112,SB_Cleaned!$A$2:$C$412,3,FALSE)</f>
        <v>#N/A</v>
      </c>
      <c r="W112" s="4" t="str">
        <f t="shared" si="4"/>
        <v>exclude</v>
      </c>
      <c r="X112" s="4" t="str">
        <f t="shared" si="5"/>
        <v>exclude</v>
      </c>
    </row>
    <row r="113" spans="1:24" x14ac:dyDescent="0.25">
      <c r="A113" s="3" t="s">
        <v>3813</v>
      </c>
      <c r="B113" s="3" t="s">
        <v>1514</v>
      </c>
      <c r="C113" s="3" t="s">
        <v>1511</v>
      </c>
      <c r="D113" s="3">
        <v>5</v>
      </c>
      <c r="E113" s="14">
        <v>0.76041666666666663</v>
      </c>
      <c r="F113" s="3" t="s">
        <v>3814</v>
      </c>
      <c r="G113" s="13">
        <v>43937</v>
      </c>
      <c r="H113" s="13">
        <f>VLOOKUP(L113,'Interested Users'!$A$2:$F$1684,6,FALSE)</f>
        <v>43937.443252314813</v>
      </c>
      <c r="I113" s="3" t="s">
        <v>1144</v>
      </c>
      <c r="J113" s="3" t="s">
        <v>19</v>
      </c>
      <c r="K113" s="3" t="s">
        <v>49</v>
      </c>
      <c r="L113" s="4">
        <v>911100221040</v>
      </c>
      <c r="M113" s="3" t="s">
        <v>1621</v>
      </c>
      <c r="N113" s="3" t="s">
        <v>1231</v>
      </c>
      <c r="O113" s="3" t="s">
        <v>1148</v>
      </c>
      <c r="P113" s="3" t="s">
        <v>1148</v>
      </c>
      <c r="Q113" s="3" t="s">
        <v>3755</v>
      </c>
      <c r="R113" s="3" t="e">
        <f>VLOOKUP(L113,SB_Cleaned!$A$2:$F$413,6,FALSE)</f>
        <v>#N/A</v>
      </c>
      <c r="S113" s="3">
        <f t="shared" si="3"/>
        <v>0</v>
      </c>
      <c r="T113" s="3" t="s">
        <v>1499</v>
      </c>
      <c r="U113" s="3" t="s">
        <v>33</v>
      </c>
      <c r="V113" s="13" t="e">
        <f>VLOOKUP(L113,SB_Cleaned!$A$2:$C$412,3,FALSE)</f>
        <v>#N/A</v>
      </c>
      <c r="W113" s="4" t="str">
        <f t="shared" si="4"/>
        <v>exclude</v>
      </c>
      <c r="X113" s="4" t="str">
        <f t="shared" si="5"/>
        <v>exclude</v>
      </c>
    </row>
    <row r="114" spans="1:24" x14ac:dyDescent="0.25">
      <c r="A114" s="3" t="s">
        <v>3813</v>
      </c>
      <c r="B114" s="3" t="s">
        <v>1494</v>
      </c>
      <c r="C114" s="3" t="s">
        <v>1512</v>
      </c>
      <c r="D114" s="3">
        <v>5</v>
      </c>
      <c r="E114" s="14">
        <v>0.76041666666666663</v>
      </c>
      <c r="F114" s="3" t="s">
        <v>3814</v>
      </c>
      <c r="G114" s="13">
        <v>43937</v>
      </c>
      <c r="H114" s="13" t="e">
        <f>VLOOKUP(L114,'Interested Users'!$A$2:$F$1684,6,FALSE)</f>
        <v>#N/A</v>
      </c>
      <c r="I114" s="3" t="s">
        <v>1145</v>
      </c>
      <c r="J114" s="3" t="s">
        <v>2</v>
      </c>
      <c r="K114" s="3" t="s">
        <v>1199</v>
      </c>
      <c r="L114" s="4">
        <v>911100222489</v>
      </c>
      <c r="M114" s="3" t="s">
        <v>3084</v>
      </c>
      <c r="N114" s="3" t="s">
        <v>1231</v>
      </c>
      <c r="O114" s="3" t="s">
        <v>1156</v>
      </c>
      <c r="P114" s="3" t="s">
        <v>1156</v>
      </c>
      <c r="Q114" s="3" t="s">
        <v>3749</v>
      </c>
      <c r="R114" s="3" t="e">
        <f>VLOOKUP(L114,SB_Cleaned!$A$2:$F$413,6,FALSE)</f>
        <v>#N/A</v>
      </c>
      <c r="S114" s="3">
        <f t="shared" si="3"/>
        <v>0</v>
      </c>
      <c r="T114" s="3" t="s">
        <v>1502</v>
      </c>
      <c r="U114" s="3" t="s">
        <v>3854</v>
      </c>
      <c r="V114" s="13" t="e">
        <f>VLOOKUP(L114,SB_Cleaned!$A$2:$C$412,3,FALSE)</f>
        <v>#N/A</v>
      </c>
      <c r="W114" s="4" t="str">
        <f t="shared" si="4"/>
        <v>exclude</v>
      </c>
      <c r="X114" s="4" t="str">
        <f t="shared" si="5"/>
        <v>exclude</v>
      </c>
    </row>
    <row r="115" spans="1:24" x14ac:dyDescent="0.25">
      <c r="A115" s="3" t="s">
        <v>3813</v>
      </c>
      <c r="B115" s="3" t="s">
        <v>1494</v>
      </c>
      <c r="C115" s="3" t="s">
        <v>1512</v>
      </c>
      <c r="D115" s="3">
        <v>5</v>
      </c>
      <c r="E115" s="14">
        <v>0.76041666666666663</v>
      </c>
      <c r="F115" s="3" t="s">
        <v>3814</v>
      </c>
      <c r="G115" s="13">
        <v>43937</v>
      </c>
      <c r="H115" s="13" t="e">
        <f>VLOOKUP(L115,'Interested Users'!$A$2:$F$1684,6,FALSE)</f>
        <v>#N/A</v>
      </c>
      <c r="I115" s="3" t="s">
        <v>1144</v>
      </c>
      <c r="J115" s="3" t="s">
        <v>2</v>
      </c>
      <c r="K115" s="3" t="s">
        <v>1265</v>
      </c>
      <c r="L115" s="4">
        <v>911100222551</v>
      </c>
      <c r="M115" s="3" t="s">
        <v>3143</v>
      </c>
      <c r="N115" s="3" t="s">
        <v>1231</v>
      </c>
      <c r="O115" s="3" t="s">
        <v>1156</v>
      </c>
      <c r="P115" s="3" t="s">
        <v>1156</v>
      </c>
      <c r="Q115" s="3" t="s">
        <v>3749</v>
      </c>
      <c r="R115" s="3" t="e">
        <f>VLOOKUP(L115,SB_Cleaned!$A$2:$F$413,6,FALSE)</f>
        <v>#N/A</v>
      </c>
      <c r="S115" s="3">
        <f t="shared" si="3"/>
        <v>0</v>
      </c>
      <c r="T115" s="3" t="s">
        <v>1502</v>
      </c>
      <c r="U115" s="3" t="s">
        <v>3854</v>
      </c>
      <c r="V115" s="13" t="e">
        <f>VLOOKUP(L115,SB_Cleaned!$A$2:$C$412,3,FALSE)</f>
        <v>#N/A</v>
      </c>
      <c r="W115" s="4" t="str">
        <f t="shared" si="4"/>
        <v>exclude</v>
      </c>
      <c r="X115" s="4" t="str">
        <f t="shared" si="5"/>
        <v>exclude</v>
      </c>
    </row>
    <row r="116" spans="1:24" x14ac:dyDescent="0.25">
      <c r="A116" s="3" t="s">
        <v>3813</v>
      </c>
      <c r="B116" s="3" t="s">
        <v>1494</v>
      </c>
      <c r="C116" s="3" t="s">
        <v>1512</v>
      </c>
      <c r="D116" s="3">
        <v>5</v>
      </c>
      <c r="E116" s="14">
        <v>0.76041666666666663</v>
      </c>
      <c r="F116" s="3" t="s">
        <v>3814</v>
      </c>
      <c r="G116" s="13">
        <v>43937</v>
      </c>
      <c r="H116" s="13" t="e">
        <f>VLOOKUP(L116,'Interested Users'!$A$2:$F$1684,6,FALSE)</f>
        <v>#N/A</v>
      </c>
      <c r="I116" s="3" t="s">
        <v>1144</v>
      </c>
      <c r="J116" s="3" t="s">
        <v>2</v>
      </c>
      <c r="K116" s="3" t="s">
        <v>61</v>
      </c>
      <c r="L116" s="4">
        <v>911100222552</v>
      </c>
      <c r="M116" s="3" t="s">
        <v>3144</v>
      </c>
      <c r="N116" s="3" t="s">
        <v>1231</v>
      </c>
      <c r="O116" s="3" t="s">
        <v>1148</v>
      </c>
      <c r="P116" s="3" t="s">
        <v>1148</v>
      </c>
      <c r="Q116" s="3" t="s">
        <v>3749</v>
      </c>
      <c r="R116" s="3" t="e">
        <f>VLOOKUP(L116,SB_Cleaned!$A$2:$F$413,6,FALSE)</f>
        <v>#N/A</v>
      </c>
      <c r="S116" s="3">
        <f t="shared" si="3"/>
        <v>0</v>
      </c>
      <c r="T116" s="3" t="s">
        <v>1502</v>
      </c>
      <c r="U116" s="3" t="s">
        <v>3854</v>
      </c>
      <c r="V116" s="13" t="e">
        <f>VLOOKUP(L116,SB_Cleaned!$A$2:$C$412,3,FALSE)</f>
        <v>#N/A</v>
      </c>
      <c r="W116" s="4" t="str">
        <f t="shared" si="4"/>
        <v>exclude</v>
      </c>
      <c r="X116" s="4" t="str">
        <f t="shared" si="5"/>
        <v>exclude</v>
      </c>
    </row>
    <row r="117" spans="1:24" x14ac:dyDescent="0.25">
      <c r="A117" s="3" t="s">
        <v>3813</v>
      </c>
      <c r="B117" s="3" t="s">
        <v>1494</v>
      </c>
      <c r="C117" s="3" t="s">
        <v>1512</v>
      </c>
      <c r="D117" s="3">
        <v>5</v>
      </c>
      <c r="E117" s="14">
        <v>0.76041666666666663</v>
      </c>
      <c r="F117" s="3" t="s">
        <v>3814</v>
      </c>
      <c r="G117" s="13">
        <v>43937</v>
      </c>
      <c r="H117" s="13" t="e">
        <f>VLOOKUP(L117,'Interested Users'!$A$2:$F$1684,6,FALSE)</f>
        <v>#N/A</v>
      </c>
      <c r="I117" s="3" t="s">
        <v>1144</v>
      </c>
      <c r="J117" s="3" t="s">
        <v>10</v>
      </c>
      <c r="K117" s="3" t="s">
        <v>198</v>
      </c>
      <c r="L117" s="4">
        <v>911100222553</v>
      </c>
      <c r="M117" s="3" t="s">
        <v>3145</v>
      </c>
      <c r="N117" s="3" t="s">
        <v>1231</v>
      </c>
      <c r="O117" s="3" t="s">
        <v>1148</v>
      </c>
      <c r="P117" s="3" t="s">
        <v>1148</v>
      </c>
      <c r="Q117" s="3" t="s">
        <v>3749</v>
      </c>
      <c r="R117" s="3" t="e">
        <f>VLOOKUP(L117,SB_Cleaned!$A$2:$F$413,6,FALSE)</f>
        <v>#N/A</v>
      </c>
      <c r="S117" s="3">
        <f t="shared" si="3"/>
        <v>0</v>
      </c>
      <c r="T117" s="3" t="s">
        <v>1502</v>
      </c>
      <c r="U117" s="3" t="s">
        <v>3854</v>
      </c>
      <c r="V117" s="13" t="e">
        <f>VLOOKUP(L117,SB_Cleaned!$A$2:$C$412,3,FALSE)</f>
        <v>#N/A</v>
      </c>
      <c r="W117" s="4" t="str">
        <f t="shared" si="4"/>
        <v>exclude</v>
      </c>
      <c r="X117" s="4" t="str">
        <f t="shared" si="5"/>
        <v>exclude</v>
      </c>
    </row>
    <row r="118" spans="1:24" x14ac:dyDescent="0.25">
      <c r="A118" s="3" t="s">
        <v>3813</v>
      </c>
      <c r="B118" s="3" t="s">
        <v>1494</v>
      </c>
      <c r="C118" s="3" t="s">
        <v>1512</v>
      </c>
      <c r="D118" s="3">
        <v>5</v>
      </c>
      <c r="E118" s="14">
        <v>0.76041666666666663</v>
      </c>
      <c r="F118" s="3" t="s">
        <v>3814</v>
      </c>
      <c r="G118" s="13">
        <v>43937</v>
      </c>
      <c r="H118" s="13" t="e">
        <f>VLOOKUP(L118,'Interested Users'!$A$2:$F$1684,6,FALSE)</f>
        <v>#N/A</v>
      </c>
      <c r="I118" s="3" t="s">
        <v>1144</v>
      </c>
      <c r="J118" s="3" t="s">
        <v>10</v>
      </c>
      <c r="K118" s="3" t="s">
        <v>1266</v>
      </c>
      <c r="L118" s="4">
        <v>911100222554</v>
      </c>
      <c r="M118" s="3" t="s">
        <v>3146</v>
      </c>
      <c r="N118" s="3" t="s">
        <v>1231</v>
      </c>
      <c r="O118" s="3" t="s">
        <v>1148</v>
      </c>
      <c r="P118" s="3" t="s">
        <v>1148</v>
      </c>
      <c r="Q118" s="3" t="s">
        <v>3749</v>
      </c>
      <c r="R118" s="3" t="e">
        <f>VLOOKUP(L118,SB_Cleaned!$A$2:$F$413,6,FALSE)</f>
        <v>#N/A</v>
      </c>
      <c r="S118" s="3">
        <f t="shared" si="3"/>
        <v>0</v>
      </c>
      <c r="T118" s="3" t="s">
        <v>1502</v>
      </c>
      <c r="U118" s="3" t="s">
        <v>3854</v>
      </c>
      <c r="V118" s="13" t="e">
        <f>VLOOKUP(L118,SB_Cleaned!$A$2:$C$412,3,FALSE)</f>
        <v>#N/A</v>
      </c>
      <c r="W118" s="4" t="str">
        <f t="shared" si="4"/>
        <v>exclude</v>
      </c>
      <c r="X118" s="4" t="str">
        <f t="shared" si="5"/>
        <v>exclude</v>
      </c>
    </row>
    <row r="119" spans="1:24" x14ac:dyDescent="0.25">
      <c r="A119" s="3" t="s">
        <v>3813</v>
      </c>
      <c r="B119" s="3" t="s">
        <v>1514</v>
      </c>
      <c r="C119" s="3" t="s">
        <v>1511</v>
      </c>
      <c r="D119" s="3">
        <v>5</v>
      </c>
      <c r="E119" s="14">
        <v>0.76041666666666663</v>
      </c>
      <c r="F119" s="3" t="s">
        <v>3814</v>
      </c>
      <c r="G119" s="13">
        <v>43937</v>
      </c>
      <c r="H119" s="13" t="e">
        <f>VLOOKUP(L119,'Interested Users'!$A$2:$F$1684,6,FALSE)</f>
        <v>#N/A</v>
      </c>
      <c r="I119" s="3" t="s">
        <v>1144</v>
      </c>
      <c r="J119" s="3" t="s">
        <v>2</v>
      </c>
      <c r="K119" s="3" t="s">
        <v>1267</v>
      </c>
      <c r="L119" s="4">
        <v>911100222555</v>
      </c>
      <c r="M119" s="3" t="s">
        <v>3147</v>
      </c>
      <c r="N119" s="3" t="s">
        <v>1231</v>
      </c>
      <c r="O119" s="3" t="s">
        <v>1156</v>
      </c>
      <c r="P119" s="3" t="s">
        <v>1156</v>
      </c>
      <c r="Q119" s="3" t="s">
        <v>3755</v>
      </c>
      <c r="R119" s="3" t="e">
        <f>VLOOKUP(L119,SB_Cleaned!$A$2:$F$413,6,FALSE)</f>
        <v>#N/A</v>
      </c>
      <c r="S119" s="3">
        <f t="shared" si="3"/>
        <v>0</v>
      </c>
      <c r="T119" s="3" t="s">
        <v>1499</v>
      </c>
      <c r="U119" s="3" t="s">
        <v>3854</v>
      </c>
      <c r="V119" s="13" t="e">
        <f>VLOOKUP(L119,SB_Cleaned!$A$2:$C$412,3,FALSE)</f>
        <v>#N/A</v>
      </c>
      <c r="W119" s="4" t="str">
        <f t="shared" si="4"/>
        <v>exclude</v>
      </c>
      <c r="X119" s="4" t="str">
        <f t="shared" si="5"/>
        <v>exclude</v>
      </c>
    </row>
    <row r="120" spans="1:24" x14ac:dyDescent="0.25">
      <c r="A120" s="3" t="s">
        <v>3813</v>
      </c>
      <c r="B120" s="3" t="s">
        <v>1514</v>
      </c>
      <c r="C120" s="3" t="s">
        <v>1511</v>
      </c>
      <c r="D120" s="3">
        <v>5</v>
      </c>
      <c r="E120" s="14">
        <v>0.76041666666666663</v>
      </c>
      <c r="F120" s="3" t="s">
        <v>3814</v>
      </c>
      <c r="G120" s="13">
        <v>43937</v>
      </c>
      <c r="H120" s="13">
        <f>VLOOKUP(L120,'Interested Users'!$A$2:$F$1684,6,FALSE)</f>
        <v>43937.428553240738</v>
      </c>
      <c r="I120" s="3" t="s">
        <v>1145</v>
      </c>
      <c r="J120" s="3" t="s">
        <v>5</v>
      </c>
      <c r="K120" s="3" t="s">
        <v>30</v>
      </c>
      <c r="L120" s="4">
        <v>911100221023</v>
      </c>
      <c r="M120" s="3" t="s">
        <v>1604</v>
      </c>
      <c r="N120" s="3" t="s">
        <v>1231</v>
      </c>
      <c r="O120" s="3" t="s">
        <v>1146</v>
      </c>
      <c r="P120" s="3" t="s">
        <v>1146</v>
      </c>
      <c r="Q120" s="3" t="s">
        <v>3755</v>
      </c>
      <c r="R120" s="3" t="e">
        <f>VLOOKUP(L120,SB_Cleaned!$A$2:$F$413,6,FALSE)</f>
        <v>#N/A</v>
      </c>
      <c r="S120" s="3">
        <f t="shared" si="3"/>
        <v>0</v>
      </c>
      <c r="T120" s="3" t="s">
        <v>1499</v>
      </c>
      <c r="U120" s="3" t="s">
        <v>3</v>
      </c>
      <c r="V120" s="13" t="e">
        <f>VLOOKUP(L120,SB_Cleaned!$A$2:$C$412,3,FALSE)</f>
        <v>#N/A</v>
      </c>
      <c r="W120" s="4" t="str">
        <f t="shared" si="4"/>
        <v>exclude</v>
      </c>
      <c r="X120" s="4" t="str">
        <f t="shared" si="5"/>
        <v>exclude</v>
      </c>
    </row>
    <row r="121" spans="1:24" x14ac:dyDescent="0.25">
      <c r="A121" s="3" t="s">
        <v>3813</v>
      </c>
      <c r="B121" s="3" t="s">
        <v>1494</v>
      </c>
      <c r="C121" s="3" t="s">
        <v>1511</v>
      </c>
      <c r="D121" s="3">
        <v>5</v>
      </c>
      <c r="E121" s="14">
        <v>0.76041666666666663</v>
      </c>
      <c r="F121" s="3" t="s">
        <v>3814</v>
      </c>
      <c r="G121" s="13">
        <v>43937</v>
      </c>
      <c r="H121" s="13" t="e">
        <f>VLOOKUP(L121,'Interested Users'!$A$2:$F$1684,6,FALSE)</f>
        <v>#N/A</v>
      </c>
      <c r="I121" s="3" t="s">
        <v>1144</v>
      </c>
      <c r="J121" s="3" t="s">
        <v>2</v>
      </c>
      <c r="K121" s="3" t="s">
        <v>129</v>
      </c>
      <c r="L121" s="4">
        <v>911100222556</v>
      </c>
      <c r="M121" s="3" t="s">
        <v>3148</v>
      </c>
      <c r="N121" s="3" t="s">
        <v>1231</v>
      </c>
      <c r="O121" s="3" t="s">
        <v>1146</v>
      </c>
      <c r="P121" s="3" t="s">
        <v>1146</v>
      </c>
      <c r="Q121" s="3" t="s">
        <v>3753</v>
      </c>
      <c r="R121" s="3" t="e">
        <f>VLOOKUP(L121,SB_Cleaned!$A$2:$F$413,6,FALSE)</f>
        <v>#N/A</v>
      </c>
      <c r="S121" s="3">
        <f t="shared" si="3"/>
        <v>0</v>
      </c>
      <c r="T121" s="3" t="s">
        <v>1501</v>
      </c>
      <c r="U121" s="3" t="s">
        <v>3854</v>
      </c>
      <c r="V121" s="13" t="e">
        <f>VLOOKUP(L121,SB_Cleaned!$A$2:$C$412,3,FALSE)</f>
        <v>#N/A</v>
      </c>
      <c r="W121" s="4" t="str">
        <f t="shared" si="4"/>
        <v>exclude</v>
      </c>
      <c r="X121" s="4" t="str">
        <f t="shared" si="5"/>
        <v>exclude</v>
      </c>
    </row>
    <row r="122" spans="1:24" x14ac:dyDescent="0.25">
      <c r="A122" s="3" t="s">
        <v>3813</v>
      </c>
      <c r="B122" s="3" t="s">
        <v>1494</v>
      </c>
      <c r="C122" s="3" t="s">
        <v>1511</v>
      </c>
      <c r="D122" s="3">
        <v>5</v>
      </c>
      <c r="E122" s="14">
        <v>0.76041666666666663</v>
      </c>
      <c r="F122" s="3" t="s">
        <v>3814</v>
      </c>
      <c r="G122" s="13">
        <v>43937</v>
      </c>
      <c r="H122" s="13" t="e">
        <f>VLOOKUP(L122,'Interested Users'!$A$2:$F$1684,6,FALSE)</f>
        <v>#N/A</v>
      </c>
      <c r="I122" s="3" t="s">
        <v>1145</v>
      </c>
      <c r="J122" s="3" t="s">
        <v>10</v>
      </c>
      <c r="K122" s="3" t="s">
        <v>1268</v>
      </c>
      <c r="L122" s="4">
        <v>911100222557</v>
      </c>
      <c r="M122" s="3" t="s">
        <v>3149</v>
      </c>
      <c r="N122" s="3" t="s">
        <v>1231</v>
      </c>
      <c r="O122" s="3" t="s">
        <v>1148</v>
      </c>
      <c r="P122" s="3" t="s">
        <v>1148</v>
      </c>
      <c r="Q122" s="3" t="s">
        <v>3753</v>
      </c>
      <c r="R122" s="3">
        <f>VLOOKUP(L122,SB_Cleaned!$A$2:$F$413,6,FALSE)</f>
        <v>1999</v>
      </c>
      <c r="S122" s="3">
        <f t="shared" si="3"/>
        <v>1</v>
      </c>
      <c r="T122" s="3" t="s">
        <v>1501</v>
      </c>
      <c r="U122" s="3" t="s">
        <v>3854</v>
      </c>
      <c r="V122" s="13">
        <f>VLOOKUP(L122,SB_Cleaned!$A$2:$C$412,3,FALSE)</f>
        <v>43941</v>
      </c>
      <c r="W122" s="4">
        <f t="shared" si="4"/>
        <v>4</v>
      </c>
      <c r="X122" s="4" t="str">
        <f t="shared" si="5"/>
        <v>exclude</v>
      </c>
    </row>
    <row r="123" spans="1:24" x14ac:dyDescent="0.25">
      <c r="A123" s="3" t="s">
        <v>3813</v>
      </c>
      <c r="B123" s="3" t="s">
        <v>1514</v>
      </c>
      <c r="C123" s="3" t="s">
        <v>1512</v>
      </c>
      <c r="D123" s="3">
        <v>5</v>
      </c>
      <c r="E123" s="14">
        <v>0.76041666666666663</v>
      </c>
      <c r="F123" s="3" t="s">
        <v>3814</v>
      </c>
      <c r="G123" s="13">
        <v>43937</v>
      </c>
      <c r="H123" s="13" t="e">
        <f>VLOOKUP(L123,'Interested Users'!$A$2:$F$1684,6,FALSE)</f>
        <v>#N/A</v>
      </c>
      <c r="I123" s="3" t="s">
        <v>1144</v>
      </c>
      <c r="J123" s="3" t="s">
        <v>19</v>
      </c>
      <c r="K123" s="3" t="s">
        <v>590</v>
      </c>
      <c r="L123" s="4">
        <v>911100222558</v>
      </c>
      <c r="M123" s="3" t="s">
        <v>3150</v>
      </c>
      <c r="N123" s="3" t="s">
        <v>1231</v>
      </c>
      <c r="O123" s="3" t="s">
        <v>1148</v>
      </c>
      <c r="P123" s="3" t="s">
        <v>1148</v>
      </c>
      <c r="Q123" s="3" t="s">
        <v>3743</v>
      </c>
      <c r="R123" s="3" t="e">
        <f>VLOOKUP(L123,SB_Cleaned!$A$2:$F$413,6,FALSE)</f>
        <v>#N/A</v>
      </c>
      <c r="S123" s="3">
        <f t="shared" si="3"/>
        <v>0</v>
      </c>
      <c r="T123" s="3" t="s">
        <v>1505</v>
      </c>
      <c r="U123" s="3" t="s">
        <v>3854</v>
      </c>
      <c r="V123" s="13" t="e">
        <f>VLOOKUP(L123,SB_Cleaned!$A$2:$C$412,3,FALSE)</f>
        <v>#N/A</v>
      </c>
      <c r="W123" s="4" t="str">
        <f t="shared" si="4"/>
        <v>exclude</v>
      </c>
      <c r="X123" s="4" t="str">
        <f t="shared" si="5"/>
        <v>exclude</v>
      </c>
    </row>
    <row r="124" spans="1:24" x14ac:dyDescent="0.25">
      <c r="A124" s="3" t="s">
        <v>3813</v>
      </c>
      <c r="B124" s="3" t="s">
        <v>1514</v>
      </c>
      <c r="C124" s="3" t="s">
        <v>1511</v>
      </c>
      <c r="D124" s="3">
        <v>5</v>
      </c>
      <c r="E124" s="14">
        <v>0.76041666666666663</v>
      </c>
      <c r="F124" s="3" t="s">
        <v>3814</v>
      </c>
      <c r="G124" s="13">
        <v>43937</v>
      </c>
      <c r="H124" s="13" t="e">
        <f>VLOOKUP(L124,'Interested Users'!$A$2:$F$1684,6,FALSE)</f>
        <v>#N/A</v>
      </c>
      <c r="I124" s="3" t="s">
        <v>1144</v>
      </c>
      <c r="J124" s="3" t="s">
        <v>5</v>
      </c>
      <c r="K124" s="3" t="s">
        <v>1269</v>
      </c>
      <c r="L124" s="4">
        <v>911100222559</v>
      </c>
      <c r="M124" s="3" t="s">
        <v>3151</v>
      </c>
      <c r="N124" s="3" t="s">
        <v>1231</v>
      </c>
      <c r="O124" s="3" t="s">
        <v>1148</v>
      </c>
      <c r="P124" s="3" t="s">
        <v>1148</v>
      </c>
      <c r="Q124" s="3" t="s">
        <v>3755</v>
      </c>
      <c r="R124" s="3">
        <f>VLOOKUP(L124,SB_Cleaned!$A$2:$F$413,6,FALSE)</f>
        <v>199</v>
      </c>
      <c r="S124" s="3">
        <f t="shared" si="3"/>
        <v>0</v>
      </c>
      <c r="T124" s="3" t="s">
        <v>1499</v>
      </c>
      <c r="U124" s="3" t="s">
        <v>3854</v>
      </c>
      <c r="V124" s="13">
        <f>VLOOKUP(L124,SB_Cleaned!$A$2:$C$412,3,FALSE)</f>
        <v>43911</v>
      </c>
      <c r="W124" s="4" t="str">
        <f t="shared" si="4"/>
        <v>exclude</v>
      </c>
      <c r="X124" s="4" t="str">
        <f t="shared" si="5"/>
        <v>exclude</v>
      </c>
    </row>
    <row r="125" spans="1:24" x14ac:dyDescent="0.25">
      <c r="A125" s="3" t="s">
        <v>3813</v>
      </c>
      <c r="B125" s="3" t="s">
        <v>1514</v>
      </c>
      <c r="C125" s="3" t="s">
        <v>1512</v>
      </c>
      <c r="D125" s="3">
        <v>5</v>
      </c>
      <c r="E125" s="14">
        <v>0.76041666666666663</v>
      </c>
      <c r="F125" s="3" t="s">
        <v>3814</v>
      </c>
      <c r="G125" s="13">
        <v>43937</v>
      </c>
      <c r="H125" s="13" t="e">
        <f>VLOOKUP(L125,'Interested Users'!$A$2:$F$1684,6,FALSE)</f>
        <v>#N/A</v>
      </c>
      <c r="I125" s="3" t="s">
        <v>1144</v>
      </c>
      <c r="J125" s="3" t="s">
        <v>19</v>
      </c>
      <c r="K125" s="3" t="s">
        <v>1270</v>
      </c>
      <c r="L125" s="4">
        <v>911100222560</v>
      </c>
      <c r="M125" s="3" t="s">
        <v>3152</v>
      </c>
      <c r="N125" s="3" t="s">
        <v>1231</v>
      </c>
      <c r="O125" s="3" t="s">
        <v>1156</v>
      </c>
      <c r="P125" s="3" t="s">
        <v>1156</v>
      </c>
      <c r="Q125" s="3" t="s">
        <v>3743</v>
      </c>
      <c r="R125" s="3" t="e">
        <f>VLOOKUP(L125,SB_Cleaned!$A$2:$F$413,6,FALSE)</f>
        <v>#N/A</v>
      </c>
      <c r="S125" s="3">
        <f t="shared" si="3"/>
        <v>0</v>
      </c>
      <c r="T125" s="3" t="s">
        <v>1505</v>
      </c>
      <c r="U125" s="3" t="s">
        <v>3854</v>
      </c>
      <c r="V125" s="13" t="e">
        <f>VLOOKUP(L125,SB_Cleaned!$A$2:$C$412,3,FALSE)</f>
        <v>#N/A</v>
      </c>
      <c r="W125" s="4" t="str">
        <f t="shared" si="4"/>
        <v>exclude</v>
      </c>
      <c r="X125" s="4" t="str">
        <f t="shared" si="5"/>
        <v>exclude</v>
      </c>
    </row>
    <row r="126" spans="1:24" x14ac:dyDescent="0.25">
      <c r="A126" s="3" t="s">
        <v>3813</v>
      </c>
      <c r="B126" s="3" t="s">
        <v>1514</v>
      </c>
      <c r="C126" s="3" t="s">
        <v>1512</v>
      </c>
      <c r="D126" s="3">
        <v>5</v>
      </c>
      <c r="E126" s="14">
        <v>0.76041666666666663</v>
      </c>
      <c r="F126" s="3" t="s">
        <v>3814</v>
      </c>
      <c r="G126" s="13">
        <v>43937</v>
      </c>
      <c r="H126" s="13" t="e">
        <f>VLOOKUP(L126,'Interested Users'!$A$2:$F$1684,6,FALSE)</f>
        <v>#N/A</v>
      </c>
      <c r="I126" s="3" t="s">
        <v>1144</v>
      </c>
      <c r="J126" s="3" t="s">
        <v>19</v>
      </c>
      <c r="K126" s="3" t="s">
        <v>1271</v>
      </c>
      <c r="L126" s="4">
        <v>911100222561</v>
      </c>
      <c r="M126" s="3" t="s">
        <v>3153</v>
      </c>
      <c r="N126" s="3" t="s">
        <v>1231</v>
      </c>
      <c r="O126" s="3" t="s">
        <v>1148</v>
      </c>
      <c r="P126" s="3" t="s">
        <v>1148</v>
      </c>
      <c r="Q126" s="3" t="s">
        <v>3743</v>
      </c>
      <c r="R126" s="3" t="e">
        <f>VLOOKUP(L126,SB_Cleaned!$A$2:$F$413,6,FALSE)</f>
        <v>#N/A</v>
      </c>
      <c r="S126" s="3">
        <f t="shared" si="3"/>
        <v>0</v>
      </c>
      <c r="T126" s="3" t="s">
        <v>1505</v>
      </c>
      <c r="U126" s="3" t="s">
        <v>3854</v>
      </c>
      <c r="V126" s="13" t="e">
        <f>VLOOKUP(L126,SB_Cleaned!$A$2:$C$412,3,FALSE)</f>
        <v>#N/A</v>
      </c>
      <c r="W126" s="4" t="str">
        <f t="shared" si="4"/>
        <v>exclude</v>
      </c>
      <c r="X126" s="4" t="str">
        <f t="shared" si="5"/>
        <v>exclude</v>
      </c>
    </row>
    <row r="127" spans="1:24" x14ac:dyDescent="0.25">
      <c r="A127" s="3" t="s">
        <v>3813</v>
      </c>
      <c r="B127" s="3" t="s">
        <v>1514</v>
      </c>
      <c r="C127" s="3" t="s">
        <v>1511</v>
      </c>
      <c r="D127" s="3">
        <v>5</v>
      </c>
      <c r="E127" s="14">
        <v>0.76041666666666663</v>
      </c>
      <c r="F127" s="3" t="s">
        <v>3814</v>
      </c>
      <c r="G127" s="13">
        <v>43937</v>
      </c>
      <c r="H127" s="13">
        <f>VLOOKUP(L127,'Interested Users'!$A$2:$F$1684,6,FALSE)</f>
        <v>43937.591597222221</v>
      </c>
      <c r="I127" s="3" t="s">
        <v>1144</v>
      </c>
      <c r="J127" s="3" t="s">
        <v>19</v>
      </c>
      <c r="K127" s="3" t="s">
        <v>140</v>
      </c>
      <c r="L127" s="4">
        <v>911100221136</v>
      </c>
      <c r="M127" s="3" t="s">
        <v>3154</v>
      </c>
      <c r="N127" s="3" t="s">
        <v>1231</v>
      </c>
      <c r="O127" s="3" t="s">
        <v>1156</v>
      </c>
      <c r="P127" s="3" t="s">
        <v>1156</v>
      </c>
      <c r="Q127" s="3" t="s">
        <v>3755</v>
      </c>
      <c r="R127" s="3" t="e">
        <f>VLOOKUP(L127,SB_Cleaned!$A$2:$F$413,6,FALSE)</f>
        <v>#N/A</v>
      </c>
      <c r="S127" s="3">
        <f t="shared" si="3"/>
        <v>0</v>
      </c>
      <c r="T127" s="3" t="s">
        <v>1499</v>
      </c>
      <c r="U127" s="3" t="s">
        <v>130</v>
      </c>
      <c r="V127" s="13" t="e">
        <f>VLOOKUP(L127,SB_Cleaned!$A$2:$C$412,3,FALSE)</f>
        <v>#N/A</v>
      </c>
      <c r="W127" s="4" t="str">
        <f t="shared" si="4"/>
        <v>exclude</v>
      </c>
      <c r="X127" s="4" t="str">
        <f t="shared" si="5"/>
        <v>exclude</v>
      </c>
    </row>
    <row r="128" spans="1:24" x14ac:dyDescent="0.25">
      <c r="A128" s="3" t="s">
        <v>3813</v>
      </c>
      <c r="B128" s="3" t="s">
        <v>1514</v>
      </c>
      <c r="C128" s="3" t="s">
        <v>1512</v>
      </c>
      <c r="D128" s="3">
        <v>5</v>
      </c>
      <c r="E128" s="14">
        <v>0.76041666666666663</v>
      </c>
      <c r="F128" s="3" t="s">
        <v>3814</v>
      </c>
      <c r="G128" s="13">
        <v>43937</v>
      </c>
      <c r="H128" s="13" t="e">
        <f>VLOOKUP(L128,'Interested Users'!$A$2:$F$1684,6,FALSE)</f>
        <v>#N/A</v>
      </c>
      <c r="I128" s="3" t="s">
        <v>1144</v>
      </c>
      <c r="J128" s="3" t="s">
        <v>19</v>
      </c>
      <c r="K128" s="3" t="s">
        <v>1272</v>
      </c>
      <c r="L128" s="4">
        <v>911100222562</v>
      </c>
      <c r="M128" s="3" t="s">
        <v>3155</v>
      </c>
      <c r="N128" s="3" t="s">
        <v>1231</v>
      </c>
      <c r="O128" s="3" t="s">
        <v>1148</v>
      </c>
      <c r="P128" s="3" t="s">
        <v>1148</v>
      </c>
      <c r="Q128" s="3" t="s">
        <v>3743</v>
      </c>
      <c r="R128" s="3">
        <f>VLOOKUP(L128,SB_Cleaned!$A$2:$F$413,6,FALSE)</f>
        <v>1999</v>
      </c>
      <c r="S128" s="3">
        <f t="shared" si="3"/>
        <v>1</v>
      </c>
      <c r="T128" s="3" t="s">
        <v>1505</v>
      </c>
      <c r="U128" s="3" t="s">
        <v>3854</v>
      </c>
      <c r="V128" s="13">
        <f>VLOOKUP(L128,SB_Cleaned!$A$2:$C$412,3,FALSE)</f>
        <v>43938</v>
      </c>
      <c r="W128" s="4">
        <f t="shared" si="4"/>
        <v>1</v>
      </c>
      <c r="X128" s="4" t="str">
        <f t="shared" si="5"/>
        <v>exclude</v>
      </c>
    </row>
    <row r="129" spans="1:24" x14ac:dyDescent="0.25">
      <c r="A129" s="3" t="s">
        <v>3813</v>
      </c>
      <c r="B129" s="3" t="s">
        <v>1514</v>
      </c>
      <c r="C129" s="3" t="s">
        <v>1512</v>
      </c>
      <c r="D129" s="3">
        <v>5</v>
      </c>
      <c r="E129" s="14">
        <v>0.76041666666666663</v>
      </c>
      <c r="F129" s="3" t="s">
        <v>3814</v>
      </c>
      <c r="G129" s="13">
        <v>43937</v>
      </c>
      <c r="H129" s="13" t="e">
        <f>VLOOKUP(L129,'Interested Users'!$A$2:$F$1684,6,FALSE)</f>
        <v>#N/A</v>
      </c>
      <c r="I129" s="3" t="s">
        <v>1144</v>
      </c>
      <c r="J129" s="3" t="s">
        <v>19</v>
      </c>
      <c r="K129" s="3" t="s">
        <v>1273</v>
      </c>
      <c r="L129" s="4">
        <v>911100222563</v>
      </c>
      <c r="M129" s="3" t="s">
        <v>3156</v>
      </c>
      <c r="N129" s="3" t="s">
        <v>1231</v>
      </c>
      <c r="O129" s="3" t="s">
        <v>1148</v>
      </c>
      <c r="P129" s="3" t="s">
        <v>1148</v>
      </c>
      <c r="Q129" s="3" t="s">
        <v>3743</v>
      </c>
      <c r="R129" s="3">
        <f>VLOOKUP(L129,SB_Cleaned!$A$2:$F$413,6,FALSE)</f>
        <v>1999</v>
      </c>
      <c r="S129" s="3">
        <f t="shared" si="3"/>
        <v>1</v>
      </c>
      <c r="T129" s="3" t="s">
        <v>1505</v>
      </c>
      <c r="U129" s="3" t="s">
        <v>3854</v>
      </c>
      <c r="V129" s="13">
        <f>VLOOKUP(L129,SB_Cleaned!$A$2:$C$412,3,FALSE)</f>
        <v>43938</v>
      </c>
      <c r="W129" s="4">
        <f t="shared" si="4"/>
        <v>1</v>
      </c>
      <c r="X129" s="4" t="str">
        <f t="shared" si="5"/>
        <v>exclude</v>
      </c>
    </row>
    <row r="130" spans="1:24" x14ac:dyDescent="0.25">
      <c r="A130" s="3" t="s">
        <v>3813</v>
      </c>
      <c r="B130" s="3" t="s">
        <v>1514</v>
      </c>
      <c r="C130" s="3" t="s">
        <v>1511</v>
      </c>
      <c r="D130" s="3">
        <v>5</v>
      </c>
      <c r="E130" s="14">
        <v>0.76041666666666663</v>
      </c>
      <c r="F130" s="3" t="s">
        <v>3814</v>
      </c>
      <c r="G130" s="13">
        <v>43937</v>
      </c>
      <c r="H130" s="13" t="e">
        <f>VLOOKUP(L130,'Interested Users'!$A$2:$F$1684,6,FALSE)</f>
        <v>#N/A</v>
      </c>
      <c r="I130" s="3" t="s">
        <v>1144</v>
      </c>
      <c r="J130" s="3" t="s">
        <v>5</v>
      </c>
      <c r="K130" s="3" t="s">
        <v>1274</v>
      </c>
      <c r="L130" s="4">
        <v>911100222564</v>
      </c>
      <c r="M130" s="3" t="s">
        <v>3157</v>
      </c>
      <c r="N130" s="3" t="s">
        <v>1231</v>
      </c>
      <c r="O130" s="3" t="s">
        <v>1156</v>
      </c>
      <c r="P130" s="3" t="s">
        <v>1156</v>
      </c>
      <c r="Q130" s="3" t="s">
        <v>3755</v>
      </c>
      <c r="R130" s="3" t="e">
        <f>VLOOKUP(L130,SB_Cleaned!$A$2:$F$413,6,FALSE)</f>
        <v>#N/A</v>
      </c>
      <c r="S130" s="3">
        <f t="shared" si="3"/>
        <v>0</v>
      </c>
      <c r="T130" s="3" t="s">
        <v>1499</v>
      </c>
      <c r="U130" s="3" t="s">
        <v>3854</v>
      </c>
      <c r="V130" s="13" t="e">
        <f>VLOOKUP(L130,SB_Cleaned!$A$2:$C$412,3,FALSE)</f>
        <v>#N/A</v>
      </c>
      <c r="W130" s="4" t="str">
        <f t="shared" si="4"/>
        <v>exclude</v>
      </c>
      <c r="X130" s="4" t="str">
        <f t="shared" si="5"/>
        <v>exclude</v>
      </c>
    </row>
    <row r="131" spans="1:24" x14ac:dyDescent="0.25">
      <c r="A131" s="3" t="s">
        <v>3813</v>
      </c>
      <c r="B131" s="3" t="s">
        <v>1514</v>
      </c>
      <c r="C131" s="3" t="s">
        <v>1512</v>
      </c>
      <c r="D131" s="3">
        <v>5</v>
      </c>
      <c r="E131" s="14">
        <v>0.76041666666666663</v>
      </c>
      <c r="F131" s="3" t="s">
        <v>3814</v>
      </c>
      <c r="G131" s="13">
        <v>43937</v>
      </c>
      <c r="H131" s="13" t="e">
        <f>VLOOKUP(L131,'Interested Users'!$A$2:$F$1684,6,FALSE)</f>
        <v>#N/A</v>
      </c>
      <c r="I131" s="3" t="s">
        <v>1145</v>
      </c>
      <c r="J131" s="3" t="s">
        <v>5</v>
      </c>
      <c r="K131" s="3" t="s">
        <v>1275</v>
      </c>
      <c r="L131" s="4">
        <v>911100222565</v>
      </c>
      <c r="M131" s="3" t="s">
        <v>3158</v>
      </c>
      <c r="N131" s="3" t="s">
        <v>1231</v>
      </c>
      <c r="O131" s="3" t="s">
        <v>1148</v>
      </c>
      <c r="P131" s="3" t="s">
        <v>1148</v>
      </c>
      <c r="Q131" s="3" t="s">
        <v>3743</v>
      </c>
      <c r="R131" s="3" t="e">
        <f>VLOOKUP(L131,SB_Cleaned!$A$2:$F$413,6,FALSE)</f>
        <v>#N/A</v>
      </c>
      <c r="S131" s="3">
        <f t="shared" ref="S131:S194" si="6">_xlfn.IFNA(IF(R131&gt;499,1,0),0)</f>
        <v>0</v>
      </c>
      <c r="T131" s="3" t="s">
        <v>1505</v>
      </c>
      <c r="U131" s="3" t="s">
        <v>3854</v>
      </c>
      <c r="V131" s="13" t="e">
        <f>VLOOKUP(L131,SB_Cleaned!$A$2:$C$412,3,FALSE)</f>
        <v>#N/A</v>
      </c>
      <c r="W131" s="4" t="str">
        <f t="shared" ref="W131:W194" si="7">_xlfn.IFNA(IF(ROUND(V131-G131,0)&gt;=0,ROUND(V131-G131,0),"exclude"),"exclude")</f>
        <v>exclude</v>
      </c>
      <c r="X131" s="4" t="str">
        <f t="shared" ref="X131:X194" si="8">_xlfn.IFNA(IF(ROUND(V131-H131,0)&gt;=0,ROUND(V131-H131,0),"exclude"),"exclude")</f>
        <v>exclude</v>
      </c>
    </row>
    <row r="132" spans="1:24" x14ac:dyDescent="0.25">
      <c r="A132" s="3" t="s">
        <v>3813</v>
      </c>
      <c r="B132" s="3" t="s">
        <v>1514</v>
      </c>
      <c r="C132" s="3" t="s">
        <v>1512</v>
      </c>
      <c r="D132" s="3">
        <v>5</v>
      </c>
      <c r="E132" s="14">
        <v>0.76041666666666663</v>
      </c>
      <c r="F132" s="3" t="s">
        <v>3814</v>
      </c>
      <c r="G132" s="13">
        <v>43937</v>
      </c>
      <c r="H132" s="13" t="e">
        <f>VLOOKUP(L132,'Interested Users'!$A$2:$F$1684,6,FALSE)</f>
        <v>#N/A</v>
      </c>
      <c r="I132" s="3" t="s">
        <v>1145</v>
      </c>
      <c r="J132" s="3" t="s">
        <v>5</v>
      </c>
      <c r="K132" s="3" t="s">
        <v>1260</v>
      </c>
      <c r="L132" s="4">
        <v>911100222544</v>
      </c>
      <c r="M132" s="3" t="s">
        <v>3137</v>
      </c>
      <c r="N132" s="3" t="s">
        <v>1231</v>
      </c>
      <c r="O132" s="3" t="s">
        <v>1156</v>
      </c>
      <c r="P132" s="3" t="s">
        <v>1156</v>
      </c>
      <c r="Q132" s="3" t="s">
        <v>3743</v>
      </c>
      <c r="R132" s="3" t="e">
        <f>VLOOKUP(L132,SB_Cleaned!$A$2:$F$413,6,FALSE)</f>
        <v>#N/A</v>
      </c>
      <c r="S132" s="3">
        <f t="shared" si="6"/>
        <v>0</v>
      </c>
      <c r="T132" s="3" t="s">
        <v>1505</v>
      </c>
      <c r="U132" s="3" t="s">
        <v>3854</v>
      </c>
      <c r="V132" s="13" t="e">
        <f>VLOOKUP(L132,SB_Cleaned!$A$2:$C$412,3,FALSE)</f>
        <v>#N/A</v>
      </c>
      <c r="W132" s="4" t="str">
        <f t="shared" si="7"/>
        <v>exclude</v>
      </c>
      <c r="X132" s="4" t="str">
        <f t="shared" si="8"/>
        <v>exclude</v>
      </c>
    </row>
    <row r="133" spans="1:24" x14ac:dyDescent="0.25">
      <c r="A133" s="3" t="s">
        <v>3813</v>
      </c>
      <c r="B133" s="3" t="s">
        <v>1494</v>
      </c>
      <c r="C133" s="3" t="s">
        <v>1512</v>
      </c>
      <c r="D133" s="3">
        <v>5</v>
      </c>
      <c r="E133" s="14">
        <v>0.76041666666666663</v>
      </c>
      <c r="F133" s="3" t="s">
        <v>3814</v>
      </c>
      <c r="G133" s="13">
        <v>43937</v>
      </c>
      <c r="H133" s="13" t="e">
        <f>VLOOKUP(L133,'Interested Users'!$A$2:$F$1684,6,FALSE)</f>
        <v>#N/A</v>
      </c>
      <c r="I133" s="3" t="s">
        <v>1145</v>
      </c>
      <c r="J133" s="3" t="s">
        <v>2</v>
      </c>
      <c r="K133" s="3" t="s">
        <v>911</v>
      </c>
      <c r="L133" s="4">
        <v>911100222566</v>
      </c>
      <c r="M133" s="3" t="s">
        <v>3159</v>
      </c>
      <c r="N133" s="3" t="s">
        <v>1231</v>
      </c>
      <c r="O133" s="3" t="s">
        <v>1146</v>
      </c>
      <c r="P133" s="3" t="s">
        <v>1146</v>
      </c>
      <c r="Q133" s="3" t="s">
        <v>3749</v>
      </c>
      <c r="R133" s="3" t="e">
        <f>VLOOKUP(L133,SB_Cleaned!$A$2:$F$413,6,FALSE)</f>
        <v>#N/A</v>
      </c>
      <c r="S133" s="3">
        <f t="shared" si="6"/>
        <v>0</v>
      </c>
      <c r="T133" s="3" t="s">
        <v>1502</v>
      </c>
      <c r="U133" s="3" t="s">
        <v>3854</v>
      </c>
      <c r="V133" s="13" t="e">
        <f>VLOOKUP(L133,SB_Cleaned!$A$2:$C$412,3,FALSE)</f>
        <v>#N/A</v>
      </c>
      <c r="W133" s="4" t="str">
        <f t="shared" si="7"/>
        <v>exclude</v>
      </c>
      <c r="X133" s="4" t="str">
        <f t="shared" si="8"/>
        <v>exclude</v>
      </c>
    </row>
    <row r="134" spans="1:24" x14ac:dyDescent="0.25">
      <c r="A134" s="3" t="s">
        <v>3813</v>
      </c>
      <c r="B134" s="3" t="s">
        <v>1494</v>
      </c>
      <c r="C134" s="3" t="s">
        <v>1511</v>
      </c>
      <c r="D134" s="3">
        <v>5</v>
      </c>
      <c r="E134" s="14">
        <v>0.76041666666666663</v>
      </c>
      <c r="F134" s="3" t="s">
        <v>3814</v>
      </c>
      <c r="G134" s="13">
        <v>43937</v>
      </c>
      <c r="H134" s="13">
        <f>VLOOKUP(L134,'Interested Users'!$A$2:$F$1684,6,FALSE)</f>
        <v>43937.44253472222</v>
      </c>
      <c r="I134" s="3" t="s">
        <v>1144</v>
      </c>
      <c r="J134" s="3" t="s">
        <v>2</v>
      </c>
      <c r="K134" s="3" t="s">
        <v>42</v>
      </c>
      <c r="L134" s="4">
        <v>911100221032</v>
      </c>
      <c r="M134" s="3" t="s">
        <v>1613</v>
      </c>
      <c r="N134" s="3" t="s">
        <v>1231</v>
      </c>
      <c r="O134" s="3" t="s">
        <v>1148</v>
      </c>
      <c r="P134" s="3" t="s">
        <v>1148</v>
      </c>
      <c r="Q134" s="3" t="s">
        <v>3753</v>
      </c>
      <c r="R134" s="3" t="e">
        <f>VLOOKUP(L134,SB_Cleaned!$A$2:$F$413,6,FALSE)</f>
        <v>#N/A</v>
      </c>
      <c r="S134" s="3">
        <f t="shared" si="6"/>
        <v>0</v>
      </c>
      <c r="T134" s="3" t="s">
        <v>1501</v>
      </c>
      <c r="U134" s="3" t="s">
        <v>37</v>
      </c>
      <c r="V134" s="13" t="e">
        <f>VLOOKUP(L134,SB_Cleaned!$A$2:$C$412,3,FALSE)</f>
        <v>#N/A</v>
      </c>
      <c r="W134" s="4" t="str">
        <f t="shared" si="7"/>
        <v>exclude</v>
      </c>
      <c r="X134" s="4" t="str">
        <f t="shared" si="8"/>
        <v>exclude</v>
      </c>
    </row>
    <row r="135" spans="1:24" x14ac:dyDescent="0.25">
      <c r="A135" s="3" t="s">
        <v>3813</v>
      </c>
      <c r="B135" s="3" t="s">
        <v>1514</v>
      </c>
      <c r="C135" s="3" t="s">
        <v>1512</v>
      </c>
      <c r="D135" s="3">
        <v>5</v>
      </c>
      <c r="E135" s="14">
        <v>0.76041666666666663</v>
      </c>
      <c r="F135" s="3" t="s">
        <v>3814</v>
      </c>
      <c r="G135" s="13">
        <v>43937</v>
      </c>
      <c r="H135" s="13">
        <f>VLOOKUP(L135,'Interested Users'!$A$2:$F$1684,6,FALSE)</f>
        <v>43937.366608796299</v>
      </c>
      <c r="I135" s="3" t="s">
        <v>1145</v>
      </c>
      <c r="J135" s="3" t="s">
        <v>5</v>
      </c>
      <c r="K135" s="3" t="s">
        <v>1276</v>
      </c>
      <c r="L135" s="4">
        <v>911100221001</v>
      </c>
      <c r="M135" s="3" t="s">
        <v>1582</v>
      </c>
      <c r="N135" s="3" t="s">
        <v>1231</v>
      </c>
      <c r="O135" s="3" t="s">
        <v>1156</v>
      </c>
      <c r="P135" s="3" t="s">
        <v>1156</v>
      </c>
      <c r="Q135" s="3" t="s">
        <v>3743</v>
      </c>
      <c r="R135" s="3" t="e">
        <f>VLOOKUP(L135,SB_Cleaned!$A$2:$F$413,6,FALSE)</f>
        <v>#N/A</v>
      </c>
      <c r="S135" s="3">
        <f t="shared" si="6"/>
        <v>0</v>
      </c>
      <c r="T135" s="3" t="s">
        <v>1505</v>
      </c>
      <c r="U135" s="3" t="s">
        <v>3</v>
      </c>
      <c r="V135" s="13" t="e">
        <f>VLOOKUP(L135,SB_Cleaned!$A$2:$C$412,3,FALSE)</f>
        <v>#N/A</v>
      </c>
      <c r="W135" s="4" t="str">
        <f t="shared" si="7"/>
        <v>exclude</v>
      </c>
      <c r="X135" s="4" t="str">
        <f t="shared" si="8"/>
        <v>exclude</v>
      </c>
    </row>
    <row r="136" spans="1:24" x14ac:dyDescent="0.25">
      <c r="A136" s="3" t="s">
        <v>3813</v>
      </c>
      <c r="B136" s="3" t="s">
        <v>1514</v>
      </c>
      <c r="C136" s="3" t="s">
        <v>1512</v>
      </c>
      <c r="D136" s="3">
        <v>5</v>
      </c>
      <c r="E136" s="14">
        <v>0.76041666666666663</v>
      </c>
      <c r="F136" s="3" t="s">
        <v>3814</v>
      </c>
      <c r="G136" s="13">
        <v>43937</v>
      </c>
      <c r="H136" s="13" t="e">
        <f>VLOOKUP(L136,'Interested Users'!$A$2:$F$1684,6,FALSE)</f>
        <v>#N/A</v>
      </c>
      <c r="I136" s="3" t="s">
        <v>1144</v>
      </c>
      <c r="J136" s="3" t="s">
        <v>5</v>
      </c>
      <c r="K136" s="3" t="s">
        <v>137</v>
      </c>
      <c r="L136" s="4">
        <v>911100222567</v>
      </c>
      <c r="M136" s="3" t="s">
        <v>3160</v>
      </c>
      <c r="N136" s="3" t="s">
        <v>1231</v>
      </c>
      <c r="O136" s="3" t="s">
        <v>1156</v>
      </c>
      <c r="P136" s="3" t="s">
        <v>1156</v>
      </c>
      <c r="Q136" s="3" t="s">
        <v>3743</v>
      </c>
      <c r="R136" s="3" t="e">
        <f>VLOOKUP(L136,SB_Cleaned!$A$2:$F$413,6,FALSE)</f>
        <v>#N/A</v>
      </c>
      <c r="S136" s="3">
        <f t="shared" si="6"/>
        <v>0</v>
      </c>
      <c r="T136" s="3" t="s">
        <v>1505</v>
      </c>
      <c r="U136" s="3" t="s">
        <v>3854</v>
      </c>
      <c r="V136" s="13" t="e">
        <f>VLOOKUP(L136,SB_Cleaned!$A$2:$C$412,3,FALSE)</f>
        <v>#N/A</v>
      </c>
      <c r="W136" s="4" t="str">
        <f t="shared" si="7"/>
        <v>exclude</v>
      </c>
      <c r="X136" s="4" t="str">
        <f t="shared" si="8"/>
        <v>exclude</v>
      </c>
    </row>
    <row r="137" spans="1:24" x14ac:dyDescent="0.25">
      <c r="A137" s="3" t="s">
        <v>3813</v>
      </c>
      <c r="B137" s="3" t="s">
        <v>1514</v>
      </c>
      <c r="C137" s="3" t="s">
        <v>1512</v>
      </c>
      <c r="D137" s="3">
        <v>5</v>
      </c>
      <c r="E137" s="14">
        <v>0.76041666666666663</v>
      </c>
      <c r="F137" s="3" t="s">
        <v>3814</v>
      </c>
      <c r="G137" s="13">
        <v>43937</v>
      </c>
      <c r="H137" s="13" t="e">
        <f>VLOOKUP(L137,'Interested Users'!$A$2:$F$1684,6,FALSE)</f>
        <v>#N/A</v>
      </c>
      <c r="I137" s="3" t="s">
        <v>1144</v>
      </c>
      <c r="J137" s="3" t="s">
        <v>5</v>
      </c>
      <c r="K137" s="3" t="s">
        <v>1277</v>
      </c>
      <c r="L137" s="4">
        <v>911100222568</v>
      </c>
      <c r="M137" s="3" t="s">
        <v>3161</v>
      </c>
      <c r="N137" s="3" t="s">
        <v>1231</v>
      </c>
      <c r="O137" s="3" t="s">
        <v>1148</v>
      </c>
      <c r="P137" s="3" t="s">
        <v>1148</v>
      </c>
      <c r="Q137" s="3" t="s">
        <v>3743</v>
      </c>
      <c r="R137" s="3" t="e">
        <f>VLOOKUP(L137,SB_Cleaned!$A$2:$F$413,6,FALSE)</f>
        <v>#N/A</v>
      </c>
      <c r="S137" s="3">
        <f t="shared" si="6"/>
        <v>0</v>
      </c>
      <c r="T137" s="3" t="s">
        <v>1505</v>
      </c>
      <c r="U137" s="3" t="s">
        <v>3854</v>
      </c>
      <c r="V137" s="13" t="e">
        <f>VLOOKUP(L137,SB_Cleaned!$A$2:$C$412,3,FALSE)</f>
        <v>#N/A</v>
      </c>
      <c r="W137" s="4" t="str">
        <f t="shared" si="7"/>
        <v>exclude</v>
      </c>
      <c r="X137" s="4" t="str">
        <f t="shared" si="8"/>
        <v>exclude</v>
      </c>
    </row>
    <row r="138" spans="1:24" x14ac:dyDescent="0.25">
      <c r="A138" s="3" t="s">
        <v>3813</v>
      </c>
      <c r="B138" s="3" t="s">
        <v>1494</v>
      </c>
      <c r="C138" s="3" t="s">
        <v>1511</v>
      </c>
      <c r="D138" s="3">
        <v>5</v>
      </c>
      <c r="E138" s="14">
        <v>0.76041666666666663</v>
      </c>
      <c r="F138" s="3" t="s">
        <v>3814</v>
      </c>
      <c r="G138" s="13">
        <v>43937</v>
      </c>
      <c r="H138" s="13" t="e">
        <f>VLOOKUP(L138,'Interested Users'!$A$2:$F$1684,6,FALSE)</f>
        <v>#N/A</v>
      </c>
      <c r="I138" s="3" t="s">
        <v>1144</v>
      </c>
      <c r="J138" s="3" t="s">
        <v>10</v>
      </c>
      <c r="K138" s="3" t="s">
        <v>1278</v>
      </c>
      <c r="L138" s="4">
        <v>911100222569</v>
      </c>
      <c r="M138" s="3" t="s">
        <v>3162</v>
      </c>
      <c r="N138" s="3" t="s">
        <v>1231</v>
      </c>
      <c r="O138" s="3" t="s">
        <v>1148</v>
      </c>
      <c r="P138" s="3" t="s">
        <v>1148</v>
      </c>
      <c r="Q138" s="3" t="s">
        <v>3753</v>
      </c>
      <c r="R138" s="3" t="e">
        <f>VLOOKUP(L138,SB_Cleaned!$A$2:$F$413,6,FALSE)</f>
        <v>#N/A</v>
      </c>
      <c r="S138" s="3">
        <f t="shared" si="6"/>
        <v>0</v>
      </c>
      <c r="T138" s="3" t="s">
        <v>1501</v>
      </c>
      <c r="U138" s="3" t="s">
        <v>3854</v>
      </c>
      <c r="V138" s="13" t="e">
        <f>VLOOKUP(L138,SB_Cleaned!$A$2:$C$412,3,FALSE)</f>
        <v>#N/A</v>
      </c>
      <c r="W138" s="4" t="str">
        <f t="shared" si="7"/>
        <v>exclude</v>
      </c>
      <c r="X138" s="4" t="str">
        <f t="shared" si="8"/>
        <v>exclude</v>
      </c>
    </row>
    <row r="139" spans="1:24" x14ac:dyDescent="0.25">
      <c r="A139" s="3" t="s">
        <v>3813</v>
      </c>
      <c r="B139" s="3" t="s">
        <v>1494</v>
      </c>
      <c r="C139" s="3" t="s">
        <v>1512</v>
      </c>
      <c r="D139" s="3">
        <v>5</v>
      </c>
      <c r="E139" s="14">
        <v>0.76041666666666663</v>
      </c>
      <c r="F139" s="3" t="s">
        <v>3814</v>
      </c>
      <c r="G139" s="13">
        <v>43937</v>
      </c>
      <c r="H139" s="13" t="e">
        <f>VLOOKUP(L139,'Interested Users'!$A$2:$F$1684,6,FALSE)</f>
        <v>#N/A</v>
      </c>
      <c r="I139" s="3" t="s">
        <v>1144</v>
      </c>
      <c r="J139" s="3" t="s">
        <v>10</v>
      </c>
      <c r="K139" s="3" t="s">
        <v>1279</v>
      </c>
      <c r="L139" s="4">
        <v>911100222570</v>
      </c>
      <c r="M139" s="3" t="s">
        <v>3163</v>
      </c>
      <c r="N139" s="3" t="s">
        <v>1231</v>
      </c>
      <c r="O139" s="3" t="s">
        <v>1156</v>
      </c>
      <c r="P139" s="3" t="s">
        <v>1156</v>
      </c>
      <c r="Q139" s="3" t="s">
        <v>3749</v>
      </c>
      <c r="R139" s="3" t="e">
        <f>VLOOKUP(L139,SB_Cleaned!$A$2:$F$413,6,FALSE)</f>
        <v>#N/A</v>
      </c>
      <c r="S139" s="3">
        <f t="shared" si="6"/>
        <v>0</v>
      </c>
      <c r="T139" s="3" t="s">
        <v>1502</v>
      </c>
      <c r="U139" s="3" t="s">
        <v>3854</v>
      </c>
      <c r="V139" s="13" t="e">
        <f>VLOOKUP(L139,SB_Cleaned!$A$2:$C$412,3,FALSE)</f>
        <v>#N/A</v>
      </c>
      <c r="W139" s="4" t="str">
        <f t="shared" si="7"/>
        <v>exclude</v>
      </c>
      <c r="X139" s="4" t="str">
        <f t="shared" si="8"/>
        <v>exclude</v>
      </c>
    </row>
    <row r="140" spans="1:24" x14ac:dyDescent="0.25">
      <c r="A140" s="3" t="s">
        <v>3813</v>
      </c>
      <c r="B140" s="3" t="s">
        <v>1494</v>
      </c>
      <c r="C140" s="3" t="s">
        <v>1512</v>
      </c>
      <c r="D140" s="3">
        <v>5</v>
      </c>
      <c r="E140" s="14">
        <v>0.76041666666666663</v>
      </c>
      <c r="F140" s="3" t="s">
        <v>3814</v>
      </c>
      <c r="G140" s="13">
        <v>43937</v>
      </c>
      <c r="H140" s="13" t="e">
        <f>VLOOKUP(L140,'Interested Users'!$A$2:$F$1684,6,FALSE)</f>
        <v>#N/A</v>
      </c>
      <c r="I140" s="3" t="s">
        <v>1145</v>
      </c>
      <c r="J140" s="3" t="s">
        <v>2</v>
      </c>
      <c r="K140" s="3" t="s">
        <v>308</v>
      </c>
      <c r="L140" s="4">
        <v>911100222571</v>
      </c>
      <c r="M140" s="3" t="s">
        <v>3164</v>
      </c>
      <c r="N140" s="3" t="s">
        <v>1231</v>
      </c>
      <c r="O140" s="3" t="s">
        <v>1156</v>
      </c>
      <c r="P140" s="3" t="s">
        <v>1156</v>
      </c>
      <c r="Q140" s="3" t="s">
        <v>3749</v>
      </c>
      <c r="R140" s="3" t="e">
        <f>VLOOKUP(L140,SB_Cleaned!$A$2:$F$413,6,FALSE)</f>
        <v>#N/A</v>
      </c>
      <c r="S140" s="3">
        <f t="shared" si="6"/>
        <v>0</v>
      </c>
      <c r="T140" s="3" t="s">
        <v>1502</v>
      </c>
      <c r="U140" s="3" t="s">
        <v>3854</v>
      </c>
      <c r="V140" s="13" t="e">
        <f>VLOOKUP(L140,SB_Cleaned!$A$2:$C$412,3,FALSE)</f>
        <v>#N/A</v>
      </c>
      <c r="W140" s="4" t="str">
        <f t="shared" si="7"/>
        <v>exclude</v>
      </c>
      <c r="X140" s="4" t="str">
        <f t="shared" si="8"/>
        <v>exclude</v>
      </c>
    </row>
    <row r="141" spans="1:24" x14ac:dyDescent="0.25">
      <c r="A141" s="3" t="s">
        <v>3813</v>
      </c>
      <c r="B141" s="3" t="s">
        <v>1514</v>
      </c>
      <c r="C141" s="3" t="s">
        <v>1511</v>
      </c>
      <c r="D141" s="3">
        <v>5</v>
      </c>
      <c r="E141" s="14">
        <v>0.76041666666666663</v>
      </c>
      <c r="F141" s="3" t="s">
        <v>3814</v>
      </c>
      <c r="G141" s="13">
        <v>43937</v>
      </c>
      <c r="H141" s="13">
        <f>VLOOKUP(L141,'Interested Users'!$A$2:$F$1684,6,FALSE)</f>
        <v>43937.475300925929</v>
      </c>
      <c r="I141" s="3" t="s">
        <v>1144</v>
      </c>
      <c r="J141" s="3" t="s">
        <v>19</v>
      </c>
      <c r="K141" s="3" t="s">
        <v>92</v>
      </c>
      <c r="L141" s="4">
        <v>911100221083</v>
      </c>
      <c r="M141" s="3" t="s">
        <v>1665</v>
      </c>
      <c r="N141" s="3" t="s">
        <v>1231</v>
      </c>
      <c r="O141" s="3" t="s">
        <v>1148</v>
      </c>
      <c r="P141" s="3" t="s">
        <v>1148</v>
      </c>
      <c r="Q141" s="3" t="s">
        <v>3755</v>
      </c>
      <c r="R141" s="3" t="e">
        <f>VLOOKUP(L141,SB_Cleaned!$A$2:$F$413,6,FALSE)</f>
        <v>#N/A</v>
      </c>
      <c r="S141" s="3">
        <f t="shared" si="6"/>
        <v>0</v>
      </c>
      <c r="T141" s="3" t="s">
        <v>1499</v>
      </c>
      <c r="U141" s="3" t="s">
        <v>37</v>
      </c>
      <c r="V141" s="13" t="e">
        <f>VLOOKUP(L141,SB_Cleaned!$A$2:$C$412,3,FALSE)</f>
        <v>#N/A</v>
      </c>
      <c r="W141" s="4" t="str">
        <f t="shared" si="7"/>
        <v>exclude</v>
      </c>
      <c r="X141" s="4" t="str">
        <f t="shared" si="8"/>
        <v>exclude</v>
      </c>
    </row>
    <row r="142" spans="1:24" x14ac:dyDescent="0.25">
      <c r="A142" s="3" t="s">
        <v>3813</v>
      </c>
      <c r="B142" s="3" t="s">
        <v>1514</v>
      </c>
      <c r="C142" s="3" t="s">
        <v>1511</v>
      </c>
      <c r="D142" s="3">
        <v>5</v>
      </c>
      <c r="E142" s="14">
        <v>0.76041666666666663</v>
      </c>
      <c r="F142" s="3" t="s">
        <v>3814</v>
      </c>
      <c r="G142" s="13">
        <v>43937</v>
      </c>
      <c r="H142" s="13" t="e">
        <f>VLOOKUP(L142,'Interested Users'!$A$2:$F$1684,6,FALSE)</f>
        <v>#N/A</v>
      </c>
      <c r="I142" s="3" t="s">
        <v>1144</v>
      </c>
      <c r="J142" s="3" t="s">
        <v>19</v>
      </c>
      <c r="K142" s="3" t="s">
        <v>355</v>
      </c>
      <c r="L142" s="4">
        <v>911100222572</v>
      </c>
      <c r="M142" s="3" t="s">
        <v>3165</v>
      </c>
      <c r="N142" s="3" t="s">
        <v>1231</v>
      </c>
      <c r="O142" s="3" t="s">
        <v>1148</v>
      </c>
      <c r="P142" s="3" t="s">
        <v>1148</v>
      </c>
      <c r="Q142" s="3" t="s">
        <v>3755</v>
      </c>
      <c r="R142" s="3" t="e">
        <f>VLOOKUP(L142,SB_Cleaned!$A$2:$F$413,6,FALSE)</f>
        <v>#N/A</v>
      </c>
      <c r="S142" s="3">
        <f t="shared" si="6"/>
        <v>0</v>
      </c>
      <c r="T142" s="3" t="s">
        <v>1499</v>
      </c>
      <c r="U142" s="3" t="s">
        <v>3854</v>
      </c>
      <c r="V142" s="13" t="e">
        <f>VLOOKUP(L142,SB_Cleaned!$A$2:$C$412,3,FALSE)</f>
        <v>#N/A</v>
      </c>
      <c r="W142" s="4" t="str">
        <f t="shared" si="7"/>
        <v>exclude</v>
      </c>
      <c r="X142" s="4" t="str">
        <f t="shared" si="8"/>
        <v>exclude</v>
      </c>
    </row>
    <row r="143" spans="1:24" x14ac:dyDescent="0.25">
      <c r="A143" s="3" t="s">
        <v>3813</v>
      </c>
      <c r="B143" s="3" t="s">
        <v>1494</v>
      </c>
      <c r="C143" s="3" t="s">
        <v>1512</v>
      </c>
      <c r="D143" s="3">
        <v>5</v>
      </c>
      <c r="E143" s="14">
        <v>0.76041666666666663</v>
      </c>
      <c r="F143" s="3" t="s">
        <v>3814</v>
      </c>
      <c r="G143" s="13">
        <v>43937</v>
      </c>
      <c r="H143" s="13" t="e">
        <f>VLOOKUP(L143,'Interested Users'!$A$2:$F$1684,6,FALSE)</f>
        <v>#N/A</v>
      </c>
      <c r="I143" s="3" t="s">
        <v>1145</v>
      </c>
      <c r="J143" s="3" t="s">
        <v>2</v>
      </c>
      <c r="K143" s="3" t="s">
        <v>1190</v>
      </c>
      <c r="L143" s="4">
        <v>911100222573</v>
      </c>
      <c r="M143" s="3" t="s">
        <v>3166</v>
      </c>
      <c r="N143" s="3" t="s">
        <v>1231</v>
      </c>
      <c r="O143" s="3" t="s">
        <v>1156</v>
      </c>
      <c r="P143" s="3" t="s">
        <v>1156</v>
      </c>
      <c r="Q143" s="3" t="s">
        <v>3749</v>
      </c>
      <c r="R143" s="3" t="e">
        <f>VLOOKUP(L143,SB_Cleaned!$A$2:$F$413,6,FALSE)</f>
        <v>#N/A</v>
      </c>
      <c r="S143" s="3">
        <f t="shared" si="6"/>
        <v>0</v>
      </c>
      <c r="T143" s="3" t="s">
        <v>1502</v>
      </c>
      <c r="U143" s="3" t="s">
        <v>3854</v>
      </c>
      <c r="V143" s="13" t="e">
        <f>VLOOKUP(L143,SB_Cleaned!$A$2:$C$412,3,FALSE)</f>
        <v>#N/A</v>
      </c>
      <c r="W143" s="4" t="str">
        <f t="shared" si="7"/>
        <v>exclude</v>
      </c>
      <c r="X143" s="4" t="str">
        <f t="shared" si="8"/>
        <v>exclude</v>
      </c>
    </row>
    <row r="144" spans="1:24" x14ac:dyDescent="0.25">
      <c r="A144" s="3" t="s">
        <v>3813</v>
      </c>
      <c r="B144" s="3" t="s">
        <v>1514</v>
      </c>
      <c r="C144" s="3" t="s">
        <v>1511</v>
      </c>
      <c r="D144" s="3">
        <v>5</v>
      </c>
      <c r="E144" s="14">
        <v>0.76041666666666663</v>
      </c>
      <c r="F144" s="3" t="s">
        <v>3814</v>
      </c>
      <c r="G144" s="13">
        <v>43937</v>
      </c>
      <c r="H144" s="13" t="e">
        <f>VLOOKUP(L144,'Interested Users'!$A$2:$F$1684,6,FALSE)</f>
        <v>#N/A</v>
      </c>
      <c r="I144" s="3" t="s">
        <v>1144</v>
      </c>
      <c r="J144" s="3" t="s">
        <v>19</v>
      </c>
      <c r="K144" s="3" t="s">
        <v>1280</v>
      </c>
      <c r="L144" s="4">
        <v>911100222574</v>
      </c>
      <c r="M144" s="3" t="s">
        <v>3167</v>
      </c>
      <c r="N144" s="3" t="s">
        <v>1231</v>
      </c>
      <c r="O144" s="3" t="s">
        <v>1156</v>
      </c>
      <c r="P144" s="3" t="s">
        <v>1156</v>
      </c>
      <c r="Q144" s="3" t="s">
        <v>3755</v>
      </c>
      <c r="R144" s="3" t="e">
        <f>VLOOKUP(L144,SB_Cleaned!$A$2:$F$413,6,FALSE)</f>
        <v>#N/A</v>
      </c>
      <c r="S144" s="3">
        <f t="shared" si="6"/>
        <v>0</v>
      </c>
      <c r="T144" s="3" t="s">
        <v>1499</v>
      </c>
      <c r="U144" s="3" t="s">
        <v>3854</v>
      </c>
      <c r="V144" s="13" t="e">
        <f>VLOOKUP(L144,SB_Cleaned!$A$2:$C$412,3,FALSE)</f>
        <v>#N/A</v>
      </c>
      <c r="W144" s="4" t="str">
        <f t="shared" si="7"/>
        <v>exclude</v>
      </c>
      <c r="X144" s="4" t="str">
        <f t="shared" si="8"/>
        <v>exclude</v>
      </c>
    </row>
    <row r="145" spans="1:24" x14ac:dyDescent="0.25">
      <c r="A145" s="3" t="s">
        <v>3812</v>
      </c>
      <c r="B145" s="3" t="s">
        <v>1494</v>
      </c>
      <c r="C145" s="3" t="s">
        <v>1510</v>
      </c>
      <c r="D145" s="3">
        <v>1</v>
      </c>
      <c r="E145" s="14">
        <v>0.46875</v>
      </c>
      <c r="F145" s="3" t="s">
        <v>3815</v>
      </c>
      <c r="G145" s="13">
        <v>43938</v>
      </c>
      <c r="H145" s="13" t="e">
        <f>VLOOKUP(L145,'Interested Users'!$A$2:$F$1684,6,FALSE)</f>
        <v>#N/A</v>
      </c>
      <c r="I145" s="3" t="s">
        <v>1145</v>
      </c>
      <c r="J145" s="3" t="s">
        <v>2</v>
      </c>
      <c r="K145" s="3" t="s">
        <v>1199</v>
      </c>
      <c r="L145" s="4">
        <v>911100222489</v>
      </c>
      <c r="M145" s="3" t="s">
        <v>3084</v>
      </c>
      <c r="N145" s="3" t="s">
        <v>1281</v>
      </c>
      <c r="O145" s="3" t="s">
        <v>1156</v>
      </c>
      <c r="P145" s="3" t="s">
        <v>1156</v>
      </c>
      <c r="Q145" s="3" t="s">
        <v>3756</v>
      </c>
      <c r="R145" s="3" t="e">
        <f>VLOOKUP(L145,SB_Cleaned!$A$2:$F$413,6,FALSE)</f>
        <v>#N/A</v>
      </c>
      <c r="S145" s="3">
        <f t="shared" si="6"/>
        <v>0</v>
      </c>
      <c r="T145" s="3" t="s">
        <v>1496</v>
      </c>
      <c r="U145" s="3" t="s">
        <v>3854</v>
      </c>
      <c r="V145" s="13" t="e">
        <f>VLOOKUP(L145,SB_Cleaned!$A$2:$C$412,3,FALSE)</f>
        <v>#N/A</v>
      </c>
      <c r="W145" s="4" t="str">
        <f t="shared" si="7"/>
        <v>exclude</v>
      </c>
      <c r="X145" s="4" t="str">
        <f t="shared" si="8"/>
        <v>exclude</v>
      </c>
    </row>
    <row r="146" spans="1:24" x14ac:dyDescent="0.25">
      <c r="A146" s="3" t="s">
        <v>3812</v>
      </c>
      <c r="B146" s="3" t="s">
        <v>1494</v>
      </c>
      <c r="C146" s="3" t="s">
        <v>1510</v>
      </c>
      <c r="D146" s="3">
        <v>1</v>
      </c>
      <c r="E146" s="14">
        <v>0.46875</v>
      </c>
      <c r="F146" s="3" t="s">
        <v>3815</v>
      </c>
      <c r="G146" s="13">
        <v>43938</v>
      </c>
      <c r="H146" s="13" t="e">
        <f>VLOOKUP(L146,'Interested Users'!$A$2:$F$1684,6,FALSE)</f>
        <v>#N/A</v>
      </c>
      <c r="I146" s="3" t="s">
        <v>1144</v>
      </c>
      <c r="J146" s="3" t="s">
        <v>2</v>
      </c>
      <c r="K146" s="3" t="s">
        <v>1282</v>
      </c>
      <c r="L146" s="4">
        <v>911100222575</v>
      </c>
      <c r="M146" s="3" t="s">
        <v>3168</v>
      </c>
      <c r="N146" s="3" t="s">
        <v>1281</v>
      </c>
      <c r="O146" s="3" t="s">
        <v>1146</v>
      </c>
      <c r="P146" s="3" t="s">
        <v>1146</v>
      </c>
      <c r="Q146" s="3" t="s">
        <v>3756</v>
      </c>
      <c r="R146" s="3" t="e">
        <f>VLOOKUP(L146,SB_Cleaned!$A$2:$F$413,6,FALSE)</f>
        <v>#N/A</v>
      </c>
      <c r="S146" s="3">
        <f t="shared" si="6"/>
        <v>0</v>
      </c>
      <c r="T146" s="3" t="s">
        <v>1496</v>
      </c>
      <c r="U146" s="3" t="s">
        <v>3854</v>
      </c>
      <c r="V146" s="13" t="e">
        <f>VLOOKUP(L146,SB_Cleaned!$A$2:$C$412,3,FALSE)</f>
        <v>#N/A</v>
      </c>
      <c r="W146" s="4" t="str">
        <f t="shared" si="7"/>
        <v>exclude</v>
      </c>
      <c r="X146" s="4" t="str">
        <f t="shared" si="8"/>
        <v>exclude</v>
      </c>
    </row>
    <row r="147" spans="1:24" x14ac:dyDescent="0.25">
      <c r="A147" s="3" t="s">
        <v>3812</v>
      </c>
      <c r="B147" s="3" t="s">
        <v>1494</v>
      </c>
      <c r="C147" s="3" t="s">
        <v>1510</v>
      </c>
      <c r="D147" s="3">
        <v>1</v>
      </c>
      <c r="E147" s="14">
        <v>0.46875</v>
      </c>
      <c r="F147" s="3" t="s">
        <v>3815</v>
      </c>
      <c r="G147" s="13">
        <v>43938</v>
      </c>
      <c r="H147" s="13" t="e">
        <f>VLOOKUP(L147,'Interested Users'!$A$2:$F$1684,6,FALSE)</f>
        <v>#N/A</v>
      </c>
      <c r="I147" s="3" t="s">
        <v>1144</v>
      </c>
      <c r="J147" s="3" t="s">
        <v>2</v>
      </c>
      <c r="K147" s="3" t="s">
        <v>162</v>
      </c>
      <c r="L147" s="4">
        <v>911100222576</v>
      </c>
      <c r="M147" s="3" t="s">
        <v>3169</v>
      </c>
      <c r="N147" s="3" t="s">
        <v>1281</v>
      </c>
      <c r="O147" s="3" t="s">
        <v>1156</v>
      </c>
      <c r="P147" s="3" t="s">
        <v>1156</v>
      </c>
      <c r="Q147" s="3" t="s">
        <v>3756</v>
      </c>
      <c r="R147" s="3" t="e">
        <f>VLOOKUP(L147,SB_Cleaned!$A$2:$F$413,6,FALSE)</f>
        <v>#N/A</v>
      </c>
      <c r="S147" s="3">
        <f t="shared" si="6"/>
        <v>0</v>
      </c>
      <c r="T147" s="3" t="s">
        <v>1496</v>
      </c>
      <c r="U147" s="3" t="s">
        <v>3854</v>
      </c>
      <c r="V147" s="13" t="e">
        <f>VLOOKUP(L147,SB_Cleaned!$A$2:$C$412,3,FALSE)</f>
        <v>#N/A</v>
      </c>
      <c r="W147" s="4" t="str">
        <f t="shared" si="7"/>
        <v>exclude</v>
      </c>
      <c r="X147" s="4" t="str">
        <f t="shared" si="8"/>
        <v>exclude</v>
      </c>
    </row>
    <row r="148" spans="1:24" x14ac:dyDescent="0.25">
      <c r="A148" s="3" t="s">
        <v>3813</v>
      </c>
      <c r="B148" s="3" t="s">
        <v>1494</v>
      </c>
      <c r="C148" s="3" t="s">
        <v>1511</v>
      </c>
      <c r="D148" s="3">
        <v>5</v>
      </c>
      <c r="E148" s="14">
        <v>0.76041666666666663</v>
      </c>
      <c r="F148" s="3" t="s">
        <v>3814</v>
      </c>
      <c r="G148" s="13">
        <v>43937</v>
      </c>
      <c r="H148" s="13" t="e">
        <f>VLOOKUP(L148,'Interested Users'!$A$2:$F$1684,6,FALSE)</f>
        <v>#N/A</v>
      </c>
      <c r="I148" s="3" t="s">
        <v>1144</v>
      </c>
      <c r="J148" s="3" t="s">
        <v>2</v>
      </c>
      <c r="K148" s="3" t="s">
        <v>1189</v>
      </c>
      <c r="L148" s="4">
        <v>911100222577</v>
      </c>
      <c r="M148" s="3" t="s">
        <v>3170</v>
      </c>
      <c r="N148" s="3" t="s">
        <v>1231</v>
      </c>
      <c r="O148" s="3" t="s">
        <v>1148</v>
      </c>
      <c r="P148" s="3" t="s">
        <v>1148</v>
      </c>
      <c r="Q148" s="3" t="s">
        <v>3753</v>
      </c>
      <c r="R148" s="3" t="e">
        <f>VLOOKUP(L148,SB_Cleaned!$A$2:$F$413,6,FALSE)</f>
        <v>#N/A</v>
      </c>
      <c r="S148" s="3">
        <f t="shared" si="6"/>
        <v>0</v>
      </c>
      <c r="T148" s="3" t="s">
        <v>1501</v>
      </c>
      <c r="U148" s="3" t="s">
        <v>3854</v>
      </c>
      <c r="V148" s="13" t="e">
        <f>VLOOKUP(L148,SB_Cleaned!$A$2:$C$412,3,FALSE)</f>
        <v>#N/A</v>
      </c>
      <c r="W148" s="4" t="str">
        <f t="shared" si="7"/>
        <v>exclude</v>
      </c>
      <c r="X148" s="4" t="str">
        <f t="shared" si="8"/>
        <v>exclude</v>
      </c>
    </row>
    <row r="149" spans="1:24" x14ac:dyDescent="0.25">
      <c r="A149" s="3" t="s">
        <v>3813</v>
      </c>
      <c r="B149" s="3" t="s">
        <v>1494</v>
      </c>
      <c r="C149" s="3" t="s">
        <v>1511</v>
      </c>
      <c r="D149" s="3">
        <v>5</v>
      </c>
      <c r="E149" s="14">
        <v>0.76041666666666663</v>
      </c>
      <c r="F149" s="3" t="s">
        <v>3814</v>
      </c>
      <c r="G149" s="13">
        <v>43937</v>
      </c>
      <c r="H149" s="13" t="e">
        <f>VLOOKUP(L149,'Interested Users'!$A$2:$F$1684,6,FALSE)</f>
        <v>#N/A</v>
      </c>
      <c r="I149" s="3" t="s">
        <v>1144</v>
      </c>
      <c r="J149" s="3" t="s">
        <v>2</v>
      </c>
      <c r="K149" s="3" t="s">
        <v>1283</v>
      </c>
      <c r="L149" s="4">
        <v>911100222578</v>
      </c>
      <c r="M149" s="3" t="s">
        <v>3171</v>
      </c>
      <c r="N149" s="3" t="s">
        <v>1231</v>
      </c>
      <c r="O149" s="3" t="s">
        <v>1148</v>
      </c>
      <c r="P149" s="3" t="s">
        <v>1148</v>
      </c>
      <c r="Q149" s="3" t="s">
        <v>3753</v>
      </c>
      <c r="R149" s="3" t="e">
        <f>VLOOKUP(L149,SB_Cleaned!$A$2:$F$413,6,FALSE)</f>
        <v>#N/A</v>
      </c>
      <c r="S149" s="3">
        <f t="shared" si="6"/>
        <v>0</v>
      </c>
      <c r="T149" s="3" t="s">
        <v>1501</v>
      </c>
      <c r="U149" s="3" t="s">
        <v>3854</v>
      </c>
      <c r="V149" s="13" t="e">
        <f>VLOOKUP(L149,SB_Cleaned!$A$2:$C$412,3,FALSE)</f>
        <v>#N/A</v>
      </c>
      <c r="W149" s="4" t="str">
        <f t="shared" si="7"/>
        <v>exclude</v>
      </c>
      <c r="X149" s="4" t="str">
        <f t="shared" si="8"/>
        <v>exclude</v>
      </c>
    </row>
    <row r="150" spans="1:24" x14ac:dyDescent="0.25">
      <c r="A150" s="3" t="s">
        <v>3812</v>
      </c>
      <c r="B150" s="3" t="s">
        <v>1494</v>
      </c>
      <c r="C150" s="3" t="s">
        <v>1510</v>
      </c>
      <c r="D150" s="3">
        <v>1</v>
      </c>
      <c r="E150" s="14">
        <v>0.46875</v>
      </c>
      <c r="F150" s="3" t="s">
        <v>3815</v>
      </c>
      <c r="G150" s="13">
        <v>43938</v>
      </c>
      <c r="H150" s="13" t="e">
        <f>VLOOKUP(L150,'Interested Users'!$A$2:$F$1684,6,FALSE)</f>
        <v>#N/A</v>
      </c>
      <c r="I150" s="3" t="s">
        <v>1144</v>
      </c>
      <c r="J150" s="3" t="s">
        <v>2</v>
      </c>
      <c r="K150" s="3" t="s">
        <v>1284</v>
      </c>
      <c r="L150" s="4">
        <v>911100222579</v>
      </c>
      <c r="M150" s="3" t="s">
        <v>3172</v>
      </c>
      <c r="N150" s="3" t="s">
        <v>1281</v>
      </c>
      <c r="O150" s="3" t="s">
        <v>1148</v>
      </c>
      <c r="P150" s="3" t="s">
        <v>1148</v>
      </c>
      <c r="Q150" s="3" t="s">
        <v>3756</v>
      </c>
      <c r="R150" s="3">
        <f>VLOOKUP(L150,SB_Cleaned!$A$2:$F$413,6,FALSE)</f>
        <v>1999</v>
      </c>
      <c r="S150" s="3">
        <f t="shared" si="6"/>
        <v>1</v>
      </c>
      <c r="T150" s="3" t="s">
        <v>1496</v>
      </c>
      <c r="U150" s="3" t="s">
        <v>3854</v>
      </c>
      <c r="V150" s="13">
        <f>VLOOKUP(L150,SB_Cleaned!$A$2:$C$412,3,FALSE)</f>
        <v>43941</v>
      </c>
      <c r="W150" s="4">
        <f t="shared" si="7"/>
        <v>3</v>
      </c>
      <c r="X150" s="4" t="str">
        <f t="shared" si="8"/>
        <v>exclude</v>
      </c>
    </row>
    <row r="151" spans="1:24" x14ac:dyDescent="0.25">
      <c r="A151" s="3" t="s">
        <v>3812</v>
      </c>
      <c r="B151" s="3" t="s">
        <v>1494</v>
      </c>
      <c r="C151" s="3" t="s">
        <v>1510</v>
      </c>
      <c r="D151" s="3">
        <v>1</v>
      </c>
      <c r="E151" s="14">
        <v>0.46875</v>
      </c>
      <c r="F151" s="3" t="s">
        <v>3815</v>
      </c>
      <c r="G151" s="13">
        <v>43938</v>
      </c>
      <c r="H151" s="13" t="e">
        <f>VLOOKUP(L151,'Interested Users'!$A$2:$F$1684,6,FALSE)</f>
        <v>#N/A</v>
      </c>
      <c r="I151" s="3" t="s">
        <v>1144</v>
      </c>
      <c r="J151" s="3" t="s">
        <v>10</v>
      </c>
      <c r="K151" s="3" t="s">
        <v>1285</v>
      </c>
      <c r="L151" s="4">
        <v>911100222580</v>
      </c>
      <c r="M151" s="3" t="s">
        <v>3173</v>
      </c>
      <c r="N151" s="3" t="s">
        <v>1281</v>
      </c>
      <c r="O151" s="3" t="s">
        <v>1156</v>
      </c>
      <c r="P151" s="3" t="s">
        <v>1156</v>
      </c>
      <c r="Q151" s="3" t="s">
        <v>3756</v>
      </c>
      <c r="R151" s="3" t="e">
        <f>VLOOKUP(L151,SB_Cleaned!$A$2:$F$413,6,FALSE)</f>
        <v>#N/A</v>
      </c>
      <c r="S151" s="3">
        <f t="shared" si="6"/>
        <v>0</v>
      </c>
      <c r="T151" s="3" t="s">
        <v>1496</v>
      </c>
      <c r="U151" s="3" t="s">
        <v>3854</v>
      </c>
      <c r="V151" s="13" t="e">
        <f>VLOOKUP(L151,SB_Cleaned!$A$2:$C$412,3,FALSE)</f>
        <v>#N/A</v>
      </c>
      <c r="W151" s="4" t="str">
        <f t="shared" si="7"/>
        <v>exclude</v>
      </c>
      <c r="X151" s="4" t="str">
        <f t="shared" si="8"/>
        <v>exclude</v>
      </c>
    </row>
    <row r="152" spans="1:24" x14ac:dyDescent="0.25">
      <c r="A152" s="3" t="s">
        <v>3812</v>
      </c>
      <c r="B152" s="3" t="s">
        <v>1494</v>
      </c>
      <c r="C152" s="3" t="s">
        <v>1510</v>
      </c>
      <c r="D152" s="3">
        <v>1</v>
      </c>
      <c r="E152" s="14">
        <v>0.46875</v>
      </c>
      <c r="F152" s="3" t="s">
        <v>3815</v>
      </c>
      <c r="G152" s="13">
        <v>43938</v>
      </c>
      <c r="H152" s="13" t="e">
        <f>VLOOKUP(L152,'Interested Users'!$A$2:$F$1684,6,FALSE)</f>
        <v>#N/A</v>
      </c>
      <c r="I152" s="3" t="s">
        <v>1144</v>
      </c>
      <c r="J152" s="3" t="s">
        <v>10</v>
      </c>
      <c r="K152" s="3" t="s">
        <v>694</v>
      </c>
      <c r="L152" s="4">
        <v>911100222581</v>
      </c>
      <c r="M152" s="3" t="s">
        <v>3174</v>
      </c>
      <c r="N152" s="3" t="s">
        <v>1281</v>
      </c>
      <c r="O152" s="3" t="s">
        <v>1148</v>
      </c>
      <c r="P152" s="3" t="s">
        <v>1148</v>
      </c>
      <c r="Q152" s="3" t="s">
        <v>3756</v>
      </c>
      <c r="R152" s="3" t="e">
        <f>VLOOKUP(L152,SB_Cleaned!$A$2:$F$413,6,FALSE)</f>
        <v>#N/A</v>
      </c>
      <c r="S152" s="3">
        <f t="shared" si="6"/>
        <v>0</v>
      </c>
      <c r="T152" s="3" t="s">
        <v>1496</v>
      </c>
      <c r="U152" s="3" t="s">
        <v>3854</v>
      </c>
      <c r="V152" s="13" t="e">
        <f>VLOOKUP(L152,SB_Cleaned!$A$2:$C$412,3,FALSE)</f>
        <v>#N/A</v>
      </c>
      <c r="W152" s="4" t="str">
        <f t="shared" si="7"/>
        <v>exclude</v>
      </c>
      <c r="X152" s="4" t="str">
        <f t="shared" si="8"/>
        <v>exclude</v>
      </c>
    </row>
    <row r="153" spans="1:24" x14ac:dyDescent="0.25">
      <c r="A153" s="3" t="s">
        <v>3813</v>
      </c>
      <c r="B153" s="3" t="s">
        <v>1514</v>
      </c>
      <c r="C153" s="3" t="s">
        <v>1510</v>
      </c>
      <c r="D153" s="3">
        <v>1</v>
      </c>
      <c r="E153" s="14">
        <v>0.46875</v>
      </c>
      <c r="F153" s="3" t="s">
        <v>3815</v>
      </c>
      <c r="G153" s="13">
        <v>43938</v>
      </c>
      <c r="H153" s="13" t="e">
        <f>VLOOKUP(L153,'Interested Users'!$A$2:$F$1684,6,FALSE)</f>
        <v>#N/A</v>
      </c>
      <c r="I153" s="3" t="s">
        <v>1145</v>
      </c>
      <c r="J153" s="3" t="s">
        <v>19</v>
      </c>
      <c r="K153" s="3" t="s">
        <v>1262</v>
      </c>
      <c r="L153" s="4">
        <v>911100222546</v>
      </c>
      <c r="M153" s="3" t="s">
        <v>3138</v>
      </c>
      <c r="N153" s="3" t="s">
        <v>1281</v>
      </c>
      <c r="O153" s="3" t="s">
        <v>1148</v>
      </c>
      <c r="P153" s="3" t="s">
        <v>1148</v>
      </c>
      <c r="Q153" s="3" t="s">
        <v>3746</v>
      </c>
      <c r="R153" s="3">
        <f>VLOOKUP(L153,SB_Cleaned!$A$2:$F$413,6,FALSE)</f>
        <v>1999</v>
      </c>
      <c r="S153" s="3">
        <f t="shared" si="6"/>
        <v>1</v>
      </c>
      <c r="T153" s="3" t="s">
        <v>1502</v>
      </c>
      <c r="U153" s="3" t="s">
        <v>3854</v>
      </c>
      <c r="V153" s="13">
        <f>VLOOKUP(L153,SB_Cleaned!$A$2:$C$412,3,FALSE)</f>
        <v>43940</v>
      </c>
      <c r="W153" s="4">
        <f t="shared" si="7"/>
        <v>2</v>
      </c>
      <c r="X153" s="4" t="str">
        <f t="shared" si="8"/>
        <v>exclude</v>
      </c>
    </row>
    <row r="154" spans="1:24" x14ac:dyDescent="0.25">
      <c r="A154" s="3" t="s">
        <v>3813</v>
      </c>
      <c r="B154" s="3" t="s">
        <v>1514</v>
      </c>
      <c r="C154" s="3" t="s">
        <v>1510</v>
      </c>
      <c r="D154" s="3">
        <v>1</v>
      </c>
      <c r="E154" s="14">
        <v>0.46875</v>
      </c>
      <c r="F154" s="3" t="s">
        <v>3815</v>
      </c>
      <c r="G154" s="13">
        <v>43938</v>
      </c>
      <c r="H154" s="13" t="e">
        <f>VLOOKUP(L154,'Interested Users'!$A$2:$F$1684,6,FALSE)</f>
        <v>#N/A</v>
      </c>
      <c r="I154" s="3" t="s">
        <v>1144</v>
      </c>
      <c r="J154" s="3" t="s">
        <v>5</v>
      </c>
      <c r="K154" s="3" t="s">
        <v>1286</v>
      </c>
      <c r="L154" s="4">
        <v>911100222582</v>
      </c>
      <c r="M154" s="3" t="s">
        <v>3175</v>
      </c>
      <c r="N154" s="3" t="s">
        <v>1281</v>
      </c>
      <c r="O154" s="3" t="s">
        <v>1156</v>
      </c>
      <c r="P154" s="3" t="s">
        <v>1156</v>
      </c>
      <c r="Q154" s="3" t="s">
        <v>3746</v>
      </c>
      <c r="R154" s="3" t="e">
        <f>VLOOKUP(L154,SB_Cleaned!$A$2:$F$413,6,FALSE)</f>
        <v>#N/A</v>
      </c>
      <c r="S154" s="3">
        <f t="shared" si="6"/>
        <v>0</v>
      </c>
      <c r="T154" s="3" t="s">
        <v>1502</v>
      </c>
      <c r="U154" s="3" t="s">
        <v>3854</v>
      </c>
      <c r="V154" s="13" t="e">
        <f>VLOOKUP(L154,SB_Cleaned!$A$2:$C$412,3,FALSE)</f>
        <v>#N/A</v>
      </c>
      <c r="W154" s="4" t="str">
        <f t="shared" si="7"/>
        <v>exclude</v>
      </c>
      <c r="X154" s="4" t="str">
        <f t="shared" si="8"/>
        <v>exclude</v>
      </c>
    </row>
    <row r="155" spans="1:24" x14ac:dyDescent="0.25">
      <c r="A155" s="3" t="s">
        <v>3813</v>
      </c>
      <c r="B155" s="3" t="s">
        <v>1514</v>
      </c>
      <c r="C155" s="3" t="s">
        <v>1510</v>
      </c>
      <c r="D155" s="3">
        <v>1</v>
      </c>
      <c r="E155" s="14">
        <v>0.46875</v>
      </c>
      <c r="F155" s="3" t="s">
        <v>3815</v>
      </c>
      <c r="G155" s="13">
        <v>43938</v>
      </c>
      <c r="H155" s="13" t="e">
        <f>VLOOKUP(L155,'Interested Users'!$A$2:$F$1684,6,FALSE)</f>
        <v>#N/A</v>
      </c>
      <c r="I155" s="3" t="s">
        <v>1144</v>
      </c>
      <c r="J155" s="3" t="s">
        <v>5</v>
      </c>
      <c r="K155" s="3" t="s">
        <v>1287</v>
      </c>
      <c r="L155" s="4">
        <v>911100222583</v>
      </c>
      <c r="M155" s="3" t="s">
        <v>3176</v>
      </c>
      <c r="N155" s="3" t="s">
        <v>1281</v>
      </c>
      <c r="O155" s="3" t="s">
        <v>1148</v>
      </c>
      <c r="P155" s="3" t="s">
        <v>1148</v>
      </c>
      <c r="Q155" s="3" t="s">
        <v>3746</v>
      </c>
      <c r="R155" s="3" t="e">
        <f>VLOOKUP(L155,SB_Cleaned!$A$2:$F$413,6,FALSE)</f>
        <v>#N/A</v>
      </c>
      <c r="S155" s="3">
        <f t="shared" si="6"/>
        <v>0</v>
      </c>
      <c r="T155" s="3" t="s">
        <v>1502</v>
      </c>
      <c r="U155" s="3" t="s">
        <v>3854</v>
      </c>
      <c r="V155" s="13" t="e">
        <f>VLOOKUP(L155,SB_Cleaned!$A$2:$C$412,3,FALSE)</f>
        <v>#N/A</v>
      </c>
      <c r="W155" s="4" t="str">
        <f t="shared" si="7"/>
        <v>exclude</v>
      </c>
      <c r="X155" s="4" t="str">
        <f t="shared" si="8"/>
        <v>exclude</v>
      </c>
    </row>
    <row r="156" spans="1:24" x14ac:dyDescent="0.25">
      <c r="A156" s="3" t="s">
        <v>3813</v>
      </c>
      <c r="B156" s="3" t="s">
        <v>1514</v>
      </c>
      <c r="C156" s="3" t="s">
        <v>1510</v>
      </c>
      <c r="D156" s="3">
        <v>1</v>
      </c>
      <c r="E156" s="14">
        <v>0.46875</v>
      </c>
      <c r="F156" s="3" t="s">
        <v>3815</v>
      </c>
      <c r="G156" s="13">
        <v>43938</v>
      </c>
      <c r="H156" s="13" t="e">
        <f>VLOOKUP(L156,'Interested Users'!$A$2:$F$1684,6,FALSE)</f>
        <v>#N/A</v>
      </c>
      <c r="I156" s="3" t="s">
        <v>1144</v>
      </c>
      <c r="J156" s="3" t="s">
        <v>19</v>
      </c>
      <c r="K156" s="3" t="s">
        <v>78</v>
      </c>
      <c r="L156" s="4">
        <v>911100222584</v>
      </c>
      <c r="M156" s="3" t="s">
        <v>3177</v>
      </c>
      <c r="N156" s="3" t="s">
        <v>1281</v>
      </c>
      <c r="O156" s="3" t="s">
        <v>1148</v>
      </c>
      <c r="P156" s="3" t="s">
        <v>1148</v>
      </c>
      <c r="Q156" s="3" t="s">
        <v>3746</v>
      </c>
      <c r="R156" s="3" t="e">
        <f>VLOOKUP(L156,SB_Cleaned!$A$2:$F$413,6,FALSE)</f>
        <v>#N/A</v>
      </c>
      <c r="S156" s="3">
        <f t="shared" si="6"/>
        <v>0</v>
      </c>
      <c r="T156" s="3" t="s">
        <v>1502</v>
      </c>
      <c r="U156" s="3" t="s">
        <v>3854</v>
      </c>
      <c r="V156" s="13" t="e">
        <f>VLOOKUP(L156,SB_Cleaned!$A$2:$C$412,3,FALSE)</f>
        <v>#N/A</v>
      </c>
      <c r="W156" s="4" t="str">
        <f t="shared" si="7"/>
        <v>exclude</v>
      </c>
      <c r="X156" s="4" t="str">
        <f t="shared" si="8"/>
        <v>exclude</v>
      </c>
    </row>
    <row r="157" spans="1:24" x14ac:dyDescent="0.25">
      <c r="A157" s="3" t="s">
        <v>3813</v>
      </c>
      <c r="B157" s="3" t="s">
        <v>1514</v>
      </c>
      <c r="C157" s="3" t="s">
        <v>1510</v>
      </c>
      <c r="D157" s="3">
        <v>1</v>
      </c>
      <c r="E157" s="14">
        <v>0.46875</v>
      </c>
      <c r="F157" s="3" t="s">
        <v>3815</v>
      </c>
      <c r="G157" s="13">
        <v>43938</v>
      </c>
      <c r="H157" s="13" t="e">
        <f>VLOOKUP(L157,'Interested Users'!$A$2:$F$1684,6,FALSE)</f>
        <v>#N/A</v>
      </c>
      <c r="I157" s="3" t="s">
        <v>1145</v>
      </c>
      <c r="J157" s="3" t="s">
        <v>5</v>
      </c>
      <c r="K157" s="3" t="s">
        <v>1288</v>
      </c>
      <c r="L157" s="4">
        <v>911100222585</v>
      </c>
      <c r="M157" s="3" t="s">
        <v>3178</v>
      </c>
      <c r="N157" s="3" t="s">
        <v>1281</v>
      </c>
      <c r="O157" s="3" t="s">
        <v>1148</v>
      </c>
      <c r="P157" s="3" t="s">
        <v>1148</v>
      </c>
      <c r="Q157" s="3" t="s">
        <v>3746</v>
      </c>
      <c r="R157" s="3" t="e">
        <f>VLOOKUP(L157,SB_Cleaned!$A$2:$F$413,6,FALSE)</f>
        <v>#N/A</v>
      </c>
      <c r="S157" s="3">
        <f t="shared" si="6"/>
        <v>0</v>
      </c>
      <c r="T157" s="3" t="s">
        <v>1502</v>
      </c>
      <c r="U157" s="3" t="s">
        <v>3854</v>
      </c>
      <c r="V157" s="13" t="e">
        <f>VLOOKUP(L157,SB_Cleaned!$A$2:$C$412,3,FALSE)</f>
        <v>#N/A</v>
      </c>
      <c r="W157" s="4" t="str">
        <f t="shared" si="7"/>
        <v>exclude</v>
      </c>
      <c r="X157" s="4" t="str">
        <f t="shared" si="8"/>
        <v>exclude</v>
      </c>
    </row>
    <row r="158" spans="1:24" x14ac:dyDescent="0.25">
      <c r="A158" s="3" t="s">
        <v>3813</v>
      </c>
      <c r="B158" s="3" t="s">
        <v>1514</v>
      </c>
      <c r="C158" s="3" t="s">
        <v>1510</v>
      </c>
      <c r="D158" s="3">
        <v>1</v>
      </c>
      <c r="E158" s="14">
        <v>0.46875</v>
      </c>
      <c r="F158" s="3" t="s">
        <v>3815</v>
      </c>
      <c r="G158" s="13">
        <v>43938</v>
      </c>
      <c r="H158" s="13" t="e">
        <f>VLOOKUP(L158,'Interested Users'!$A$2:$F$1684,6,FALSE)</f>
        <v>#N/A</v>
      </c>
      <c r="I158" s="3" t="s">
        <v>1144</v>
      </c>
      <c r="J158" s="3" t="s">
        <v>19</v>
      </c>
      <c r="K158" s="3" t="s">
        <v>1289</v>
      </c>
      <c r="L158" s="4">
        <v>911100222586</v>
      </c>
      <c r="M158" s="3" t="s">
        <v>3179</v>
      </c>
      <c r="N158" s="3" t="s">
        <v>1281</v>
      </c>
      <c r="O158" s="3" t="s">
        <v>1148</v>
      </c>
      <c r="P158" s="3" t="s">
        <v>1148</v>
      </c>
      <c r="Q158" s="3" t="s">
        <v>3746</v>
      </c>
      <c r="R158" s="3" t="e">
        <f>VLOOKUP(L158,SB_Cleaned!$A$2:$F$413,6,FALSE)</f>
        <v>#N/A</v>
      </c>
      <c r="S158" s="3">
        <f t="shared" si="6"/>
        <v>0</v>
      </c>
      <c r="T158" s="3" t="s">
        <v>1502</v>
      </c>
      <c r="U158" s="3" t="s">
        <v>3854</v>
      </c>
      <c r="V158" s="13" t="e">
        <f>VLOOKUP(L158,SB_Cleaned!$A$2:$C$412,3,FALSE)</f>
        <v>#N/A</v>
      </c>
      <c r="W158" s="4" t="str">
        <f t="shared" si="7"/>
        <v>exclude</v>
      </c>
      <c r="X158" s="4" t="str">
        <f t="shared" si="8"/>
        <v>exclude</v>
      </c>
    </row>
    <row r="159" spans="1:24" x14ac:dyDescent="0.25">
      <c r="A159" s="3" t="s">
        <v>3813</v>
      </c>
      <c r="B159" s="3" t="s">
        <v>1514</v>
      </c>
      <c r="C159" s="3" t="s">
        <v>1510</v>
      </c>
      <c r="D159" s="3">
        <v>1</v>
      </c>
      <c r="E159" s="14">
        <v>0.46875</v>
      </c>
      <c r="F159" s="3" t="s">
        <v>3815</v>
      </c>
      <c r="G159" s="13">
        <v>43938</v>
      </c>
      <c r="H159" s="13" t="e">
        <f>VLOOKUP(L159,'Interested Users'!$A$2:$F$1684,6,FALSE)</f>
        <v>#N/A</v>
      </c>
      <c r="I159" s="3" t="s">
        <v>1145</v>
      </c>
      <c r="J159" s="3" t="s">
        <v>19</v>
      </c>
      <c r="K159" s="3" t="s">
        <v>1158</v>
      </c>
      <c r="L159" s="4">
        <v>911100222587</v>
      </c>
      <c r="M159" s="3" t="s">
        <v>3180</v>
      </c>
      <c r="N159" s="3" t="s">
        <v>1281</v>
      </c>
      <c r="O159" s="3" t="s">
        <v>1156</v>
      </c>
      <c r="P159" s="3" t="s">
        <v>1156</v>
      </c>
      <c r="Q159" s="3" t="s">
        <v>3746</v>
      </c>
      <c r="R159" s="3" t="e">
        <f>VLOOKUP(L159,SB_Cleaned!$A$2:$F$413,6,FALSE)</f>
        <v>#N/A</v>
      </c>
      <c r="S159" s="3">
        <f t="shared" si="6"/>
        <v>0</v>
      </c>
      <c r="T159" s="3" t="s">
        <v>1502</v>
      </c>
      <c r="U159" s="3" t="s">
        <v>3854</v>
      </c>
      <c r="V159" s="13" t="e">
        <f>VLOOKUP(L159,SB_Cleaned!$A$2:$C$412,3,FALSE)</f>
        <v>#N/A</v>
      </c>
      <c r="W159" s="4" t="str">
        <f t="shared" si="7"/>
        <v>exclude</v>
      </c>
      <c r="X159" s="4" t="str">
        <f t="shared" si="8"/>
        <v>exclude</v>
      </c>
    </row>
    <row r="160" spans="1:24" x14ac:dyDescent="0.25">
      <c r="A160" s="3" t="s">
        <v>3813</v>
      </c>
      <c r="B160" s="3" t="s">
        <v>1514</v>
      </c>
      <c r="C160" s="3" t="s">
        <v>1510</v>
      </c>
      <c r="D160" s="3">
        <v>1</v>
      </c>
      <c r="E160" s="14">
        <v>0.46875</v>
      </c>
      <c r="F160" s="3" t="s">
        <v>3815</v>
      </c>
      <c r="G160" s="13">
        <v>43938</v>
      </c>
      <c r="H160" s="13" t="e">
        <f>VLOOKUP(L160,'Interested Users'!$A$2:$F$1684,6,FALSE)</f>
        <v>#N/A</v>
      </c>
      <c r="I160" s="3" t="s">
        <v>1144</v>
      </c>
      <c r="J160" s="3" t="s">
        <v>5</v>
      </c>
      <c r="K160" s="3" t="s">
        <v>1290</v>
      </c>
      <c r="L160" s="4">
        <v>911100222588</v>
      </c>
      <c r="M160" s="3" t="s">
        <v>3181</v>
      </c>
      <c r="N160" s="3" t="s">
        <v>1281</v>
      </c>
      <c r="O160" s="3" t="s">
        <v>1148</v>
      </c>
      <c r="P160" s="3" t="s">
        <v>1148</v>
      </c>
      <c r="Q160" s="3" t="s">
        <v>3746</v>
      </c>
      <c r="R160" s="3" t="e">
        <f>VLOOKUP(L160,SB_Cleaned!$A$2:$F$413,6,FALSE)</f>
        <v>#N/A</v>
      </c>
      <c r="S160" s="3">
        <f t="shared" si="6"/>
        <v>0</v>
      </c>
      <c r="T160" s="3" t="s">
        <v>1502</v>
      </c>
      <c r="U160" s="3" t="s">
        <v>3854</v>
      </c>
      <c r="V160" s="13" t="e">
        <f>VLOOKUP(L160,SB_Cleaned!$A$2:$C$412,3,FALSE)</f>
        <v>#N/A</v>
      </c>
      <c r="W160" s="4" t="str">
        <f t="shared" si="7"/>
        <v>exclude</v>
      </c>
      <c r="X160" s="4" t="str">
        <f t="shared" si="8"/>
        <v>exclude</v>
      </c>
    </row>
    <row r="161" spans="1:24" x14ac:dyDescent="0.25">
      <c r="A161" s="3" t="s">
        <v>3813</v>
      </c>
      <c r="B161" s="3" t="s">
        <v>1514</v>
      </c>
      <c r="C161" s="3" t="s">
        <v>1510</v>
      </c>
      <c r="D161" s="3">
        <v>1</v>
      </c>
      <c r="E161" s="14">
        <v>0.46875</v>
      </c>
      <c r="F161" s="3" t="s">
        <v>3815</v>
      </c>
      <c r="G161" s="13">
        <v>43938</v>
      </c>
      <c r="H161" s="13" t="e">
        <f>VLOOKUP(L161,'Interested Users'!$A$2:$F$1684,6,FALSE)</f>
        <v>#N/A</v>
      </c>
      <c r="I161" s="3" t="s">
        <v>1144</v>
      </c>
      <c r="J161" s="3" t="s">
        <v>5</v>
      </c>
      <c r="K161" s="3" t="s">
        <v>1291</v>
      </c>
      <c r="L161" s="4">
        <v>911100222589</v>
      </c>
      <c r="M161" s="3" t="s">
        <v>3182</v>
      </c>
      <c r="N161" s="3" t="s">
        <v>1281</v>
      </c>
      <c r="O161" s="3" t="s">
        <v>1148</v>
      </c>
      <c r="P161" s="3" t="s">
        <v>1148</v>
      </c>
      <c r="Q161" s="3" t="s">
        <v>3746</v>
      </c>
      <c r="R161" s="3">
        <f>VLOOKUP(L161,SB_Cleaned!$A$2:$F$413,6,FALSE)</f>
        <v>1999</v>
      </c>
      <c r="S161" s="3">
        <f t="shared" si="6"/>
        <v>1</v>
      </c>
      <c r="T161" s="3" t="s">
        <v>1502</v>
      </c>
      <c r="U161" s="3" t="s">
        <v>3854</v>
      </c>
      <c r="V161" s="13">
        <f>VLOOKUP(L161,SB_Cleaned!$A$2:$C$412,3,FALSE)</f>
        <v>43945</v>
      </c>
      <c r="W161" s="4">
        <f t="shared" si="7"/>
        <v>7</v>
      </c>
      <c r="X161" s="4" t="str">
        <f t="shared" si="8"/>
        <v>exclude</v>
      </c>
    </row>
    <row r="162" spans="1:24" x14ac:dyDescent="0.25">
      <c r="A162" s="3" t="s">
        <v>3813</v>
      </c>
      <c r="B162" s="3" t="s">
        <v>1514</v>
      </c>
      <c r="C162" s="3" t="s">
        <v>1510</v>
      </c>
      <c r="D162" s="3">
        <v>1</v>
      </c>
      <c r="E162" s="14">
        <v>0.46875</v>
      </c>
      <c r="F162" s="3" t="s">
        <v>3815</v>
      </c>
      <c r="G162" s="13">
        <v>43938</v>
      </c>
      <c r="H162" s="13" t="e">
        <f>VLOOKUP(L162,'Interested Users'!$A$2:$F$1684,6,FALSE)</f>
        <v>#N/A</v>
      </c>
      <c r="I162" s="3" t="s">
        <v>1144</v>
      </c>
      <c r="J162" s="3" t="s">
        <v>19</v>
      </c>
      <c r="K162" s="3" t="s">
        <v>1184</v>
      </c>
      <c r="L162" s="4">
        <v>911100222590</v>
      </c>
      <c r="M162" s="3" t="s">
        <v>3183</v>
      </c>
      <c r="N162" s="3" t="s">
        <v>1281</v>
      </c>
      <c r="O162" s="3" t="s">
        <v>1156</v>
      </c>
      <c r="P162" s="3" t="s">
        <v>1156</v>
      </c>
      <c r="Q162" s="3" t="s">
        <v>3746</v>
      </c>
      <c r="R162" s="3" t="e">
        <f>VLOOKUP(L162,SB_Cleaned!$A$2:$F$413,6,FALSE)</f>
        <v>#N/A</v>
      </c>
      <c r="S162" s="3">
        <f t="shared" si="6"/>
        <v>0</v>
      </c>
      <c r="T162" s="3" t="s">
        <v>1502</v>
      </c>
      <c r="U162" s="3" t="s">
        <v>3854</v>
      </c>
      <c r="V162" s="13" t="e">
        <f>VLOOKUP(L162,SB_Cleaned!$A$2:$C$412,3,FALSE)</f>
        <v>#N/A</v>
      </c>
      <c r="W162" s="4" t="str">
        <f t="shared" si="7"/>
        <v>exclude</v>
      </c>
      <c r="X162" s="4" t="str">
        <f t="shared" si="8"/>
        <v>exclude</v>
      </c>
    </row>
    <row r="163" spans="1:24" x14ac:dyDescent="0.25">
      <c r="A163" s="3" t="s">
        <v>3812</v>
      </c>
      <c r="B163" s="3" t="s">
        <v>1494</v>
      </c>
      <c r="C163" s="3" t="s">
        <v>1510</v>
      </c>
      <c r="D163" s="3">
        <v>1</v>
      </c>
      <c r="E163" s="14">
        <v>0.46875</v>
      </c>
      <c r="F163" s="3" t="s">
        <v>3815</v>
      </c>
      <c r="G163" s="13">
        <v>43938</v>
      </c>
      <c r="H163" s="13" t="e">
        <f>VLOOKUP(L163,'Interested Users'!$A$2:$F$1684,6,FALSE)</f>
        <v>#N/A</v>
      </c>
      <c r="I163" s="3" t="s">
        <v>1144</v>
      </c>
      <c r="J163" s="3" t="s">
        <v>2</v>
      </c>
      <c r="K163" s="3" t="s">
        <v>41</v>
      </c>
      <c r="L163" s="4">
        <v>911100222591</v>
      </c>
      <c r="M163" s="3" t="s">
        <v>3184</v>
      </c>
      <c r="N163" s="3" t="s">
        <v>1281</v>
      </c>
      <c r="O163" s="3" t="s">
        <v>1156</v>
      </c>
      <c r="P163" s="3" t="s">
        <v>1156</v>
      </c>
      <c r="Q163" s="3" t="s">
        <v>3756</v>
      </c>
      <c r="R163" s="3" t="e">
        <f>VLOOKUP(L163,SB_Cleaned!$A$2:$F$413,6,FALSE)</f>
        <v>#N/A</v>
      </c>
      <c r="S163" s="3">
        <f t="shared" si="6"/>
        <v>0</v>
      </c>
      <c r="T163" s="3" t="s">
        <v>1496</v>
      </c>
      <c r="U163" s="3" t="s">
        <v>3854</v>
      </c>
      <c r="V163" s="13" t="e">
        <f>VLOOKUP(L163,SB_Cleaned!$A$2:$C$412,3,FALSE)</f>
        <v>#N/A</v>
      </c>
      <c r="W163" s="4" t="str">
        <f t="shared" si="7"/>
        <v>exclude</v>
      </c>
      <c r="X163" s="4" t="str">
        <f t="shared" si="8"/>
        <v>exclude</v>
      </c>
    </row>
    <row r="164" spans="1:24" x14ac:dyDescent="0.25">
      <c r="A164" s="3" t="s">
        <v>3812</v>
      </c>
      <c r="B164" s="3" t="s">
        <v>1494</v>
      </c>
      <c r="C164" s="3" t="s">
        <v>1510</v>
      </c>
      <c r="D164" s="3">
        <v>1</v>
      </c>
      <c r="E164" s="14">
        <v>0.46875</v>
      </c>
      <c r="F164" s="3" t="s">
        <v>3815</v>
      </c>
      <c r="G164" s="13">
        <v>43938</v>
      </c>
      <c r="H164" s="13" t="e">
        <f>VLOOKUP(L164,'Interested Users'!$A$2:$F$1684,6,FALSE)</f>
        <v>#N/A</v>
      </c>
      <c r="I164" s="3" t="s">
        <v>1144</v>
      </c>
      <c r="J164" s="3" t="s">
        <v>2</v>
      </c>
      <c r="K164" s="3" t="s">
        <v>1292</v>
      </c>
      <c r="L164" s="4">
        <v>911100222592</v>
      </c>
      <c r="M164" s="3" t="s">
        <v>3185</v>
      </c>
      <c r="N164" s="3" t="s">
        <v>1281</v>
      </c>
      <c r="O164" s="3" t="s">
        <v>1156</v>
      </c>
      <c r="P164" s="3" t="s">
        <v>1156</v>
      </c>
      <c r="Q164" s="3" t="s">
        <v>3756</v>
      </c>
      <c r="R164" s="3" t="e">
        <f>VLOOKUP(L164,SB_Cleaned!$A$2:$F$413,6,FALSE)</f>
        <v>#N/A</v>
      </c>
      <c r="S164" s="3">
        <f t="shared" si="6"/>
        <v>0</v>
      </c>
      <c r="T164" s="3" t="s">
        <v>1496</v>
      </c>
      <c r="U164" s="3" t="s">
        <v>3854</v>
      </c>
      <c r="V164" s="13" t="e">
        <f>VLOOKUP(L164,SB_Cleaned!$A$2:$C$412,3,FALSE)</f>
        <v>#N/A</v>
      </c>
      <c r="W164" s="4" t="str">
        <f t="shared" si="7"/>
        <v>exclude</v>
      </c>
      <c r="X164" s="4" t="str">
        <f t="shared" si="8"/>
        <v>exclude</v>
      </c>
    </row>
    <row r="165" spans="1:24" x14ac:dyDescent="0.25">
      <c r="A165" s="3" t="s">
        <v>3812</v>
      </c>
      <c r="B165" s="3" t="s">
        <v>1494</v>
      </c>
      <c r="C165" s="3" t="s">
        <v>1510</v>
      </c>
      <c r="D165" s="3">
        <v>1</v>
      </c>
      <c r="E165" s="14">
        <v>0.46875</v>
      </c>
      <c r="F165" s="3" t="s">
        <v>3815</v>
      </c>
      <c r="G165" s="13">
        <v>43938</v>
      </c>
      <c r="H165" s="13" t="e">
        <f>VLOOKUP(L165,'Interested Users'!$A$2:$F$1684,6,FALSE)</f>
        <v>#N/A</v>
      </c>
      <c r="I165" s="3" t="s">
        <v>1144</v>
      </c>
      <c r="J165" s="3" t="s">
        <v>10</v>
      </c>
      <c r="K165" s="3" t="s">
        <v>1293</v>
      </c>
      <c r="L165" s="4">
        <v>911100222593</v>
      </c>
      <c r="M165" s="3" t="s">
        <v>3186</v>
      </c>
      <c r="N165" s="3" t="s">
        <v>1281</v>
      </c>
      <c r="O165" s="3" t="s">
        <v>1156</v>
      </c>
      <c r="P165" s="3" t="s">
        <v>1156</v>
      </c>
      <c r="Q165" s="3" t="s">
        <v>3756</v>
      </c>
      <c r="R165" s="3" t="e">
        <f>VLOOKUP(L165,SB_Cleaned!$A$2:$F$413,6,FALSE)</f>
        <v>#N/A</v>
      </c>
      <c r="S165" s="3">
        <f t="shared" si="6"/>
        <v>0</v>
      </c>
      <c r="T165" s="3" t="s">
        <v>1496</v>
      </c>
      <c r="U165" s="3" t="s">
        <v>3854</v>
      </c>
      <c r="V165" s="13" t="e">
        <f>VLOOKUP(L165,SB_Cleaned!$A$2:$C$412,3,FALSE)</f>
        <v>#N/A</v>
      </c>
      <c r="W165" s="4" t="str">
        <f t="shared" si="7"/>
        <v>exclude</v>
      </c>
      <c r="X165" s="4" t="str">
        <f t="shared" si="8"/>
        <v>exclude</v>
      </c>
    </row>
    <row r="166" spans="1:24" x14ac:dyDescent="0.25">
      <c r="A166" s="3" t="s">
        <v>3812</v>
      </c>
      <c r="B166" s="3" t="s">
        <v>1494</v>
      </c>
      <c r="C166" s="3" t="s">
        <v>1510</v>
      </c>
      <c r="D166" s="3">
        <v>1</v>
      </c>
      <c r="E166" s="14">
        <v>0.46875</v>
      </c>
      <c r="F166" s="3" t="s">
        <v>3815</v>
      </c>
      <c r="G166" s="13">
        <v>43938</v>
      </c>
      <c r="H166" s="13" t="e">
        <f>VLOOKUP(L166,'Interested Users'!$A$2:$F$1684,6,FALSE)</f>
        <v>#N/A</v>
      </c>
      <c r="I166" s="3" t="s">
        <v>1144</v>
      </c>
      <c r="J166" s="3" t="s">
        <v>10</v>
      </c>
      <c r="K166" s="3" t="s">
        <v>1294</v>
      </c>
      <c r="L166" s="4">
        <v>911100222594</v>
      </c>
      <c r="M166" s="3" t="s">
        <v>3187</v>
      </c>
      <c r="N166" s="3" t="s">
        <v>1281</v>
      </c>
      <c r="O166" s="3" t="s">
        <v>1148</v>
      </c>
      <c r="P166" s="3" t="s">
        <v>1148</v>
      </c>
      <c r="Q166" s="3" t="s">
        <v>3756</v>
      </c>
      <c r="R166" s="3" t="e">
        <f>VLOOKUP(L166,SB_Cleaned!$A$2:$F$413,6,FALSE)</f>
        <v>#N/A</v>
      </c>
      <c r="S166" s="3">
        <f t="shared" si="6"/>
        <v>0</v>
      </c>
      <c r="T166" s="3" t="s">
        <v>1496</v>
      </c>
      <c r="U166" s="3" t="s">
        <v>3854</v>
      </c>
      <c r="V166" s="13" t="e">
        <f>VLOOKUP(L166,SB_Cleaned!$A$2:$C$412,3,FALSE)</f>
        <v>#N/A</v>
      </c>
      <c r="W166" s="4" t="str">
        <f t="shared" si="7"/>
        <v>exclude</v>
      </c>
      <c r="X166" s="4" t="str">
        <f t="shared" si="8"/>
        <v>exclude</v>
      </c>
    </row>
    <row r="167" spans="1:24" x14ac:dyDescent="0.25">
      <c r="A167" s="3" t="s">
        <v>3813</v>
      </c>
      <c r="B167" s="3" t="s">
        <v>1494</v>
      </c>
      <c r="C167" s="3" t="s">
        <v>1511</v>
      </c>
      <c r="D167" s="3">
        <v>1</v>
      </c>
      <c r="E167" s="14">
        <v>0.46875</v>
      </c>
      <c r="F167" s="3" t="s">
        <v>3815</v>
      </c>
      <c r="G167" s="13">
        <v>43938</v>
      </c>
      <c r="H167" s="13" t="e">
        <f>VLOOKUP(L167,'Interested Users'!$A$2:$F$1684,6,FALSE)</f>
        <v>#N/A</v>
      </c>
      <c r="I167" s="3" t="s">
        <v>1144</v>
      </c>
      <c r="J167" s="3" t="s">
        <v>10</v>
      </c>
      <c r="K167" s="3" t="s">
        <v>1295</v>
      </c>
      <c r="L167" s="4">
        <v>911100222595</v>
      </c>
      <c r="M167" s="3" t="s">
        <v>3188</v>
      </c>
      <c r="N167" s="3" t="s">
        <v>1281</v>
      </c>
      <c r="O167" s="3"/>
      <c r="P167" s="3" t="s">
        <v>3860</v>
      </c>
      <c r="Q167" s="3" t="s">
        <v>3757</v>
      </c>
      <c r="R167" s="3" t="e">
        <f>VLOOKUP(L167,SB_Cleaned!$A$2:$F$413,6,FALSE)</f>
        <v>#N/A</v>
      </c>
      <c r="S167" s="3">
        <f t="shared" si="6"/>
        <v>0</v>
      </c>
      <c r="T167" s="3" t="s">
        <v>1497</v>
      </c>
      <c r="U167" s="3" t="s">
        <v>3854</v>
      </c>
      <c r="V167" s="13" t="e">
        <f>VLOOKUP(L167,SB_Cleaned!$A$2:$C$412,3,FALSE)</f>
        <v>#N/A</v>
      </c>
      <c r="W167" s="4" t="str">
        <f t="shared" si="7"/>
        <v>exclude</v>
      </c>
      <c r="X167" s="4" t="str">
        <f t="shared" si="8"/>
        <v>exclude</v>
      </c>
    </row>
    <row r="168" spans="1:24" x14ac:dyDescent="0.25">
      <c r="A168" s="3" t="s">
        <v>3813</v>
      </c>
      <c r="B168" s="3" t="s">
        <v>1494</v>
      </c>
      <c r="C168" s="3" t="s">
        <v>1511</v>
      </c>
      <c r="D168" s="3">
        <v>1</v>
      </c>
      <c r="E168" s="14">
        <v>0.46875</v>
      </c>
      <c r="F168" s="3" t="s">
        <v>3815</v>
      </c>
      <c r="G168" s="13">
        <v>43938</v>
      </c>
      <c r="H168" s="13" t="e">
        <f>VLOOKUP(L168,'Interested Users'!$A$2:$F$1684,6,FALSE)</f>
        <v>#N/A</v>
      </c>
      <c r="I168" s="3" t="s">
        <v>1144</v>
      </c>
      <c r="J168" s="3" t="s">
        <v>10</v>
      </c>
      <c r="K168" s="3" t="s">
        <v>1179</v>
      </c>
      <c r="L168" s="4">
        <v>911100222596</v>
      </c>
      <c r="M168" s="3" t="s">
        <v>3189</v>
      </c>
      <c r="N168" s="3" t="s">
        <v>1281</v>
      </c>
      <c r="O168" s="3"/>
      <c r="P168" s="3" t="s">
        <v>3860</v>
      </c>
      <c r="Q168" s="3" t="s">
        <v>3757</v>
      </c>
      <c r="R168" s="3" t="e">
        <f>VLOOKUP(L168,SB_Cleaned!$A$2:$F$413,6,FALSE)</f>
        <v>#N/A</v>
      </c>
      <c r="S168" s="3">
        <f t="shared" si="6"/>
        <v>0</v>
      </c>
      <c r="T168" s="3" t="s">
        <v>1497</v>
      </c>
      <c r="U168" s="3" t="s">
        <v>3854</v>
      </c>
      <c r="V168" s="13" t="e">
        <f>VLOOKUP(L168,SB_Cleaned!$A$2:$C$412,3,FALSE)</f>
        <v>#N/A</v>
      </c>
      <c r="W168" s="4" t="str">
        <f t="shared" si="7"/>
        <v>exclude</v>
      </c>
      <c r="X168" s="4" t="str">
        <f t="shared" si="8"/>
        <v>exclude</v>
      </c>
    </row>
    <row r="169" spans="1:24" x14ac:dyDescent="0.25">
      <c r="A169" s="3" t="s">
        <v>3813</v>
      </c>
      <c r="B169" s="3" t="s">
        <v>1494</v>
      </c>
      <c r="C169" s="3" t="s">
        <v>1511</v>
      </c>
      <c r="D169" s="3">
        <v>1</v>
      </c>
      <c r="E169" s="14">
        <v>0.46875</v>
      </c>
      <c r="F169" s="3" t="s">
        <v>3815</v>
      </c>
      <c r="G169" s="13">
        <v>43938</v>
      </c>
      <c r="H169" s="13" t="e">
        <f>VLOOKUP(L169,'Interested Users'!$A$2:$F$1684,6,FALSE)</f>
        <v>#N/A</v>
      </c>
      <c r="I169" s="3" t="s">
        <v>1144</v>
      </c>
      <c r="J169" s="3" t="s">
        <v>2</v>
      </c>
      <c r="K169" s="3" t="s">
        <v>1296</v>
      </c>
      <c r="L169" s="4">
        <v>911100222597</v>
      </c>
      <c r="M169" s="3" t="s">
        <v>3190</v>
      </c>
      <c r="N169" s="3" t="s">
        <v>1281</v>
      </c>
      <c r="O169" s="3"/>
      <c r="P169" s="3" t="s">
        <v>3860</v>
      </c>
      <c r="Q169" s="3" t="s">
        <v>3757</v>
      </c>
      <c r="R169" s="3" t="e">
        <f>VLOOKUP(L169,SB_Cleaned!$A$2:$F$413,6,FALSE)</f>
        <v>#N/A</v>
      </c>
      <c r="S169" s="3">
        <f t="shared" si="6"/>
        <v>0</v>
      </c>
      <c r="T169" s="3" t="s">
        <v>1497</v>
      </c>
      <c r="U169" s="3" t="s">
        <v>3854</v>
      </c>
      <c r="V169" s="13" t="e">
        <f>VLOOKUP(L169,SB_Cleaned!$A$2:$C$412,3,FALSE)</f>
        <v>#N/A</v>
      </c>
      <c r="W169" s="4" t="str">
        <f t="shared" si="7"/>
        <v>exclude</v>
      </c>
      <c r="X169" s="4" t="str">
        <f t="shared" si="8"/>
        <v>exclude</v>
      </c>
    </row>
    <row r="170" spans="1:24" x14ac:dyDescent="0.25">
      <c r="A170" s="3" t="s">
        <v>3813</v>
      </c>
      <c r="B170" s="3" t="s">
        <v>1494</v>
      </c>
      <c r="C170" s="3" t="s">
        <v>1511</v>
      </c>
      <c r="D170" s="3">
        <v>1</v>
      </c>
      <c r="E170" s="14">
        <v>0.46875</v>
      </c>
      <c r="F170" s="3" t="s">
        <v>3815</v>
      </c>
      <c r="G170" s="13">
        <v>43938</v>
      </c>
      <c r="H170" s="13" t="e">
        <f>VLOOKUP(L170,'Interested Users'!$A$2:$F$1684,6,FALSE)</f>
        <v>#N/A</v>
      </c>
      <c r="I170" s="3" t="s">
        <v>1144</v>
      </c>
      <c r="J170" s="3" t="s">
        <v>10</v>
      </c>
      <c r="K170" s="3" t="s">
        <v>1297</v>
      </c>
      <c r="L170" s="4">
        <v>911100222598</v>
      </c>
      <c r="M170" s="3" t="s">
        <v>3191</v>
      </c>
      <c r="N170" s="3" t="s">
        <v>1281</v>
      </c>
      <c r="O170" s="3"/>
      <c r="P170" s="3" t="s">
        <v>3860</v>
      </c>
      <c r="Q170" s="3" t="s">
        <v>3757</v>
      </c>
      <c r="R170" s="3" t="e">
        <f>VLOOKUP(L170,SB_Cleaned!$A$2:$F$413,6,FALSE)</f>
        <v>#N/A</v>
      </c>
      <c r="S170" s="3">
        <f t="shared" si="6"/>
        <v>0</v>
      </c>
      <c r="T170" s="3" t="s">
        <v>1497</v>
      </c>
      <c r="U170" s="3" t="s">
        <v>3854</v>
      </c>
      <c r="V170" s="13" t="e">
        <f>VLOOKUP(L170,SB_Cleaned!$A$2:$C$412,3,FALSE)</f>
        <v>#N/A</v>
      </c>
      <c r="W170" s="4" t="str">
        <f t="shared" si="7"/>
        <v>exclude</v>
      </c>
      <c r="X170" s="4" t="str">
        <f t="shared" si="8"/>
        <v>exclude</v>
      </c>
    </row>
    <row r="171" spans="1:24" x14ac:dyDescent="0.25">
      <c r="A171" s="3" t="s">
        <v>3813</v>
      </c>
      <c r="B171" s="3" t="s">
        <v>1494</v>
      </c>
      <c r="C171" s="3" t="s">
        <v>1511</v>
      </c>
      <c r="D171" s="3">
        <v>1</v>
      </c>
      <c r="E171" s="14">
        <v>0.46875</v>
      </c>
      <c r="F171" s="3" t="s">
        <v>3815</v>
      </c>
      <c r="G171" s="13">
        <v>43938</v>
      </c>
      <c r="H171" s="13">
        <f>VLOOKUP(L171,'Interested Users'!$A$2:$F$1684,6,FALSE)</f>
        <v>43937.685208333336</v>
      </c>
      <c r="I171" s="3" t="s">
        <v>1144</v>
      </c>
      <c r="J171" s="3" t="s">
        <v>10</v>
      </c>
      <c r="K171" s="3" t="s">
        <v>165</v>
      </c>
      <c r="L171" s="4">
        <v>911100221168</v>
      </c>
      <c r="M171" s="3" t="s">
        <v>1749</v>
      </c>
      <c r="N171" s="3" t="s">
        <v>1281</v>
      </c>
      <c r="O171" s="3"/>
      <c r="P171" s="3" t="s">
        <v>3860</v>
      </c>
      <c r="Q171" s="3" t="s">
        <v>3757</v>
      </c>
      <c r="R171" s="3" t="e">
        <f>VLOOKUP(L171,SB_Cleaned!$A$2:$F$413,6,FALSE)</f>
        <v>#N/A</v>
      </c>
      <c r="S171" s="3">
        <f t="shared" si="6"/>
        <v>0</v>
      </c>
      <c r="T171" s="3" t="s">
        <v>1497</v>
      </c>
      <c r="U171" s="3" t="s">
        <v>33</v>
      </c>
      <c r="V171" s="13" t="e">
        <f>VLOOKUP(L171,SB_Cleaned!$A$2:$C$412,3,FALSE)</f>
        <v>#N/A</v>
      </c>
      <c r="W171" s="4" t="str">
        <f t="shared" si="7"/>
        <v>exclude</v>
      </c>
      <c r="X171" s="4" t="str">
        <f t="shared" si="8"/>
        <v>exclude</v>
      </c>
    </row>
    <row r="172" spans="1:24" x14ac:dyDescent="0.25">
      <c r="A172" s="3" t="s">
        <v>3813</v>
      </c>
      <c r="B172" s="3" t="s">
        <v>1514</v>
      </c>
      <c r="C172" s="3" t="s">
        <v>1510</v>
      </c>
      <c r="D172" s="3">
        <v>1</v>
      </c>
      <c r="E172" s="14">
        <v>0.46875</v>
      </c>
      <c r="F172" s="3" t="s">
        <v>3815</v>
      </c>
      <c r="G172" s="13">
        <v>43938</v>
      </c>
      <c r="H172" s="13">
        <f>VLOOKUP(L172,'Interested Users'!$A$2:$F$1684,6,FALSE)</f>
        <v>43938.109537037039</v>
      </c>
      <c r="I172" s="3" t="s">
        <v>1144</v>
      </c>
      <c r="J172" s="3" t="s">
        <v>5</v>
      </c>
      <c r="K172" s="3" t="s">
        <v>179</v>
      </c>
      <c r="L172" s="4">
        <v>911100221183</v>
      </c>
      <c r="M172" s="3" t="s">
        <v>1764</v>
      </c>
      <c r="N172" s="3" t="s">
        <v>1281</v>
      </c>
      <c r="O172" s="3" t="s">
        <v>1156</v>
      </c>
      <c r="P172" s="3" t="s">
        <v>1156</v>
      </c>
      <c r="Q172" s="3" t="s">
        <v>3746</v>
      </c>
      <c r="R172" s="3" t="e">
        <f>VLOOKUP(L172,SB_Cleaned!$A$2:$F$413,6,FALSE)</f>
        <v>#N/A</v>
      </c>
      <c r="S172" s="3">
        <f t="shared" si="6"/>
        <v>0</v>
      </c>
      <c r="T172" s="3" t="s">
        <v>1502</v>
      </c>
      <c r="U172" s="3" t="s">
        <v>177</v>
      </c>
      <c r="V172" s="13" t="e">
        <f>VLOOKUP(L172,SB_Cleaned!$A$2:$C$412,3,FALSE)</f>
        <v>#N/A</v>
      </c>
      <c r="W172" s="4" t="str">
        <f t="shared" si="7"/>
        <v>exclude</v>
      </c>
      <c r="X172" s="4" t="str">
        <f t="shared" si="8"/>
        <v>exclude</v>
      </c>
    </row>
    <row r="173" spans="1:24" x14ac:dyDescent="0.25">
      <c r="A173" s="3" t="s">
        <v>3813</v>
      </c>
      <c r="B173" s="3" t="s">
        <v>1514</v>
      </c>
      <c r="C173" s="3" t="s">
        <v>1510</v>
      </c>
      <c r="D173" s="3">
        <v>1</v>
      </c>
      <c r="E173" s="14">
        <v>0.46875</v>
      </c>
      <c r="F173" s="3" t="s">
        <v>3815</v>
      </c>
      <c r="G173" s="13">
        <v>43938</v>
      </c>
      <c r="H173" s="13" t="e">
        <f>VLOOKUP(L173,'Interested Users'!$A$2:$F$1684,6,FALSE)</f>
        <v>#N/A</v>
      </c>
      <c r="I173" s="3" t="s">
        <v>1144</v>
      </c>
      <c r="J173" s="3" t="s">
        <v>19</v>
      </c>
      <c r="K173" s="3" t="s">
        <v>254</v>
      </c>
      <c r="L173" s="4">
        <v>911100222599</v>
      </c>
      <c r="M173" s="3" t="s">
        <v>3192</v>
      </c>
      <c r="N173" s="3" t="s">
        <v>1281</v>
      </c>
      <c r="O173" s="3" t="s">
        <v>1148</v>
      </c>
      <c r="P173" s="3" t="s">
        <v>1148</v>
      </c>
      <c r="Q173" s="3" t="s">
        <v>3746</v>
      </c>
      <c r="R173" s="3" t="e">
        <f>VLOOKUP(L173,SB_Cleaned!$A$2:$F$413,6,FALSE)</f>
        <v>#N/A</v>
      </c>
      <c r="S173" s="3">
        <f t="shared" si="6"/>
        <v>0</v>
      </c>
      <c r="T173" s="3" t="s">
        <v>1502</v>
      </c>
      <c r="U173" s="3" t="s">
        <v>3854</v>
      </c>
      <c r="V173" s="13" t="e">
        <f>VLOOKUP(L173,SB_Cleaned!$A$2:$C$412,3,FALSE)</f>
        <v>#N/A</v>
      </c>
      <c r="W173" s="4" t="str">
        <f t="shared" si="7"/>
        <v>exclude</v>
      </c>
      <c r="X173" s="4" t="str">
        <f t="shared" si="8"/>
        <v>exclude</v>
      </c>
    </row>
    <row r="174" spans="1:24" x14ac:dyDescent="0.25">
      <c r="A174" s="3" t="s">
        <v>3813</v>
      </c>
      <c r="B174" s="3" t="s">
        <v>1494</v>
      </c>
      <c r="C174" s="3" t="s">
        <v>1511</v>
      </c>
      <c r="D174" s="3">
        <v>1</v>
      </c>
      <c r="E174" s="14">
        <v>0.46875</v>
      </c>
      <c r="F174" s="3" t="s">
        <v>3815</v>
      </c>
      <c r="G174" s="13">
        <v>43938</v>
      </c>
      <c r="H174" s="13" t="e">
        <f>VLOOKUP(L174,'Interested Users'!$A$2:$F$1684,6,FALSE)</f>
        <v>#N/A</v>
      </c>
      <c r="I174" s="3" t="s">
        <v>1145</v>
      </c>
      <c r="J174" s="3" t="s">
        <v>2</v>
      </c>
      <c r="K174" s="3" t="s">
        <v>1267</v>
      </c>
      <c r="L174" s="4">
        <v>911100222555</v>
      </c>
      <c r="M174" s="3" t="s">
        <v>3147</v>
      </c>
      <c r="N174" s="3" t="s">
        <v>1281</v>
      </c>
      <c r="O174" s="3" t="s">
        <v>1148</v>
      </c>
      <c r="P174" s="3" t="s">
        <v>1148</v>
      </c>
      <c r="Q174" s="3" t="s">
        <v>3757</v>
      </c>
      <c r="R174" s="3" t="e">
        <f>VLOOKUP(L174,SB_Cleaned!$A$2:$F$413,6,FALSE)</f>
        <v>#N/A</v>
      </c>
      <c r="S174" s="3">
        <f t="shared" si="6"/>
        <v>0</v>
      </c>
      <c r="T174" s="3" t="s">
        <v>1497</v>
      </c>
      <c r="U174" s="3" t="s">
        <v>3854</v>
      </c>
      <c r="V174" s="13" t="e">
        <f>VLOOKUP(L174,SB_Cleaned!$A$2:$C$412,3,FALSE)</f>
        <v>#N/A</v>
      </c>
      <c r="W174" s="4" t="str">
        <f t="shared" si="7"/>
        <v>exclude</v>
      </c>
      <c r="X174" s="4" t="str">
        <f t="shared" si="8"/>
        <v>exclude</v>
      </c>
    </row>
    <row r="175" spans="1:24" x14ac:dyDescent="0.25">
      <c r="A175" s="3" t="s">
        <v>3813</v>
      </c>
      <c r="B175" s="3" t="s">
        <v>1494</v>
      </c>
      <c r="C175" s="3" t="s">
        <v>1511</v>
      </c>
      <c r="D175" s="3">
        <v>1</v>
      </c>
      <c r="E175" s="14">
        <v>0.46875</v>
      </c>
      <c r="F175" s="3" t="s">
        <v>3815</v>
      </c>
      <c r="G175" s="13">
        <v>43938</v>
      </c>
      <c r="H175" s="13">
        <f>VLOOKUP(L175,'Interested Users'!$A$2:$F$1684,6,FALSE)</f>
        <v>43937.622129629628</v>
      </c>
      <c r="I175" s="3" t="s">
        <v>1144</v>
      </c>
      <c r="J175" s="3" t="s">
        <v>10</v>
      </c>
      <c r="K175" s="3" t="s">
        <v>155</v>
      </c>
      <c r="L175" s="4">
        <v>911100221154</v>
      </c>
      <c r="M175" s="3" t="s">
        <v>1735</v>
      </c>
      <c r="N175" s="3" t="s">
        <v>1281</v>
      </c>
      <c r="O175" s="3" t="s">
        <v>1148</v>
      </c>
      <c r="P175" s="3" t="s">
        <v>1148</v>
      </c>
      <c r="Q175" s="3" t="s">
        <v>3757</v>
      </c>
      <c r="R175" s="3" t="e">
        <f>VLOOKUP(L175,SB_Cleaned!$A$2:$F$413,6,FALSE)</f>
        <v>#N/A</v>
      </c>
      <c r="S175" s="3">
        <f t="shared" si="6"/>
        <v>0</v>
      </c>
      <c r="T175" s="3" t="s">
        <v>1497</v>
      </c>
      <c r="U175" s="3" t="s">
        <v>130</v>
      </c>
      <c r="V175" s="13" t="e">
        <f>VLOOKUP(L175,SB_Cleaned!$A$2:$C$412,3,FALSE)</f>
        <v>#N/A</v>
      </c>
      <c r="W175" s="4" t="str">
        <f t="shared" si="7"/>
        <v>exclude</v>
      </c>
      <c r="X175" s="4" t="str">
        <f t="shared" si="8"/>
        <v>exclude</v>
      </c>
    </row>
    <row r="176" spans="1:24" x14ac:dyDescent="0.25">
      <c r="A176" s="3" t="s">
        <v>3813</v>
      </c>
      <c r="B176" s="3" t="s">
        <v>1494</v>
      </c>
      <c r="C176" s="3" t="s">
        <v>1511</v>
      </c>
      <c r="D176" s="3">
        <v>3</v>
      </c>
      <c r="E176" s="14">
        <v>0.66666666666666663</v>
      </c>
      <c r="F176" s="3" t="s">
        <v>3815</v>
      </c>
      <c r="G176" s="13">
        <v>43938</v>
      </c>
      <c r="H176" s="13" t="e">
        <f>VLOOKUP(L176,'Interested Users'!$A$2:$F$1684,6,FALSE)</f>
        <v>#N/A</v>
      </c>
      <c r="I176" s="3" t="s">
        <v>1144</v>
      </c>
      <c r="J176" s="3" t="s">
        <v>2</v>
      </c>
      <c r="K176" s="3" t="s">
        <v>125</v>
      </c>
      <c r="L176" s="4">
        <v>911100222600</v>
      </c>
      <c r="M176" s="3" t="s">
        <v>3193</v>
      </c>
      <c r="N176" s="3" t="s">
        <v>1298</v>
      </c>
      <c r="O176" s="3" t="s">
        <v>1148</v>
      </c>
      <c r="P176" s="3" t="s">
        <v>1148</v>
      </c>
      <c r="Q176" s="3" t="s">
        <v>3743</v>
      </c>
      <c r="R176" s="3" t="e">
        <f>VLOOKUP(L176,SB_Cleaned!$A$2:$F$413,6,FALSE)</f>
        <v>#N/A</v>
      </c>
      <c r="S176" s="3">
        <f t="shared" si="6"/>
        <v>0</v>
      </c>
      <c r="T176" s="3" t="s">
        <v>1501</v>
      </c>
      <c r="U176" s="3" t="s">
        <v>3854</v>
      </c>
      <c r="V176" s="13" t="e">
        <f>VLOOKUP(L176,SB_Cleaned!$A$2:$C$412,3,FALSE)</f>
        <v>#N/A</v>
      </c>
      <c r="W176" s="4" t="str">
        <f t="shared" si="7"/>
        <v>exclude</v>
      </c>
      <c r="X176" s="4" t="str">
        <f t="shared" si="8"/>
        <v>exclude</v>
      </c>
    </row>
    <row r="177" spans="1:24" x14ac:dyDescent="0.25">
      <c r="A177" s="3" t="s">
        <v>3813</v>
      </c>
      <c r="B177" s="3" t="s">
        <v>1494</v>
      </c>
      <c r="C177" s="3" t="s">
        <v>1511</v>
      </c>
      <c r="D177" s="3">
        <v>3</v>
      </c>
      <c r="E177" s="14">
        <v>0.66666666666666663</v>
      </c>
      <c r="F177" s="3" t="s">
        <v>3815</v>
      </c>
      <c r="G177" s="13">
        <v>43938</v>
      </c>
      <c r="H177" s="13" t="e">
        <f>VLOOKUP(L177,'Interested Users'!$A$2:$F$1684,6,FALSE)</f>
        <v>#N/A</v>
      </c>
      <c r="I177" s="3" t="s">
        <v>1145</v>
      </c>
      <c r="J177" s="3" t="s">
        <v>2</v>
      </c>
      <c r="K177" s="3" t="s">
        <v>1199</v>
      </c>
      <c r="L177" s="4">
        <v>911100222489</v>
      </c>
      <c r="M177" s="3" t="s">
        <v>3084</v>
      </c>
      <c r="N177" s="3" t="s">
        <v>1298</v>
      </c>
      <c r="O177" s="3" t="s">
        <v>1156</v>
      </c>
      <c r="P177" s="3" t="s">
        <v>1156</v>
      </c>
      <c r="Q177" s="3" t="s">
        <v>3743</v>
      </c>
      <c r="R177" s="3" t="e">
        <f>VLOOKUP(L177,SB_Cleaned!$A$2:$F$413,6,FALSE)</f>
        <v>#N/A</v>
      </c>
      <c r="S177" s="3">
        <f t="shared" si="6"/>
        <v>0</v>
      </c>
      <c r="T177" s="3" t="s">
        <v>1501</v>
      </c>
      <c r="U177" s="3" t="s">
        <v>3854</v>
      </c>
      <c r="V177" s="13" t="e">
        <f>VLOOKUP(L177,SB_Cleaned!$A$2:$C$412,3,FALSE)</f>
        <v>#N/A</v>
      </c>
      <c r="W177" s="4" t="str">
        <f t="shared" si="7"/>
        <v>exclude</v>
      </c>
      <c r="X177" s="4" t="str">
        <f t="shared" si="8"/>
        <v>exclude</v>
      </c>
    </row>
    <row r="178" spans="1:24" x14ac:dyDescent="0.25">
      <c r="A178" s="3" t="s">
        <v>3813</v>
      </c>
      <c r="B178" s="3" t="s">
        <v>1494</v>
      </c>
      <c r="C178" s="3" t="s">
        <v>1511</v>
      </c>
      <c r="D178" s="3">
        <v>3</v>
      </c>
      <c r="E178" s="14">
        <v>0.66666666666666663</v>
      </c>
      <c r="F178" s="3" t="s">
        <v>3815</v>
      </c>
      <c r="G178" s="13">
        <v>43938</v>
      </c>
      <c r="H178" s="13" t="e">
        <f>VLOOKUP(L178,'Interested Users'!$A$2:$F$1684,6,FALSE)</f>
        <v>#N/A</v>
      </c>
      <c r="I178" s="3" t="s">
        <v>1144</v>
      </c>
      <c r="J178" s="3" t="s">
        <v>2</v>
      </c>
      <c r="K178" s="3" t="s">
        <v>1299</v>
      </c>
      <c r="L178" s="4">
        <v>911100222526</v>
      </c>
      <c r="M178" s="3" t="s">
        <v>3194</v>
      </c>
      <c r="N178" s="3" t="s">
        <v>1298</v>
      </c>
      <c r="O178" s="3" t="s">
        <v>1148</v>
      </c>
      <c r="P178" s="3" t="s">
        <v>1148</v>
      </c>
      <c r="Q178" s="3" t="s">
        <v>3743</v>
      </c>
      <c r="R178" s="3">
        <f>VLOOKUP(L178,SB_Cleaned!$A$2:$F$413,6,FALSE)</f>
        <v>1999</v>
      </c>
      <c r="S178" s="3">
        <f t="shared" si="6"/>
        <v>1</v>
      </c>
      <c r="T178" s="3" t="s">
        <v>1501</v>
      </c>
      <c r="U178" s="3" t="s">
        <v>3854</v>
      </c>
      <c r="V178" s="13">
        <f>VLOOKUP(L178,SB_Cleaned!$A$2:$C$412,3,FALSE)</f>
        <v>43939</v>
      </c>
      <c r="W178" s="4">
        <f t="shared" si="7"/>
        <v>1</v>
      </c>
      <c r="X178" s="4" t="str">
        <f t="shared" si="8"/>
        <v>exclude</v>
      </c>
    </row>
    <row r="179" spans="1:24" x14ac:dyDescent="0.25">
      <c r="A179" s="3" t="s">
        <v>3813</v>
      </c>
      <c r="B179" s="3" t="s">
        <v>1494</v>
      </c>
      <c r="C179" s="3" t="s">
        <v>1511</v>
      </c>
      <c r="D179" s="3">
        <v>3</v>
      </c>
      <c r="E179" s="14">
        <v>0.66666666666666663</v>
      </c>
      <c r="F179" s="3" t="s">
        <v>3815</v>
      </c>
      <c r="G179" s="13">
        <v>43938</v>
      </c>
      <c r="H179" s="13" t="e">
        <f>VLOOKUP(L179,'Interested Users'!$A$2:$F$1684,6,FALSE)</f>
        <v>#N/A</v>
      </c>
      <c r="I179" s="3" t="s">
        <v>1144</v>
      </c>
      <c r="J179" s="3" t="s">
        <v>2</v>
      </c>
      <c r="K179" s="3" t="s">
        <v>1300</v>
      </c>
      <c r="L179" s="4">
        <v>911100222601</v>
      </c>
      <c r="M179" s="3" t="s">
        <v>3195</v>
      </c>
      <c r="N179" s="3" t="s">
        <v>1298</v>
      </c>
      <c r="O179" s="3" t="s">
        <v>1148</v>
      </c>
      <c r="P179" s="3" t="s">
        <v>1148</v>
      </c>
      <c r="Q179" s="3" t="s">
        <v>3743</v>
      </c>
      <c r="R179" s="3" t="e">
        <f>VLOOKUP(L179,SB_Cleaned!$A$2:$F$413,6,FALSE)</f>
        <v>#N/A</v>
      </c>
      <c r="S179" s="3">
        <f t="shared" si="6"/>
        <v>0</v>
      </c>
      <c r="T179" s="3" t="s">
        <v>1501</v>
      </c>
      <c r="U179" s="3" t="s">
        <v>3854</v>
      </c>
      <c r="V179" s="13" t="e">
        <f>VLOOKUP(L179,SB_Cleaned!$A$2:$C$412,3,FALSE)</f>
        <v>#N/A</v>
      </c>
      <c r="W179" s="4" t="str">
        <f t="shared" si="7"/>
        <v>exclude</v>
      </c>
      <c r="X179" s="4" t="str">
        <f t="shared" si="8"/>
        <v>exclude</v>
      </c>
    </row>
    <row r="180" spans="1:24" x14ac:dyDescent="0.25">
      <c r="A180" s="3" t="s">
        <v>3813</v>
      </c>
      <c r="B180" s="3" t="s">
        <v>1494</v>
      </c>
      <c r="C180" s="3" t="s">
        <v>1511</v>
      </c>
      <c r="D180" s="3">
        <v>3</v>
      </c>
      <c r="E180" s="14">
        <v>0.66666666666666663</v>
      </c>
      <c r="F180" s="3" t="s">
        <v>3815</v>
      </c>
      <c r="G180" s="13">
        <v>43938</v>
      </c>
      <c r="H180" s="13" t="e">
        <f>VLOOKUP(L180,'Interested Users'!$A$2:$F$1684,6,FALSE)</f>
        <v>#N/A</v>
      </c>
      <c r="I180" s="3" t="s">
        <v>1144</v>
      </c>
      <c r="J180" s="3" t="s">
        <v>10</v>
      </c>
      <c r="K180" s="3" t="s">
        <v>1301</v>
      </c>
      <c r="L180" s="4">
        <v>911100222602</v>
      </c>
      <c r="M180" s="3" t="s">
        <v>3196</v>
      </c>
      <c r="N180" s="3" t="s">
        <v>1298</v>
      </c>
      <c r="O180" s="3" t="s">
        <v>1148</v>
      </c>
      <c r="P180" s="3" t="s">
        <v>1148</v>
      </c>
      <c r="Q180" s="3" t="s">
        <v>3743</v>
      </c>
      <c r="R180" s="3" t="e">
        <f>VLOOKUP(L180,SB_Cleaned!$A$2:$F$413,6,FALSE)</f>
        <v>#N/A</v>
      </c>
      <c r="S180" s="3">
        <f t="shared" si="6"/>
        <v>0</v>
      </c>
      <c r="T180" s="3" t="s">
        <v>1501</v>
      </c>
      <c r="U180" s="3" t="s">
        <v>3854</v>
      </c>
      <c r="V180" s="13" t="e">
        <f>VLOOKUP(L180,SB_Cleaned!$A$2:$C$412,3,FALSE)</f>
        <v>#N/A</v>
      </c>
      <c r="W180" s="4" t="str">
        <f t="shared" si="7"/>
        <v>exclude</v>
      </c>
      <c r="X180" s="4" t="str">
        <f t="shared" si="8"/>
        <v>exclude</v>
      </c>
    </row>
    <row r="181" spans="1:24" x14ac:dyDescent="0.25">
      <c r="A181" s="3" t="s">
        <v>3813</v>
      </c>
      <c r="B181" s="3" t="s">
        <v>1494</v>
      </c>
      <c r="C181" s="3" t="s">
        <v>1511</v>
      </c>
      <c r="D181" s="3">
        <v>3</v>
      </c>
      <c r="E181" s="14">
        <v>0.66666666666666663</v>
      </c>
      <c r="F181" s="3" t="s">
        <v>3815</v>
      </c>
      <c r="G181" s="13">
        <v>43938</v>
      </c>
      <c r="H181" s="13" t="e">
        <f>VLOOKUP(L181,'Interested Users'!$A$2:$F$1684,6,FALSE)</f>
        <v>#N/A</v>
      </c>
      <c r="I181" s="3" t="s">
        <v>1144</v>
      </c>
      <c r="J181" s="3" t="s">
        <v>2</v>
      </c>
      <c r="K181" s="3" t="s">
        <v>1155</v>
      </c>
      <c r="L181" s="4">
        <v>911100222603</v>
      </c>
      <c r="M181" s="3" t="s">
        <v>3197</v>
      </c>
      <c r="N181" s="3" t="s">
        <v>1298</v>
      </c>
      <c r="O181" s="3" t="s">
        <v>1156</v>
      </c>
      <c r="P181" s="3" t="s">
        <v>1156</v>
      </c>
      <c r="Q181" s="3" t="s">
        <v>3743</v>
      </c>
      <c r="R181" s="3" t="e">
        <f>VLOOKUP(L181,SB_Cleaned!$A$2:$F$413,6,FALSE)</f>
        <v>#N/A</v>
      </c>
      <c r="S181" s="3">
        <f t="shared" si="6"/>
        <v>0</v>
      </c>
      <c r="T181" s="3" t="s">
        <v>1501</v>
      </c>
      <c r="U181" s="3" t="s">
        <v>3854</v>
      </c>
      <c r="V181" s="13" t="e">
        <f>VLOOKUP(L181,SB_Cleaned!$A$2:$C$412,3,FALSE)</f>
        <v>#N/A</v>
      </c>
      <c r="W181" s="4" t="str">
        <f t="shared" si="7"/>
        <v>exclude</v>
      </c>
      <c r="X181" s="4" t="str">
        <f t="shared" si="8"/>
        <v>exclude</v>
      </c>
    </row>
    <row r="182" spans="1:24" x14ac:dyDescent="0.25">
      <c r="A182" s="3" t="s">
        <v>3813</v>
      </c>
      <c r="B182" s="3" t="s">
        <v>1494</v>
      </c>
      <c r="C182" s="3" t="s">
        <v>1511</v>
      </c>
      <c r="D182" s="3">
        <v>3</v>
      </c>
      <c r="E182" s="14">
        <v>0.66666666666666663</v>
      </c>
      <c r="F182" s="3" t="s">
        <v>3815</v>
      </c>
      <c r="G182" s="13">
        <v>43938</v>
      </c>
      <c r="H182" s="13" t="e">
        <f>VLOOKUP(L182,'Interested Users'!$A$2:$F$1684,6,FALSE)</f>
        <v>#N/A</v>
      </c>
      <c r="I182" s="3" t="s">
        <v>1144</v>
      </c>
      <c r="J182" s="3" t="s">
        <v>10</v>
      </c>
      <c r="K182" s="3" t="s">
        <v>1302</v>
      </c>
      <c r="L182" s="4">
        <v>911100222604</v>
      </c>
      <c r="M182" s="3" t="s">
        <v>3198</v>
      </c>
      <c r="N182" s="3" t="s">
        <v>1298</v>
      </c>
      <c r="O182" s="3" t="s">
        <v>1156</v>
      </c>
      <c r="P182" s="3" t="s">
        <v>1156</v>
      </c>
      <c r="Q182" s="3" t="s">
        <v>3743</v>
      </c>
      <c r="R182" s="3" t="e">
        <f>VLOOKUP(L182,SB_Cleaned!$A$2:$F$413,6,FALSE)</f>
        <v>#N/A</v>
      </c>
      <c r="S182" s="3">
        <f t="shared" si="6"/>
        <v>0</v>
      </c>
      <c r="T182" s="3" t="s">
        <v>1501</v>
      </c>
      <c r="U182" s="3" t="s">
        <v>3854</v>
      </c>
      <c r="V182" s="13" t="e">
        <f>VLOOKUP(L182,SB_Cleaned!$A$2:$C$412,3,FALSE)</f>
        <v>#N/A</v>
      </c>
      <c r="W182" s="4" t="str">
        <f t="shared" si="7"/>
        <v>exclude</v>
      </c>
      <c r="X182" s="4" t="str">
        <f t="shared" si="8"/>
        <v>exclude</v>
      </c>
    </row>
    <row r="183" spans="1:24" x14ac:dyDescent="0.25">
      <c r="A183" s="3" t="s">
        <v>3813</v>
      </c>
      <c r="B183" s="3" t="s">
        <v>1494</v>
      </c>
      <c r="C183" s="3" t="s">
        <v>1511</v>
      </c>
      <c r="D183" s="3">
        <v>3</v>
      </c>
      <c r="E183" s="14">
        <v>0.66666666666666663</v>
      </c>
      <c r="F183" s="3" t="s">
        <v>3815</v>
      </c>
      <c r="G183" s="13">
        <v>43938</v>
      </c>
      <c r="H183" s="13" t="e">
        <f>VLOOKUP(L183,'Interested Users'!$A$2:$F$1684,6,FALSE)</f>
        <v>#N/A</v>
      </c>
      <c r="I183" s="3" t="s">
        <v>1144</v>
      </c>
      <c r="J183" s="3" t="s">
        <v>10</v>
      </c>
      <c r="K183" s="3" t="s">
        <v>554</v>
      </c>
      <c r="L183" s="4">
        <v>911100222605</v>
      </c>
      <c r="M183" s="3" t="s">
        <v>3199</v>
      </c>
      <c r="N183" s="3" t="s">
        <v>1298</v>
      </c>
      <c r="O183" s="3" t="s">
        <v>1156</v>
      </c>
      <c r="P183" s="3" t="s">
        <v>1156</v>
      </c>
      <c r="Q183" s="3" t="s">
        <v>3743</v>
      </c>
      <c r="R183" s="3" t="e">
        <f>VLOOKUP(L183,SB_Cleaned!$A$2:$F$413,6,FALSE)</f>
        <v>#N/A</v>
      </c>
      <c r="S183" s="3">
        <f t="shared" si="6"/>
        <v>0</v>
      </c>
      <c r="T183" s="3" t="s">
        <v>1501</v>
      </c>
      <c r="U183" s="3" t="s">
        <v>3854</v>
      </c>
      <c r="V183" s="13" t="e">
        <f>VLOOKUP(L183,SB_Cleaned!$A$2:$C$412,3,FALSE)</f>
        <v>#N/A</v>
      </c>
      <c r="W183" s="4" t="str">
        <f t="shared" si="7"/>
        <v>exclude</v>
      </c>
      <c r="X183" s="4" t="str">
        <f t="shared" si="8"/>
        <v>exclude</v>
      </c>
    </row>
    <row r="184" spans="1:24" x14ac:dyDescent="0.25">
      <c r="A184" s="3" t="s">
        <v>3813</v>
      </c>
      <c r="B184" s="3" t="s">
        <v>1494</v>
      </c>
      <c r="C184" s="3" t="s">
        <v>1511</v>
      </c>
      <c r="D184" s="3">
        <v>3</v>
      </c>
      <c r="E184" s="14">
        <v>0.66666666666666663</v>
      </c>
      <c r="F184" s="3" t="s">
        <v>3815</v>
      </c>
      <c r="G184" s="13">
        <v>43938</v>
      </c>
      <c r="H184" s="13" t="e">
        <f>VLOOKUP(L184,'Interested Users'!$A$2:$F$1684,6,FALSE)</f>
        <v>#N/A</v>
      </c>
      <c r="I184" s="3" t="s">
        <v>1144</v>
      </c>
      <c r="J184" s="3" t="s">
        <v>2</v>
      </c>
      <c r="K184" s="3" t="s">
        <v>1017</v>
      </c>
      <c r="L184" s="4">
        <v>911100222606</v>
      </c>
      <c r="M184" s="3" t="s">
        <v>3200</v>
      </c>
      <c r="N184" s="3" t="s">
        <v>1298</v>
      </c>
      <c r="O184" s="3" t="s">
        <v>1148</v>
      </c>
      <c r="P184" s="3" t="s">
        <v>1148</v>
      </c>
      <c r="Q184" s="3" t="s">
        <v>3743</v>
      </c>
      <c r="R184" s="3" t="e">
        <f>VLOOKUP(L184,SB_Cleaned!$A$2:$F$413,6,FALSE)</f>
        <v>#N/A</v>
      </c>
      <c r="S184" s="3">
        <f t="shared" si="6"/>
        <v>0</v>
      </c>
      <c r="T184" s="3" t="s">
        <v>1501</v>
      </c>
      <c r="U184" s="3" t="s">
        <v>3854</v>
      </c>
      <c r="V184" s="13" t="e">
        <f>VLOOKUP(L184,SB_Cleaned!$A$2:$C$412,3,FALSE)</f>
        <v>#N/A</v>
      </c>
      <c r="W184" s="4" t="str">
        <f t="shared" si="7"/>
        <v>exclude</v>
      </c>
      <c r="X184" s="4" t="str">
        <f t="shared" si="8"/>
        <v>exclude</v>
      </c>
    </row>
    <row r="185" spans="1:24" x14ac:dyDescent="0.25">
      <c r="A185" s="3" t="s">
        <v>3813</v>
      </c>
      <c r="B185" s="3" t="s">
        <v>1494</v>
      </c>
      <c r="C185" s="3" t="s">
        <v>1511</v>
      </c>
      <c r="D185" s="3">
        <v>3</v>
      </c>
      <c r="E185" s="14">
        <v>0.66666666666666663</v>
      </c>
      <c r="F185" s="3" t="s">
        <v>3815</v>
      </c>
      <c r="G185" s="13">
        <v>43938</v>
      </c>
      <c r="H185" s="13" t="e">
        <f>VLOOKUP(L185,'Interested Users'!$A$2:$F$1684,6,FALSE)</f>
        <v>#N/A</v>
      </c>
      <c r="I185" s="3" t="s">
        <v>1145</v>
      </c>
      <c r="J185" s="3" t="s">
        <v>2</v>
      </c>
      <c r="K185" s="3" t="s">
        <v>1292</v>
      </c>
      <c r="L185" s="4">
        <v>911100222592</v>
      </c>
      <c r="M185" s="3" t="s">
        <v>3185</v>
      </c>
      <c r="N185" s="3" t="s">
        <v>1298</v>
      </c>
      <c r="O185" s="3" t="s">
        <v>1146</v>
      </c>
      <c r="P185" s="3" t="s">
        <v>1146</v>
      </c>
      <c r="Q185" s="3" t="s">
        <v>3743</v>
      </c>
      <c r="R185" s="3" t="e">
        <f>VLOOKUP(L185,SB_Cleaned!$A$2:$F$413,6,FALSE)</f>
        <v>#N/A</v>
      </c>
      <c r="S185" s="3">
        <f t="shared" si="6"/>
        <v>0</v>
      </c>
      <c r="T185" s="3" t="s">
        <v>1501</v>
      </c>
      <c r="U185" s="3" t="s">
        <v>3854</v>
      </c>
      <c r="V185" s="13" t="e">
        <f>VLOOKUP(L185,SB_Cleaned!$A$2:$C$412,3,FALSE)</f>
        <v>#N/A</v>
      </c>
      <c r="W185" s="4" t="str">
        <f t="shared" si="7"/>
        <v>exclude</v>
      </c>
      <c r="X185" s="4" t="str">
        <f t="shared" si="8"/>
        <v>exclude</v>
      </c>
    </row>
    <row r="186" spans="1:24" x14ac:dyDescent="0.25">
      <c r="A186" s="3" t="s">
        <v>3813</v>
      </c>
      <c r="B186" s="3" t="s">
        <v>1514</v>
      </c>
      <c r="C186" s="3" t="s">
        <v>1511</v>
      </c>
      <c r="D186" s="3">
        <v>3</v>
      </c>
      <c r="E186" s="14">
        <v>0.66666666666666663</v>
      </c>
      <c r="F186" s="3" t="s">
        <v>3815</v>
      </c>
      <c r="G186" s="13">
        <v>43938</v>
      </c>
      <c r="H186" s="13" t="e">
        <f>VLOOKUP(L186,'Interested Users'!$A$2:$F$1684,6,FALSE)</f>
        <v>#N/A</v>
      </c>
      <c r="I186" s="3" t="s">
        <v>1144</v>
      </c>
      <c r="J186" s="3" t="s">
        <v>19</v>
      </c>
      <c r="K186" s="3" t="s">
        <v>449</v>
      </c>
      <c r="L186" s="4">
        <v>911100222607</v>
      </c>
      <c r="M186" s="3" t="s">
        <v>3201</v>
      </c>
      <c r="N186" s="3" t="s">
        <v>1298</v>
      </c>
      <c r="O186" s="3" t="s">
        <v>1148</v>
      </c>
      <c r="P186" s="3" t="s">
        <v>1148</v>
      </c>
      <c r="Q186" s="3" t="s">
        <v>3748</v>
      </c>
      <c r="R186" s="3" t="e">
        <f>VLOOKUP(L186,SB_Cleaned!$A$2:$F$413,6,FALSE)</f>
        <v>#N/A</v>
      </c>
      <c r="S186" s="3">
        <f t="shared" si="6"/>
        <v>0</v>
      </c>
      <c r="T186" s="3" t="s">
        <v>1505</v>
      </c>
      <c r="U186" s="3" t="s">
        <v>3854</v>
      </c>
      <c r="V186" s="13" t="e">
        <f>VLOOKUP(L186,SB_Cleaned!$A$2:$C$412,3,FALSE)</f>
        <v>#N/A</v>
      </c>
      <c r="W186" s="4" t="str">
        <f t="shared" si="7"/>
        <v>exclude</v>
      </c>
      <c r="X186" s="4" t="str">
        <f t="shared" si="8"/>
        <v>exclude</v>
      </c>
    </row>
    <row r="187" spans="1:24" x14ac:dyDescent="0.25">
      <c r="A187" s="3" t="s">
        <v>3813</v>
      </c>
      <c r="B187" s="3" t="s">
        <v>1514</v>
      </c>
      <c r="C187" s="3" t="s">
        <v>1511</v>
      </c>
      <c r="D187" s="3">
        <v>3</v>
      </c>
      <c r="E187" s="14">
        <v>0.66666666666666663</v>
      </c>
      <c r="F187" s="3" t="s">
        <v>3815</v>
      </c>
      <c r="G187" s="13">
        <v>43938</v>
      </c>
      <c r="H187" s="13" t="e">
        <f>VLOOKUP(L187,'Interested Users'!$A$2:$F$1684,6,FALSE)</f>
        <v>#N/A</v>
      </c>
      <c r="I187" s="3" t="s">
        <v>1145</v>
      </c>
      <c r="J187" s="3" t="s">
        <v>19</v>
      </c>
      <c r="K187" s="3" t="s">
        <v>1199</v>
      </c>
      <c r="L187" s="4">
        <v>911100222489</v>
      </c>
      <c r="M187" s="3" t="s">
        <v>3084</v>
      </c>
      <c r="N187" s="3" t="s">
        <v>1298</v>
      </c>
      <c r="O187" s="3" t="s">
        <v>1156</v>
      </c>
      <c r="P187" s="3" t="s">
        <v>1156</v>
      </c>
      <c r="Q187" s="3" t="s">
        <v>3748</v>
      </c>
      <c r="R187" s="3" t="e">
        <f>VLOOKUP(L187,SB_Cleaned!$A$2:$F$413,6,FALSE)</f>
        <v>#N/A</v>
      </c>
      <c r="S187" s="3">
        <f t="shared" si="6"/>
        <v>0</v>
      </c>
      <c r="T187" s="3" t="s">
        <v>1505</v>
      </c>
      <c r="U187" s="3" t="s">
        <v>3854</v>
      </c>
      <c r="V187" s="13" t="e">
        <f>VLOOKUP(L187,SB_Cleaned!$A$2:$C$412,3,FALSE)</f>
        <v>#N/A</v>
      </c>
      <c r="W187" s="4" t="str">
        <f t="shared" si="7"/>
        <v>exclude</v>
      </c>
      <c r="X187" s="4" t="str">
        <f t="shared" si="8"/>
        <v>exclude</v>
      </c>
    </row>
    <row r="188" spans="1:24" x14ac:dyDescent="0.25">
      <c r="A188" s="3" t="s">
        <v>3813</v>
      </c>
      <c r="B188" s="3" t="s">
        <v>1514</v>
      </c>
      <c r="C188" s="3" t="s">
        <v>1511</v>
      </c>
      <c r="D188" s="3">
        <v>3</v>
      </c>
      <c r="E188" s="14">
        <v>0.66666666666666663</v>
      </c>
      <c r="F188" s="3" t="s">
        <v>3815</v>
      </c>
      <c r="G188" s="13">
        <v>43938</v>
      </c>
      <c r="H188" s="13" t="e">
        <f>VLOOKUP(L188,'Interested Users'!$A$2:$F$1684,6,FALSE)</f>
        <v>#N/A</v>
      </c>
      <c r="I188" s="3" t="s">
        <v>1144</v>
      </c>
      <c r="J188" s="3" t="s">
        <v>19</v>
      </c>
      <c r="K188" s="3" t="s">
        <v>78</v>
      </c>
      <c r="L188" s="4">
        <v>911100222608</v>
      </c>
      <c r="M188" s="3" t="s">
        <v>3202</v>
      </c>
      <c r="N188" s="3" t="s">
        <v>1298</v>
      </c>
      <c r="O188" s="3" t="s">
        <v>1148</v>
      </c>
      <c r="P188" s="3" t="s">
        <v>1148</v>
      </c>
      <c r="Q188" s="3" t="s">
        <v>3748</v>
      </c>
      <c r="R188" s="3" t="e">
        <f>VLOOKUP(L188,SB_Cleaned!$A$2:$F$413,6,FALSE)</f>
        <v>#N/A</v>
      </c>
      <c r="S188" s="3">
        <f t="shared" si="6"/>
        <v>0</v>
      </c>
      <c r="T188" s="3" t="s">
        <v>1505</v>
      </c>
      <c r="U188" s="3" t="s">
        <v>3854</v>
      </c>
      <c r="V188" s="13" t="e">
        <f>VLOOKUP(L188,SB_Cleaned!$A$2:$C$412,3,FALSE)</f>
        <v>#N/A</v>
      </c>
      <c r="W188" s="4" t="str">
        <f t="shared" si="7"/>
        <v>exclude</v>
      </c>
      <c r="X188" s="4" t="str">
        <f t="shared" si="8"/>
        <v>exclude</v>
      </c>
    </row>
    <row r="189" spans="1:24" x14ac:dyDescent="0.25">
      <c r="A189" s="3" t="s">
        <v>3813</v>
      </c>
      <c r="B189" s="3" t="s">
        <v>1514</v>
      </c>
      <c r="C189" s="3" t="s">
        <v>1511</v>
      </c>
      <c r="D189" s="3">
        <v>3</v>
      </c>
      <c r="E189" s="14">
        <v>0.66666666666666663</v>
      </c>
      <c r="F189" s="3" t="s">
        <v>3815</v>
      </c>
      <c r="G189" s="13">
        <v>43938</v>
      </c>
      <c r="H189" s="13" t="e">
        <f>VLOOKUP(L189,'Interested Users'!$A$2:$F$1684,6,FALSE)</f>
        <v>#N/A</v>
      </c>
      <c r="I189" s="3" t="s">
        <v>1145</v>
      </c>
      <c r="J189" s="3" t="s">
        <v>5</v>
      </c>
      <c r="K189" s="3" t="s">
        <v>12</v>
      </c>
      <c r="L189" s="4">
        <v>911100222609</v>
      </c>
      <c r="M189" s="3" t="s">
        <v>3203</v>
      </c>
      <c r="N189" s="3" t="s">
        <v>1298</v>
      </c>
      <c r="O189" s="3" t="s">
        <v>1148</v>
      </c>
      <c r="P189" s="3" t="s">
        <v>1148</v>
      </c>
      <c r="Q189" s="3" t="s">
        <v>3748</v>
      </c>
      <c r="R189" s="3" t="e">
        <f>VLOOKUP(L189,SB_Cleaned!$A$2:$F$413,6,FALSE)</f>
        <v>#N/A</v>
      </c>
      <c r="S189" s="3">
        <f t="shared" si="6"/>
        <v>0</v>
      </c>
      <c r="T189" s="3" t="s">
        <v>1505</v>
      </c>
      <c r="U189" s="3" t="s">
        <v>3854</v>
      </c>
      <c r="V189" s="13" t="e">
        <f>VLOOKUP(L189,SB_Cleaned!$A$2:$C$412,3,FALSE)</f>
        <v>#N/A</v>
      </c>
      <c r="W189" s="4" t="str">
        <f t="shared" si="7"/>
        <v>exclude</v>
      </c>
      <c r="X189" s="4" t="str">
        <f t="shared" si="8"/>
        <v>exclude</v>
      </c>
    </row>
    <row r="190" spans="1:24" x14ac:dyDescent="0.25">
      <c r="A190" s="3" t="s">
        <v>3813</v>
      </c>
      <c r="B190" s="3" t="s">
        <v>1514</v>
      </c>
      <c r="C190" s="3" t="s">
        <v>1511</v>
      </c>
      <c r="D190" s="3">
        <v>3</v>
      </c>
      <c r="E190" s="14">
        <v>0.66666666666666663</v>
      </c>
      <c r="F190" s="3" t="s">
        <v>3815</v>
      </c>
      <c r="G190" s="13">
        <v>43938</v>
      </c>
      <c r="H190" s="13" t="e">
        <f>VLOOKUP(L190,'Interested Users'!$A$2:$F$1684,6,FALSE)</f>
        <v>#N/A</v>
      </c>
      <c r="I190" s="3" t="s">
        <v>1144</v>
      </c>
      <c r="J190" s="3" t="s">
        <v>5</v>
      </c>
      <c r="K190" s="3" t="s">
        <v>937</v>
      </c>
      <c r="L190" s="4">
        <v>911100222610</v>
      </c>
      <c r="M190" s="3" t="s">
        <v>3204</v>
      </c>
      <c r="N190" s="3" t="s">
        <v>1298</v>
      </c>
      <c r="O190" s="3" t="s">
        <v>1148</v>
      </c>
      <c r="P190" s="3" t="s">
        <v>1148</v>
      </c>
      <c r="Q190" s="3" t="s">
        <v>3748</v>
      </c>
      <c r="R190" s="3" t="e">
        <f>VLOOKUP(L190,SB_Cleaned!$A$2:$F$413,6,FALSE)</f>
        <v>#N/A</v>
      </c>
      <c r="S190" s="3">
        <f t="shared" si="6"/>
        <v>0</v>
      </c>
      <c r="T190" s="3" t="s">
        <v>1505</v>
      </c>
      <c r="U190" s="3" t="s">
        <v>3854</v>
      </c>
      <c r="V190" s="13" t="e">
        <f>VLOOKUP(L190,SB_Cleaned!$A$2:$C$412,3,FALSE)</f>
        <v>#N/A</v>
      </c>
      <c r="W190" s="4" t="str">
        <f t="shared" si="7"/>
        <v>exclude</v>
      </c>
      <c r="X190" s="4" t="str">
        <f t="shared" si="8"/>
        <v>exclude</v>
      </c>
    </row>
    <row r="191" spans="1:24" x14ac:dyDescent="0.25">
      <c r="A191" s="3" t="s">
        <v>3813</v>
      </c>
      <c r="B191" s="3" t="s">
        <v>1514</v>
      </c>
      <c r="C191" s="3" t="s">
        <v>1511</v>
      </c>
      <c r="D191" s="3">
        <v>3</v>
      </c>
      <c r="E191" s="14">
        <v>0.66666666666666663</v>
      </c>
      <c r="F191" s="3" t="s">
        <v>3815</v>
      </c>
      <c r="G191" s="13">
        <v>43938</v>
      </c>
      <c r="H191" s="13" t="e">
        <f>VLOOKUP(L191,'Interested Users'!$A$2:$F$1684,6,FALSE)</f>
        <v>#N/A</v>
      </c>
      <c r="I191" s="3" t="s">
        <v>1144</v>
      </c>
      <c r="J191" s="3" t="s">
        <v>5</v>
      </c>
      <c r="K191" s="3" t="s">
        <v>1202</v>
      </c>
      <c r="L191" s="4">
        <v>911100222611</v>
      </c>
      <c r="M191" s="3" t="s">
        <v>3205</v>
      </c>
      <c r="N191" s="3" t="s">
        <v>1298</v>
      </c>
      <c r="O191" s="3" t="s">
        <v>1148</v>
      </c>
      <c r="P191" s="3" t="s">
        <v>1148</v>
      </c>
      <c r="Q191" s="3" t="s">
        <v>3748</v>
      </c>
      <c r="R191" s="3" t="e">
        <f>VLOOKUP(L191,SB_Cleaned!$A$2:$F$413,6,FALSE)</f>
        <v>#N/A</v>
      </c>
      <c r="S191" s="3">
        <f t="shared" si="6"/>
        <v>0</v>
      </c>
      <c r="T191" s="3" t="s">
        <v>1505</v>
      </c>
      <c r="U191" s="3" t="s">
        <v>3854</v>
      </c>
      <c r="V191" s="13" t="e">
        <f>VLOOKUP(L191,SB_Cleaned!$A$2:$C$412,3,FALSE)</f>
        <v>#N/A</v>
      </c>
      <c r="W191" s="4" t="str">
        <f t="shared" si="7"/>
        <v>exclude</v>
      </c>
      <c r="X191" s="4" t="str">
        <f t="shared" si="8"/>
        <v>exclude</v>
      </c>
    </row>
    <row r="192" spans="1:24" x14ac:dyDescent="0.25">
      <c r="A192" s="3" t="s">
        <v>3813</v>
      </c>
      <c r="B192" s="3" t="s">
        <v>1514</v>
      </c>
      <c r="C192" s="3" t="s">
        <v>1511</v>
      </c>
      <c r="D192" s="3">
        <v>3</v>
      </c>
      <c r="E192" s="14">
        <v>0.66666666666666663</v>
      </c>
      <c r="F192" s="3" t="s">
        <v>3815</v>
      </c>
      <c r="G192" s="13">
        <v>43938</v>
      </c>
      <c r="H192" s="13" t="e">
        <f>VLOOKUP(L192,'Interested Users'!$A$2:$F$1684,6,FALSE)</f>
        <v>#N/A</v>
      </c>
      <c r="I192" s="3" t="s">
        <v>1144</v>
      </c>
      <c r="J192" s="3" t="s">
        <v>5</v>
      </c>
      <c r="K192" s="3" t="s">
        <v>1303</v>
      </c>
      <c r="L192" s="4">
        <v>911100222612</v>
      </c>
      <c r="M192" s="3" t="s">
        <v>3206</v>
      </c>
      <c r="N192" s="3" t="s">
        <v>1298</v>
      </c>
      <c r="O192" s="3" t="s">
        <v>1148</v>
      </c>
      <c r="P192" s="3" t="s">
        <v>1148</v>
      </c>
      <c r="Q192" s="3" t="s">
        <v>3748</v>
      </c>
      <c r="R192" s="3" t="e">
        <f>VLOOKUP(L192,SB_Cleaned!$A$2:$F$413,6,FALSE)</f>
        <v>#N/A</v>
      </c>
      <c r="S192" s="3">
        <f t="shared" si="6"/>
        <v>0</v>
      </c>
      <c r="T192" s="3" t="s">
        <v>1505</v>
      </c>
      <c r="U192" s="3" t="s">
        <v>3854</v>
      </c>
      <c r="V192" s="13" t="e">
        <f>VLOOKUP(L192,SB_Cleaned!$A$2:$C$412,3,FALSE)</f>
        <v>#N/A</v>
      </c>
      <c r="W192" s="4" t="str">
        <f t="shared" si="7"/>
        <v>exclude</v>
      </c>
      <c r="X192" s="4" t="str">
        <f t="shared" si="8"/>
        <v>exclude</v>
      </c>
    </row>
    <row r="193" spans="1:24" x14ac:dyDescent="0.25">
      <c r="A193" s="3" t="s">
        <v>3813</v>
      </c>
      <c r="B193" s="3" t="s">
        <v>1514</v>
      </c>
      <c r="C193" s="3" t="s">
        <v>1511</v>
      </c>
      <c r="D193" s="3">
        <v>3</v>
      </c>
      <c r="E193" s="14">
        <v>0.66666666666666663</v>
      </c>
      <c r="F193" s="3" t="s">
        <v>3815</v>
      </c>
      <c r="G193" s="13">
        <v>43938</v>
      </c>
      <c r="H193" s="13" t="e">
        <f>VLOOKUP(L193,'Interested Users'!$A$2:$F$1684,6,FALSE)</f>
        <v>#N/A</v>
      </c>
      <c r="I193" s="3" t="s">
        <v>1144</v>
      </c>
      <c r="J193" s="3" t="s">
        <v>5</v>
      </c>
      <c r="K193" s="3" t="s">
        <v>1304</v>
      </c>
      <c r="L193" s="4">
        <v>911100222613</v>
      </c>
      <c r="M193" s="3" t="s">
        <v>3207</v>
      </c>
      <c r="N193" s="3" t="s">
        <v>1298</v>
      </c>
      <c r="O193" s="3" t="s">
        <v>1148</v>
      </c>
      <c r="P193" s="3" t="s">
        <v>1148</v>
      </c>
      <c r="Q193" s="3" t="s">
        <v>3748</v>
      </c>
      <c r="R193" s="3" t="e">
        <f>VLOOKUP(L193,SB_Cleaned!$A$2:$F$413,6,FALSE)</f>
        <v>#N/A</v>
      </c>
      <c r="S193" s="3">
        <f t="shared" si="6"/>
        <v>0</v>
      </c>
      <c r="T193" s="3" t="s">
        <v>1505</v>
      </c>
      <c r="U193" s="3" t="s">
        <v>3854</v>
      </c>
      <c r="V193" s="13" t="e">
        <f>VLOOKUP(L193,SB_Cleaned!$A$2:$C$412,3,FALSE)</f>
        <v>#N/A</v>
      </c>
      <c r="W193" s="4" t="str">
        <f t="shared" si="7"/>
        <v>exclude</v>
      </c>
      <c r="X193" s="4" t="str">
        <f t="shared" si="8"/>
        <v>exclude</v>
      </c>
    </row>
    <row r="194" spans="1:24" x14ac:dyDescent="0.25">
      <c r="A194" s="3" t="s">
        <v>3813</v>
      </c>
      <c r="B194" s="3" t="s">
        <v>1514</v>
      </c>
      <c r="C194" s="3" t="s">
        <v>1510</v>
      </c>
      <c r="D194" s="3">
        <v>5</v>
      </c>
      <c r="E194" s="14">
        <v>0.76041666666666663</v>
      </c>
      <c r="F194" s="3" t="s">
        <v>3815</v>
      </c>
      <c r="G194" s="13">
        <v>43938</v>
      </c>
      <c r="H194" s="13">
        <f>VLOOKUP(L194,'Interested Users'!$A$2:$F$1684,6,FALSE)</f>
        <v>43937.369513888887</v>
      </c>
      <c r="I194" s="3" t="s">
        <v>1145</v>
      </c>
      <c r="J194" s="3" t="s">
        <v>5</v>
      </c>
      <c r="K194" s="3" t="s">
        <v>788</v>
      </c>
      <c r="L194" s="4">
        <v>911100221004</v>
      </c>
      <c r="M194" s="3" t="s">
        <v>1585</v>
      </c>
      <c r="N194" s="3" t="s">
        <v>1305</v>
      </c>
      <c r="O194" s="3" t="s">
        <v>1169</v>
      </c>
      <c r="P194" s="3" t="s">
        <v>1156</v>
      </c>
      <c r="Q194" s="3" t="s">
        <v>3754</v>
      </c>
      <c r="R194" s="3" t="e">
        <f>VLOOKUP(L194,SB_Cleaned!$A$2:$F$413,6,FALSE)</f>
        <v>#N/A</v>
      </c>
      <c r="S194" s="3">
        <f t="shared" si="6"/>
        <v>0</v>
      </c>
      <c r="T194" s="3" t="s">
        <v>1499</v>
      </c>
      <c r="U194" s="3" t="s">
        <v>3</v>
      </c>
      <c r="V194" s="13" t="e">
        <f>VLOOKUP(L194,SB_Cleaned!$A$2:$C$412,3,FALSE)</f>
        <v>#N/A</v>
      </c>
      <c r="W194" s="4" t="str">
        <f t="shared" si="7"/>
        <v>exclude</v>
      </c>
      <c r="X194" s="4" t="str">
        <f t="shared" si="8"/>
        <v>exclude</v>
      </c>
    </row>
    <row r="195" spans="1:24" x14ac:dyDescent="0.25">
      <c r="A195" s="3" t="s">
        <v>3812</v>
      </c>
      <c r="B195" s="3" t="s">
        <v>1494</v>
      </c>
      <c r="C195" s="3" t="s">
        <v>1510</v>
      </c>
      <c r="D195" s="3">
        <v>3</v>
      </c>
      <c r="E195" s="14">
        <v>0.66666666666666663</v>
      </c>
      <c r="F195" s="3" t="s">
        <v>3815</v>
      </c>
      <c r="G195" s="13">
        <v>43938</v>
      </c>
      <c r="H195" s="13" t="e">
        <f>VLOOKUP(L195,'Interested Users'!$A$2:$F$1684,6,FALSE)</f>
        <v>#N/A</v>
      </c>
      <c r="I195" s="3" t="s">
        <v>1145</v>
      </c>
      <c r="J195" s="3" t="s">
        <v>2</v>
      </c>
      <c r="K195" s="3" t="s">
        <v>1267</v>
      </c>
      <c r="L195" s="4">
        <v>911100222555</v>
      </c>
      <c r="M195" s="3" t="s">
        <v>3147</v>
      </c>
      <c r="N195" s="3" t="s">
        <v>1298</v>
      </c>
      <c r="O195" s="3" t="s">
        <v>1306</v>
      </c>
      <c r="P195" s="3" t="s">
        <v>1148</v>
      </c>
      <c r="Q195" s="3" t="s">
        <v>3758</v>
      </c>
      <c r="R195" s="3" t="e">
        <f>VLOOKUP(L195,SB_Cleaned!$A$2:$F$413,6,FALSE)</f>
        <v>#N/A</v>
      </c>
      <c r="S195" s="3">
        <f t="shared" ref="S195:S258" si="9">_xlfn.IFNA(IF(R195&gt;499,1,0),0)</f>
        <v>0</v>
      </c>
      <c r="T195" s="3" t="s">
        <v>1496</v>
      </c>
      <c r="U195" s="3" t="s">
        <v>3854</v>
      </c>
      <c r="V195" s="13" t="e">
        <f>VLOOKUP(L195,SB_Cleaned!$A$2:$C$412,3,FALSE)</f>
        <v>#N/A</v>
      </c>
      <c r="W195" s="4" t="str">
        <f t="shared" ref="W195:W258" si="10">_xlfn.IFNA(IF(ROUND(V195-G195,0)&gt;=0,ROUND(V195-G195,0),"exclude"),"exclude")</f>
        <v>exclude</v>
      </c>
      <c r="X195" s="4" t="str">
        <f t="shared" ref="X195:X258" si="11">_xlfn.IFNA(IF(ROUND(V195-H195,0)&gt;=0,ROUND(V195-H195,0),"exclude"),"exclude")</f>
        <v>exclude</v>
      </c>
    </row>
    <row r="196" spans="1:24" x14ac:dyDescent="0.25">
      <c r="A196" s="3" t="s">
        <v>3812</v>
      </c>
      <c r="B196" s="3" t="s">
        <v>1494</v>
      </c>
      <c r="C196" s="3" t="s">
        <v>1510</v>
      </c>
      <c r="D196" s="3">
        <v>3</v>
      </c>
      <c r="E196" s="14">
        <v>0.66666666666666663</v>
      </c>
      <c r="F196" s="3" t="s">
        <v>3815</v>
      </c>
      <c r="G196" s="13">
        <v>43938</v>
      </c>
      <c r="H196" s="13">
        <f>VLOOKUP(L196,'Interested Users'!$A$2:$F$1684,6,FALSE)</f>
        <v>43937.369583333333</v>
      </c>
      <c r="I196" s="3" t="s">
        <v>1145</v>
      </c>
      <c r="J196" s="3" t="s">
        <v>10</v>
      </c>
      <c r="K196" s="3" t="s">
        <v>9</v>
      </c>
      <c r="L196" s="4">
        <v>911100221005</v>
      </c>
      <c r="M196" s="3" t="s">
        <v>1586</v>
      </c>
      <c r="N196" s="3" t="s">
        <v>1298</v>
      </c>
      <c r="O196" s="3" t="s">
        <v>1156</v>
      </c>
      <c r="P196" s="3" t="s">
        <v>1156</v>
      </c>
      <c r="Q196" s="3" t="s">
        <v>3758</v>
      </c>
      <c r="R196" s="3" t="e">
        <f>VLOOKUP(L196,SB_Cleaned!$A$2:$F$413,6,FALSE)</f>
        <v>#N/A</v>
      </c>
      <c r="S196" s="3">
        <f t="shared" si="9"/>
        <v>0</v>
      </c>
      <c r="T196" s="3" t="s">
        <v>1496</v>
      </c>
      <c r="U196" s="3" t="s">
        <v>3</v>
      </c>
      <c r="V196" s="13" t="e">
        <f>VLOOKUP(L196,SB_Cleaned!$A$2:$C$412,3,FALSE)</f>
        <v>#N/A</v>
      </c>
      <c r="W196" s="4" t="str">
        <f t="shared" si="10"/>
        <v>exclude</v>
      </c>
      <c r="X196" s="4" t="str">
        <f t="shared" si="11"/>
        <v>exclude</v>
      </c>
    </row>
    <row r="197" spans="1:24" x14ac:dyDescent="0.25">
      <c r="A197" s="3" t="s">
        <v>3812</v>
      </c>
      <c r="B197" s="3" t="s">
        <v>1494</v>
      </c>
      <c r="C197" s="3" t="s">
        <v>1510</v>
      </c>
      <c r="D197" s="3">
        <v>5</v>
      </c>
      <c r="E197" s="14">
        <v>0.76041666666666663</v>
      </c>
      <c r="F197" s="3" t="s">
        <v>3815</v>
      </c>
      <c r="G197" s="13">
        <v>43938</v>
      </c>
      <c r="H197" s="13">
        <f>VLOOKUP(L197,'Interested Users'!$A$2:$F$1684,6,FALSE)</f>
        <v>43937.622129629628</v>
      </c>
      <c r="I197" s="3" t="s">
        <v>1145</v>
      </c>
      <c r="J197" s="3" t="s">
        <v>10</v>
      </c>
      <c r="K197" s="3" t="s">
        <v>788</v>
      </c>
      <c r="L197" s="4">
        <v>911100221154</v>
      </c>
      <c r="M197" s="3" t="s">
        <v>1735</v>
      </c>
      <c r="N197" s="3" t="s">
        <v>1305</v>
      </c>
      <c r="O197" s="3" t="s">
        <v>1156</v>
      </c>
      <c r="P197" s="3" t="s">
        <v>1156</v>
      </c>
      <c r="Q197" s="3" t="s">
        <v>3759</v>
      </c>
      <c r="R197" s="3" t="e">
        <f>VLOOKUP(L197,SB_Cleaned!$A$2:$F$413,6,FALSE)</f>
        <v>#N/A</v>
      </c>
      <c r="S197" s="3">
        <f t="shared" si="9"/>
        <v>0</v>
      </c>
      <c r="T197" s="3" t="s">
        <v>1503</v>
      </c>
      <c r="U197" s="3" t="s">
        <v>130</v>
      </c>
      <c r="V197" s="13" t="e">
        <f>VLOOKUP(L197,SB_Cleaned!$A$2:$C$412,3,FALSE)</f>
        <v>#N/A</v>
      </c>
      <c r="W197" s="4" t="str">
        <f t="shared" si="10"/>
        <v>exclude</v>
      </c>
      <c r="X197" s="4" t="str">
        <f t="shared" si="11"/>
        <v>exclude</v>
      </c>
    </row>
    <row r="198" spans="1:24" x14ac:dyDescent="0.25">
      <c r="A198" s="3" t="s">
        <v>3813</v>
      </c>
      <c r="B198" s="3" t="s">
        <v>1514</v>
      </c>
      <c r="C198" s="3" t="s">
        <v>1510</v>
      </c>
      <c r="D198" s="3">
        <v>3</v>
      </c>
      <c r="E198" s="14">
        <v>0.66666666666666663</v>
      </c>
      <c r="F198" s="3" t="s">
        <v>3815</v>
      </c>
      <c r="G198" s="13">
        <v>43938</v>
      </c>
      <c r="H198" s="13">
        <f>VLOOKUP(L198,'Interested Users'!$A$2:$F$1684,6,FALSE)</f>
        <v>43938.330358796295</v>
      </c>
      <c r="I198" s="3" t="s">
        <v>1144</v>
      </c>
      <c r="J198" s="3" t="s">
        <v>5</v>
      </c>
      <c r="K198" s="3" t="s">
        <v>290</v>
      </c>
      <c r="L198" s="4">
        <v>911100221307</v>
      </c>
      <c r="M198" s="3" t="s">
        <v>1888</v>
      </c>
      <c r="N198" s="3" t="s">
        <v>1298</v>
      </c>
      <c r="O198" s="3" t="s">
        <v>1156</v>
      </c>
      <c r="P198" s="3" t="s">
        <v>1156</v>
      </c>
      <c r="Q198" s="3" t="s">
        <v>3755</v>
      </c>
      <c r="R198" s="3" t="e">
        <f>VLOOKUP(L198,SB_Cleaned!$A$2:$F$413,6,FALSE)</f>
        <v>#N/A</v>
      </c>
      <c r="S198" s="3">
        <f t="shared" si="9"/>
        <v>0</v>
      </c>
      <c r="T198" s="3" t="s">
        <v>1499</v>
      </c>
      <c r="U198" s="3" t="s">
        <v>209</v>
      </c>
      <c r="V198" s="13" t="e">
        <f>VLOOKUP(L198,SB_Cleaned!$A$2:$C$412,3,FALSE)</f>
        <v>#N/A</v>
      </c>
      <c r="W198" s="4" t="str">
        <f t="shared" si="10"/>
        <v>exclude</v>
      </c>
      <c r="X198" s="4" t="str">
        <f t="shared" si="11"/>
        <v>exclude</v>
      </c>
    </row>
    <row r="199" spans="1:24" x14ac:dyDescent="0.25">
      <c r="A199" s="3" t="s">
        <v>3812</v>
      </c>
      <c r="B199" s="3" t="s">
        <v>1494</v>
      </c>
      <c r="C199" s="3" t="s">
        <v>1510</v>
      </c>
      <c r="D199" s="3">
        <v>5</v>
      </c>
      <c r="E199" s="14">
        <v>0.76041666666666663</v>
      </c>
      <c r="F199" s="3" t="s">
        <v>3815</v>
      </c>
      <c r="G199" s="13">
        <v>43938</v>
      </c>
      <c r="H199" s="13">
        <f>VLOOKUP(L199,'Interested Users'!$A$2:$F$1684,6,FALSE)</f>
        <v>43937.366979166669</v>
      </c>
      <c r="I199" s="3" t="s">
        <v>1144</v>
      </c>
      <c r="J199" s="3" t="s">
        <v>2</v>
      </c>
      <c r="K199" s="3" t="s">
        <v>1307</v>
      </c>
      <c r="L199" s="4">
        <v>911100221003</v>
      </c>
      <c r="M199" s="3" t="s">
        <v>3208</v>
      </c>
      <c r="N199" s="3" t="s">
        <v>1305</v>
      </c>
      <c r="O199" s="3" t="s">
        <v>1148</v>
      </c>
      <c r="P199" s="3" t="s">
        <v>1148</v>
      </c>
      <c r="Q199" s="3" t="s">
        <v>3759</v>
      </c>
      <c r="R199" s="3">
        <f>VLOOKUP(L199,SB_Cleaned!$A$2:$F$413,6,FALSE)</f>
        <v>1999</v>
      </c>
      <c r="S199" s="3">
        <f t="shared" si="9"/>
        <v>1</v>
      </c>
      <c r="T199" s="3" t="s">
        <v>1503</v>
      </c>
      <c r="U199" s="3" t="s">
        <v>3</v>
      </c>
      <c r="V199" s="13">
        <f>VLOOKUP(L199,SB_Cleaned!$A$2:$C$412,3,FALSE)</f>
        <v>43939</v>
      </c>
      <c r="W199" s="4">
        <f t="shared" si="10"/>
        <v>1</v>
      </c>
      <c r="X199" s="4">
        <f t="shared" si="11"/>
        <v>2</v>
      </c>
    </row>
    <row r="200" spans="1:24" x14ac:dyDescent="0.25">
      <c r="A200" s="3" t="s">
        <v>3812</v>
      </c>
      <c r="B200" s="3" t="s">
        <v>1494</v>
      </c>
      <c r="C200" s="3" t="s">
        <v>1510</v>
      </c>
      <c r="D200" s="3">
        <v>3</v>
      </c>
      <c r="E200" s="14">
        <v>0.66666666666666663</v>
      </c>
      <c r="F200" s="3" t="s">
        <v>3815</v>
      </c>
      <c r="G200" s="13">
        <v>43938</v>
      </c>
      <c r="H200" s="13">
        <f>VLOOKUP(L200,'Interested Users'!$A$2:$F$1684,6,FALSE)</f>
        <v>43938.336712962962</v>
      </c>
      <c r="I200" s="3" t="s">
        <v>1144</v>
      </c>
      <c r="J200" s="3" t="s">
        <v>10</v>
      </c>
      <c r="K200" s="3" t="s">
        <v>61</v>
      </c>
      <c r="L200" s="4">
        <v>911100221308</v>
      </c>
      <c r="M200" s="3" t="s">
        <v>1889</v>
      </c>
      <c r="N200" s="3" t="s">
        <v>1298</v>
      </c>
      <c r="O200" s="3" t="s">
        <v>1156</v>
      </c>
      <c r="P200" s="3" t="s">
        <v>1156</v>
      </c>
      <c r="Q200" s="3" t="s">
        <v>3758</v>
      </c>
      <c r="R200" s="3" t="e">
        <f>VLOOKUP(L200,SB_Cleaned!$A$2:$F$413,6,FALSE)</f>
        <v>#N/A</v>
      </c>
      <c r="S200" s="3">
        <f t="shared" si="9"/>
        <v>0</v>
      </c>
      <c r="T200" s="3" t="s">
        <v>1496</v>
      </c>
      <c r="U200" s="3" t="s">
        <v>209</v>
      </c>
      <c r="V200" s="13" t="e">
        <f>VLOOKUP(L200,SB_Cleaned!$A$2:$C$412,3,FALSE)</f>
        <v>#N/A</v>
      </c>
      <c r="W200" s="4" t="str">
        <f t="shared" si="10"/>
        <v>exclude</v>
      </c>
      <c r="X200" s="4" t="str">
        <f t="shared" si="11"/>
        <v>exclude</v>
      </c>
    </row>
    <row r="201" spans="1:24" x14ac:dyDescent="0.25">
      <c r="A201" s="3" t="s">
        <v>3813</v>
      </c>
      <c r="B201" s="3" t="s">
        <v>1514</v>
      </c>
      <c r="C201" s="3" t="s">
        <v>1510</v>
      </c>
      <c r="D201" s="3">
        <v>3</v>
      </c>
      <c r="E201" s="14">
        <v>0.66666666666666663</v>
      </c>
      <c r="F201" s="3" t="s">
        <v>3815</v>
      </c>
      <c r="G201" s="13">
        <v>43938</v>
      </c>
      <c r="H201" s="13">
        <f>VLOOKUP(L201,'Interested Users'!$A$2:$F$1684,6,FALSE)</f>
        <v>43938.337233796294</v>
      </c>
      <c r="I201" s="3" t="s">
        <v>1144</v>
      </c>
      <c r="J201" s="3" t="s">
        <v>19</v>
      </c>
      <c r="K201" s="3" t="s">
        <v>1308</v>
      </c>
      <c r="L201" s="4">
        <v>911100221309</v>
      </c>
      <c r="M201" s="3" t="s">
        <v>1890</v>
      </c>
      <c r="N201" s="3" t="s">
        <v>1298</v>
      </c>
      <c r="O201" s="3" t="s">
        <v>1148</v>
      </c>
      <c r="P201" s="3" t="s">
        <v>1148</v>
      </c>
      <c r="Q201" s="3" t="s">
        <v>3755</v>
      </c>
      <c r="R201" s="3" t="e">
        <f>VLOOKUP(L201,SB_Cleaned!$A$2:$F$413,6,FALSE)</f>
        <v>#N/A</v>
      </c>
      <c r="S201" s="3">
        <f t="shared" si="9"/>
        <v>0</v>
      </c>
      <c r="T201" s="3" t="s">
        <v>1499</v>
      </c>
      <c r="U201" s="3" t="s">
        <v>177</v>
      </c>
      <c r="V201" s="13" t="e">
        <f>VLOOKUP(L201,SB_Cleaned!$A$2:$C$412,3,FALSE)</f>
        <v>#N/A</v>
      </c>
      <c r="W201" s="4" t="str">
        <f t="shared" si="10"/>
        <v>exclude</v>
      </c>
      <c r="X201" s="4" t="str">
        <f t="shared" si="11"/>
        <v>exclude</v>
      </c>
    </row>
    <row r="202" spans="1:24" x14ac:dyDescent="0.25">
      <c r="A202" s="3" t="s">
        <v>3813</v>
      </c>
      <c r="B202" s="3" t="s">
        <v>1514</v>
      </c>
      <c r="C202" s="3" t="s">
        <v>1510</v>
      </c>
      <c r="D202" s="3">
        <v>3</v>
      </c>
      <c r="E202" s="14">
        <v>0.66666666666666663</v>
      </c>
      <c r="F202" s="3" t="s">
        <v>3815</v>
      </c>
      <c r="G202" s="13">
        <v>43938</v>
      </c>
      <c r="H202" s="13">
        <f>VLOOKUP(L202,'Interested Users'!$A$2:$F$1684,6,FALSE)</f>
        <v>43938.29923611111</v>
      </c>
      <c r="I202" s="3" t="s">
        <v>1144</v>
      </c>
      <c r="J202" s="3" t="s">
        <v>5</v>
      </c>
      <c r="K202" s="3" t="s">
        <v>289</v>
      </c>
      <c r="L202" s="4">
        <v>911100221301</v>
      </c>
      <c r="M202" s="3" t="s">
        <v>1887</v>
      </c>
      <c r="N202" s="3" t="s">
        <v>1298</v>
      </c>
      <c r="O202" s="3" t="s">
        <v>1156</v>
      </c>
      <c r="P202" s="3" t="s">
        <v>1156</v>
      </c>
      <c r="Q202" s="3" t="s">
        <v>3755</v>
      </c>
      <c r="R202" s="3" t="e">
        <f>VLOOKUP(L202,SB_Cleaned!$A$2:$F$413,6,FALSE)</f>
        <v>#N/A</v>
      </c>
      <c r="S202" s="3">
        <f t="shared" si="9"/>
        <v>0</v>
      </c>
      <c r="T202" s="3" t="s">
        <v>1499</v>
      </c>
      <c r="U202" s="3" t="s">
        <v>177</v>
      </c>
      <c r="V202" s="13" t="e">
        <f>VLOOKUP(L202,SB_Cleaned!$A$2:$C$412,3,FALSE)</f>
        <v>#N/A</v>
      </c>
      <c r="W202" s="4" t="str">
        <f t="shared" si="10"/>
        <v>exclude</v>
      </c>
      <c r="X202" s="4" t="str">
        <f t="shared" si="11"/>
        <v>exclude</v>
      </c>
    </row>
    <row r="203" spans="1:24" x14ac:dyDescent="0.25">
      <c r="A203" s="3" t="s">
        <v>3812</v>
      </c>
      <c r="B203" s="3" t="s">
        <v>1494</v>
      </c>
      <c r="C203" s="3" t="s">
        <v>1510</v>
      </c>
      <c r="D203" s="3">
        <v>3</v>
      </c>
      <c r="E203" s="14">
        <v>0.66666666666666663</v>
      </c>
      <c r="F203" s="3" t="s">
        <v>3815</v>
      </c>
      <c r="G203" s="13">
        <v>43938</v>
      </c>
      <c r="H203" s="13">
        <f>VLOOKUP(L203,'Interested Users'!$A$2:$F$1684,6,FALSE)</f>
        <v>43938.341990740744</v>
      </c>
      <c r="I203" s="3" t="s">
        <v>1144</v>
      </c>
      <c r="J203" s="3" t="s">
        <v>2</v>
      </c>
      <c r="K203" s="3" t="s">
        <v>292</v>
      </c>
      <c r="L203" s="4">
        <v>911100221310</v>
      </c>
      <c r="M203" s="3" t="s">
        <v>1891</v>
      </c>
      <c r="N203" s="3" t="s">
        <v>1298</v>
      </c>
      <c r="O203" s="3" t="s">
        <v>1156</v>
      </c>
      <c r="P203" s="3" t="s">
        <v>1156</v>
      </c>
      <c r="Q203" s="3" t="s">
        <v>3758</v>
      </c>
      <c r="R203" s="3" t="e">
        <f>VLOOKUP(L203,SB_Cleaned!$A$2:$F$413,6,FALSE)</f>
        <v>#N/A</v>
      </c>
      <c r="S203" s="3">
        <f t="shared" si="9"/>
        <v>0</v>
      </c>
      <c r="T203" s="3" t="s">
        <v>1496</v>
      </c>
      <c r="U203" s="3" t="s">
        <v>209</v>
      </c>
      <c r="V203" s="13" t="e">
        <f>VLOOKUP(L203,SB_Cleaned!$A$2:$C$412,3,FALSE)</f>
        <v>#N/A</v>
      </c>
      <c r="W203" s="4" t="str">
        <f t="shared" si="10"/>
        <v>exclude</v>
      </c>
      <c r="X203" s="4" t="str">
        <f t="shared" si="11"/>
        <v>exclude</v>
      </c>
    </row>
    <row r="204" spans="1:24" x14ac:dyDescent="0.25">
      <c r="A204" s="3" t="s">
        <v>3813</v>
      </c>
      <c r="B204" s="3" t="s">
        <v>1514</v>
      </c>
      <c r="C204" s="3" t="s">
        <v>1510</v>
      </c>
      <c r="D204" s="3">
        <v>5</v>
      </c>
      <c r="E204" s="14">
        <v>0.76041666666666663</v>
      </c>
      <c r="F204" s="3" t="s">
        <v>3815</v>
      </c>
      <c r="G204" s="13">
        <v>43938</v>
      </c>
      <c r="H204" s="13">
        <f>VLOOKUP(L204,'Interested Users'!$A$2:$F$1684,6,FALSE)</f>
        <v>43937.372002314813</v>
      </c>
      <c r="I204" s="3" t="s">
        <v>1145</v>
      </c>
      <c r="J204" s="3" t="s">
        <v>5</v>
      </c>
      <c r="K204" s="3" t="s">
        <v>13</v>
      </c>
      <c r="L204" s="4">
        <v>911100221008</v>
      </c>
      <c r="M204" s="3" t="s">
        <v>1589</v>
      </c>
      <c r="N204" s="3" t="s">
        <v>1305</v>
      </c>
      <c r="O204" s="3" t="s">
        <v>1148</v>
      </c>
      <c r="P204" s="3" t="s">
        <v>1148</v>
      </c>
      <c r="Q204" s="3" t="s">
        <v>3754</v>
      </c>
      <c r="R204" s="3" t="e">
        <f>VLOOKUP(L204,SB_Cleaned!$A$2:$F$413,6,FALSE)</f>
        <v>#N/A</v>
      </c>
      <c r="S204" s="3">
        <f t="shared" si="9"/>
        <v>0</v>
      </c>
      <c r="T204" s="3" t="s">
        <v>1499</v>
      </c>
      <c r="U204" s="3" t="s">
        <v>3</v>
      </c>
      <c r="V204" s="13" t="e">
        <f>VLOOKUP(L204,SB_Cleaned!$A$2:$C$412,3,FALSE)</f>
        <v>#N/A</v>
      </c>
      <c r="W204" s="4" t="str">
        <f t="shared" si="10"/>
        <v>exclude</v>
      </c>
      <c r="X204" s="4" t="str">
        <f t="shared" si="11"/>
        <v>exclude</v>
      </c>
    </row>
    <row r="205" spans="1:24" x14ac:dyDescent="0.25">
      <c r="A205" s="3" t="s">
        <v>3813</v>
      </c>
      <c r="B205" s="3" t="s">
        <v>1514</v>
      </c>
      <c r="C205" s="3" t="s">
        <v>1510</v>
      </c>
      <c r="D205" s="3">
        <v>3</v>
      </c>
      <c r="E205" s="14">
        <v>0.66666666666666663</v>
      </c>
      <c r="F205" s="3" t="s">
        <v>3815</v>
      </c>
      <c r="G205" s="13">
        <v>43938</v>
      </c>
      <c r="H205" s="13">
        <f>VLOOKUP(L205,'Interested Users'!$A$2:$F$1684,6,FALSE)</f>
        <v>43938.319108796299</v>
      </c>
      <c r="I205" s="3" t="s">
        <v>1144</v>
      </c>
      <c r="J205" s="3" t="s">
        <v>5</v>
      </c>
      <c r="K205" s="3" t="s">
        <v>288</v>
      </c>
      <c r="L205" s="4">
        <v>911100221306</v>
      </c>
      <c r="M205" s="3" t="s">
        <v>1886</v>
      </c>
      <c r="N205" s="3" t="s">
        <v>1298</v>
      </c>
      <c r="O205" s="3" t="s">
        <v>1156</v>
      </c>
      <c r="P205" s="3" t="s">
        <v>1156</v>
      </c>
      <c r="Q205" s="3" t="s">
        <v>3755</v>
      </c>
      <c r="R205" s="3" t="e">
        <f>VLOOKUP(L205,SB_Cleaned!$A$2:$F$413,6,FALSE)</f>
        <v>#N/A</v>
      </c>
      <c r="S205" s="3">
        <f t="shared" si="9"/>
        <v>0</v>
      </c>
      <c r="T205" s="3" t="s">
        <v>1499</v>
      </c>
      <c r="U205" s="3" t="s">
        <v>209</v>
      </c>
      <c r="V205" s="13" t="e">
        <f>VLOOKUP(L205,SB_Cleaned!$A$2:$C$412,3,FALSE)</f>
        <v>#N/A</v>
      </c>
      <c r="W205" s="4" t="str">
        <f t="shared" si="10"/>
        <v>exclude</v>
      </c>
      <c r="X205" s="4" t="str">
        <f t="shared" si="11"/>
        <v>exclude</v>
      </c>
    </row>
    <row r="206" spans="1:24" x14ac:dyDescent="0.25">
      <c r="A206" s="3" t="s">
        <v>3813</v>
      </c>
      <c r="B206" s="3" t="s">
        <v>1514</v>
      </c>
      <c r="C206" s="3" t="s">
        <v>1510</v>
      </c>
      <c r="D206" s="3">
        <v>3</v>
      </c>
      <c r="E206" s="14">
        <v>0.66666666666666663</v>
      </c>
      <c r="F206" s="3" t="s">
        <v>3815</v>
      </c>
      <c r="G206" s="13">
        <v>43938</v>
      </c>
      <c r="H206" s="13">
        <f>VLOOKUP(L206,'Interested Users'!$A$2:$F$1684,6,FALSE)</f>
        <v>43938.316145833334</v>
      </c>
      <c r="I206" s="3" t="s">
        <v>1144</v>
      </c>
      <c r="J206" s="3" t="s">
        <v>5</v>
      </c>
      <c r="K206" s="3" t="s">
        <v>287</v>
      </c>
      <c r="L206" s="4">
        <v>911100221305</v>
      </c>
      <c r="M206" s="3" t="s">
        <v>1885</v>
      </c>
      <c r="N206" s="3" t="s">
        <v>1298</v>
      </c>
      <c r="O206" s="3" t="s">
        <v>1148</v>
      </c>
      <c r="P206" s="3" t="s">
        <v>1148</v>
      </c>
      <c r="Q206" s="3" t="s">
        <v>3755</v>
      </c>
      <c r="R206" s="3" t="e">
        <f>VLOOKUP(L206,SB_Cleaned!$A$2:$F$413,6,FALSE)</f>
        <v>#N/A</v>
      </c>
      <c r="S206" s="3">
        <f t="shared" si="9"/>
        <v>0</v>
      </c>
      <c r="T206" s="3" t="s">
        <v>1499</v>
      </c>
      <c r="U206" s="3" t="s">
        <v>177</v>
      </c>
      <c r="V206" s="13" t="e">
        <f>VLOOKUP(L206,SB_Cleaned!$A$2:$C$412,3,FALSE)</f>
        <v>#N/A</v>
      </c>
      <c r="W206" s="4" t="str">
        <f t="shared" si="10"/>
        <v>exclude</v>
      </c>
      <c r="X206" s="4" t="str">
        <f t="shared" si="11"/>
        <v>exclude</v>
      </c>
    </row>
    <row r="207" spans="1:24" x14ac:dyDescent="0.25">
      <c r="A207" s="3" t="s">
        <v>3812</v>
      </c>
      <c r="B207" s="3" t="s">
        <v>1494</v>
      </c>
      <c r="C207" s="3" t="s">
        <v>1510</v>
      </c>
      <c r="D207" s="3">
        <v>3</v>
      </c>
      <c r="E207" s="14">
        <v>0.66666666666666663</v>
      </c>
      <c r="F207" s="3" t="s">
        <v>3815</v>
      </c>
      <c r="G207" s="13">
        <v>43938</v>
      </c>
      <c r="H207" s="13">
        <f>VLOOKUP(L207,'Interested Users'!$A$2:$F$1684,6,FALSE)</f>
        <v>43938.31517361111</v>
      </c>
      <c r="I207" s="3" t="s">
        <v>1144</v>
      </c>
      <c r="J207" s="3" t="s">
        <v>10</v>
      </c>
      <c r="K207" s="3" t="s">
        <v>286</v>
      </c>
      <c r="L207" s="4">
        <v>911100221304</v>
      </c>
      <c r="M207" s="3" t="s">
        <v>1884</v>
      </c>
      <c r="N207" s="3" t="s">
        <v>1298</v>
      </c>
      <c r="O207" s="3" t="s">
        <v>1148</v>
      </c>
      <c r="P207" s="3" t="s">
        <v>1148</v>
      </c>
      <c r="Q207" s="3" t="s">
        <v>3758</v>
      </c>
      <c r="R207" s="3" t="e">
        <f>VLOOKUP(L207,SB_Cleaned!$A$2:$F$413,6,FALSE)</f>
        <v>#N/A</v>
      </c>
      <c r="S207" s="3">
        <f t="shared" si="9"/>
        <v>0</v>
      </c>
      <c r="T207" s="3" t="s">
        <v>1496</v>
      </c>
      <c r="U207" s="3" t="s">
        <v>209</v>
      </c>
      <c r="V207" s="13" t="e">
        <f>VLOOKUP(L207,SB_Cleaned!$A$2:$C$412,3,FALSE)</f>
        <v>#N/A</v>
      </c>
      <c r="W207" s="4" t="str">
        <f t="shared" si="10"/>
        <v>exclude</v>
      </c>
      <c r="X207" s="4" t="str">
        <f t="shared" si="11"/>
        <v>exclude</v>
      </c>
    </row>
    <row r="208" spans="1:24" x14ac:dyDescent="0.25">
      <c r="A208" s="3" t="s">
        <v>3813</v>
      </c>
      <c r="B208" s="3" t="s">
        <v>1514</v>
      </c>
      <c r="C208" s="3" t="s">
        <v>1510</v>
      </c>
      <c r="D208" s="3">
        <v>5</v>
      </c>
      <c r="E208" s="14">
        <v>0.76041666666666663</v>
      </c>
      <c r="F208" s="3" t="s">
        <v>3815</v>
      </c>
      <c r="G208" s="13">
        <v>43938</v>
      </c>
      <c r="H208" s="13">
        <f>VLOOKUP(L208,'Interested Users'!$A$2:$F$1684,6,FALSE)</f>
        <v>43937.377349537041</v>
      </c>
      <c r="I208" s="3" t="s">
        <v>1145</v>
      </c>
      <c r="J208" s="3" t="s">
        <v>19</v>
      </c>
      <c r="K208" s="3" t="s">
        <v>18</v>
      </c>
      <c r="L208" s="4">
        <v>911100221013</v>
      </c>
      <c r="M208" s="3" t="s">
        <v>1594</v>
      </c>
      <c r="N208" s="3" t="s">
        <v>1305</v>
      </c>
      <c r="O208" s="3" t="s">
        <v>1148</v>
      </c>
      <c r="P208" s="3" t="s">
        <v>1148</v>
      </c>
      <c r="Q208" s="3" t="s">
        <v>3754</v>
      </c>
      <c r="R208" s="3" t="e">
        <f>VLOOKUP(L208,SB_Cleaned!$A$2:$F$413,6,FALSE)</f>
        <v>#N/A</v>
      </c>
      <c r="S208" s="3">
        <f t="shared" si="9"/>
        <v>0</v>
      </c>
      <c r="T208" s="3" t="s">
        <v>1499</v>
      </c>
      <c r="U208" s="3" t="s">
        <v>3</v>
      </c>
      <c r="V208" s="13" t="e">
        <f>VLOOKUP(L208,SB_Cleaned!$A$2:$C$412,3,FALSE)</f>
        <v>#N/A</v>
      </c>
      <c r="W208" s="4" t="str">
        <f t="shared" si="10"/>
        <v>exclude</v>
      </c>
      <c r="X208" s="4" t="str">
        <f t="shared" si="11"/>
        <v>exclude</v>
      </c>
    </row>
    <row r="209" spans="1:24" x14ac:dyDescent="0.25">
      <c r="A209" s="3" t="s">
        <v>3813</v>
      </c>
      <c r="B209" s="3" t="s">
        <v>1514</v>
      </c>
      <c r="C209" s="3" t="s">
        <v>1510</v>
      </c>
      <c r="D209" s="3">
        <v>3</v>
      </c>
      <c r="E209" s="14">
        <v>0.66666666666666663</v>
      </c>
      <c r="F209" s="3" t="s">
        <v>3815</v>
      </c>
      <c r="G209" s="13">
        <v>43938</v>
      </c>
      <c r="H209" s="13">
        <f>VLOOKUP(L209,'Interested Users'!$A$2:$F$1684,6,FALSE)</f>
        <v>43938.299189814818</v>
      </c>
      <c r="I209" s="3" t="s">
        <v>1144</v>
      </c>
      <c r="J209" s="3" t="s">
        <v>5</v>
      </c>
      <c r="K209" s="3" t="s">
        <v>285</v>
      </c>
      <c r="L209" s="4">
        <v>911100221303</v>
      </c>
      <c r="M209" s="3" t="s">
        <v>1883</v>
      </c>
      <c r="N209" s="3" t="s">
        <v>1298</v>
      </c>
      <c r="O209" s="3" t="s">
        <v>1156</v>
      </c>
      <c r="P209" s="3" t="s">
        <v>1156</v>
      </c>
      <c r="Q209" s="3" t="s">
        <v>3755</v>
      </c>
      <c r="R209" s="3" t="e">
        <f>VLOOKUP(L209,SB_Cleaned!$A$2:$F$413,6,FALSE)</f>
        <v>#N/A</v>
      </c>
      <c r="S209" s="3">
        <f t="shared" si="9"/>
        <v>0</v>
      </c>
      <c r="T209" s="3" t="s">
        <v>1499</v>
      </c>
      <c r="U209" s="3" t="s">
        <v>177</v>
      </c>
      <c r="V209" s="13" t="e">
        <f>VLOOKUP(L209,SB_Cleaned!$A$2:$C$412,3,FALSE)</f>
        <v>#N/A</v>
      </c>
      <c r="W209" s="4" t="str">
        <f t="shared" si="10"/>
        <v>exclude</v>
      </c>
      <c r="X209" s="4" t="str">
        <f t="shared" si="11"/>
        <v>exclude</v>
      </c>
    </row>
    <row r="210" spans="1:24" x14ac:dyDescent="0.25">
      <c r="A210" s="3" t="s">
        <v>3813</v>
      </c>
      <c r="B210" s="3" t="s">
        <v>1514</v>
      </c>
      <c r="C210" s="3" t="s">
        <v>1510</v>
      </c>
      <c r="D210" s="3">
        <v>5</v>
      </c>
      <c r="E210" s="14">
        <v>0.76041666666666663</v>
      </c>
      <c r="F210" s="3" t="s">
        <v>3815</v>
      </c>
      <c r="G210" s="13">
        <v>43938</v>
      </c>
      <c r="H210" s="13">
        <f>VLOOKUP(L210,'Interested Users'!$A$2:$F$1684,6,FALSE)</f>
        <v>43937.440659722219</v>
      </c>
      <c r="I210" s="3" t="s">
        <v>1144</v>
      </c>
      <c r="J210" s="3" t="s">
        <v>5</v>
      </c>
      <c r="K210" s="3" t="s">
        <v>573</v>
      </c>
      <c r="L210" s="4">
        <v>911100221025</v>
      </c>
      <c r="M210" s="3" t="s">
        <v>1606</v>
      </c>
      <c r="N210" s="3" t="s">
        <v>1305</v>
      </c>
      <c r="O210" s="3" t="s">
        <v>1156</v>
      </c>
      <c r="P210" s="3" t="s">
        <v>1156</v>
      </c>
      <c r="Q210" s="3" t="s">
        <v>3754</v>
      </c>
      <c r="R210" s="3" t="e">
        <f>VLOOKUP(L210,SB_Cleaned!$A$2:$F$413,6,FALSE)</f>
        <v>#N/A</v>
      </c>
      <c r="S210" s="3">
        <f t="shared" si="9"/>
        <v>0</v>
      </c>
      <c r="T210" s="3" t="s">
        <v>1499</v>
      </c>
      <c r="U210" s="3" t="s">
        <v>33</v>
      </c>
      <c r="V210" s="13" t="e">
        <f>VLOOKUP(L210,SB_Cleaned!$A$2:$C$412,3,FALSE)</f>
        <v>#N/A</v>
      </c>
      <c r="W210" s="4" t="str">
        <f t="shared" si="10"/>
        <v>exclude</v>
      </c>
      <c r="X210" s="4" t="str">
        <f t="shared" si="11"/>
        <v>exclude</v>
      </c>
    </row>
    <row r="211" spans="1:24" x14ac:dyDescent="0.25">
      <c r="A211" s="3" t="s">
        <v>3812</v>
      </c>
      <c r="B211" s="3" t="s">
        <v>1494</v>
      </c>
      <c r="C211" s="3" t="s">
        <v>1510</v>
      </c>
      <c r="D211" s="3">
        <v>3</v>
      </c>
      <c r="E211" s="14">
        <v>0.66666666666666663</v>
      </c>
      <c r="F211" s="3" t="s">
        <v>3815</v>
      </c>
      <c r="G211" s="13">
        <v>43938</v>
      </c>
      <c r="H211" s="13">
        <f>VLOOKUP(L211,'Interested Users'!$A$2:$F$1684,6,FALSE)</f>
        <v>43938.286354166667</v>
      </c>
      <c r="I211" s="3" t="s">
        <v>1144</v>
      </c>
      <c r="J211" s="3" t="s">
        <v>2</v>
      </c>
      <c r="K211" s="3" t="s">
        <v>254</v>
      </c>
      <c r="L211" s="4">
        <v>911100221294</v>
      </c>
      <c r="M211" s="3" t="s">
        <v>1874</v>
      </c>
      <c r="N211" s="3" t="s">
        <v>1298</v>
      </c>
      <c r="O211" s="3" t="s">
        <v>1156</v>
      </c>
      <c r="P211" s="3" t="s">
        <v>1156</v>
      </c>
      <c r="Q211" s="3" t="s">
        <v>3758</v>
      </c>
      <c r="R211" s="3" t="e">
        <f>VLOOKUP(L211,SB_Cleaned!$A$2:$F$413,6,FALSE)</f>
        <v>#N/A</v>
      </c>
      <c r="S211" s="3">
        <f t="shared" si="9"/>
        <v>0</v>
      </c>
      <c r="T211" s="3" t="s">
        <v>1496</v>
      </c>
      <c r="U211" s="3" t="s">
        <v>209</v>
      </c>
      <c r="V211" s="13" t="e">
        <f>VLOOKUP(L211,SB_Cleaned!$A$2:$C$412,3,FALSE)</f>
        <v>#N/A</v>
      </c>
      <c r="W211" s="4" t="str">
        <f t="shared" si="10"/>
        <v>exclude</v>
      </c>
      <c r="X211" s="4" t="str">
        <f t="shared" si="11"/>
        <v>exclude</v>
      </c>
    </row>
    <row r="212" spans="1:24" x14ac:dyDescent="0.25">
      <c r="A212" s="3" t="s">
        <v>3813</v>
      </c>
      <c r="B212" s="3" t="s">
        <v>1514</v>
      </c>
      <c r="C212" s="3" t="s">
        <v>1510</v>
      </c>
      <c r="D212" s="3">
        <v>5</v>
      </c>
      <c r="E212" s="14">
        <v>0.76041666666666663</v>
      </c>
      <c r="F212" s="3" t="s">
        <v>3815</v>
      </c>
      <c r="G212" s="13">
        <v>43938</v>
      </c>
      <c r="H212" s="13">
        <f>VLOOKUP(L212,'Interested Users'!$A$2:$F$1684,6,FALSE)</f>
        <v>43937.442812499998</v>
      </c>
      <c r="I212" s="3" t="s">
        <v>1144</v>
      </c>
      <c r="J212" s="3" t="s">
        <v>5</v>
      </c>
      <c r="K212" s="3" t="s">
        <v>46</v>
      </c>
      <c r="L212" s="4">
        <v>911100221036</v>
      </c>
      <c r="M212" s="3" t="s">
        <v>1617</v>
      </c>
      <c r="N212" s="3" t="s">
        <v>1305</v>
      </c>
      <c r="O212" s="3" t="s">
        <v>1156</v>
      </c>
      <c r="P212" s="3" t="s">
        <v>1156</v>
      </c>
      <c r="Q212" s="3" t="s">
        <v>3754</v>
      </c>
      <c r="R212" s="3" t="e">
        <f>VLOOKUP(L212,SB_Cleaned!$A$2:$F$413,6,FALSE)</f>
        <v>#N/A</v>
      </c>
      <c r="S212" s="3">
        <f t="shared" si="9"/>
        <v>0</v>
      </c>
      <c r="T212" s="3" t="s">
        <v>1499</v>
      </c>
      <c r="U212" s="3" t="s">
        <v>33</v>
      </c>
      <c r="V212" s="13" t="e">
        <f>VLOOKUP(L212,SB_Cleaned!$A$2:$C$412,3,FALSE)</f>
        <v>#N/A</v>
      </c>
      <c r="W212" s="4" t="str">
        <f t="shared" si="10"/>
        <v>exclude</v>
      </c>
      <c r="X212" s="4" t="str">
        <f t="shared" si="11"/>
        <v>exclude</v>
      </c>
    </row>
    <row r="213" spans="1:24" x14ac:dyDescent="0.25">
      <c r="A213" s="3" t="s">
        <v>3813</v>
      </c>
      <c r="B213" s="3" t="s">
        <v>1514</v>
      </c>
      <c r="C213" s="3" t="s">
        <v>1510</v>
      </c>
      <c r="D213" s="3">
        <v>3</v>
      </c>
      <c r="E213" s="14">
        <v>0.66666666666666663</v>
      </c>
      <c r="F213" s="3" t="s">
        <v>3815</v>
      </c>
      <c r="G213" s="13">
        <v>43938</v>
      </c>
      <c r="H213" s="13">
        <f>VLOOKUP(L213,'Interested Users'!$A$2:$F$1684,6,FALSE)</f>
        <v>43938.276018518518</v>
      </c>
      <c r="I213" s="3" t="s">
        <v>1144</v>
      </c>
      <c r="J213" s="3" t="s">
        <v>5</v>
      </c>
      <c r="K213" s="3" t="s">
        <v>273</v>
      </c>
      <c r="L213" s="4">
        <v>911100221291</v>
      </c>
      <c r="M213" s="3" t="s">
        <v>1871</v>
      </c>
      <c r="N213" s="3" t="s">
        <v>1298</v>
      </c>
      <c r="O213" s="3" t="s">
        <v>1148</v>
      </c>
      <c r="P213" s="3" t="s">
        <v>1148</v>
      </c>
      <c r="Q213" s="3" t="s">
        <v>3755</v>
      </c>
      <c r="R213" s="3" t="e">
        <f>VLOOKUP(L213,SB_Cleaned!$A$2:$F$413,6,FALSE)</f>
        <v>#N/A</v>
      </c>
      <c r="S213" s="3">
        <f t="shared" si="9"/>
        <v>0</v>
      </c>
      <c r="T213" s="3" t="s">
        <v>1499</v>
      </c>
      <c r="U213" s="3" t="s">
        <v>209</v>
      </c>
      <c r="V213" s="13" t="e">
        <f>VLOOKUP(L213,SB_Cleaned!$A$2:$C$412,3,FALSE)</f>
        <v>#N/A</v>
      </c>
      <c r="W213" s="4" t="str">
        <f t="shared" si="10"/>
        <v>exclude</v>
      </c>
      <c r="X213" s="4" t="str">
        <f t="shared" si="11"/>
        <v>exclude</v>
      </c>
    </row>
    <row r="214" spans="1:24" x14ac:dyDescent="0.25">
      <c r="A214" s="3" t="s">
        <v>3813</v>
      </c>
      <c r="B214" s="3" t="s">
        <v>1514</v>
      </c>
      <c r="C214" s="3" t="s">
        <v>1510</v>
      </c>
      <c r="D214" s="3">
        <v>3</v>
      </c>
      <c r="E214" s="14">
        <v>0.66666666666666663</v>
      </c>
      <c r="F214" s="3" t="s">
        <v>3815</v>
      </c>
      <c r="G214" s="13">
        <v>43938</v>
      </c>
      <c r="H214" s="13">
        <f>VLOOKUP(L214,'Interested Users'!$A$2:$F$1684,6,FALSE)</f>
        <v>43938.278553240743</v>
      </c>
      <c r="I214" s="3" t="s">
        <v>1144</v>
      </c>
      <c r="J214" s="3" t="s">
        <v>5</v>
      </c>
      <c r="K214" s="3" t="s">
        <v>157</v>
      </c>
      <c r="L214" s="4">
        <v>911100221290</v>
      </c>
      <c r="M214" s="3" t="s">
        <v>1870</v>
      </c>
      <c r="N214" s="3" t="s">
        <v>1298</v>
      </c>
      <c r="O214" s="3" t="s">
        <v>1148</v>
      </c>
      <c r="P214" s="3" t="s">
        <v>1148</v>
      </c>
      <c r="Q214" s="3" t="s">
        <v>3755</v>
      </c>
      <c r="R214" s="3" t="e">
        <f>VLOOKUP(L214,SB_Cleaned!$A$2:$F$413,6,FALSE)</f>
        <v>#N/A</v>
      </c>
      <c r="S214" s="3">
        <f t="shared" si="9"/>
        <v>0</v>
      </c>
      <c r="T214" s="3" t="s">
        <v>1499</v>
      </c>
      <c r="U214" s="3" t="s">
        <v>209</v>
      </c>
      <c r="V214" s="13" t="e">
        <f>VLOOKUP(L214,SB_Cleaned!$A$2:$C$412,3,FALSE)</f>
        <v>#N/A</v>
      </c>
      <c r="W214" s="4" t="str">
        <f t="shared" si="10"/>
        <v>exclude</v>
      </c>
      <c r="X214" s="4" t="str">
        <f t="shared" si="11"/>
        <v>exclude</v>
      </c>
    </row>
    <row r="215" spans="1:24" x14ac:dyDescent="0.25">
      <c r="A215" s="3" t="s">
        <v>3813</v>
      </c>
      <c r="B215" s="3" t="s">
        <v>1514</v>
      </c>
      <c r="C215" s="3" t="s">
        <v>1510</v>
      </c>
      <c r="D215" s="3">
        <v>3</v>
      </c>
      <c r="E215" s="14">
        <v>0.66666666666666663</v>
      </c>
      <c r="F215" s="3" t="s">
        <v>3815</v>
      </c>
      <c r="G215" s="13">
        <v>43938</v>
      </c>
      <c r="H215" s="13">
        <f>VLOOKUP(L215,'Interested Users'!$A$2:$F$1684,6,FALSE)</f>
        <v>43938.274085648147</v>
      </c>
      <c r="I215" s="3" t="s">
        <v>1144</v>
      </c>
      <c r="J215" s="3" t="s">
        <v>5</v>
      </c>
      <c r="K215" s="3" t="s">
        <v>271</v>
      </c>
      <c r="L215" s="4">
        <v>911100221288</v>
      </c>
      <c r="M215" s="3" t="s">
        <v>1868</v>
      </c>
      <c r="N215" s="3" t="s">
        <v>1298</v>
      </c>
      <c r="O215" s="3" t="s">
        <v>1156</v>
      </c>
      <c r="P215" s="3" t="s">
        <v>1156</v>
      </c>
      <c r="Q215" s="3" t="s">
        <v>3755</v>
      </c>
      <c r="R215" s="3" t="e">
        <f>VLOOKUP(L215,SB_Cleaned!$A$2:$F$413,6,FALSE)</f>
        <v>#N/A</v>
      </c>
      <c r="S215" s="3">
        <f t="shared" si="9"/>
        <v>0</v>
      </c>
      <c r="T215" s="3" t="s">
        <v>1499</v>
      </c>
      <c r="U215" s="3" t="s">
        <v>209</v>
      </c>
      <c r="V215" s="13" t="e">
        <f>VLOOKUP(L215,SB_Cleaned!$A$2:$C$412,3,FALSE)</f>
        <v>#N/A</v>
      </c>
      <c r="W215" s="4" t="str">
        <f t="shared" si="10"/>
        <v>exclude</v>
      </c>
      <c r="X215" s="4" t="str">
        <f t="shared" si="11"/>
        <v>exclude</v>
      </c>
    </row>
    <row r="216" spans="1:24" x14ac:dyDescent="0.25">
      <c r="A216" s="3" t="s">
        <v>3812</v>
      </c>
      <c r="B216" s="3" t="s">
        <v>1494</v>
      </c>
      <c r="C216" s="3" t="s">
        <v>1510</v>
      </c>
      <c r="D216" s="3">
        <v>3</v>
      </c>
      <c r="E216" s="14">
        <v>0.66666666666666663</v>
      </c>
      <c r="F216" s="3" t="s">
        <v>3815</v>
      </c>
      <c r="G216" s="13">
        <v>43938</v>
      </c>
      <c r="H216" s="13">
        <f>VLOOKUP(L216,'Interested Users'!$A$2:$F$1684,6,FALSE)</f>
        <v>43938.272719907407</v>
      </c>
      <c r="I216" s="3" t="s">
        <v>1144</v>
      </c>
      <c r="J216" s="3" t="s">
        <v>2</v>
      </c>
      <c r="K216" s="3" t="s">
        <v>268</v>
      </c>
      <c r="L216" s="4">
        <v>911100221286</v>
      </c>
      <c r="M216" s="3" t="s">
        <v>1866</v>
      </c>
      <c r="N216" s="3" t="s">
        <v>1298</v>
      </c>
      <c r="O216" s="3" t="s">
        <v>1156</v>
      </c>
      <c r="P216" s="3" t="s">
        <v>1156</v>
      </c>
      <c r="Q216" s="3" t="s">
        <v>3758</v>
      </c>
      <c r="R216" s="3" t="e">
        <f>VLOOKUP(L216,SB_Cleaned!$A$2:$F$413,6,FALSE)</f>
        <v>#N/A</v>
      </c>
      <c r="S216" s="3">
        <f t="shared" si="9"/>
        <v>0</v>
      </c>
      <c r="T216" s="3" t="s">
        <v>1496</v>
      </c>
      <c r="U216" s="3" t="s">
        <v>177</v>
      </c>
      <c r="V216" s="13" t="e">
        <f>VLOOKUP(L216,SB_Cleaned!$A$2:$C$412,3,FALSE)</f>
        <v>#N/A</v>
      </c>
      <c r="W216" s="4" t="str">
        <f t="shared" si="10"/>
        <v>exclude</v>
      </c>
      <c r="X216" s="4" t="str">
        <f t="shared" si="11"/>
        <v>exclude</v>
      </c>
    </row>
    <row r="217" spans="1:24" x14ac:dyDescent="0.25">
      <c r="A217" s="3" t="s">
        <v>3813</v>
      </c>
      <c r="B217" s="3" t="s">
        <v>1514</v>
      </c>
      <c r="C217" s="3" t="s">
        <v>1510</v>
      </c>
      <c r="D217" s="3">
        <v>5</v>
      </c>
      <c r="E217" s="14">
        <v>0.76041666666666663</v>
      </c>
      <c r="F217" s="3" t="s">
        <v>3815</v>
      </c>
      <c r="G217" s="13">
        <v>43938</v>
      </c>
      <c r="H217" s="13">
        <f>VLOOKUP(L217,'Interested Users'!$A$2:$F$1684,6,FALSE)</f>
        <v>43937.444016203706</v>
      </c>
      <c r="I217" s="3" t="s">
        <v>1144</v>
      </c>
      <c r="J217" s="3" t="s">
        <v>5</v>
      </c>
      <c r="K217" s="3" t="s">
        <v>57</v>
      </c>
      <c r="L217" s="4">
        <v>911100221047</v>
      </c>
      <c r="M217" s="3" t="s">
        <v>1628</v>
      </c>
      <c r="N217" s="3" t="s">
        <v>1305</v>
      </c>
      <c r="O217" s="3" t="s">
        <v>1148</v>
      </c>
      <c r="P217" s="3" t="s">
        <v>1148</v>
      </c>
      <c r="Q217" s="3" t="s">
        <v>3754</v>
      </c>
      <c r="R217" s="3" t="e">
        <f>VLOOKUP(L217,SB_Cleaned!$A$2:$F$413,6,FALSE)</f>
        <v>#N/A</v>
      </c>
      <c r="S217" s="3">
        <f t="shared" si="9"/>
        <v>0</v>
      </c>
      <c r="T217" s="3" t="s">
        <v>1499</v>
      </c>
      <c r="U217" s="3" t="s">
        <v>33</v>
      </c>
      <c r="V217" s="13" t="e">
        <f>VLOOKUP(L217,SB_Cleaned!$A$2:$C$412,3,FALSE)</f>
        <v>#N/A</v>
      </c>
      <c r="W217" s="4" t="str">
        <f t="shared" si="10"/>
        <v>exclude</v>
      </c>
      <c r="X217" s="4" t="str">
        <f t="shared" si="11"/>
        <v>exclude</v>
      </c>
    </row>
    <row r="218" spans="1:24" x14ac:dyDescent="0.25">
      <c r="A218" s="3" t="s">
        <v>3813</v>
      </c>
      <c r="B218" s="3" t="s">
        <v>1514</v>
      </c>
      <c r="C218" s="3" t="s">
        <v>1510</v>
      </c>
      <c r="D218" s="3">
        <v>3</v>
      </c>
      <c r="E218" s="14">
        <v>0.66666666666666663</v>
      </c>
      <c r="F218" s="3" t="s">
        <v>3815</v>
      </c>
      <c r="G218" s="13">
        <v>43938</v>
      </c>
      <c r="H218" s="13">
        <f>VLOOKUP(L218,'Interested Users'!$A$2:$F$1684,6,FALSE)</f>
        <v>43938.257025462961</v>
      </c>
      <c r="I218" s="3" t="s">
        <v>1144</v>
      </c>
      <c r="J218" s="3" t="s">
        <v>5</v>
      </c>
      <c r="K218" s="3" t="s">
        <v>266</v>
      </c>
      <c r="L218" s="4">
        <v>911100221282</v>
      </c>
      <c r="M218" s="3" t="s">
        <v>1862</v>
      </c>
      <c r="N218" s="3" t="s">
        <v>1298</v>
      </c>
      <c r="O218" s="3" t="s">
        <v>1148</v>
      </c>
      <c r="P218" s="3" t="s">
        <v>1148</v>
      </c>
      <c r="Q218" s="3" t="s">
        <v>3755</v>
      </c>
      <c r="R218" s="3" t="e">
        <f>VLOOKUP(L218,SB_Cleaned!$A$2:$F$413,6,FALSE)</f>
        <v>#N/A</v>
      </c>
      <c r="S218" s="3">
        <f t="shared" si="9"/>
        <v>0</v>
      </c>
      <c r="T218" s="3" t="s">
        <v>1499</v>
      </c>
      <c r="U218" s="3" t="s">
        <v>177</v>
      </c>
      <c r="V218" s="13" t="e">
        <f>VLOOKUP(L218,SB_Cleaned!$A$2:$C$412,3,FALSE)</f>
        <v>#N/A</v>
      </c>
      <c r="W218" s="4" t="str">
        <f t="shared" si="10"/>
        <v>exclude</v>
      </c>
      <c r="X218" s="4" t="str">
        <f t="shared" si="11"/>
        <v>exclude</v>
      </c>
    </row>
    <row r="219" spans="1:24" x14ac:dyDescent="0.25">
      <c r="A219" s="3" t="s">
        <v>3813</v>
      </c>
      <c r="B219" s="3" t="s">
        <v>1514</v>
      </c>
      <c r="C219" s="3" t="s">
        <v>1510</v>
      </c>
      <c r="D219" s="3">
        <v>5</v>
      </c>
      <c r="E219" s="14">
        <v>0.76041666666666663</v>
      </c>
      <c r="F219" s="3" t="s">
        <v>3815</v>
      </c>
      <c r="G219" s="13">
        <v>43938</v>
      </c>
      <c r="H219" s="13">
        <f>VLOOKUP(L219,'Interested Users'!$A$2:$F$1684,6,FALSE)</f>
        <v>43937.444571759261</v>
      </c>
      <c r="I219" s="3" t="s">
        <v>1144</v>
      </c>
      <c r="J219" s="3" t="s">
        <v>19</v>
      </c>
      <c r="K219" s="3" t="s">
        <v>59</v>
      </c>
      <c r="L219" s="4">
        <v>911100221050</v>
      </c>
      <c r="M219" s="3" t="s">
        <v>1631</v>
      </c>
      <c r="N219" s="3" t="s">
        <v>1305</v>
      </c>
      <c r="O219" s="3" t="s">
        <v>1148</v>
      </c>
      <c r="P219" s="3" t="s">
        <v>1148</v>
      </c>
      <c r="Q219" s="3" t="s">
        <v>3754</v>
      </c>
      <c r="R219" s="3" t="e">
        <f>VLOOKUP(L219,SB_Cleaned!$A$2:$F$413,6,FALSE)</f>
        <v>#N/A</v>
      </c>
      <c r="S219" s="3">
        <f t="shared" si="9"/>
        <v>0</v>
      </c>
      <c r="T219" s="3" t="s">
        <v>1499</v>
      </c>
      <c r="U219" s="3" t="s">
        <v>33</v>
      </c>
      <c r="V219" s="13" t="e">
        <f>VLOOKUP(L219,SB_Cleaned!$A$2:$C$412,3,FALSE)</f>
        <v>#N/A</v>
      </c>
      <c r="W219" s="4" t="str">
        <f t="shared" si="10"/>
        <v>exclude</v>
      </c>
      <c r="X219" s="4" t="str">
        <f t="shared" si="11"/>
        <v>exclude</v>
      </c>
    </row>
    <row r="220" spans="1:24" x14ac:dyDescent="0.25">
      <c r="A220" s="3" t="s">
        <v>3813</v>
      </c>
      <c r="B220" s="3" t="s">
        <v>1514</v>
      </c>
      <c r="C220" s="3" t="s">
        <v>1510</v>
      </c>
      <c r="D220" s="3">
        <v>3</v>
      </c>
      <c r="E220" s="14">
        <v>0.66666666666666663</v>
      </c>
      <c r="F220" s="3" t="s">
        <v>3815</v>
      </c>
      <c r="G220" s="13">
        <v>43938</v>
      </c>
      <c r="H220" s="13">
        <f>VLOOKUP(L220,'Interested Users'!$A$2:$F$1684,6,FALSE)</f>
        <v>43938.257291666669</v>
      </c>
      <c r="I220" s="3" t="s">
        <v>1144</v>
      </c>
      <c r="J220" s="3" t="s">
        <v>5</v>
      </c>
      <c r="K220" s="3" t="s">
        <v>265</v>
      </c>
      <c r="L220" s="4">
        <v>911100221281</v>
      </c>
      <c r="M220" s="3" t="s">
        <v>1861</v>
      </c>
      <c r="N220" s="3" t="s">
        <v>1298</v>
      </c>
      <c r="O220" s="3" t="s">
        <v>1148</v>
      </c>
      <c r="P220" s="3" t="s">
        <v>1148</v>
      </c>
      <c r="Q220" s="3" t="s">
        <v>3755</v>
      </c>
      <c r="R220" s="3">
        <f>VLOOKUP(L220,SB_Cleaned!$A$2:$F$413,6,FALSE)</f>
        <v>1999</v>
      </c>
      <c r="S220" s="3">
        <f t="shared" si="9"/>
        <v>1</v>
      </c>
      <c r="T220" s="3" t="s">
        <v>1499</v>
      </c>
      <c r="U220" s="3" t="s">
        <v>209</v>
      </c>
      <c r="V220" s="13">
        <f>VLOOKUP(L220,SB_Cleaned!$A$2:$C$412,3,FALSE)</f>
        <v>43948</v>
      </c>
      <c r="W220" s="4">
        <f t="shared" si="10"/>
        <v>10</v>
      </c>
      <c r="X220" s="4">
        <f t="shared" si="11"/>
        <v>10</v>
      </c>
    </row>
    <row r="221" spans="1:24" x14ac:dyDescent="0.25">
      <c r="A221" s="3" t="s">
        <v>3813</v>
      </c>
      <c r="B221" s="3" t="s">
        <v>1514</v>
      </c>
      <c r="C221" s="3" t="s">
        <v>1511</v>
      </c>
      <c r="D221" s="3">
        <v>3</v>
      </c>
      <c r="E221" s="14">
        <v>0.66666666666666663</v>
      </c>
      <c r="F221" s="3" t="s">
        <v>3815</v>
      </c>
      <c r="G221" s="13">
        <v>43938</v>
      </c>
      <c r="H221" s="13" t="e">
        <f>VLOOKUP(L221,'Interested Users'!$A$2:$F$1684,6,FALSE)</f>
        <v>#N/A</v>
      </c>
      <c r="I221" s="3" t="s">
        <v>1145</v>
      </c>
      <c r="J221" s="3" t="s">
        <v>19</v>
      </c>
      <c r="K221" s="3" t="s">
        <v>1309</v>
      </c>
      <c r="L221" s="4">
        <v>911100222614</v>
      </c>
      <c r="M221" s="3" t="s">
        <v>3209</v>
      </c>
      <c r="N221" s="3" t="s">
        <v>1298</v>
      </c>
      <c r="O221" s="3" t="s">
        <v>1156</v>
      </c>
      <c r="P221" s="3" t="s">
        <v>1156</v>
      </c>
      <c r="Q221" s="3" t="s">
        <v>3748</v>
      </c>
      <c r="R221" s="3" t="e">
        <f>VLOOKUP(L221,SB_Cleaned!$A$2:$F$413,6,FALSE)</f>
        <v>#N/A</v>
      </c>
      <c r="S221" s="3">
        <f t="shared" si="9"/>
        <v>0</v>
      </c>
      <c r="T221" s="3" t="s">
        <v>1505</v>
      </c>
      <c r="U221" s="3" t="s">
        <v>3854</v>
      </c>
      <c r="V221" s="13" t="e">
        <f>VLOOKUP(L221,SB_Cleaned!$A$2:$C$412,3,FALSE)</f>
        <v>#N/A</v>
      </c>
      <c r="W221" s="4" t="str">
        <f t="shared" si="10"/>
        <v>exclude</v>
      </c>
      <c r="X221" s="4" t="str">
        <f t="shared" si="11"/>
        <v>exclude</v>
      </c>
    </row>
    <row r="222" spans="1:24" x14ac:dyDescent="0.25">
      <c r="A222" s="3" t="s">
        <v>3813</v>
      </c>
      <c r="B222" s="3" t="s">
        <v>1514</v>
      </c>
      <c r="C222" s="3" t="s">
        <v>1510</v>
      </c>
      <c r="D222" s="3">
        <v>5</v>
      </c>
      <c r="E222" s="14">
        <v>0.76041666666666663</v>
      </c>
      <c r="F222" s="3" t="s">
        <v>3815</v>
      </c>
      <c r="G222" s="13">
        <v>43938</v>
      </c>
      <c r="H222" s="13">
        <f>VLOOKUP(L222,'Interested Users'!$A$2:$F$1684,6,FALSE)</f>
        <v>43937.445717592593</v>
      </c>
      <c r="I222" s="3" t="s">
        <v>1144</v>
      </c>
      <c r="J222" s="3" t="s">
        <v>19</v>
      </c>
      <c r="K222" s="3" t="s">
        <v>65</v>
      </c>
      <c r="L222" s="4">
        <v>911100221055</v>
      </c>
      <c r="M222" s="3" t="s">
        <v>1636</v>
      </c>
      <c r="N222" s="3" t="s">
        <v>1305</v>
      </c>
      <c r="O222" s="3" t="s">
        <v>1148</v>
      </c>
      <c r="P222" s="3" t="s">
        <v>1148</v>
      </c>
      <c r="Q222" s="3" t="s">
        <v>3754</v>
      </c>
      <c r="R222" s="3" t="e">
        <f>VLOOKUP(L222,SB_Cleaned!$A$2:$F$413,6,FALSE)</f>
        <v>#N/A</v>
      </c>
      <c r="S222" s="3">
        <f t="shared" si="9"/>
        <v>0</v>
      </c>
      <c r="T222" s="3" t="s">
        <v>1499</v>
      </c>
      <c r="U222" s="3" t="s">
        <v>37</v>
      </c>
      <c r="V222" s="13" t="e">
        <f>VLOOKUP(L222,SB_Cleaned!$A$2:$C$412,3,FALSE)</f>
        <v>#N/A</v>
      </c>
      <c r="W222" s="4" t="str">
        <f t="shared" si="10"/>
        <v>exclude</v>
      </c>
      <c r="X222" s="4" t="str">
        <f t="shared" si="11"/>
        <v>exclude</v>
      </c>
    </row>
    <row r="223" spans="1:24" x14ac:dyDescent="0.25">
      <c r="A223" s="3" t="s">
        <v>3813</v>
      </c>
      <c r="B223" s="3" t="s">
        <v>1514</v>
      </c>
      <c r="C223" s="3" t="s">
        <v>1510</v>
      </c>
      <c r="D223" s="3">
        <v>5</v>
      </c>
      <c r="E223" s="14">
        <v>0.76041666666666663</v>
      </c>
      <c r="F223" s="3" t="s">
        <v>3815</v>
      </c>
      <c r="G223" s="13">
        <v>43938</v>
      </c>
      <c r="H223" s="13">
        <f>VLOOKUP(L223,'Interested Users'!$A$2:$F$1684,6,FALSE)</f>
        <v>43937.448113425926</v>
      </c>
      <c r="I223" s="3" t="s">
        <v>1144</v>
      </c>
      <c r="J223" s="3" t="s">
        <v>19</v>
      </c>
      <c r="K223" s="3" t="s">
        <v>69</v>
      </c>
      <c r="L223" s="4">
        <v>911100221061</v>
      </c>
      <c r="M223" s="3" t="s">
        <v>1642</v>
      </c>
      <c r="N223" s="3" t="s">
        <v>1305</v>
      </c>
      <c r="O223" s="3" t="s">
        <v>1148</v>
      </c>
      <c r="P223" s="3" t="s">
        <v>1148</v>
      </c>
      <c r="Q223" s="3" t="s">
        <v>3754</v>
      </c>
      <c r="R223" s="3" t="e">
        <f>VLOOKUP(L223,SB_Cleaned!$A$2:$F$413,6,FALSE)</f>
        <v>#N/A</v>
      </c>
      <c r="S223" s="3">
        <f t="shared" si="9"/>
        <v>0</v>
      </c>
      <c r="T223" s="3" t="s">
        <v>1499</v>
      </c>
      <c r="U223" s="3" t="s">
        <v>37</v>
      </c>
      <c r="V223" s="13" t="e">
        <f>VLOOKUP(L223,SB_Cleaned!$A$2:$C$412,3,FALSE)</f>
        <v>#N/A</v>
      </c>
      <c r="W223" s="4" t="str">
        <f t="shared" si="10"/>
        <v>exclude</v>
      </c>
      <c r="X223" s="4" t="str">
        <f t="shared" si="11"/>
        <v>exclude</v>
      </c>
    </row>
    <row r="224" spans="1:24" x14ac:dyDescent="0.25">
      <c r="A224" s="3" t="s">
        <v>3812</v>
      </c>
      <c r="B224" s="3" t="s">
        <v>1494</v>
      </c>
      <c r="C224" s="3" t="s">
        <v>1510</v>
      </c>
      <c r="D224" s="3">
        <v>5</v>
      </c>
      <c r="E224" s="14">
        <v>0.76041666666666663</v>
      </c>
      <c r="F224" s="3" t="s">
        <v>3815</v>
      </c>
      <c r="G224" s="13">
        <v>43938</v>
      </c>
      <c r="H224" s="13" t="e">
        <f>VLOOKUP(L224,'Interested Users'!$A$2:$F$1684,6,FALSE)</f>
        <v>#N/A</v>
      </c>
      <c r="I224" s="3" t="s">
        <v>1144</v>
      </c>
      <c r="J224" s="3" t="s">
        <v>2</v>
      </c>
      <c r="K224" s="3" t="s">
        <v>1310</v>
      </c>
      <c r="L224" s="4">
        <v>911100222615</v>
      </c>
      <c r="M224" s="3" t="s">
        <v>3210</v>
      </c>
      <c r="N224" s="3" t="s">
        <v>1305</v>
      </c>
      <c r="O224" s="3" t="s">
        <v>1148</v>
      </c>
      <c r="P224" s="3" t="s">
        <v>1148</v>
      </c>
      <c r="Q224" s="3" t="s">
        <v>3759</v>
      </c>
      <c r="R224" s="3" t="e">
        <f>VLOOKUP(L224,SB_Cleaned!$A$2:$F$413,6,FALSE)</f>
        <v>#N/A</v>
      </c>
      <c r="S224" s="3">
        <f t="shared" si="9"/>
        <v>0</v>
      </c>
      <c r="T224" s="3" t="s">
        <v>1503</v>
      </c>
      <c r="U224" s="3" t="s">
        <v>3854</v>
      </c>
      <c r="V224" s="13" t="e">
        <f>VLOOKUP(L224,SB_Cleaned!$A$2:$C$412,3,FALSE)</f>
        <v>#N/A</v>
      </c>
      <c r="W224" s="4" t="str">
        <f t="shared" si="10"/>
        <v>exclude</v>
      </c>
      <c r="X224" s="4" t="str">
        <f t="shared" si="11"/>
        <v>exclude</v>
      </c>
    </row>
    <row r="225" spans="1:24" x14ac:dyDescent="0.25">
      <c r="A225" s="3" t="s">
        <v>3812</v>
      </c>
      <c r="B225" s="3" t="s">
        <v>1494</v>
      </c>
      <c r="C225" s="3" t="s">
        <v>1510</v>
      </c>
      <c r="D225" s="3">
        <v>3</v>
      </c>
      <c r="E225" s="14">
        <v>0.66666666666666663</v>
      </c>
      <c r="F225" s="3" t="s">
        <v>3815</v>
      </c>
      <c r="G225" s="13">
        <v>43938</v>
      </c>
      <c r="H225" s="13">
        <f>VLOOKUP(L225,'Interested Users'!$A$2:$F$1684,6,FALSE)</f>
        <v>43938.253159722219</v>
      </c>
      <c r="I225" s="3" t="s">
        <v>1144</v>
      </c>
      <c r="J225" s="3" t="s">
        <v>2</v>
      </c>
      <c r="K225" s="3" t="s">
        <v>264</v>
      </c>
      <c r="L225" s="4">
        <v>911100221280</v>
      </c>
      <c r="M225" s="3" t="s">
        <v>1860</v>
      </c>
      <c r="N225" s="3" t="s">
        <v>1298</v>
      </c>
      <c r="O225" s="3" t="s">
        <v>1148</v>
      </c>
      <c r="P225" s="3" t="s">
        <v>1148</v>
      </c>
      <c r="Q225" s="3" t="s">
        <v>3758</v>
      </c>
      <c r="R225" s="3" t="e">
        <f>VLOOKUP(L225,SB_Cleaned!$A$2:$F$413,6,FALSE)</f>
        <v>#N/A</v>
      </c>
      <c r="S225" s="3">
        <f t="shared" si="9"/>
        <v>0</v>
      </c>
      <c r="T225" s="3" t="s">
        <v>1496</v>
      </c>
      <c r="U225" s="3" t="s">
        <v>177</v>
      </c>
      <c r="V225" s="13" t="e">
        <f>VLOOKUP(L225,SB_Cleaned!$A$2:$C$412,3,FALSE)</f>
        <v>#N/A</v>
      </c>
      <c r="W225" s="4" t="str">
        <f t="shared" si="10"/>
        <v>exclude</v>
      </c>
      <c r="X225" s="4" t="str">
        <f t="shared" si="11"/>
        <v>exclude</v>
      </c>
    </row>
    <row r="226" spans="1:24" x14ac:dyDescent="0.25">
      <c r="A226" s="3" t="s">
        <v>3813</v>
      </c>
      <c r="B226" s="3" t="s">
        <v>1514</v>
      </c>
      <c r="C226" s="3" t="s">
        <v>1510</v>
      </c>
      <c r="D226" s="3">
        <v>5</v>
      </c>
      <c r="E226" s="14">
        <v>0.76041666666666663</v>
      </c>
      <c r="F226" s="3" t="s">
        <v>3815</v>
      </c>
      <c r="G226" s="13">
        <v>43938</v>
      </c>
      <c r="H226" s="13">
        <f>VLOOKUP(L226,'Interested Users'!$A$2:$F$1684,6,FALSE)</f>
        <v>43937.455138888887</v>
      </c>
      <c r="I226" s="3" t="s">
        <v>1144</v>
      </c>
      <c r="J226" s="3" t="s">
        <v>5</v>
      </c>
      <c r="K226" s="3" t="s">
        <v>77</v>
      </c>
      <c r="L226" s="4">
        <v>911100221069</v>
      </c>
      <c r="M226" s="3" t="s">
        <v>1650</v>
      </c>
      <c r="N226" s="3" t="s">
        <v>1305</v>
      </c>
      <c r="O226" s="3" t="s">
        <v>1148</v>
      </c>
      <c r="P226" s="3" t="s">
        <v>1148</v>
      </c>
      <c r="Q226" s="3" t="s">
        <v>3754</v>
      </c>
      <c r="R226" s="3" t="e">
        <f>VLOOKUP(L226,SB_Cleaned!$A$2:$F$413,6,FALSE)</f>
        <v>#N/A</v>
      </c>
      <c r="S226" s="3">
        <f t="shared" si="9"/>
        <v>0</v>
      </c>
      <c r="T226" s="3" t="s">
        <v>1499</v>
      </c>
      <c r="U226" s="3" t="s">
        <v>33</v>
      </c>
      <c r="V226" s="13" t="e">
        <f>VLOOKUP(L226,SB_Cleaned!$A$2:$C$412,3,FALSE)</f>
        <v>#N/A</v>
      </c>
      <c r="W226" s="4" t="str">
        <f t="shared" si="10"/>
        <v>exclude</v>
      </c>
      <c r="X226" s="4" t="str">
        <f t="shared" si="11"/>
        <v>exclude</v>
      </c>
    </row>
    <row r="227" spans="1:24" x14ac:dyDescent="0.25">
      <c r="A227" s="3" t="s">
        <v>3812</v>
      </c>
      <c r="B227" s="3" t="s">
        <v>1494</v>
      </c>
      <c r="C227" s="3" t="s">
        <v>1510</v>
      </c>
      <c r="D227" s="3">
        <v>3</v>
      </c>
      <c r="E227" s="14">
        <v>0.66666666666666663</v>
      </c>
      <c r="F227" s="3" t="s">
        <v>3815</v>
      </c>
      <c r="G227" s="13">
        <v>43938</v>
      </c>
      <c r="H227" s="13">
        <f>VLOOKUP(L227,'Interested Users'!$A$2:$F$1684,6,FALSE)</f>
        <v>43938.25</v>
      </c>
      <c r="I227" s="3" t="s">
        <v>1144</v>
      </c>
      <c r="J227" s="3" t="s">
        <v>2</v>
      </c>
      <c r="K227" s="3" t="s">
        <v>263</v>
      </c>
      <c r="L227" s="4">
        <v>911100221277</v>
      </c>
      <c r="M227" s="3" t="s">
        <v>1857</v>
      </c>
      <c r="N227" s="3" t="s">
        <v>1298</v>
      </c>
      <c r="O227" s="3" t="s">
        <v>1148</v>
      </c>
      <c r="P227" s="3" t="s">
        <v>1148</v>
      </c>
      <c r="Q227" s="3" t="s">
        <v>3758</v>
      </c>
      <c r="R227" s="3" t="e">
        <f>VLOOKUP(L227,SB_Cleaned!$A$2:$F$413,6,FALSE)</f>
        <v>#N/A</v>
      </c>
      <c r="S227" s="3">
        <f t="shared" si="9"/>
        <v>0</v>
      </c>
      <c r="T227" s="3" t="s">
        <v>1496</v>
      </c>
      <c r="U227" s="3" t="s">
        <v>209</v>
      </c>
      <c r="V227" s="13" t="e">
        <f>VLOOKUP(L227,SB_Cleaned!$A$2:$C$412,3,FALSE)</f>
        <v>#N/A</v>
      </c>
      <c r="W227" s="4" t="str">
        <f t="shared" si="10"/>
        <v>exclude</v>
      </c>
      <c r="X227" s="4" t="str">
        <f t="shared" si="11"/>
        <v>exclude</v>
      </c>
    </row>
    <row r="228" spans="1:24" x14ac:dyDescent="0.25">
      <c r="A228" s="3" t="s">
        <v>3812</v>
      </c>
      <c r="B228" s="3" t="s">
        <v>1494</v>
      </c>
      <c r="C228" s="3" t="s">
        <v>1510</v>
      </c>
      <c r="D228" s="3">
        <v>3</v>
      </c>
      <c r="E228" s="14">
        <v>0.66666666666666663</v>
      </c>
      <c r="F228" s="3" t="s">
        <v>3815</v>
      </c>
      <c r="G228" s="13">
        <v>43938</v>
      </c>
      <c r="H228" s="13">
        <f>VLOOKUP(L228,'Interested Users'!$A$2:$F$1684,6,FALSE)</f>
        <v>43938.246944444443</v>
      </c>
      <c r="I228" s="3" t="s">
        <v>1144</v>
      </c>
      <c r="J228" s="3" t="s">
        <v>10</v>
      </c>
      <c r="K228" s="3" t="s">
        <v>262</v>
      </c>
      <c r="L228" s="4">
        <v>911100221276</v>
      </c>
      <c r="M228" s="3" t="s">
        <v>1856</v>
      </c>
      <c r="N228" s="3" t="s">
        <v>1298</v>
      </c>
      <c r="O228" s="3" t="s">
        <v>1148</v>
      </c>
      <c r="P228" s="3" t="s">
        <v>1148</v>
      </c>
      <c r="Q228" s="3" t="s">
        <v>3758</v>
      </c>
      <c r="R228" s="3" t="e">
        <f>VLOOKUP(L228,SB_Cleaned!$A$2:$F$413,6,FALSE)</f>
        <v>#N/A</v>
      </c>
      <c r="S228" s="3">
        <f t="shared" si="9"/>
        <v>0</v>
      </c>
      <c r="T228" s="3" t="s">
        <v>1496</v>
      </c>
      <c r="U228" s="3" t="s">
        <v>209</v>
      </c>
      <c r="V228" s="13" t="e">
        <f>VLOOKUP(L228,SB_Cleaned!$A$2:$C$412,3,FALSE)</f>
        <v>#N/A</v>
      </c>
      <c r="W228" s="4" t="str">
        <f t="shared" si="10"/>
        <v>exclude</v>
      </c>
      <c r="X228" s="4" t="str">
        <f t="shared" si="11"/>
        <v>exclude</v>
      </c>
    </row>
    <row r="229" spans="1:24" x14ac:dyDescent="0.25">
      <c r="A229" s="3" t="s">
        <v>3813</v>
      </c>
      <c r="B229" s="3" t="s">
        <v>1514</v>
      </c>
      <c r="C229" s="3" t="s">
        <v>1511</v>
      </c>
      <c r="D229" s="3">
        <v>3</v>
      </c>
      <c r="E229" s="14">
        <v>0.66666666666666663</v>
      </c>
      <c r="F229" s="3" t="s">
        <v>3815</v>
      </c>
      <c r="G229" s="13">
        <v>43938</v>
      </c>
      <c r="H229" s="13" t="e">
        <f>VLOOKUP(L229,'Interested Users'!$A$2:$F$1684,6,FALSE)</f>
        <v>#N/A</v>
      </c>
      <c r="I229" s="3" t="s">
        <v>1144</v>
      </c>
      <c r="J229" s="3" t="s">
        <v>19</v>
      </c>
      <c r="K229" s="3" t="s">
        <v>1311</v>
      </c>
      <c r="L229" s="4">
        <v>911100222616</v>
      </c>
      <c r="M229" s="3" t="s">
        <v>3211</v>
      </c>
      <c r="N229" s="3" t="s">
        <v>1298</v>
      </c>
      <c r="O229" s="3" t="s">
        <v>1156</v>
      </c>
      <c r="P229" s="3" t="s">
        <v>1156</v>
      </c>
      <c r="Q229" s="3" t="s">
        <v>3748</v>
      </c>
      <c r="R229" s="3" t="e">
        <f>VLOOKUP(L229,SB_Cleaned!$A$2:$F$413,6,FALSE)</f>
        <v>#N/A</v>
      </c>
      <c r="S229" s="3">
        <f t="shared" si="9"/>
        <v>0</v>
      </c>
      <c r="T229" s="3" t="s">
        <v>1505</v>
      </c>
      <c r="U229" s="3" t="s">
        <v>3854</v>
      </c>
      <c r="V229" s="13" t="e">
        <f>VLOOKUP(L229,SB_Cleaned!$A$2:$C$412,3,FALSE)</f>
        <v>#N/A</v>
      </c>
      <c r="W229" s="4" t="str">
        <f t="shared" si="10"/>
        <v>exclude</v>
      </c>
      <c r="X229" s="4" t="str">
        <f t="shared" si="11"/>
        <v>exclude</v>
      </c>
    </row>
    <row r="230" spans="1:24" x14ac:dyDescent="0.25">
      <c r="A230" s="3" t="s">
        <v>3813</v>
      </c>
      <c r="B230" s="3" t="s">
        <v>1514</v>
      </c>
      <c r="C230" s="3" t="s">
        <v>1510</v>
      </c>
      <c r="D230" s="3">
        <v>5</v>
      </c>
      <c r="E230" s="14">
        <v>0.76041666666666663</v>
      </c>
      <c r="F230" s="3" t="s">
        <v>3815</v>
      </c>
      <c r="G230" s="13">
        <v>43938</v>
      </c>
      <c r="H230" s="13">
        <f>VLOOKUP(L230,'Interested Users'!$A$2:$F$1684,6,FALSE)</f>
        <v>43937.443460648145</v>
      </c>
      <c r="I230" s="3" t="s">
        <v>1144</v>
      </c>
      <c r="J230" s="3" t="s">
        <v>19</v>
      </c>
      <c r="K230" s="3" t="s">
        <v>334</v>
      </c>
      <c r="L230" s="4">
        <v>911100221043</v>
      </c>
      <c r="M230" s="3" t="s">
        <v>1624</v>
      </c>
      <c r="N230" s="3" t="s">
        <v>1305</v>
      </c>
      <c r="O230" s="3" t="s">
        <v>1148</v>
      </c>
      <c r="P230" s="3" t="s">
        <v>1148</v>
      </c>
      <c r="Q230" s="3" t="s">
        <v>3754</v>
      </c>
      <c r="R230" s="3" t="e">
        <f>VLOOKUP(L230,SB_Cleaned!$A$2:$F$413,6,FALSE)</f>
        <v>#N/A</v>
      </c>
      <c r="S230" s="3">
        <f t="shared" si="9"/>
        <v>0</v>
      </c>
      <c r="T230" s="3" t="s">
        <v>1499</v>
      </c>
      <c r="U230" s="3" t="s">
        <v>37</v>
      </c>
      <c r="V230" s="13" t="e">
        <f>VLOOKUP(L230,SB_Cleaned!$A$2:$C$412,3,FALSE)</f>
        <v>#N/A</v>
      </c>
      <c r="W230" s="4" t="str">
        <f t="shared" si="10"/>
        <v>exclude</v>
      </c>
      <c r="X230" s="4" t="str">
        <f t="shared" si="11"/>
        <v>exclude</v>
      </c>
    </row>
    <row r="231" spans="1:24" x14ac:dyDescent="0.25">
      <c r="A231" s="3" t="s">
        <v>3813</v>
      </c>
      <c r="B231" s="3" t="s">
        <v>1514</v>
      </c>
      <c r="C231" s="3" t="s">
        <v>1510</v>
      </c>
      <c r="D231" s="3">
        <v>5</v>
      </c>
      <c r="E231" s="14">
        <v>0.76041666666666663</v>
      </c>
      <c r="F231" s="3" t="s">
        <v>3815</v>
      </c>
      <c r="G231" s="13">
        <v>43938</v>
      </c>
      <c r="H231" s="13">
        <f>VLOOKUP(L231,'Interested Users'!$A$2:$F$1684,6,FALSE)</f>
        <v>43937.443831018521</v>
      </c>
      <c r="I231" s="3" t="s">
        <v>1144</v>
      </c>
      <c r="J231" s="3" t="s">
        <v>5</v>
      </c>
      <c r="K231" s="3" t="s">
        <v>55</v>
      </c>
      <c r="L231" s="4">
        <v>911100221045</v>
      </c>
      <c r="M231" s="3" t="s">
        <v>1626</v>
      </c>
      <c r="N231" s="3" t="s">
        <v>1305</v>
      </c>
      <c r="O231" s="3" t="s">
        <v>1148</v>
      </c>
      <c r="P231" s="3" t="s">
        <v>1148</v>
      </c>
      <c r="Q231" s="3" t="s">
        <v>3754</v>
      </c>
      <c r="R231" s="3" t="e">
        <f>VLOOKUP(L231,SB_Cleaned!$A$2:$F$413,6,FALSE)</f>
        <v>#N/A</v>
      </c>
      <c r="S231" s="3">
        <f t="shared" si="9"/>
        <v>0</v>
      </c>
      <c r="T231" s="3" t="s">
        <v>1499</v>
      </c>
      <c r="U231" s="3" t="s">
        <v>37</v>
      </c>
      <c r="V231" s="13" t="e">
        <f>VLOOKUP(L231,SB_Cleaned!$A$2:$C$412,3,FALSE)</f>
        <v>#N/A</v>
      </c>
      <c r="W231" s="4" t="str">
        <f t="shared" si="10"/>
        <v>exclude</v>
      </c>
      <c r="X231" s="4" t="str">
        <f t="shared" si="11"/>
        <v>exclude</v>
      </c>
    </row>
    <row r="232" spans="1:24" x14ac:dyDescent="0.25">
      <c r="A232" s="3" t="s">
        <v>3813</v>
      </c>
      <c r="B232" s="3" t="s">
        <v>1514</v>
      </c>
      <c r="C232" s="3" t="s">
        <v>1511</v>
      </c>
      <c r="D232" s="3">
        <v>5</v>
      </c>
      <c r="E232" s="14">
        <v>0.76041666666666663</v>
      </c>
      <c r="F232" s="3" t="s">
        <v>3815</v>
      </c>
      <c r="G232" s="13">
        <v>43938</v>
      </c>
      <c r="H232" s="13">
        <f>VLOOKUP(L232,'Interested Users'!$A$2:$F$1684,6,FALSE)</f>
        <v>43938.256412037037</v>
      </c>
      <c r="I232" s="3" t="s">
        <v>1144</v>
      </c>
      <c r="J232" s="3" t="s">
        <v>5</v>
      </c>
      <c r="K232" s="3" t="s">
        <v>78</v>
      </c>
      <c r="L232" s="4">
        <v>911100221279</v>
      </c>
      <c r="M232" s="3" t="s">
        <v>1859</v>
      </c>
      <c r="N232" s="3" t="s">
        <v>1305</v>
      </c>
      <c r="O232" s="3" t="s">
        <v>1156</v>
      </c>
      <c r="P232" s="3" t="s">
        <v>1156</v>
      </c>
      <c r="Q232" s="3" t="s">
        <v>3755</v>
      </c>
      <c r="R232" s="3" t="e">
        <f>VLOOKUP(L232,SB_Cleaned!$A$2:$F$413,6,FALSE)</f>
        <v>#N/A</v>
      </c>
      <c r="S232" s="3">
        <f t="shared" si="9"/>
        <v>0</v>
      </c>
      <c r="T232" s="3" t="s">
        <v>1499</v>
      </c>
      <c r="U232" s="3" t="s">
        <v>209</v>
      </c>
      <c r="V232" s="13" t="e">
        <f>VLOOKUP(L232,SB_Cleaned!$A$2:$C$412,3,FALSE)</f>
        <v>#N/A</v>
      </c>
      <c r="W232" s="4" t="str">
        <f t="shared" si="10"/>
        <v>exclude</v>
      </c>
      <c r="X232" s="4" t="str">
        <f t="shared" si="11"/>
        <v>exclude</v>
      </c>
    </row>
    <row r="233" spans="1:24" x14ac:dyDescent="0.25">
      <c r="A233" s="3" t="s">
        <v>3813</v>
      </c>
      <c r="B233" s="3" t="s">
        <v>1514</v>
      </c>
      <c r="C233" s="3" t="s">
        <v>1511</v>
      </c>
      <c r="D233" s="3">
        <v>5</v>
      </c>
      <c r="E233" s="14">
        <v>0.76041666666666663</v>
      </c>
      <c r="F233" s="3" t="s">
        <v>3815</v>
      </c>
      <c r="G233" s="13">
        <v>43938</v>
      </c>
      <c r="H233" s="13">
        <f>VLOOKUP(L233,'Interested Users'!$A$2:$F$1684,6,FALSE)</f>
        <v>43937.517962962964</v>
      </c>
      <c r="I233" s="3" t="s">
        <v>1144</v>
      </c>
      <c r="J233" s="3" t="s">
        <v>5</v>
      </c>
      <c r="K233" s="3" t="s">
        <v>296</v>
      </c>
      <c r="L233" s="4">
        <v>911100221102</v>
      </c>
      <c r="M233" s="3" t="s">
        <v>1899</v>
      </c>
      <c r="N233" s="3" t="s">
        <v>1305</v>
      </c>
      <c r="O233" s="3" t="s">
        <v>1148</v>
      </c>
      <c r="P233" s="3" t="s">
        <v>1148</v>
      </c>
      <c r="Q233" s="3" t="s">
        <v>3755</v>
      </c>
      <c r="R233" s="3" t="e">
        <f>VLOOKUP(L233,SB_Cleaned!$A$2:$F$413,6,FALSE)</f>
        <v>#N/A</v>
      </c>
      <c r="S233" s="3">
        <f t="shared" si="9"/>
        <v>0</v>
      </c>
      <c r="T233" s="3" t="s">
        <v>1499</v>
      </c>
      <c r="U233" s="3" t="s">
        <v>33</v>
      </c>
      <c r="V233" s="13" t="e">
        <f>VLOOKUP(L233,SB_Cleaned!$A$2:$C$412,3,FALSE)</f>
        <v>#N/A</v>
      </c>
      <c r="W233" s="4" t="str">
        <f t="shared" si="10"/>
        <v>exclude</v>
      </c>
      <c r="X233" s="4" t="str">
        <f t="shared" si="11"/>
        <v>exclude</v>
      </c>
    </row>
    <row r="234" spans="1:24" x14ac:dyDescent="0.25">
      <c r="A234" s="3" t="s">
        <v>3812</v>
      </c>
      <c r="B234" s="3" t="s">
        <v>1494</v>
      </c>
      <c r="C234" s="3" t="s">
        <v>1510</v>
      </c>
      <c r="D234" s="3">
        <v>5</v>
      </c>
      <c r="E234" s="14">
        <v>0.76041666666666663</v>
      </c>
      <c r="F234" s="3" t="s">
        <v>3815</v>
      </c>
      <c r="G234" s="13">
        <v>43938</v>
      </c>
      <c r="H234" s="13">
        <f>VLOOKUP(L234,'Interested Users'!$A$2:$F$1684,6,FALSE)</f>
        <v>43937.447615740741</v>
      </c>
      <c r="I234" s="3" t="s">
        <v>1144</v>
      </c>
      <c r="J234" s="3" t="s">
        <v>10</v>
      </c>
      <c r="K234" s="3" t="s">
        <v>68</v>
      </c>
      <c r="L234" s="4">
        <v>911100221059</v>
      </c>
      <c r="M234" s="3" t="s">
        <v>1640</v>
      </c>
      <c r="N234" s="3" t="s">
        <v>1305</v>
      </c>
      <c r="O234" s="3" t="s">
        <v>1148</v>
      </c>
      <c r="P234" s="3" t="s">
        <v>1148</v>
      </c>
      <c r="Q234" s="3" t="s">
        <v>3759</v>
      </c>
      <c r="R234" s="3" t="e">
        <f>VLOOKUP(L234,SB_Cleaned!$A$2:$F$413,6,FALSE)</f>
        <v>#N/A</v>
      </c>
      <c r="S234" s="3">
        <f t="shared" si="9"/>
        <v>0</v>
      </c>
      <c r="T234" s="3" t="s">
        <v>1503</v>
      </c>
      <c r="U234" s="3" t="s">
        <v>37</v>
      </c>
      <c r="V234" s="13" t="e">
        <f>VLOOKUP(L234,SB_Cleaned!$A$2:$C$412,3,FALSE)</f>
        <v>#N/A</v>
      </c>
      <c r="W234" s="4" t="str">
        <f t="shared" si="10"/>
        <v>exclude</v>
      </c>
      <c r="X234" s="4" t="str">
        <f t="shared" si="11"/>
        <v>exclude</v>
      </c>
    </row>
    <row r="235" spans="1:24" x14ac:dyDescent="0.25">
      <c r="A235" s="3" t="s">
        <v>3813</v>
      </c>
      <c r="B235" s="3" t="s">
        <v>1494</v>
      </c>
      <c r="C235" s="3" t="s">
        <v>1511</v>
      </c>
      <c r="D235" s="3">
        <v>5</v>
      </c>
      <c r="E235" s="14">
        <v>0.76041666666666663</v>
      </c>
      <c r="F235" s="3" t="s">
        <v>3815</v>
      </c>
      <c r="G235" s="13">
        <v>43938</v>
      </c>
      <c r="H235" s="13">
        <f>VLOOKUP(L235,'Interested Users'!$A$2:$F$1684,6,FALSE)</f>
        <v>43938.412094907406</v>
      </c>
      <c r="I235" s="3" t="s">
        <v>1144</v>
      </c>
      <c r="J235" s="3" t="s">
        <v>2</v>
      </c>
      <c r="K235" s="3" t="s">
        <v>78</v>
      </c>
      <c r="L235" s="4">
        <v>911100221317</v>
      </c>
      <c r="M235" s="3" t="s">
        <v>1898</v>
      </c>
      <c r="N235" s="3" t="s">
        <v>1305</v>
      </c>
      <c r="O235" s="3"/>
      <c r="P235" s="3" t="s">
        <v>3860</v>
      </c>
      <c r="Q235" s="3" t="s">
        <v>3752</v>
      </c>
      <c r="R235" s="3" t="e">
        <f>VLOOKUP(L235,SB_Cleaned!$A$2:$F$413,6,FALSE)</f>
        <v>#N/A</v>
      </c>
      <c r="S235" s="3">
        <f t="shared" si="9"/>
        <v>0</v>
      </c>
      <c r="T235" s="3" t="s">
        <v>1502</v>
      </c>
      <c r="U235" s="3" t="s">
        <v>209</v>
      </c>
      <c r="V235" s="13" t="e">
        <f>VLOOKUP(L235,SB_Cleaned!$A$2:$C$412,3,FALSE)</f>
        <v>#N/A</v>
      </c>
      <c r="W235" s="4" t="str">
        <f t="shared" si="10"/>
        <v>exclude</v>
      </c>
      <c r="X235" s="4" t="str">
        <f t="shared" si="11"/>
        <v>exclude</v>
      </c>
    </row>
    <row r="236" spans="1:24" x14ac:dyDescent="0.25">
      <c r="A236" s="3" t="s">
        <v>3813</v>
      </c>
      <c r="B236" s="3" t="s">
        <v>1514</v>
      </c>
      <c r="C236" s="3" t="s">
        <v>1511</v>
      </c>
      <c r="D236" s="3">
        <v>5</v>
      </c>
      <c r="E236" s="14">
        <v>0.76041666666666663</v>
      </c>
      <c r="F236" s="3" t="s">
        <v>3815</v>
      </c>
      <c r="G236" s="13">
        <v>43938</v>
      </c>
      <c r="H236" s="13">
        <f>VLOOKUP(L236,'Interested Users'!$A$2:$F$1684,6,FALSE)</f>
        <v>43938.400694444441</v>
      </c>
      <c r="I236" s="3" t="s">
        <v>1144</v>
      </c>
      <c r="J236" s="3" t="s">
        <v>5</v>
      </c>
      <c r="K236" s="3" t="s">
        <v>124</v>
      </c>
      <c r="L236" s="4">
        <v>911100221315</v>
      </c>
      <c r="M236" s="3" t="s">
        <v>1896</v>
      </c>
      <c r="N236" s="3" t="s">
        <v>1305</v>
      </c>
      <c r="O236" s="3" t="s">
        <v>1156</v>
      </c>
      <c r="P236" s="3" t="s">
        <v>1156</v>
      </c>
      <c r="Q236" s="3" t="s">
        <v>3755</v>
      </c>
      <c r="R236" s="3" t="e">
        <f>VLOOKUP(L236,SB_Cleaned!$A$2:$F$413,6,FALSE)</f>
        <v>#N/A</v>
      </c>
      <c r="S236" s="3">
        <f t="shared" si="9"/>
        <v>0</v>
      </c>
      <c r="T236" s="3" t="s">
        <v>1499</v>
      </c>
      <c r="U236" s="3" t="s">
        <v>209</v>
      </c>
      <c r="V236" s="13" t="e">
        <f>VLOOKUP(L236,SB_Cleaned!$A$2:$C$412,3,FALSE)</f>
        <v>#N/A</v>
      </c>
      <c r="W236" s="4" t="str">
        <f t="shared" si="10"/>
        <v>exclude</v>
      </c>
      <c r="X236" s="4" t="str">
        <f t="shared" si="11"/>
        <v>exclude</v>
      </c>
    </row>
    <row r="237" spans="1:24" x14ac:dyDescent="0.25">
      <c r="A237" s="3" t="s">
        <v>3813</v>
      </c>
      <c r="B237" s="3" t="s">
        <v>1514</v>
      </c>
      <c r="C237" s="3" t="s">
        <v>1511</v>
      </c>
      <c r="D237" s="3">
        <v>5</v>
      </c>
      <c r="E237" s="14">
        <v>0.76041666666666663</v>
      </c>
      <c r="F237" s="3" t="s">
        <v>3815</v>
      </c>
      <c r="G237" s="13">
        <v>43938</v>
      </c>
      <c r="H237" s="13">
        <f>VLOOKUP(L237,'Interested Users'!$A$2:$F$1684,6,FALSE)</f>
        <v>43937.501863425925</v>
      </c>
      <c r="I237" s="3" t="s">
        <v>1145</v>
      </c>
      <c r="J237" s="3" t="s">
        <v>5</v>
      </c>
      <c r="K237" s="3" t="s">
        <v>1312</v>
      </c>
      <c r="L237" s="4">
        <v>911100221095</v>
      </c>
      <c r="M237" s="3" t="s">
        <v>1677</v>
      </c>
      <c r="N237" s="3" t="s">
        <v>1305</v>
      </c>
      <c r="O237" s="3" t="s">
        <v>1148</v>
      </c>
      <c r="P237" s="3" t="s">
        <v>1148</v>
      </c>
      <c r="Q237" s="3" t="s">
        <v>3755</v>
      </c>
      <c r="R237" s="3" t="e">
        <f>VLOOKUP(L237,SB_Cleaned!$A$2:$F$413,6,FALSE)</f>
        <v>#N/A</v>
      </c>
      <c r="S237" s="3">
        <f t="shared" si="9"/>
        <v>0</v>
      </c>
      <c r="T237" s="3" t="s">
        <v>1499</v>
      </c>
      <c r="U237" s="3" t="s">
        <v>3</v>
      </c>
      <c r="V237" s="13" t="e">
        <f>VLOOKUP(L237,SB_Cleaned!$A$2:$C$412,3,FALSE)</f>
        <v>#N/A</v>
      </c>
      <c r="W237" s="4" t="str">
        <f t="shared" si="10"/>
        <v>exclude</v>
      </c>
      <c r="X237" s="4" t="str">
        <f t="shared" si="11"/>
        <v>exclude</v>
      </c>
    </row>
    <row r="238" spans="1:24" x14ac:dyDescent="0.25">
      <c r="A238" s="3" t="s">
        <v>3813</v>
      </c>
      <c r="B238" s="3" t="s">
        <v>1494</v>
      </c>
      <c r="C238" s="3" t="s">
        <v>1511</v>
      </c>
      <c r="D238" s="3">
        <v>5</v>
      </c>
      <c r="E238" s="14">
        <v>0.76041666666666663</v>
      </c>
      <c r="F238" s="3" t="s">
        <v>3815</v>
      </c>
      <c r="G238" s="13">
        <v>43938</v>
      </c>
      <c r="H238" s="13">
        <f>VLOOKUP(L238,'Interested Users'!$A$2:$F$1684,6,FALSE)</f>
        <v>43938.388321759259</v>
      </c>
      <c r="I238" s="3" t="s">
        <v>1144</v>
      </c>
      <c r="J238" s="3" t="s">
        <v>5</v>
      </c>
      <c r="K238" s="3" t="s">
        <v>203</v>
      </c>
      <c r="L238" s="4">
        <v>911100221313</v>
      </c>
      <c r="M238" s="3" t="s">
        <v>1894</v>
      </c>
      <c r="N238" s="3" t="s">
        <v>1305</v>
      </c>
      <c r="O238" s="3"/>
      <c r="P238" s="3" t="s">
        <v>3860</v>
      </c>
      <c r="Q238" s="3" t="s">
        <v>3752</v>
      </c>
      <c r="R238" s="3" t="e">
        <f>VLOOKUP(L238,SB_Cleaned!$A$2:$F$413,6,FALSE)</f>
        <v>#N/A</v>
      </c>
      <c r="S238" s="3">
        <f t="shared" si="9"/>
        <v>0</v>
      </c>
      <c r="T238" s="3" t="s">
        <v>1502</v>
      </c>
      <c r="U238" s="3" t="s">
        <v>33</v>
      </c>
      <c r="V238" s="13" t="e">
        <f>VLOOKUP(L238,SB_Cleaned!$A$2:$C$412,3,FALSE)</f>
        <v>#N/A</v>
      </c>
      <c r="W238" s="4" t="str">
        <f t="shared" si="10"/>
        <v>exclude</v>
      </c>
      <c r="X238" s="4" t="str">
        <f t="shared" si="11"/>
        <v>exclude</v>
      </c>
    </row>
    <row r="239" spans="1:24" x14ac:dyDescent="0.25">
      <c r="A239" s="3" t="s">
        <v>3813</v>
      </c>
      <c r="B239" s="3" t="s">
        <v>1514</v>
      </c>
      <c r="C239" s="3" t="s">
        <v>1511</v>
      </c>
      <c r="D239" s="3">
        <v>5</v>
      </c>
      <c r="E239" s="14">
        <v>0.76041666666666663</v>
      </c>
      <c r="F239" s="3" t="s">
        <v>3815</v>
      </c>
      <c r="G239" s="13">
        <v>43938</v>
      </c>
      <c r="H239" s="13">
        <f>VLOOKUP(L239,'Interested Users'!$A$2:$F$1684,6,FALSE)</f>
        <v>43938.371168981481</v>
      </c>
      <c r="I239" s="3" t="s">
        <v>1144</v>
      </c>
      <c r="J239" s="3" t="s">
        <v>5</v>
      </c>
      <c r="K239" s="3" t="s">
        <v>207</v>
      </c>
      <c r="L239" s="4">
        <v>911100221311</v>
      </c>
      <c r="M239" s="3" t="s">
        <v>1892</v>
      </c>
      <c r="N239" s="3" t="s">
        <v>1305</v>
      </c>
      <c r="O239" s="3" t="s">
        <v>1156</v>
      </c>
      <c r="P239" s="3" t="s">
        <v>1156</v>
      </c>
      <c r="Q239" s="3" t="s">
        <v>3755</v>
      </c>
      <c r="R239" s="3" t="e">
        <f>VLOOKUP(L239,SB_Cleaned!$A$2:$F$413,6,FALSE)</f>
        <v>#N/A</v>
      </c>
      <c r="S239" s="3">
        <f t="shared" si="9"/>
        <v>0</v>
      </c>
      <c r="T239" s="3" t="s">
        <v>1499</v>
      </c>
      <c r="U239" s="3" t="s">
        <v>177</v>
      </c>
      <c r="V239" s="13" t="e">
        <f>VLOOKUP(L239,SB_Cleaned!$A$2:$C$412,3,FALSE)</f>
        <v>#N/A</v>
      </c>
      <c r="W239" s="4" t="str">
        <f t="shared" si="10"/>
        <v>exclude</v>
      </c>
      <c r="X239" s="4" t="str">
        <f t="shared" si="11"/>
        <v>exclude</v>
      </c>
    </row>
    <row r="240" spans="1:24" x14ac:dyDescent="0.25">
      <c r="A240" s="3" t="s">
        <v>3813</v>
      </c>
      <c r="B240" s="3" t="s">
        <v>1514</v>
      </c>
      <c r="C240" s="3" t="s">
        <v>1511</v>
      </c>
      <c r="D240" s="3">
        <v>5</v>
      </c>
      <c r="E240" s="14">
        <v>0.76041666666666663</v>
      </c>
      <c r="F240" s="3" t="s">
        <v>3815</v>
      </c>
      <c r="G240" s="13">
        <v>43938</v>
      </c>
      <c r="H240" s="13">
        <f>VLOOKUP(L240,'Interested Users'!$A$2:$F$1684,6,FALSE)</f>
        <v>43938.284814814811</v>
      </c>
      <c r="I240" s="3" t="s">
        <v>1144</v>
      </c>
      <c r="J240" s="3" t="s">
        <v>19</v>
      </c>
      <c r="K240" s="3" t="s">
        <v>277</v>
      </c>
      <c r="L240" s="4">
        <v>911100221293</v>
      </c>
      <c r="M240" s="3" t="s">
        <v>1873</v>
      </c>
      <c r="N240" s="3" t="s">
        <v>1305</v>
      </c>
      <c r="O240" s="3" t="s">
        <v>1148</v>
      </c>
      <c r="P240" s="3" t="s">
        <v>1148</v>
      </c>
      <c r="Q240" s="3" t="s">
        <v>3755</v>
      </c>
      <c r="R240" s="3" t="e">
        <f>VLOOKUP(L240,SB_Cleaned!$A$2:$F$413,6,FALSE)</f>
        <v>#N/A</v>
      </c>
      <c r="S240" s="3">
        <f t="shared" si="9"/>
        <v>0</v>
      </c>
      <c r="T240" s="3" t="s">
        <v>1499</v>
      </c>
      <c r="U240" s="3" t="s">
        <v>209</v>
      </c>
      <c r="V240" s="13" t="e">
        <f>VLOOKUP(L240,SB_Cleaned!$A$2:$C$412,3,FALSE)</f>
        <v>#N/A</v>
      </c>
      <c r="W240" s="4" t="str">
        <f t="shared" si="10"/>
        <v>exclude</v>
      </c>
      <c r="X240" s="4" t="str">
        <f t="shared" si="11"/>
        <v>exclude</v>
      </c>
    </row>
    <row r="241" spans="1:24" x14ac:dyDescent="0.25">
      <c r="A241" s="3" t="s">
        <v>3812</v>
      </c>
      <c r="B241" s="3" t="s">
        <v>1494</v>
      </c>
      <c r="C241" s="3" t="s">
        <v>1510</v>
      </c>
      <c r="D241" s="3">
        <v>5</v>
      </c>
      <c r="E241" s="14">
        <v>0.76041666666666663</v>
      </c>
      <c r="F241" s="3" t="s">
        <v>3815</v>
      </c>
      <c r="G241" s="13">
        <v>43938</v>
      </c>
      <c r="H241" s="13" t="e">
        <f>VLOOKUP(L241,'Interested Users'!$A$2:$F$1684,6,FALSE)</f>
        <v>#N/A</v>
      </c>
      <c r="I241" s="3" t="s">
        <v>1144</v>
      </c>
      <c r="J241" s="3" t="s">
        <v>10</v>
      </c>
      <c r="K241" s="3" t="s">
        <v>1313</v>
      </c>
      <c r="L241" s="4">
        <v>911100222617</v>
      </c>
      <c r="M241" s="3" t="s">
        <v>3212</v>
      </c>
      <c r="N241" s="3" t="s">
        <v>1305</v>
      </c>
      <c r="O241" s="3" t="s">
        <v>1156</v>
      </c>
      <c r="P241" s="3" t="s">
        <v>1156</v>
      </c>
      <c r="Q241" s="3" t="s">
        <v>3759</v>
      </c>
      <c r="R241" s="3" t="e">
        <f>VLOOKUP(L241,SB_Cleaned!$A$2:$F$413,6,FALSE)</f>
        <v>#N/A</v>
      </c>
      <c r="S241" s="3">
        <f t="shared" si="9"/>
        <v>0</v>
      </c>
      <c r="T241" s="3" t="s">
        <v>1503</v>
      </c>
      <c r="U241" s="3" t="s">
        <v>3854</v>
      </c>
      <c r="V241" s="13" t="e">
        <f>VLOOKUP(L241,SB_Cleaned!$A$2:$C$412,3,FALSE)</f>
        <v>#N/A</v>
      </c>
      <c r="W241" s="4" t="str">
        <f t="shared" si="10"/>
        <v>exclude</v>
      </c>
      <c r="X241" s="4" t="str">
        <f t="shared" si="11"/>
        <v>exclude</v>
      </c>
    </row>
    <row r="242" spans="1:24" x14ac:dyDescent="0.25">
      <c r="A242" s="3" t="s">
        <v>3813</v>
      </c>
      <c r="B242" s="3" t="s">
        <v>1494</v>
      </c>
      <c r="C242" s="3" t="s">
        <v>1511</v>
      </c>
      <c r="D242" s="3">
        <v>5</v>
      </c>
      <c r="E242" s="14">
        <v>0.76041666666666663</v>
      </c>
      <c r="F242" s="3" t="s">
        <v>3815</v>
      </c>
      <c r="G242" s="13">
        <v>43938</v>
      </c>
      <c r="H242" s="13">
        <f>VLOOKUP(L242,'Interested Users'!$A$2:$F$1684,6,FALSE)</f>
        <v>43938.269120370373</v>
      </c>
      <c r="I242" s="3" t="s">
        <v>1144</v>
      </c>
      <c r="J242" s="3" t="s">
        <v>5</v>
      </c>
      <c r="K242" s="3" t="s">
        <v>36</v>
      </c>
      <c r="L242" s="4">
        <v>911100221285</v>
      </c>
      <c r="M242" s="3" t="s">
        <v>1865</v>
      </c>
      <c r="N242" s="3" t="s">
        <v>1305</v>
      </c>
      <c r="O242" s="3" t="s">
        <v>1148</v>
      </c>
      <c r="P242" s="3" t="s">
        <v>1148</v>
      </c>
      <c r="Q242" s="3" t="s">
        <v>3752</v>
      </c>
      <c r="R242" s="3" t="e">
        <f>VLOOKUP(L242,SB_Cleaned!$A$2:$F$413,6,FALSE)</f>
        <v>#N/A</v>
      </c>
      <c r="S242" s="3">
        <f t="shared" si="9"/>
        <v>0</v>
      </c>
      <c r="T242" s="3" t="s">
        <v>1502</v>
      </c>
      <c r="U242" s="3" t="s">
        <v>218</v>
      </c>
      <c r="V242" s="13" t="e">
        <f>VLOOKUP(L242,SB_Cleaned!$A$2:$C$412,3,FALSE)</f>
        <v>#N/A</v>
      </c>
      <c r="W242" s="4" t="str">
        <f t="shared" si="10"/>
        <v>exclude</v>
      </c>
      <c r="X242" s="4" t="str">
        <f t="shared" si="11"/>
        <v>exclude</v>
      </c>
    </row>
    <row r="243" spans="1:24" x14ac:dyDescent="0.25">
      <c r="A243" s="3" t="s">
        <v>3813</v>
      </c>
      <c r="B243" s="3" t="s">
        <v>1514</v>
      </c>
      <c r="C243" s="3" t="s">
        <v>1512</v>
      </c>
      <c r="D243" s="3">
        <v>5</v>
      </c>
      <c r="E243" s="14">
        <v>0.76041666666666663</v>
      </c>
      <c r="F243" s="3" t="s">
        <v>3815</v>
      </c>
      <c r="G243" s="13">
        <v>43938</v>
      </c>
      <c r="H243" s="13" t="e">
        <f>VLOOKUP(L243,'Interested Users'!$A$2:$F$1684,6,FALSE)</f>
        <v>#N/A</v>
      </c>
      <c r="I243" s="3" t="s">
        <v>1144</v>
      </c>
      <c r="J243" s="3" t="s">
        <v>5</v>
      </c>
      <c r="K243" s="3" t="s">
        <v>1186</v>
      </c>
      <c r="L243" s="4">
        <v>911100222618</v>
      </c>
      <c r="M243" s="3" t="s">
        <v>3213</v>
      </c>
      <c r="N243" s="3" t="s">
        <v>1305</v>
      </c>
      <c r="O243" s="3" t="s">
        <v>1148</v>
      </c>
      <c r="P243" s="3" t="s">
        <v>1148</v>
      </c>
      <c r="Q243" s="3" t="s">
        <v>3743</v>
      </c>
      <c r="R243" s="3" t="e">
        <f>VLOOKUP(L243,SB_Cleaned!$A$2:$F$413,6,FALSE)</f>
        <v>#N/A</v>
      </c>
      <c r="S243" s="3">
        <f t="shared" si="9"/>
        <v>0</v>
      </c>
      <c r="T243" s="3" t="s">
        <v>1500</v>
      </c>
      <c r="U243" s="3" t="s">
        <v>3854</v>
      </c>
      <c r="V243" s="13" t="e">
        <f>VLOOKUP(L243,SB_Cleaned!$A$2:$C$412,3,FALSE)</f>
        <v>#N/A</v>
      </c>
      <c r="W243" s="4" t="str">
        <f t="shared" si="10"/>
        <v>exclude</v>
      </c>
      <c r="X243" s="4" t="str">
        <f t="shared" si="11"/>
        <v>exclude</v>
      </c>
    </row>
    <row r="244" spans="1:24" x14ac:dyDescent="0.25">
      <c r="A244" s="3" t="s">
        <v>3813</v>
      </c>
      <c r="B244" s="3" t="s">
        <v>1514</v>
      </c>
      <c r="C244" s="3" t="s">
        <v>1512</v>
      </c>
      <c r="D244" s="3">
        <v>5</v>
      </c>
      <c r="E244" s="14">
        <v>0.76041666666666663</v>
      </c>
      <c r="F244" s="3" t="s">
        <v>3815</v>
      </c>
      <c r="G244" s="13">
        <v>43938</v>
      </c>
      <c r="H244" s="13">
        <f>VLOOKUP(L244,'Interested Users'!$A$2:$F$1684,6,FALSE)</f>
        <v>43937.598703703705</v>
      </c>
      <c r="I244" s="3" t="s">
        <v>1144</v>
      </c>
      <c r="J244" s="3" t="s">
        <v>5</v>
      </c>
      <c r="K244" s="3" t="s">
        <v>146</v>
      </c>
      <c r="L244" s="4">
        <v>911100221145</v>
      </c>
      <c r="M244" s="3" t="s">
        <v>1726</v>
      </c>
      <c r="N244" s="3" t="s">
        <v>1305</v>
      </c>
      <c r="O244" s="3" t="s">
        <v>1156</v>
      </c>
      <c r="P244" s="3" t="s">
        <v>1156</v>
      </c>
      <c r="Q244" s="3" t="s">
        <v>3743</v>
      </c>
      <c r="R244" s="3" t="e">
        <f>VLOOKUP(L244,SB_Cleaned!$A$2:$F$413,6,FALSE)</f>
        <v>#N/A</v>
      </c>
      <c r="S244" s="3">
        <f t="shared" si="9"/>
        <v>0</v>
      </c>
      <c r="T244" s="3" t="s">
        <v>1500</v>
      </c>
      <c r="U244" s="3" t="s">
        <v>130</v>
      </c>
      <c r="V244" s="13" t="e">
        <f>VLOOKUP(L244,SB_Cleaned!$A$2:$C$412,3,FALSE)</f>
        <v>#N/A</v>
      </c>
      <c r="W244" s="4" t="str">
        <f t="shared" si="10"/>
        <v>exclude</v>
      </c>
      <c r="X244" s="4" t="str">
        <f t="shared" si="11"/>
        <v>exclude</v>
      </c>
    </row>
    <row r="245" spans="1:24" x14ac:dyDescent="0.25">
      <c r="A245" s="3" t="s">
        <v>3813</v>
      </c>
      <c r="B245" s="3" t="s">
        <v>1514</v>
      </c>
      <c r="C245" s="3" t="s">
        <v>1511</v>
      </c>
      <c r="D245" s="3">
        <v>5</v>
      </c>
      <c r="E245" s="14">
        <v>0.76041666666666663</v>
      </c>
      <c r="F245" s="3" t="s">
        <v>3815</v>
      </c>
      <c r="G245" s="13">
        <v>43938</v>
      </c>
      <c r="H245" s="13">
        <f>VLOOKUP(L245,'Interested Users'!$A$2:$F$1684,6,FALSE)</f>
        <v>43938.263819444444</v>
      </c>
      <c r="I245" s="3" t="s">
        <v>1144</v>
      </c>
      <c r="J245" s="3" t="s">
        <v>5</v>
      </c>
      <c r="K245" s="3" t="s">
        <v>267</v>
      </c>
      <c r="L245" s="4">
        <v>911100221283</v>
      </c>
      <c r="M245" s="3" t="s">
        <v>1863</v>
      </c>
      <c r="N245" s="3" t="s">
        <v>1305</v>
      </c>
      <c r="O245" s="3" t="s">
        <v>1156</v>
      </c>
      <c r="P245" s="3" t="s">
        <v>1156</v>
      </c>
      <c r="Q245" s="3" t="s">
        <v>3755</v>
      </c>
      <c r="R245" s="3" t="e">
        <f>VLOOKUP(L245,SB_Cleaned!$A$2:$F$413,6,FALSE)</f>
        <v>#N/A</v>
      </c>
      <c r="S245" s="3">
        <f t="shared" si="9"/>
        <v>0</v>
      </c>
      <c r="T245" s="3" t="s">
        <v>1499</v>
      </c>
      <c r="U245" s="3" t="s">
        <v>209</v>
      </c>
      <c r="V245" s="13" t="e">
        <f>VLOOKUP(L245,SB_Cleaned!$A$2:$C$412,3,FALSE)</f>
        <v>#N/A</v>
      </c>
      <c r="W245" s="4" t="str">
        <f t="shared" si="10"/>
        <v>exclude</v>
      </c>
      <c r="X245" s="4" t="str">
        <f t="shared" si="11"/>
        <v>exclude</v>
      </c>
    </row>
    <row r="246" spans="1:24" x14ac:dyDescent="0.25">
      <c r="A246" s="3" t="s">
        <v>3812</v>
      </c>
      <c r="B246" s="3" t="s">
        <v>1494</v>
      </c>
      <c r="C246" s="3" t="s">
        <v>1510</v>
      </c>
      <c r="D246" s="3">
        <v>5</v>
      </c>
      <c r="E246" s="14">
        <v>0.76041666666666663</v>
      </c>
      <c r="F246" s="3" t="s">
        <v>3815</v>
      </c>
      <c r="G246" s="13">
        <v>43938</v>
      </c>
      <c r="H246" s="13">
        <f>VLOOKUP(L246,'Interested Users'!$A$2:$F$1684,6,FALSE)</f>
        <v>43937.402546296296</v>
      </c>
      <c r="I246" s="3" t="s">
        <v>1145</v>
      </c>
      <c r="J246" s="3" t="s">
        <v>2</v>
      </c>
      <c r="K246" s="3" t="s">
        <v>1314</v>
      </c>
      <c r="L246" s="4">
        <v>911100221020</v>
      </c>
      <c r="M246" s="3" t="s">
        <v>1601</v>
      </c>
      <c r="N246" s="3" t="s">
        <v>1305</v>
      </c>
      <c r="O246" s="3" t="s">
        <v>1148</v>
      </c>
      <c r="P246" s="3" t="s">
        <v>1148</v>
      </c>
      <c r="Q246" s="3" t="s">
        <v>3759</v>
      </c>
      <c r="R246" s="3" t="e">
        <f>VLOOKUP(L246,SB_Cleaned!$A$2:$F$413,6,FALSE)</f>
        <v>#N/A</v>
      </c>
      <c r="S246" s="3">
        <f t="shared" si="9"/>
        <v>0</v>
      </c>
      <c r="T246" s="3" t="s">
        <v>1503</v>
      </c>
      <c r="U246" s="3" t="s">
        <v>3</v>
      </c>
      <c r="V246" s="13" t="e">
        <f>VLOOKUP(L246,SB_Cleaned!$A$2:$C$412,3,FALSE)</f>
        <v>#N/A</v>
      </c>
      <c r="W246" s="4" t="str">
        <f t="shared" si="10"/>
        <v>exclude</v>
      </c>
      <c r="X246" s="4" t="str">
        <f t="shared" si="11"/>
        <v>exclude</v>
      </c>
    </row>
    <row r="247" spans="1:24" x14ac:dyDescent="0.25">
      <c r="A247" s="3" t="s">
        <v>3812</v>
      </c>
      <c r="B247" s="3" t="s">
        <v>1494</v>
      </c>
      <c r="C247" s="3" t="s">
        <v>1510</v>
      </c>
      <c r="D247" s="3">
        <v>5</v>
      </c>
      <c r="E247" s="14">
        <v>0.76041666666666663</v>
      </c>
      <c r="F247" s="3" t="s">
        <v>3815</v>
      </c>
      <c r="G247" s="13">
        <v>43938</v>
      </c>
      <c r="H247" s="13">
        <f>VLOOKUP(L247,'Interested Users'!$A$2:$F$1684,6,FALSE)</f>
        <v>43937.441990740743</v>
      </c>
      <c r="I247" s="3" t="s">
        <v>1144</v>
      </c>
      <c r="J247" s="3" t="s">
        <v>2</v>
      </c>
      <c r="K247" s="3" t="s">
        <v>825</v>
      </c>
      <c r="L247" s="4">
        <v>911100221028</v>
      </c>
      <c r="M247" s="3" t="s">
        <v>1609</v>
      </c>
      <c r="N247" s="3" t="s">
        <v>1305</v>
      </c>
      <c r="O247" s="3" t="s">
        <v>1148</v>
      </c>
      <c r="P247" s="3" t="s">
        <v>1148</v>
      </c>
      <c r="Q247" s="3" t="s">
        <v>3759</v>
      </c>
      <c r="R247" s="3" t="e">
        <f>VLOOKUP(L247,SB_Cleaned!$A$2:$F$413,6,FALSE)</f>
        <v>#N/A</v>
      </c>
      <c r="S247" s="3">
        <f t="shared" si="9"/>
        <v>0</v>
      </c>
      <c r="T247" s="3" t="s">
        <v>1503</v>
      </c>
      <c r="U247" s="3" t="s">
        <v>37</v>
      </c>
      <c r="V247" s="13" t="e">
        <f>VLOOKUP(L247,SB_Cleaned!$A$2:$C$412,3,FALSE)</f>
        <v>#N/A</v>
      </c>
      <c r="W247" s="4" t="str">
        <f t="shared" si="10"/>
        <v>exclude</v>
      </c>
      <c r="X247" s="4" t="str">
        <f t="shared" si="11"/>
        <v>exclude</v>
      </c>
    </row>
    <row r="248" spans="1:24" x14ac:dyDescent="0.25">
      <c r="A248" s="3" t="s">
        <v>3812</v>
      </c>
      <c r="B248" s="3" t="s">
        <v>1494</v>
      </c>
      <c r="C248" s="3" t="s">
        <v>1510</v>
      </c>
      <c r="D248" s="3">
        <v>5</v>
      </c>
      <c r="E248" s="14">
        <v>0.76041666666666663</v>
      </c>
      <c r="F248" s="3" t="s">
        <v>3815</v>
      </c>
      <c r="G248" s="13">
        <v>43938</v>
      </c>
      <c r="H248" s="13">
        <f>VLOOKUP(L248,'Interested Users'!$A$2:$F$1684,6,FALSE)</f>
        <v>43937.444027777776</v>
      </c>
      <c r="I248" s="3" t="s">
        <v>1144</v>
      </c>
      <c r="J248" s="3" t="s">
        <v>2</v>
      </c>
      <c r="K248" s="3" t="s">
        <v>58</v>
      </c>
      <c r="L248" s="4">
        <v>911100221048</v>
      </c>
      <c r="M248" s="3" t="s">
        <v>1629</v>
      </c>
      <c r="N248" s="3" t="s">
        <v>1305</v>
      </c>
      <c r="O248" s="3" t="s">
        <v>1148</v>
      </c>
      <c r="P248" s="3" t="s">
        <v>1148</v>
      </c>
      <c r="Q248" s="3" t="s">
        <v>3759</v>
      </c>
      <c r="R248" s="3" t="e">
        <f>VLOOKUP(L248,SB_Cleaned!$A$2:$F$413,6,FALSE)</f>
        <v>#N/A</v>
      </c>
      <c r="S248" s="3">
        <f t="shared" si="9"/>
        <v>0</v>
      </c>
      <c r="T248" s="3" t="s">
        <v>1503</v>
      </c>
      <c r="U248" s="3" t="s">
        <v>37</v>
      </c>
      <c r="V248" s="13" t="e">
        <f>VLOOKUP(L248,SB_Cleaned!$A$2:$C$412,3,FALSE)</f>
        <v>#N/A</v>
      </c>
      <c r="W248" s="4" t="str">
        <f t="shared" si="10"/>
        <v>exclude</v>
      </c>
      <c r="X248" s="4" t="str">
        <f t="shared" si="11"/>
        <v>exclude</v>
      </c>
    </row>
    <row r="249" spans="1:24" x14ac:dyDescent="0.25">
      <c r="A249" s="3" t="s">
        <v>3813</v>
      </c>
      <c r="B249" s="3" t="s">
        <v>1514</v>
      </c>
      <c r="C249" s="3" t="s">
        <v>1511</v>
      </c>
      <c r="D249" s="3">
        <v>5</v>
      </c>
      <c r="E249" s="14">
        <v>0.76041666666666663</v>
      </c>
      <c r="F249" s="3" t="s">
        <v>3815</v>
      </c>
      <c r="G249" s="13">
        <v>43938</v>
      </c>
      <c r="H249" s="13">
        <f>VLOOKUP(L249,'Interested Users'!$A$2:$F$1684,6,FALSE)</f>
        <v>43938.239942129629</v>
      </c>
      <c r="I249" s="3" t="s">
        <v>1144</v>
      </c>
      <c r="J249" s="3" t="s">
        <v>19</v>
      </c>
      <c r="K249" s="3" t="s">
        <v>253</v>
      </c>
      <c r="L249" s="4">
        <v>911100221265</v>
      </c>
      <c r="M249" s="3" t="s">
        <v>1845</v>
      </c>
      <c r="N249" s="3" t="s">
        <v>1305</v>
      </c>
      <c r="O249" s="3" t="s">
        <v>1148</v>
      </c>
      <c r="P249" s="3" t="s">
        <v>1148</v>
      </c>
      <c r="Q249" s="3" t="s">
        <v>3755</v>
      </c>
      <c r="R249" s="3">
        <f>VLOOKUP(L249,SB_Cleaned!$A$2:$F$413,6,FALSE)</f>
        <v>1999</v>
      </c>
      <c r="S249" s="3">
        <f t="shared" si="9"/>
        <v>1</v>
      </c>
      <c r="T249" s="3" t="s">
        <v>1499</v>
      </c>
      <c r="U249" s="3" t="s">
        <v>130</v>
      </c>
      <c r="V249" s="13">
        <f>VLOOKUP(L249,SB_Cleaned!$A$2:$C$412,3,FALSE)</f>
        <v>43939</v>
      </c>
      <c r="W249" s="4">
        <f t="shared" si="10"/>
        <v>1</v>
      </c>
      <c r="X249" s="4">
        <f t="shared" si="11"/>
        <v>1</v>
      </c>
    </row>
    <row r="250" spans="1:24" x14ac:dyDescent="0.25">
      <c r="A250" s="3" t="s">
        <v>3813</v>
      </c>
      <c r="B250" s="3" t="s">
        <v>1514</v>
      </c>
      <c r="C250" s="3" t="s">
        <v>1512</v>
      </c>
      <c r="D250" s="3">
        <v>5</v>
      </c>
      <c r="E250" s="14">
        <v>0.76041666666666663</v>
      </c>
      <c r="F250" s="3" t="s">
        <v>3815</v>
      </c>
      <c r="G250" s="13">
        <v>43938</v>
      </c>
      <c r="H250" s="13" t="e">
        <f>VLOOKUP(L250,'Interested Users'!$A$2:$F$1684,6,FALSE)</f>
        <v>#N/A</v>
      </c>
      <c r="I250" s="3" t="s">
        <v>1144</v>
      </c>
      <c r="J250" s="3" t="s">
        <v>19</v>
      </c>
      <c r="K250" s="3" t="s">
        <v>1315</v>
      </c>
      <c r="L250" s="4">
        <v>911100222619</v>
      </c>
      <c r="M250" s="3" t="s">
        <v>3214</v>
      </c>
      <c r="N250" s="3" t="s">
        <v>1305</v>
      </c>
      <c r="O250" s="3" t="s">
        <v>1156</v>
      </c>
      <c r="P250" s="3" t="s">
        <v>1156</v>
      </c>
      <c r="Q250" s="3" t="s">
        <v>3743</v>
      </c>
      <c r="R250" s="3" t="e">
        <f>VLOOKUP(L250,SB_Cleaned!$A$2:$F$413,6,FALSE)</f>
        <v>#N/A</v>
      </c>
      <c r="S250" s="3">
        <f t="shared" si="9"/>
        <v>0</v>
      </c>
      <c r="T250" s="3" t="s">
        <v>1500</v>
      </c>
      <c r="U250" s="3" t="s">
        <v>3854</v>
      </c>
      <c r="V250" s="13" t="e">
        <f>VLOOKUP(L250,SB_Cleaned!$A$2:$C$412,3,FALSE)</f>
        <v>#N/A</v>
      </c>
      <c r="W250" s="4" t="str">
        <f t="shared" si="10"/>
        <v>exclude</v>
      </c>
      <c r="X250" s="4" t="str">
        <f t="shared" si="11"/>
        <v>exclude</v>
      </c>
    </row>
    <row r="251" spans="1:24" x14ac:dyDescent="0.25">
      <c r="A251" s="3" t="s">
        <v>3813</v>
      </c>
      <c r="B251" s="3" t="s">
        <v>1514</v>
      </c>
      <c r="C251" s="3" t="s">
        <v>1512</v>
      </c>
      <c r="D251" s="3">
        <v>5</v>
      </c>
      <c r="E251" s="14">
        <v>0.76041666666666663</v>
      </c>
      <c r="F251" s="3" t="s">
        <v>3815</v>
      </c>
      <c r="G251" s="13">
        <v>43938</v>
      </c>
      <c r="H251" s="13" t="e">
        <f>VLOOKUP(L251,'Interested Users'!$A$2:$F$1684,6,FALSE)</f>
        <v>#N/A</v>
      </c>
      <c r="I251" s="3" t="s">
        <v>1144</v>
      </c>
      <c r="J251" s="3" t="s">
        <v>19</v>
      </c>
      <c r="K251" s="3" t="s">
        <v>312</v>
      </c>
      <c r="L251" s="4">
        <v>911100222620</v>
      </c>
      <c r="M251" s="3" t="s">
        <v>3215</v>
      </c>
      <c r="N251" s="3" t="s">
        <v>1305</v>
      </c>
      <c r="O251" s="3" t="s">
        <v>1148</v>
      </c>
      <c r="P251" s="3" t="s">
        <v>1148</v>
      </c>
      <c r="Q251" s="3" t="s">
        <v>3743</v>
      </c>
      <c r="R251" s="3" t="e">
        <f>VLOOKUP(L251,SB_Cleaned!$A$2:$F$413,6,FALSE)</f>
        <v>#N/A</v>
      </c>
      <c r="S251" s="3">
        <f t="shared" si="9"/>
        <v>0</v>
      </c>
      <c r="T251" s="3" t="s">
        <v>1500</v>
      </c>
      <c r="U251" s="3" t="s">
        <v>3854</v>
      </c>
      <c r="V251" s="13" t="e">
        <f>VLOOKUP(L251,SB_Cleaned!$A$2:$C$412,3,FALSE)</f>
        <v>#N/A</v>
      </c>
      <c r="W251" s="4" t="str">
        <f t="shared" si="10"/>
        <v>exclude</v>
      </c>
      <c r="X251" s="4" t="str">
        <f t="shared" si="11"/>
        <v>exclude</v>
      </c>
    </row>
    <row r="252" spans="1:24" x14ac:dyDescent="0.25">
      <c r="A252" s="3" t="s">
        <v>3813</v>
      </c>
      <c r="B252" s="3" t="s">
        <v>1494</v>
      </c>
      <c r="C252" s="3" t="s">
        <v>1511</v>
      </c>
      <c r="D252" s="3">
        <v>5</v>
      </c>
      <c r="E252" s="14">
        <v>0.76041666666666663</v>
      </c>
      <c r="F252" s="3" t="s">
        <v>3815</v>
      </c>
      <c r="G252" s="13">
        <v>43938</v>
      </c>
      <c r="H252" s="13">
        <f>VLOOKUP(L252,'Interested Users'!$A$2:$F$1684,6,FALSE)</f>
        <v>43938.233773148146</v>
      </c>
      <c r="I252" s="3" t="s">
        <v>1144</v>
      </c>
      <c r="J252" s="3" t="s">
        <v>10</v>
      </c>
      <c r="K252" s="3" t="s">
        <v>249</v>
      </c>
      <c r="L252" s="4">
        <v>911100221259</v>
      </c>
      <c r="M252" s="3" t="s">
        <v>1839</v>
      </c>
      <c r="N252" s="3" t="s">
        <v>1305</v>
      </c>
      <c r="O252" s="3" t="s">
        <v>1148</v>
      </c>
      <c r="P252" s="3" t="s">
        <v>1148</v>
      </c>
      <c r="Q252" s="3" t="s">
        <v>3752</v>
      </c>
      <c r="R252" s="3" t="e">
        <f>VLOOKUP(L252,SB_Cleaned!$A$2:$F$413,6,FALSE)</f>
        <v>#N/A</v>
      </c>
      <c r="S252" s="3">
        <f t="shared" si="9"/>
        <v>0</v>
      </c>
      <c r="T252" s="3" t="s">
        <v>1502</v>
      </c>
      <c r="U252" s="3" t="s">
        <v>209</v>
      </c>
      <c r="V252" s="13" t="e">
        <f>VLOOKUP(L252,SB_Cleaned!$A$2:$C$412,3,FALSE)</f>
        <v>#N/A</v>
      </c>
      <c r="W252" s="4" t="str">
        <f t="shared" si="10"/>
        <v>exclude</v>
      </c>
      <c r="X252" s="4" t="str">
        <f t="shared" si="11"/>
        <v>exclude</v>
      </c>
    </row>
    <row r="253" spans="1:24" x14ac:dyDescent="0.25">
      <c r="A253" s="3" t="s">
        <v>3812</v>
      </c>
      <c r="B253" s="3" t="s">
        <v>1494</v>
      </c>
      <c r="C253" s="3" t="s">
        <v>1510</v>
      </c>
      <c r="D253" s="3">
        <v>5</v>
      </c>
      <c r="E253" s="14">
        <v>0.76041666666666663</v>
      </c>
      <c r="F253" s="3" t="s">
        <v>3815</v>
      </c>
      <c r="G253" s="13">
        <v>43938</v>
      </c>
      <c r="H253" s="13">
        <f>VLOOKUP(L253,'Interested Users'!$A$2:$F$1684,6,FALSE)</f>
        <v>43937.445185185185</v>
      </c>
      <c r="I253" s="3" t="s">
        <v>1144</v>
      </c>
      <c r="J253" s="3" t="s">
        <v>2</v>
      </c>
      <c r="K253" s="3" t="s">
        <v>61</v>
      </c>
      <c r="L253" s="4">
        <v>911100221052</v>
      </c>
      <c r="M253" s="3" t="s">
        <v>1633</v>
      </c>
      <c r="N253" s="3" t="s">
        <v>1305</v>
      </c>
      <c r="O253" s="3" t="s">
        <v>1148</v>
      </c>
      <c r="P253" s="3" t="s">
        <v>1148</v>
      </c>
      <c r="Q253" s="3" t="s">
        <v>3759</v>
      </c>
      <c r="R253" s="3" t="e">
        <f>VLOOKUP(L253,SB_Cleaned!$A$2:$F$413,6,FALSE)</f>
        <v>#N/A</v>
      </c>
      <c r="S253" s="3">
        <f t="shared" si="9"/>
        <v>0</v>
      </c>
      <c r="T253" s="3" t="s">
        <v>1503</v>
      </c>
      <c r="U253" s="3" t="s">
        <v>33</v>
      </c>
      <c r="V253" s="13" t="e">
        <f>VLOOKUP(L253,SB_Cleaned!$A$2:$C$412,3,FALSE)</f>
        <v>#N/A</v>
      </c>
      <c r="W253" s="4" t="str">
        <f t="shared" si="10"/>
        <v>exclude</v>
      </c>
      <c r="X253" s="4" t="str">
        <f t="shared" si="11"/>
        <v>exclude</v>
      </c>
    </row>
    <row r="254" spans="1:24" x14ac:dyDescent="0.25">
      <c r="A254" s="3" t="s">
        <v>3813</v>
      </c>
      <c r="B254" s="3" t="s">
        <v>1494</v>
      </c>
      <c r="C254" s="3" t="s">
        <v>1511</v>
      </c>
      <c r="D254" s="3">
        <v>5</v>
      </c>
      <c r="E254" s="14">
        <v>0.76041666666666663</v>
      </c>
      <c r="F254" s="3" t="s">
        <v>3815</v>
      </c>
      <c r="G254" s="13">
        <v>43938</v>
      </c>
      <c r="H254" s="13">
        <f>VLOOKUP(L254,'Interested Users'!$A$2:$F$1684,6,FALSE)</f>
        <v>43938.241018518522</v>
      </c>
      <c r="I254" s="3" t="s">
        <v>1144</v>
      </c>
      <c r="J254" s="3" t="s">
        <v>2</v>
      </c>
      <c r="K254" s="3" t="s">
        <v>256</v>
      </c>
      <c r="L254" s="4">
        <v>911100221268</v>
      </c>
      <c r="M254" s="3" t="s">
        <v>1848</v>
      </c>
      <c r="N254" s="3" t="s">
        <v>1305</v>
      </c>
      <c r="O254" s="3" t="s">
        <v>1148</v>
      </c>
      <c r="P254" s="3" t="s">
        <v>1148</v>
      </c>
      <c r="Q254" s="3" t="s">
        <v>3752</v>
      </c>
      <c r="R254" s="3" t="e">
        <f>VLOOKUP(L254,SB_Cleaned!$A$2:$F$413,6,FALSE)</f>
        <v>#N/A</v>
      </c>
      <c r="S254" s="3">
        <f t="shared" si="9"/>
        <v>0</v>
      </c>
      <c r="T254" s="3" t="s">
        <v>1502</v>
      </c>
      <c r="U254" s="3" t="s">
        <v>209</v>
      </c>
      <c r="V254" s="13" t="e">
        <f>VLOOKUP(L254,SB_Cleaned!$A$2:$C$412,3,FALSE)</f>
        <v>#N/A</v>
      </c>
      <c r="W254" s="4" t="str">
        <f t="shared" si="10"/>
        <v>exclude</v>
      </c>
      <c r="X254" s="4" t="str">
        <f t="shared" si="11"/>
        <v>exclude</v>
      </c>
    </row>
    <row r="255" spans="1:24" x14ac:dyDescent="0.25">
      <c r="A255" s="3" t="s">
        <v>3813</v>
      </c>
      <c r="B255" s="3" t="s">
        <v>1514</v>
      </c>
      <c r="C255" s="3" t="s">
        <v>1512</v>
      </c>
      <c r="D255" s="3">
        <v>5</v>
      </c>
      <c r="E255" s="14">
        <v>0.76041666666666663</v>
      </c>
      <c r="F255" s="3" t="s">
        <v>3815</v>
      </c>
      <c r="G255" s="13">
        <v>43938</v>
      </c>
      <c r="H255" s="13" t="e">
        <f>VLOOKUP(L255,'Interested Users'!$A$2:$F$1684,6,FALSE)</f>
        <v>#N/A</v>
      </c>
      <c r="I255" s="3" t="s">
        <v>1144</v>
      </c>
      <c r="J255" s="3" t="s">
        <v>19</v>
      </c>
      <c r="K255" s="3" t="s">
        <v>1198</v>
      </c>
      <c r="L255" s="4">
        <v>911100222621</v>
      </c>
      <c r="M255" s="3" t="s">
        <v>3216</v>
      </c>
      <c r="N255" s="3" t="s">
        <v>1305</v>
      </c>
      <c r="O255" s="3" t="s">
        <v>1148</v>
      </c>
      <c r="P255" s="3" t="s">
        <v>1148</v>
      </c>
      <c r="Q255" s="3" t="s">
        <v>3743</v>
      </c>
      <c r="R255" s="3" t="e">
        <f>VLOOKUP(L255,SB_Cleaned!$A$2:$F$413,6,FALSE)</f>
        <v>#N/A</v>
      </c>
      <c r="S255" s="3">
        <f t="shared" si="9"/>
        <v>0</v>
      </c>
      <c r="T255" s="3" t="s">
        <v>1500</v>
      </c>
      <c r="U255" s="3" t="s">
        <v>3854</v>
      </c>
      <c r="V255" s="13" t="e">
        <f>VLOOKUP(L255,SB_Cleaned!$A$2:$C$412,3,FALSE)</f>
        <v>#N/A</v>
      </c>
      <c r="W255" s="4" t="str">
        <f t="shared" si="10"/>
        <v>exclude</v>
      </c>
      <c r="X255" s="4" t="str">
        <f t="shared" si="11"/>
        <v>exclude</v>
      </c>
    </row>
    <row r="256" spans="1:24" x14ac:dyDescent="0.25">
      <c r="A256" s="3" t="s">
        <v>3813</v>
      </c>
      <c r="B256" s="3" t="s">
        <v>1494</v>
      </c>
      <c r="C256" s="3" t="s">
        <v>1511</v>
      </c>
      <c r="D256" s="3">
        <v>5</v>
      </c>
      <c r="E256" s="14">
        <v>0.76041666666666663</v>
      </c>
      <c r="F256" s="3" t="s">
        <v>3815</v>
      </c>
      <c r="G256" s="13">
        <v>43938</v>
      </c>
      <c r="H256" s="13">
        <f>VLOOKUP(L256,'Interested Users'!$A$2:$F$1684,6,FALSE)</f>
        <v>43938.231423611112</v>
      </c>
      <c r="I256" s="3" t="s">
        <v>1144</v>
      </c>
      <c r="J256" s="3" t="s">
        <v>2</v>
      </c>
      <c r="K256" s="3" t="s">
        <v>247</v>
      </c>
      <c r="L256" s="4">
        <v>911100221257</v>
      </c>
      <c r="M256" s="3" t="s">
        <v>1837</v>
      </c>
      <c r="N256" s="3" t="s">
        <v>1305</v>
      </c>
      <c r="O256" s="3" t="s">
        <v>1148</v>
      </c>
      <c r="P256" s="3" t="s">
        <v>1148</v>
      </c>
      <c r="Q256" s="3" t="s">
        <v>3752</v>
      </c>
      <c r="R256" s="3" t="e">
        <f>VLOOKUP(L256,SB_Cleaned!$A$2:$F$413,6,FALSE)</f>
        <v>#N/A</v>
      </c>
      <c r="S256" s="3">
        <f t="shared" si="9"/>
        <v>0</v>
      </c>
      <c r="T256" s="3" t="s">
        <v>1502</v>
      </c>
      <c r="U256" s="3" t="s">
        <v>209</v>
      </c>
      <c r="V256" s="13" t="e">
        <f>VLOOKUP(L256,SB_Cleaned!$A$2:$C$412,3,FALSE)</f>
        <v>#N/A</v>
      </c>
      <c r="W256" s="4" t="str">
        <f t="shared" si="10"/>
        <v>exclude</v>
      </c>
      <c r="X256" s="4" t="str">
        <f t="shared" si="11"/>
        <v>exclude</v>
      </c>
    </row>
    <row r="257" spans="1:24" x14ac:dyDescent="0.25">
      <c r="A257" s="3" t="s">
        <v>3813</v>
      </c>
      <c r="B257" s="3" t="s">
        <v>1494</v>
      </c>
      <c r="C257" s="3" t="s">
        <v>1511</v>
      </c>
      <c r="D257" s="3">
        <v>5</v>
      </c>
      <c r="E257" s="14">
        <v>0.76041666666666663</v>
      </c>
      <c r="F257" s="3" t="s">
        <v>3815</v>
      </c>
      <c r="G257" s="13">
        <v>43938</v>
      </c>
      <c r="H257" s="13">
        <f>VLOOKUP(L257,'Interested Users'!$A$2:$F$1684,6,FALSE)</f>
        <v>43938.22929398148</v>
      </c>
      <c r="I257" s="3" t="s">
        <v>1144</v>
      </c>
      <c r="J257" s="3" t="s">
        <v>2</v>
      </c>
      <c r="K257" s="3" t="s">
        <v>244</v>
      </c>
      <c r="L257" s="4">
        <v>911100221253</v>
      </c>
      <c r="M257" s="3" t="s">
        <v>1834</v>
      </c>
      <c r="N257" s="3" t="s">
        <v>1305</v>
      </c>
      <c r="O257" s="3" t="s">
        <v>1156</v>
      </c>
      <c r="P257" s="3" t="s">
        <v>1156</v>
      </c>
      <c r="Q257" s="3" t="s">
        <v>3752</v>
      </c>
      <c r="R257" s="3" t="e">
        <f>VLOOKUP(L257,SB_Cleaned!$A$2:$F$413,6,FALSE)</f>
        <v>#N/A</v>
      </c>
      <c r="S257" s="3">
        <f t="shared" si="9"/>
        <v>0</v>
      </c>
      <c r="T257" s="3" t="s">
        <v>1502</v>
      </c>
      <c r="U257" s="3" t="s">
        <v>209</v>
      </c>
      <c r="V257" s="13" t="e">
        <f>VLOOKUP(L257,SB_Cleaned!$A$2:$C$412,3,FALSE)</f>
        <v>#N/A</v>
      </c>
      <c r="W257" s="4" t="str">
        <f t="shared" si="10"/>
        <v>exclude</v>
      </c>
      <c r="X257" s="4" t="str">
        <f t="shared" si="11"/>
        <v>exclude</v>
      </c>
    </row>
    <row r="258" spans="1:24" x14ac:dyDescent="0.25">
      <c r="A258" s="3" t="s">
        <v>3813</v>
      </c>
      <c r="B258" s="3" t="s">
        <v>1514</v>
      </c>
      <c r="C258" s="3" t="s">
        <v>1512</v>
      </c>
      <c r="D258" s="3">
        <v>5</v>
      </c>
      <c r="E258" s="14">
        <v>0.76041666666666663</v>
      </c>
      <c r="F258" s="3" t="s">
        <v>3815</v>
      </c>
      <c r="G258" s="13">
        <v>43938</v>
      </c>
      <c r="H258" s="13" t="e">
        <f>VLOOKUP(L258,'Interested Users'!$A$2:$F$1684,6,FALSE)</f>
        <v>#N/A</v>
      </c>
      <c r="I258" s="3" t="s">
        <v>1144</v>
      </c>
      <c r="J258" s="3" t="s">
        <v>5</v>
      </c>
      <c r="K258" s="3" t="s">
        <v>1316</v>
      </c>
      <c r="L258" s="4">
        <v>911100222622</v>
      </c>
      <c r="M258" s="3" t="s">
        <v>3217</v>
      </c>
      <c r="N258" s="3" t="s">
        <v>1305</v>
      </c>
      <c r="O258" s="3" t="s">
        <v>1148</v>
      </c>
      <c r="P258" s="3" t="s">
        <v>1148</v>
      </c>
      <c r="Q258" s="3" t="s">
        <v>3743</v>
      </c>
      <c r="R258" s="3" t="e">
        <f>VLOOKUP(L258,SB_Cleaned!$A$2:$F$413,6,FALSE)</f>
        <v>#N/A</v>
      </c>
      <c r="S258" s="3">
        <f t="shared" si="9"/>
        <v>0</v>
      </c>
      <c r="T258" s="3" t="s">
        <v>1500</v>
      </c>
      <c r="U258" s="3" t="s">
        <v>3854</v>
      </c>
      <c r="V258" s="13" t="e">
        <f>VLOOKUP(L258,SB_Cleaned!$A$2:$C$412,3,FALSE)</f>
        <v>#N/A</v>
      </c>
      <c r="W258" s="4" t="str">
        <f t="shared" si="10"/>
        <v>exclude</v>
      </c>
      <c r="X258" s="4" t="str">
        <f t="shared" si="11"/>
        <v>exclude</v>
      </c>
    </row>
    <row r="259" spans="1:24" x14ac:dyDescent="0.25">
      <c r="A259" s="3" t="s">
        <v>3813</v>
      </c>
      <c r="B259" s="3" t="s">
        <v>1514</v>
      </c>
      <c r="C259" s="3" t="s">
        <v>1511</v>
      </c>
      <c r="D259" s="3">
        <v>5</v>
      </c>
      <c r="E259" s="14">
        <v>0.76041666666666663</v>
      </c>
      <c r="F259" s="3" t="s">
        <v>3815</v>
      </c>
      <c r="G259" s="13">
        <v>43938</v>
      </c>
      <c r="H259" s="13">
        <f>VLOOKUP(L259,'Interested Users'!$A$2:$F$1684,6,FALSE)</f>
        <v>43938.22347222222</v>
      </c>
      <c r="I259" s="3" t="s">
        <v>1144</v>
      </c>
      <c r="J259" s="3" t="s">
        <v>5</v>
      </c>
      <c r="K259" s="3" t="s">
        <v>162</v>
      </c>
      <c r="L259" s="4">
        <v>911100221244</v>
      </c>
      <c r="M259" s="3" t="s">
        <v>1825</v>
      </c>
      <c r="N259" s="3" t="s">
        <v>1305</v>
      </c>
      <c r="O259" s="3" t="s">
        <v>1148</v>
      </c>
      <c r="P259" s="3" t="s">
        <v>1148</v>
      </c>
      <c r="Q259" s="3" t="s">
        <v>3755</v>
      </c>
      <c r="R259" s="3" t="e">
        <f>VLOOKUP(L259,SB_Cleaned!$A$2:$F$413,6,FALSE)</f>
        <v>#N/A</v>
      </c>
      <c r="S259" s="3">
        <f t="shared" ref="S259:S322" si="12">_xlfn.IFNA(IF(R259&gt;499,1,0),0)</f>
        <v>0</v>
      </c>
      <c r="T259" s="3" t="s">
        <v>1499</v>
      </c>
      <c r="U259" s="3" t="s">
        <v>209</v>
      </c>
      <c r="V259" s="13" t="e">
        <f>VLOOKUP(L259,SB_Cleaned!$A$2:$C$412,3,FALSE)</f>
        <v>#N/A</v>
      </c>
      <c r="W259" s="4" t="str">
        <f t="shared" ref="W259:W322" si="13">_xlfn.IFNA(IF(ROUND(V259-G259,0)&gt;=0,ROUND(V259-G259,0),"exclude"),"exclude")</f>
        <v>exclude</v>
      </c>
      <c r="X259" s="4" t="str">
        <f t="shared" ref="X259:X322" si="14">_xlfn.IFNA(IF(ROUND(V259-H259,0)&gt;=0,ROUND(V259-H259,0),"exclude"),"exclude")</f>
        <v>exclude</v>
      </c>
    </row>
    <row r="260" spans="1:24" x14ac:dyDescent="0.25">
      <c r="A260" s="3" t="s">
        <v>3813</v>
      </c>
      <c r="B260" s="3" t="s">
        <v>1494</v>
      </c>
      <c r="C260" s="3" t="s">
        <v>1511</v>
      </c>
      <c r="D260" s="3">
        <v>5</v>
      </c>
      <c r="E260" s="14">
        <v>0.76041666666666663</v>
      </c>
      <c r="F260" s="3" t="s">
        <v>3815</v>
      </c>
      <c r="G260" s="13">
        <v>43938</v>
      </c>
      <c r="H260" s="13">
        <f>VLOOKUP(L260,'Interested Users'!$A$2:$F$1684,6,FALSE)</f>
        <v>43938.219212962962</v>
      </c>
      <c r="I260" s="3" t="s">
        <v>1144</v>
      </c>
      <c r="J260" s="3" t="s">
        <v>2</v>
      </c>
      <c r="K260" s="3" t="s">
        <v>166</v>
      </c>
      <c r="L260" s="4">
        <v>911100221240</v>
      </c>
      <c r="M260" s="3" t="s">
        <v>1821</v>
      </c>
      <c r="N260" s="3" t="s">
        <v>1305</v>
      </c>
      <c r="O260" s="3" t="s">
        <v>1148</v>
      </c>
      <c r="P260" s="3" t="s">
        <v>1148</v>
      </c>
      <c r="Q260" s="3" t="s">
        <v>3752</v>
      </c>
      <c r="R260" s="3" t="e">
        <f>VLOOKUP(L260,SB_Cleaned!$A$2:$F$413,6,FALSE)</f>
        <v>#N/A</v>
      </c>
      <c r="S260" s="3">
        <f t="shared" si="12"/>
        <v>0</v>
      </c>
      <c r="T260" s="3" t="s">
        <v>1502</v>
      </c>
      <c r="U260" s="3" t="s">
        <v>209</v>
      </c>
      <c r="V260" s="13" t="e">
        <f>VLOOKUP(L260,SB_Cleaned!$A$2:$C$412,3,FALSE)</f>
        <v>#N/A</v>
      </c>
      <c r="W260" s="4" t="str">
        <f t="shared" si="13"/>
        <v>exclude</v>
      </c>
      <c r="X260" s="4" t="str">
        <f t="shared" si="14"/>
        <v>exclude</v>
      </c>
    </row>
    <row r="261" spans="1:24" x14ac:dyDescent="0.25">
      <c r="A261" s="3" t="s">
        <v>3813</v>
      </c>
      <c r="B261" s="3" t="s">
        <v>1494</v>
      </c>
      <c r="C261" s="3" t="s">
        <v>1512</v>
      </c>
      <c r="D261" s="3">
        <v>5</v>
      </c>
      <c r="E261" s="14">
        <v>0.76041666666666663</v>
      </c>
      <c r="F261" s="3" t="s">
        <v>3815</v>
      </c>
      <c r="G261" s="13">
        <v>43938</v>
      </c>
      <c r="H261" s="13">
        <f>VLOOKUP(L261,'Interested Users'!$A$2:$F$1684,6,FALSE)</f>
        <v>43937.731944444444</v>
      </c>
      <c r="I261" s="3" t="s">
        <v>1144</v>
      </c>
      <c r="J261" s="3" t="s">
        <v>2</v>
      </c>
      <c r="K261" s="3" t="s">
        <v>171</v>
      </c>
      <c r="L261" s="4">
        <v>911100221176</v>
      </c>
      <c r="M261" s="3" t="s">
        <v>1757</v>
      </c>
      <c r="N261" s="3" t="s">
        <v>1305</v>
      </c>
      <c r="O261" s="3" t="s">
        <v>1148</v>
      </c>
      <c r="P261" s="3" t="s">
        <v>1148</v>
      </c>
      <c r="Q261" s="3" t="s">
        <v>3749</v>
      </c>
      <c r="R261" s="3">
        <f>VLOOKUP(L261,SB_Cleaned!$A$2:$F$413,6,FALSE)</f>
        <v>999</v>
      </c>
      <c r="S261" s="3">
        <f t="shared" si="12"/>
        <v>1</v>
      </c>
      <c r="T261" s="3" t="s">
        <v>1506</v>
      </c>
      <c r="U261" s="3" t="s">
        <v>130</v>
      </c>
      <c r="V261" s="13">
        <f>VLOOKUP(L261,SB_Cleaned!$A$2:$C$412,3,FALSE)</f>
        <v>43939</v>
      </c>
      <c r="W261" s="4">
        <f t="shared" si="13"/>
        <v>1</v>
      </c>
      <c r="X261" s="4">
        <f t="shared" si="14"/>
        <v>1</v>
      </c>
    </row>
    <row r="262" spans="1:24" x14ac:dyDescent="0.25">
      <c r="A262" s="3" t="s">
        <v>3813</v>
      </c>
      <c r="B262" s="3" t="s">
        <v>1494</v>
      </c>
      <c r="C262" s="3" t="s">
        <v>1511</v>
      </c>
      <c r="D262" s="3">
        <v>5</v>
      </c>
      <c r="E262" s="14">
        <v>0.76041666666666663</v>
      </c>
      <c r="F262" s="3" t="s">
        <v>3815</v>
      </c>
      <c r="G262" s="13">
        <v>43938</v>
      </c>
      <c r="H262" s="13">
        <f>VLOOKUP(L262,'Interested Users'!$A$2:$F$1684,6,FALSE)</f>
        <v>43938.218958333331</v>
      </c>
      <c r="I262" s="3" t="s">
        <v>1144</v>
      </c>
      <c r="J262" s="3" t="s">
        <v>10</v>
      </c>
      <c r="K262" s="3" t="s">
        <v>234</v>
      </c>
      <c r="L262" s="4">
        <v>911100221239</v>
      </c>
      <c r="M262" s="3" t="s">
        <v>1820</v>
      </c>
      <c r="N262" s="3" t="s">
        <v>1305</v>
      </c>
      <c r="O262" s="3" t="s">
        <v>1148</v>
      </c>
      <c r="P262" s="3" t="s">
        <v>1148</v>
      </c>
      <c r="Q262" s="3" t="s">
        <v>3752</v>
      </c>
      <c r="R262" s="3" t="e">
        <f>VLOOKUP(L262,SB_Cleaned!$A$2:$F$413,6,FALSE)</f>
        <v>#N/A</v>
      </c>
      <c r="S262" s="3">
        <f t="shared" si="12"/>
        <v>0</v>
      </c>
      <c r="T262" s="3" t="s">
        <v>1502</v>
      </c>
      <c r="U262" s="3" t="s">
        <v>177</v>
      </c>
      <c r="V262" s="13" t="e">
        <f>VLOOKUP(L262,SB_Cleaned!$A$2:$C$412,3,FALSE)</f>
        <v>#N/A</v>
      </c>
      <c r="W262" s="4" t="str">
        <f t="shared" si="13"/>
        <v>exclude</v>
      </c>
      <c r="X262" s="4" t="str">
        <f t="shared" si="14"/>
        <v>exclude</v>
      </c>
    </row>
    <row r="263" spans="1:24" x14ac:dyDescent="0.25">
      <c r="A263" s="3" t="s">
        <v>3813</v>
      </c>
      <c r="B263" s="3" t="s">
        <v>1494</v>
      </c>
      <c r="C263" s="3" t="s">
        <v>1512</v>
      </c>
      <c r="D263" s="3">
        <v>5</v>
      </c>
      <c r="E263" s="14">
        <v>0.76041666666666663</v>
      </c>
      <c r="F263" s="3" t="s">
        <v>3815</v>
      </c>
      <c r="G263" s="13">
        <v>43938</v>
      </c>
      <c r="H263" s="13">
        <f>VLOOKUP(L263,'Interested Users'!$A$2:$F$1684,6,FALSE)</f>
        <v>43938.217592592591</v>
      </c>
      <c r="I263" s="3" t="s">
        <v>1145</v>
      </c>
      <c r="J263" s="3" t="s">
        <v>10</v>
      </c>
      <c r="K263" s="3" t="s">
        <v>231</v>
      </c>
      <c r="L263" s="4">
        <v>911100221233</v>
      </c>
      <c r="M263" s="3" t="s">
        <v>1814</v>
      </c>
      <c r="N263" s="3" t="s">
        <v>1305</v>
      </c>
      <c r="O263" s="3" t="s">
        <v>1148</v>
      </c>
      <c r="P263" s="3" t="s">
        <v>1148</v>
      </c>
      <c r="Q263" s="3" t="s">
        <v>3749</v>
      </c>
      <c r="R263" s="3" t="e">
        <f>VLOOKUP(L263,SB_Cleaned!$A$2:$F$413,6,FALSE)</f>
        <v>#N/A</v>
      </c>
      <c r="S263" s="3">
        <f t="shared" si="12"/>
        <v>0</v>
      </c>
      <c r="T263" s="3" t="s">
        <v>1506</v>
      </c>
      <c r="U263" s="3" t="s">
        <v>177</v>
      </c>
      <c r="V263" s="13" t="e">
        <f>VLOOKUP(L263,SB_Cleaned!$A$2:$C$412,3,FALSE)</f>
        <v>#N/A</v>
      </c>
      <c r="W263" s="4" t="str">
        <f t="shared" si="13"/>
        <v>exclude</v>
      </c>
      <c r="X263" s="4" t="str">
        <f t="shared" si="14"/>
        <v>exclude</v>
      </c>
    </row>
    <row r="264" spans="1:24" x14ac:dyDescent="0.25">
      <c r="A264" s="3" t="s">
        <v>3813</v>
      </c>
      <c r="B264" s="3" t="s">
        <v>1494</v>
      </c>
      <c r="C264" s="3" t="s">
        <v>1512</v>
      </c>
      <c r="D264" s="3">
        <v>5</v>
      </c>
      <c r="E264" s="14">
        <v>0.76041666666666663</v>
      </c>
      <c r="F264" s="3" t="s">
        <v>3815</v>
      </c>
      <c r="G264" s="13">
        <v>43938</v>
      </c>
      <c r="H264" s="13">
        <f>VLOOKUP(L264,'Interested Users'!$A$2:$F$1684,6,FALSE)</f>
        <v>43938.217511574076</v>
      </c>
      <c r="I264" s="3" t="s">
        <v>1144</v>
      </c>
      <c r="J264" s="3" t="s">
        <v>2</v>
      </c>
      <c r="K264" s="3" t="s">
        <v>230</v>
      </c>
      <c r="L264" s="4">
        <v>911100221232</v>
      </c>
      <c r="M264" s="3" t="s">
        <v>1813</v>
      </c>
      <c r="N264" s="3" t="s">
        <v>1305</v>
      </c>
      <c r="O264" s="3" t="s">
        <v>1156</v>
      </c>
      <c r="P264" s="3" t="s">
        <v>1156</v>
      </c>
      <c r="Q264" s="3" t="s">
        <v>3749</v>
      </c>
      <c r="R264" s="3" t="e">
        <f>VLOOKUP(L264,SB_Cleaned!$A$2:$F$413,6,FALSE)</f>
        <v>#N/A</v>
      </c>
      <c r="S264" s="3">
        <f t="shared" si="12"/>
        <v>0</v>
      </c>
      <c r="T264" s="3" t="s">
        <v>1506</v>
      </c>
      <c r="U264" s="3" t="s">
        <v>209</v>
      </c>
      <c r="V264" s="13" t="e">
        <f>VLOOKUP(L264,SB_Cleaned!$A$2:$C$412,3,FALSE)</f>
        <v>#N/A</v>
      </c>
      <c r="W264" s="4" t="str">
        <f t="shared" si="13"/>
        <v>exclude</v>
      </c>
      <c r="X264" s="4" t="str">
        <f t="shared" si="14"/>
        <v>exclude</v>
      </c>
    </row>
    <row r="265" spans="1:24" x14ac:dyDescent="0.25">
      <c r="A265" s="3" t="s">
        <v>3813</v>
      </c>
      <c r="B265" s="3" t="s">
        <v>1494</v>
      </c>
      <c r="C265" s="3" t="s">
        <v>1512</v>
      </c>
      <c r="D265" s="3">
        <v>5</v>
      </c>
      <c r="E265" s="14">
        <v>0.76041666666666663</v>
      </c>
      <c r="F265" s="3" t="s">
        <v>3815</v>
      </c>
      <c r="G265" s="13">
        <v>43938</v>
      </c>
      <c r="H265" s="13" t="e">
        <f>VLOOKUP(L265,'Interested Users'!$A$2:$F$1684,6,FALSE)</f>
        <v>#N/A</v>
      </c>
      <c r="I265" s="3" t="s">
        <v>1144</v>
      </c>
      <c r="J265" s="3" t="s">
        <v>10</v>
      </c>
      <c r="K265" s="3" t="s">
        <v>1200</v>
      </c>
      <c r="L265" s="4">
        <v>911100222623</v>
      </c>
      <c r="M265" s="3" t="s">
        <v>3218</v>
      </c>
      <c r="N265" s="3" t="s">
        <v>1305</v>
      </c>
      <c r="O265" s="3" t="s">
        <v>1156</v>
      </c>
      <c r="P265" s="3" t="s">
        <v>1156</v>
      </c>
      <c r="Q265" s="3" t="s">
        <v>3749</v>
      </c>
      <c r="R265" s="3">
        <f>VLOOKUP(L265,SB_Cleaned!$A$2:$F$413,6,FALSE)</f>
        <v>1999</v>
      </c>
      <c r="S265" s="3">
        <f t="shared" si="12"/>
        <v>1</v>
      </c>
      <c r="T265" s="3" t="s">
        <v>1506</v>
      </c>
      <c r="U265" s="3" t="s">
        <v>3854</v>
      </c>
      <c r="V265" s="13">
        <f>VLOOKUP(L265,SB_Cleaned!$A$2:$C$412,3,FALSE)</f>
        <v>43940</v>
      </c>
      <c r="W265" s="4">
        <f t="shared" si="13"/>
        <v>2</v>
      </c>
      <c r="X265" s="4" t="str">
        <f t="shared" si="14"/>
        <v>exclude</v>
      </c>
    </row>
    <row r="266" spans="1:24" x14ac:dyDescent="0.25">
      <c r="A266" s="3" t="s">
        <v>3813</v>
      </c>
      <c r="B266" s="3" t="s">
        <v>1494</v>
      </c>
      <c r="C266" s="3" t="s">
        <v>1512</v>
      </c>
      <c r="D266" s="3">
        <v>5</v>
      </c>
      <c r="E266" s="14">
        <v>0.76041666666666663</v>
      </c>
      <c r="F266" s="3" t="s">
        <v>3815</v>
      </c>
      <c r="G266" s="13">
        <v>43938</v>
      </c>
      <c r="H266" s="13" t="e">
        <f>VLOOKUP(L266,'Interested Users'!$A$2:$F$1684,6,FALSE)</f>
        <v>#N/A</v>
      </c>
      <c r="I266" s="3" t="s">
        <v>1144</v>
      </c>
      <c r="J266" s="3" t="s">
        <v>2</v>
      </c>
      <c r="K266" s="3" t="s">
        <v>819</v>
      </c>
      <c r="L266" s="4">
        <v>911100222624</v>
      </c>
      <c r="M266" s="3" t="s">
        <v>3219</v>
      </c>
      <c r="N266" s="3" t="s">
        <v>1305</v>
      </c>
      <c r="O266" s="3" t="s">
        <v>1148</v>
      </c>
      <c r="P266" s="3" t="s">
        <v>1148</v>
      </c>
      <c r="Q266" s="3" t="s">
        <v>3749</v>
      </c>
      <c r="R266" s="3" t="e">
        <f>VLOOKUP(L266,SB_Cleaned!$A$2:$F$413,6,FALSE)</f>
        <v>#N/A</v>
      </c>
      <c r="S266" s="3">
        <f t="shared" si="12"/>
        <v>0</v>
      </c>
      <c r="T266" s="3" t="s">
        <v>1506</v>
      </c>
      <c r="U266" s="3" t="s">
        <v>3854</v>
      </c>
      <c r="V266" s="13" t="e">
        <f>VLOOKUP(L266,SB_Cleaned!$A$2:$C$412,3,FALSE)</f>
        <v>#N/A</v>
      </c>
      <c r="W266" s="4" t="str">
        <f t="shared" si="13"/>
        <v>exclude</v>
      </c>
      <c r="X266" s="4" t="str">
        <f t="shared" si="14"/>
        <v>exclude</v>
      </c>
    </row>
    <row r="267" spans="1:24" x14ac:dyDescent="0.25">
      <c r="A267" s="3" t="s">
        <v>3813</v>
      </c>
      <c r="B267" s="3" t="s">
        <v>1494</v>
      </c>
      <c r="C267" s="3" t="s">
        <v>1512</v>
      </c>
      <c r="D267" s="3">
        <v>5</v>
      </c>
      <c r="E267" s="14">
        <v>0.76041666666666663</v>
      </c>
      <c r="F267" s="3" t="s">
        <v>3815</v>
      </c>
      <c r="G267" s="13">
        <v>43938</v>
      </c>
      <c r="H267" s="13" t="e">
        <f>VLOOKUP(L267,'Interested Users'!$A$2:$F$1684,6,FALSE)</f>
        <v>#N/A</v>
      </c>
      <c r="I267" s="3" t="s">
        <v>1144</v>
      </c>
      <c r="J267" s="3" t="s">
        <v>10</v>
      </c>
      <c r="K267" s="3" t="s">
        <v>1100</v>
      </c>
      <c r="L267" s="4">
        <v>911100222625</v>
      </c>
      <c r="M267" s="3" t="s">
        <v>3220</v>
      </c>
      <c r="N267" s="3" t="s">
        <v>1305</v>
      </c>
      <c r="O267" s="3" t="s">
        <v>1156</v>
      </c>
      <c r="P267" s="3" t="s">
        <v>1156</v>
      </c>
      <c r="Q267" s="3" t="s">
        <v>3749</v>
      </c>
      <c r="R267" s="3" t="e">
        <f>VLOOKUP(L267,SB_Cleaned!$A$2:$F$413,6,FALSE)</f>
        <v>#N/A</v>
      </c>
      <c r="S267" s="3">
        <f t="shared" si="12"/>
        <v>0</v>
      </c>
      <c r="T267" s="3" t="s">
        <v>1506</v>
      </c>
      <c r="U267" s="3" t="s">
        <v>3854</v>
      </c>
      <c r="V267" s="13" t="e">
        <f>VLOOKUP(L267,SB_Cleaned!$A$2:$C$412,3,FALSE)</f>
        <v>#N/A</v>
      </c>
      <c r="W267" s="4" t="str">
        <f t="shared" si="13"/>
        <v>exclude</v>
      </c>
      <c r="X267" s="4" t="str">
        <f t="shared" si="14"/>
        <v>exclude</v>
      </c>
    </row>
    <row r="268" spans="1:24" x14ac:dyDescent="0.25">
      <c r="A268" s="3" t="s">
        <v>3813</v>
      </c>
      <c r="B268" s="3" t="s">
        <v>1494</v>
      </c>
      <c r="C268" s="3" t="s">
        <v>1512</v>
      </c>
      <c r="D268" s="3">
        <v>5</v>
      </c>
      <c r="E268" s="14">
        <v>0.76041666666666663</v>
      </c>
      <c r="F268" s="3" t="s">
        <v>3815</v>
      </c>
      <c r="G268" s="13">
        <v>43938</v>
      </c>
      <c r="H268" s="13">
        <f>VLOOKUP(L268,'Interested Users'!$A$2:$F$1684,6,FALSE)</f>
        <v>43938.21539351852</v>
      </c>
      <c r="I268" s="3" t="s">
        <v>1144</v>
      </c>
      <c r="J268" s="3" t="s">
        <v>10</v>
      </c>
      <c r="K268" s="3" t="s">
        <v>225</v>
      </c>
      <c r="L268" s="4">
        <v>911100221227</v>
      </c>
      <c r="M268" s="3" t="s">
        <v>1808</v>
      </c>
      <c r="N268" s="3" t="s">
        <v>1305</v>
      </c>
      <c r="O268" s="3" t="s">
        <v>1148</v>
      </c>
      <c r="P268" s="3" t="s">
        <v>1148</v>
      </c>
      <c r="Q268" s="3" t="s">
        <v>3749</v>
      </c>
      <c r="R268" s="3" t="e">
        <f>VLOOKUP(L268,SB_Cleaned!$A$2:$F$413,6,FALSE)</f>
        <v>#N/A</v>
      </c>
      <c r="S268" s="3">
        <f t="shared" si="12"/>
        <v>0</v>
      </c>
      <c r="T268" s="3" t="s">
        <v>1506</v>
      </c>
      <c r="U268" s="3" t="s">
        <v>209</v>
      </c>
      <c r="V268" s="13" t="e">
        <f>VLOOKUP(L268,SB_Cleaned!$A$2:$C$412,3,FALSE)</f>
        <v>#N/A</v>
      </c>
      <c r="W268" s="4" t="str">
        <f t="shared" si="13"/>
        <v>exclude</v>
      </c>
      <c r="X268" s="4" t="str">
        <f t="shared" si="14"/>
        <v>exclude</v>
      </c>
    </row>
    <row r="269" spans="1:24" x14ac:dyDescent="0.25">
      <c r="A269" s="3" t="s">
        <v>3813</v>
      </c>
      <c r="B269" s="3" t="s">
        <v>1494</v>
      </c>
      <c r="C269" s="3" t="s">
        <v>1512</v>
      </c>
      <c r="D269" s="3">
        <v>5</v>
      </c>
      <c r="E269" s="14">
        <v>0.76041666666666663</v>
      </c>
      <c r="F269" s="3" t="s">
        <v>3815</v>
      </c>
      <c r="G269" s="13">
        <v>43938</v>
      </c>
      <c r="H269" s="13" t="e">
        <f>VLOOKUP(L269,'Interested Users'!$A$2:$F$1684,6,FALSE)</f>
        <v>#N/A</v>
      </c>
      <c r="I269" s="3" t="s">
        <v>1144</v>
      </c>
      <c r="J269" s="3" t="s">
        <v>2</v>
      </c>
      <c r="K269" s="3" t="s">
        <v>1318</v>
      </c>
      <c r="L269" s="4">
        <v>911100222626</v>
      </c>
      <c r="M269" s="3" t="s">
        <v>3221</v>
      </c>
      <c r="N269" s="3" t="s">
        <v>1305</v>
      </c>
      <c r="O269" s="3" t="s">
        <v>1148</v>
      </c>
      <c r="P269" s="3" t="s">
        <v>1148</v>
      </c>
      <c r="Q269" s="3" t="s">
        <v>3749</v>
      </c>
      <c r="R269" s="3" t="e">
        <f>VLOOKUP(L269,SB_Cleaned!$A$2:$F$413,6,FALSE)</f>
        <v>#N/A</v>
      </c>
      <c r="S269" s="3">
        <f t="shared" si="12"/>
        <v>0</v>
      </c>
      <c r="T269" s="3" t="s">
        <v>1506</v>
      </c>
      <c r="U269" s="3" t="s">
        <v>3854</v>
      </c>
      <c r="V269" s="13" t="e">
        <f>VLOOKUP(L269,SB_Cleaned!$A$2:$C$412,3,FALSE)</f>
        <v>#N/A</v>
      </c>
      <c r="W269" s="4" t="str">
        <f t="shared" si="13"/>
        <v>exclude</v>
      </c>
      <c r="X269" s="4" t="str">
        <f t="shared" si="14"/>
        <v>exclude</v>
      </c>
    </row>
    <row r="270" spans="1:24" x14ac:dyDescent="0.25">
      <c r="A270" s="3" t="s">
        <v>3813</v>
      </c>
      <c r="B270" s="3" t="s">
        <v>1494</v>
      </c>
      <c r="C270" s="3" t="s">
        <v>1512</v>
      </c>
      <c r="D270" s="3">
        <v>5</v>
      </c>
      <c r="E270" s="14">
        <v>0.76041666666666663</v>
      </c>
      <c r="F270" s="3" t="s">
        <v>3815</v>
      </c>
      <c r="G270" s="13">
        <v>43938</v>
      </c>
      <c r="H270" s="13" t="e">
        <f>VLOOKUP(L270,'Interested Users'!$A$2:$F$1684,6,FALSE)</f>
        <v>#N/A</v>
      </c>
      <c r="I270" s="3" t="s">
        <v>1145</v>
      </c>
      <c r="J270" s="3" t="s">
        <v>10</v>
      </c>
      <c r="K270" s="3" t="s">
        <v>1319</v>
      </c>
      <c r="L270" s="4">
        <v>911100222627</v>
      </c>
      <c r="M270" s="3" t="s">
        <v>3222</v>
      </c>
      <c r="N270" s="3" t="s">
        <v>1305</v>
      </c>
      <c r="O270" s="3" t="s">
        <v>1156</v>
      </c>
      <c r="P270" s="3" t="s">
        <v>1156</v>
      </c>
      <c r="Q270" s="3" t="s">
        <v>3749</v>
      </c>
      <c r="R270" s="3" t="e">
        <f>VLOOKUP(L270,SB_Cleaned!$A$2:$F$413,6,FALSE)</f>
        <v>#N/A</v>
      </c>
      <c r="S270" s="3">
        <f t="shared" si="12"/>
        <v>0</v>
      </c>
      <c r="T270" s="3" t="s">
        <v>1506</v>
      </c>
      <c r="U270" s="3" t="s">
        <v>3854</v>
      </c>
      <c r="V270" s="13" t="e">
        <f>VLOOKUP(L270,SB_Cleaned!$A$2:$C$412,3,FALSE)</f>
        <v>#N/A</v>
      </c>
      <c r="W270" s="4" t="str">
        <f t="shared" si="13"/>
        <v>exclude</v>
      </c>
      <c r="X270" s="4" t="str">
        <f t="shared" si="14"/>
        <v>exclude</v>
      </c>
    </row>
    <row r="271" spans="1:24" x14ac:dyDescent="0.25">
      <c r="A271" s="3" t="s">
        <v>3813</v>
      </c>
      <c r="B271" s="3" t="s">
        <v>1514</v>
      </c>
      <c r="C271" s="3" t="s">
        <v>1512</v>
      </c>
      <c r="D271" s="3">
        <v>5</v>
      </c>
      <c r="E271" s="14">
        <v>0.76041666666666663</v>
      </c>
      <c r="F271" s="3" t="s">
        <v>3815</v>
      </c>
      <c r="G271" s="13">
        <v>43938</v>
      </c>
      <c r="H271" s="13" t="e">
        <f>VLOOKUP(L271,'Interested Users'!$A$2:$F$1684,6,FALSE)</f>
        <v>#N/A</v>
      </c>
      <c r="I271" s="3" t="s">
        <v>1144</v>
      </c>
      <c r="J271" s="3" t="s">
        <v>5</v>
      </c>
      <c r="K271" s="3" t="s">
        <v>1320</v>
      </c>
      <c r="L271" s="4">
        <v>911100222628</v>
      </c>
      <c r="M271" s="3" t="s">
        <v>3223</v>
      </c>
      <c r="N271" s="3" t="s">
        <v>1305</v>
      </c>
      <c r="O271" s="3" t="s">
        <v>1148</v>
      </c>
      <c r="P271" s="3" t="s">
        <v>1148</v>
      </c>
      <c r="Q271" s="3" t="s">
        <v>3743</v>
      </c>
      <c r="R271" s="3" t="e">
        <f>VLOOKUP(L271,SB_Cleaned!$A$2:$F$413,6,FALSE)</f>
        <v>#N/A</v>
      </c>
      <c r="S271" s="3">
        <f t="shared" si="12"/>
        <v>0</v>
      </c>
      <c r="T271" s="3" t="s">
        <v>1500</v>
      </c>
      <c r="U271" s="3" t="s">
        <v>3854</v>
      </c>
      <c r="V271" s="13" t="e">
        <f>VLOOKUP(L271,SB_Cleaned!$A$2:$C$412,3,FALSE)</f>
        <v>#N/A</v>
      </c>
      <c r="W271" s="4" t="str">
        <f t="shared" si="13"/>
        <v>exclude</v>
      </c>
      <c r="X271" s="4" t="str">
        <f t="shared" si="14"/>
        <v>exclude</v>
      </c>
    </row>
    <row r="272" spans="1:24" x14ac:dyDescent="0.25">
      <c r="A272" s="3" t="s">
        <v>3813</v>
      </c>
      <c r="B272" s="3" t="s">
        <v>1514</v>
      </c>
      <c r="C272" s="3" t="s">
        <v>1512</v>
      </c>
      <c r="D272" s="3">
        <v>5</v>
      </c>
      <c r="E272" s="14">
        <v>0.76041666666666663</v>
      </c>
      <c r="F272" s="3" t="s">
        <v>3815</v>
      </c>
      <c r="G272" s="13">
        <v>43938</v>
      </c>
      <c r="H272" s="13" t="e">
        <f>VLOOKUP(L272,'Interested Users'!$A$2:$F$1684,6,FALSE)</f>
        <v>#N/A</v>
      </c>
      <c r="I272" s="3" t="s">
        <v>1144</v>
      </c>
      <c r="J272" s="3" t="s">
        <v>5</v>
      </c>
      <c r="K272" s="3" t="s">
        <v>1321</v>
      </c>
      <c r="L272" s="4">
        <v>911100222629</v>
      </c>
      <c r="M272" s="3" t="s">
        <v>3224</v>
      </c>
      <c r="N272" s="3" t="s">
        <v>1305</v>
      </c>
      <c r="O272" s="3" t="s">
        <v>1148</v>
      </c>
      <c r="P272" s="3" t="s">
        <v>1148</v>
      </c>
      <c r="Q272" s="3" t="s">
        <v>3743</v>
      </c>
      <c r="R272" s="3" t="e">
        <f>VLOOKUP(L272,SB_Cleaned!$A$2:$F$413,6,FALSE)</f>
        <v>#N/A</v>
      </c>
      <c r="S272" s="3">
        <f t="shared" si="12"/>
        <v>0</v>
      </c>
      <c r="T272" s="3" t="s">
        <v>1500</v>
      </c>
      <c r="U272" s="3" t="s">
        <v>3854</v>
      </c>
      <c r="V272" s="13" t="e">
        <f>VLOOKUP(L272,SB_Cleaned!$A$2:$C$412,3,FALSE)</f>
        <v>#N/A</v>
      </c>
      <c r="W272" s="4" t="str">
        <f t="shared" si="13"/>
        <v>exclude</v>
      </c>
      <c r="X272" s="4" t="str">
        <f t="shared" si="14"/>
        <v>exclude</v>
      </c>
    </row>
    <row r="273" spans="1:24" x14ac:dyDescent="0.25">
      <c r="A273" s="3" t="s">
        <v>3813</v>
      </c>
      <c r="B273" s="3" t="s">
        <v>1514</v>
      </c>
      <c r="C273" s="3" t="s">
        <v>1511</v>
      </c>
      <c r="D273" s="3">
        <v>1</v>
      </c>
      <c r="E273" s="14">
        <v>0.46875</v>
      </c>
      <c r="F273" s="3" t="s">
        <v>3816</v>
      </c>
      <c r="G273" s="13">
        <v>43939</v>
      </c>
      <c r="H273" s="13">
        <f>VLOOKUP(L273,'Interested Users'!$A$2:$F$1684,6,FALSE)</f>
        <v>43938.502256944441</v>
      </c>
      <c r="I273" s="3" t="s">
        <v>1144</v>
      </c>
      <c r="J273" s="3" t="s">
        <v>19</v>
      </c>
      <c r="K273" s="3" t="s">
        <v>92</v>
      </c>
      <c r="L273" s="4">
        <v>911100221327</v>
      </c>
      <c r="M273" s="3" t="s">
        <v>1909</v>
      </c>
      <c r="N273" s="3" t="s">
        <v>1322</v>
      </c>
      <c r="O273" s="3" t="s">
        <v>1148</v>
      </c>
      <c r="P273" s="3" t="s">
        <v>1148</v>
      </c>
      <c r="Q273" s="3" t="s">
        <v>3744</v>
      </c>
      <c r="R273" s="3">
        <f>VLOOKUP(L273,SB_Cleaned!$A$2:$F$413,6,FALSE)</f>
        <v>1999</v>
      </c>
      <c r="S273" s="3">
        <f t="shared" si="12"/>
        <v>1</v>
      </c>
      <c r="T273" s="3" t="s">
        <v>1503</v>
      </c>
      <c r="U273" s="3" t="s">
        <v>305</v>
      </c>
      <c r="V273" s="13">
        <f>VLOOKUP(L273,SB_Cleaned!$A$2:$C$412,3,FALSE)</f>
        <v>43939</v>
      </c>
      <c r="W273" s="4">
        <f t="shared" si="13"/>
        <v>0</v>
      </c>
      <c r="X273" s="4">
        <f t="shared" si="14"/>
        <v>0</v>
      </c>
    </row>
    <row r="274" spans="1:24" x14ac:dyDescent="0.25">
      <c r="A274" s="3" t="s">
        <v>3813</v>
      </c>
      <c r="B274" s="3" t="s">
        <v>1494</v>
      </c>
      <c r="C274" s="3" t="s">
        <v>1511</v>
      </c>
      <c r="D274" s="3">
        <v>1</v>
      </c>
      <c r="E274" s="14">
        <v>0.46875</v>
      </c>
      <c r="F274" s="3" t="s">
        <v>3816</v>
      </c>
      <c r="G274" s="13">
        <v>43939</v>
      </c>
      <c r="H274" s="13" t="e">
        <f>VLOOKUP(L274,'Interested Users'!$A$2:$F$1684,6,FALSE)</f>
        <v>#N/A</v>
      </c>
      <c r="I274" s="3" t="s">
        <v>1145</v>
      </c>
      <c r="J274" s="3" t="s">
        <v>10</v>
      </c>
      <c r="K274" s="3" t="s">
        <v>1317</v>
      </c>
      <c r="L274" s="4">
        <v>911100222623</v>
      </c>
      <c r="M274" s="3" t="s">
        <v>3225</v>
      </c>
      <c r="N274" s="3" t="s">
        <v>1322</v>
      </c>
      <c r="O274" s="3" t="s">
        <v>1148</v>
      </c>
      <c r="P274" s="3" t="s">
        <v>1148</v>
      </c>
      <c r="Q274" s="3" t="s">
        <v>3757</v>
      </c>
      <c r="R274" s="3">
        <f>VLOOKUP(L274,SB_Cleaned!$A$2:$F$413,6,FALSE)</f>
        <v>1999</v>
      </c>
      <c r="S274" s="3">
        <f t="shared" si="12"/>
        <v>1</v>
      </c>
      <c r="T274" s="3" t="s">
        <v>1497</v>
      </c>
      <c r="U274" s="3" t="s">
        <v>3854</v>
      </c>
      <c r="V274" s="13">
        <f>VLOOKUP(L274,SB_Cleaned!$A$2:$C$412,3,FALSE)</f>
        <v>43940</v>
      </c>
      <c r="W274" s="4">
        <f t="shared" si="13"/>
        <v>1</v>
      </c>
      <c r="X274" s="4" t="str">
        <f t="shared" si="14"/>
        <v>exclude</v>
      </c>
    </row>
    <row r="275" spans="1:24" x14ac:dyDescent="0.25">
      <c r="A275" s="3" t="s">
        <v>3813</v>
      </c>
      <c r="B275" s="3" t="s">
        <v>1494</v>
      </c>
      <c r="C275" s="3" t="s">
        <v>1511</v>
      </c>
      <c r="D275" s="3">
        <v>1</v>
      </c>
      <c r="E275" s="14">
        <v>0.46875</v>
      </c>
      <c r="F275" s="3" t="s">
        <v>3816</v>
      </c>
      <c r="G275" s="13">
        <v>43939</v>
      </c>
      <c r="H275" s="13">
        <f>VLOOKUP(L275,'Interested Users'!$A$2:$F$1684,6,FALSE)</f>
        <v>43938.504710648151</v>
      </c>
      <c r="I275" s="3" t="s">
        <v>1144</v>
      </c>
      <c r="J275" s="3" t="s">
        <v>2</v>
      </c>
      <c r="K275" s="3" t="s">
        <v>309</v>
      </c>
      <c r="L275" s="4">
        <v>911100221331</v>
      </c>
      <c r="M275" s="3" t="s">
        <v>1913</v>
      </c>
      <c r="N275" s="3" t="s">
        <v>1322</v>
      </c>
      <c r="O275" s="3" t="s">
        <v>1148</v>
      </c>
      <c r="P275" s="3" t="s">
        <v>1148</v>
      </c>
      <c r="Q275" s="3" t="s">
        <v>3757</v>
      </c>
      <c r="R275" s="3" t="e">
        <f>VLOOKUP(L275,SB_Cleaned!$A$2:$F$413,6,FALSE)</f>
        <v>#N/A</v>
      </c>
      <c r="S275" s="3">
        <f t="shared" si="12"/>
        <v>0</v>
      </c>
      <c r="T275" s="3" t="s">
        <v>1497</v>
      </c>
      <c r="U275" s="3" t="s">
        <v>305</v>
      </c>
      <c r="V275" s="13" t="e">
        <f>VLOOKUP(L275,SB_Cleaned!$A$2:$C$412,3,FALSE)</f>
        <v>#N/A</v>
      </c>
      <c r="W275" s="4" t="str">
        <f t="shared" si="13"/>
        <v>exclude</v>
      </c>
      <c r="X275" s="4" t="str">
        <f t="shared" si="14"/>
        <v>exclude</v>
      </c>
    </row>
    <row r="276" spans="1:24" x14ac:dyDescent="0.25">
      <c r="A276" s="3" t="s">
        <v>3813</v>
      </c>
      <c r="B276" s="3" t="s">
        <v>1514</v>
      </c>
      <c r="C276" s="3" t="s">
        <v>1511</v>
      </c>
      <c r="D276" s="3">
        <v>1</v>
      </c>
      <c r="E276" s="14">
        <v>0.46875</v>
      </c>
      <c r="F276" s="3" t="s">
        <v>3816</v>
      </c>
      <c r="G276" s="13">
        <v>43939</v>
      </c>
      <c r="H276" s="13">
        <f>VLOOKUP(L276,'Interested Users'!$A$2:$F$1684,6,FALSE)</f>
        <v>43938.505879629629</v>
      </c>
      <c r="I276" s="3" t="s">
        <v>1144</v>
      </c>
      <c r="J276" s="3" t="s">
        <v>19</v>
      </c>
      <c r="K276" s="3" t="s">
        <v>310</v>
      </c>
      <c r="L276" s="4">
        <v>911100221332</v>
      </c>
      <c r="M276" s="3" t="s">
        <v>1914</v>
      </c>
      <c r="N276" s="3" t="s">
        <v>1322</v>
      </c>
      <c r="O276" s="3" t="s">
        <v>1148</v>
      </c>
      <c r="P276" s="3" t="s">
        <v>1148</v>
      </c>
      <c r="Q276" s="3" t="s">
        <v>3744</v>
      </c>
      <c r="R276" s="3" t="e">
        <f>VLOOKUP(L276,SB_Cleaned!$A$2:$F$413,6,FALSE)</f>
        <v>#N/A</v>
      </c>
      <c r="S276" s="3">
        <f t="shared" si="12"/>
        <v>0</v>
      </c>
      <c r="T276" s="3" t="s">
        <v>1503</v>
      </c>
      <c r="U276" s="3" t="s">
        <v>305</v>
      </c>
      <c r="V276" s="13" t="e">
        <f>VLOOKUP(L276,SB_Cleaned!$A$2:$C$412,3,FALSE)</f>
        <v>#N/A</v>
      </c>
      <c r="W276" s="4" t="str">
        <f t="shared" si="13"/>
        <v>exclude</v>
      </c>
      <c r="X276" s="4" t="str">
        <f t="shared" si="14"/>
        <v>exclude</v>
      </c>
    </row>
    <row r="277" spans="1:24" x14ac:dyDescent="0.25">
      <c r="A277" s="3" t="s">
        <v>3813</v>
      </c>
      <c r="B277" s="3" t="s">
        <v>1494</v>
      </c>
      <c r="C277" s="3" t="s">
        <v>1511</v>
      </c>
      <c r="D277" s="3">
        <v>1</v>
      </c>
      <c r="E277" s="14">
        <v>0.46875</v>
      </c>
      <c r="F277" s="3" t="s">
        <v>3816</v>
      </c>
      <c r="G277" s="13">
        <v>43939</v>
      </c>
      <c r="H277" s="13">
        <f>VLOOKUP(L277,'Interested Users'!$A$2:$F$1684,6,FALSE)</f>
        <v>43938.508599537039</v>
      </c>
      <c r="I277" s="3" t="s">
        <v>1144</v>
      </c>
      <c r="J277" s="3" t="s">
        <v>19</v>
      </c>
      <c r="K277" s="3" t="s">
        <v>311</v>
      </c>
      <c r="L277" s="4">
        <v>911100221333</v>
      </c>
      <c r="M277" s="3" t="s">
        <v>1915</v>
      </c>
      <c r="N277" s="3" t="s">
        <v>1322</v>
      </c>
      <c r="O277" s="3" t="s">
        <v>1148</v>
      </c>
      <c r="P277" s="3" t="s">
        <v>1148</v>
      </c>
      <c r="Q277" s="3" t="s">
        <v>3757</v>
      </c>
      <c r="R277" s="3" t="e">
        <f>VLOOKUP(L277,SB_Cleaned!$A$2:$F$413,6,FALSE)</f>
        <v>#N/A</v>
      </c>
      <c r="S277" s="3">
        <f t="shared" si="12"/>
        <v>0</v>
      </c>
      <c r="T277" s="3" t="s">
        <v>1497</v>
      </c>
      <c r="U277" s="3" t="s">
        <v>305</v>
      </c>
      <c r="V277" s="13" t="e">
        <f>VLOOKUP(L277,SB_Cleaned!$A$2:$C$412,3,FALSE)</f>
        <v>#N/A</v>
      </c>
      <c r="W277" s="4" t="str">
        <f t="shared" si="13"/>
        <v>exclude</v>
      </c>
      <c r="X277" s="4" t="str">
        <f t="shared" si="14"/>
        <v>exclude</v>
      </c>
    </row>
    <row r="278" spans="1:24" x14ac:dyDescent="0.25">
      <c r="A278" s="3" t="s">
        <v>3813</v>
      </c>
      <c r="B278" s="3" t="s">
        <v>1494</v>
      </c>
      <c r="C278" s="3" t="s">
        <v>1511</v>
      </c>
      <c r="D278" s="3">
        <v>1</v>
      </c>
      <c r="E278" s="14">
        <v>0.46875</v>
      </c>
      <c r="F278" s="3" t="s">
        <v>3816</v>
      </c>
      <c r="G278" s="13">
        <v>43939</v>
      </c>
      <c r="H278" s="13">
        <f>VLOOKUP(L278,'Interested Users'!$A$2:$F$1684,6,FALSE)</f>
        <v>43938.509120370371</v>
      </c>
      <c r="I278" s="3" t="s">
        <v>1144</v>
      </c>
      <c r="J278" s="3" t="s">
        <v>5</v>
      </c>
      <c r="K278" s="3" t="s">
        <v>312</v>
      </c>
      <c r="L278" s="4">
        <v>911100221334</v>
      </c>
      <c r="M278" s="3" t="s">
        <v>1916</v>
      </c>
      <c r="N278" s="3" t="s">
        <v>1322</v>
      </c>
      <c r="O278" s="3" t="s">
        <v>1148</v>
      </c>
      <c r="P278" s="3" t="s">
        <v>1148</v>
      </c>
      <c r="Q278" s="3" t="s">
        <v>3757</v>
      </c>
      <c r="R278" s="3" t="e">
        <f>VLOOKUP(L278,SB_Cleaned!$A$2:$F$413,6,FALSE)</f>
        <v>#N/A</v>
      </c>
      <c r="S278" s="3">
        <f t="shared" si="12"/>
        <v>0</v>
      </c>
      <c r="T278" s="3" t="s">
        <v>1497</v>
      </c>
      <c r="U278" s="3" t="s">
        <v>305</v>
      </c>
      <c r="V278" s="13" t="e">
        <f>VLOOKUP(L278,SB_Cleaned!$A$2:$C$412,3,FALSE)</f>
        <v>#N/A</v>
      </c>
      <c r="W278" s="4" t="str">
        <f t="shared" si="13"/>
        <v>exclude</v>
      </c>
      <c r="X278" s="4" t="str">
        <f t="shared" si="14"/>
        <v>exclude</v>
      </c>
    </row>
    <row r="279" spans="1:24" x14ac:dyDescent="0.25">
      <c r="A279" s="3" t="s">
        <v>3813</v>
      </c>
      <c r="B279" s="3" t="s">
        <v>1514</v>
      </c>
      <c r="C279" s="3" t="s">
        <v>1511</v>
      </c>
      <c r="D279" s="3">
        <v>1</v>
      </c>
      <c r="E279" s="14">
        <v>0.46875</v>
      </c>
      <c r="F279" s="3" t="s">
        <v>3816</v>
      </c>
      <c r="G279" s="13">
        <v>43939</v>
      </c>
      <c r="H279" s="13">
        <f>VLOOKUP(L279,'Interested Users'!$A$2:$F$1684,6,FALSE)</f>
        <v>43938.512685185182</v>
      </c>
      <c r="I279" s="3" t="s">
        <v>1144</v>
      </c>
      <c r="J279" s="3" t="s">
        <v>19</v>
      </c>
      <c r="K279" s="3" t="s">
        <v>315</v>
      </c>
      <c r="L279" s="4">
        <v>911100221337</v>
      </c>
      <c r="M279" s="3" t="s">
        <v>1919</v>
      </c>
      <c r="N279" s="3" t="s">
        <v>1322</v>
      </c>
      <c r="O279" s="3" t="s">
        <v>1156</v>
      </c>
      <c r="P279" s="3" t="s">
        <v>1156</v>
      </c>
      <c r="Q279" s="3" t="s">
        <v>3744</v>
      </c>
      <c r="R279" s="3" t="e">
        <f>VLOOKUP(L279,SB_Cleaned!$A$2:$F$413,6,FALSE)</f>
        <v>#N/A</v>
      </c>
      <c r="S279" s="3">
        <f t="shared" si="12"/>
        <v>0</v>
      </c>
      <c r="T279" s="3" t="s">
        <v>1503</v>
      </c>
      <c r="U279" s="3" t="s">
        <v>305</v>
      </c>
      <c r="V279" s="13" t="e">
        <f>VLOOKUP(L279,SB_Cleaned!$A$2:$C$412,3,FALSE)</f>
        <v>#N/A</v>
      </c>
      <c r="W279" s="4" t="str">
        <f t="shared" si="13"/>
        <v>exclude</v>
      </c>
      <c r="X279" s="4" t="str">
        <f t="shared" si="14"/>
        <v>exclude</v>
      </c>
    </row>
    <row r="280" spans="1:24" x14ac:dyDescent="0.25">
      <c r="A280" s="3" t="s">
        <v>3813</v>
      </c>
      <c r="B280" s="3" t="s">
        <v>1514</v>
      </c>
      <c r="C280" s="3" t="s">
        <v>1511</v>
      </c>
      <c r="D280" s="3">
        <v>1</v>
      </c>
      <c r="E280" s="14">
        <v>0.46875</v>
      </c>
      <c r="F280" s="3" t="s">
        <v>3816</v>
      </c>
      <c r="G280" s="13">
        <v>43939</v>
      </c>
      <c r="H280" s="13">
        <f>VLOOKUP(L280,'Interested Users'!$A$2:$F$1684,6,FALSE)</f>
        <v>43938.512743055559</v>
      </c>
      <c r="I280" s="3" t="s">
        <v>1144</v>
      </c>
      <c r="J280" s="3" t="s">
        <v>5</v>
      </c>
      <c r="K280" s="3" t="s">
        <v>42</v>
      </c>
      <c r="L280" s="4">
        <v>911100221338</v>
      </c>
      <c r="M280" s="3" t="s">
        <v>1920</v>
      </c>
      <c r="N280" s="3" t="s">
        <v>1322</v>
      </c>
      <c r="O280" s="3" t="s">
        <v>1156</v>
      </c>
      <c r="P280" s="3" t="s">
        <v>1156</v>
      </c>
      <c r="Q280" s="3" t="s">
        <v>3744</v>
      </c>
      <c r="R280" s="3" t="e">
        <f>VLOOKUP(L280,SB_Cleaned!$A$2:$F$413,6,FALSE)</f>
        <v>#N/A</v>
      </c>
      <c r="S280" s="3">
        <f t="shared" si="12"/>
        <v>0</v>
      </c>
      <c r="T280" s="3" t="s">
        <v>1503</v>
      </c>
      <c r="U280" s="3" t="s">
        <v>218</v>
      </c>
      <c r="V280" s="13" t="e">
        <f>VLOOKUP(L280,SB_Cleaned!$A$2:$C$412,3,FALSE)</f>
        <v>#N/A</v>
      </c>
      <c r="W280" s="4" t="str">
        <f t="shared" si="13"/>
        <v>exclude</v>
      </c>
      <c r="X280" s="4" t="str">
        <f t="shared" si="14"/>
        <v>exclude</v>
      </c>
    </row>
    <row r="281" spans="1:24" x14ac:dyDescent="0.25">
      <c r="A281" s="3" t="s">
        <v>3813</v>
      </c>
      <c r="B281" s="3" t="s">
        <v>1514</v>
      </c>
      <c r="C281" s="3" t="s">
        <v>1511</v>
      </c>
      <c r="D281" s="3">
        <v>1</v>
      </c>
      <c r="E281" s="14">
        <v>0.46875</v>
      </c>
      <c r="F281" s="3" t="s">
        <v>3816</v>
      </c>
      <c r="G281" s="13">
        <v>43939</v>
      </c>
      <c r="H281" s="13">
        <f>VLOOKUP(L281,'Interested Users'!$A$2:$F$1684,6,FALSE)</f>
        <v>43938.513657407406</v>
      </c>
      <c r="I281" s="3" t="s">
        <v>1144</v>
      </c>
      <c r="J281" s="3" t="s">
        <v>2</v>
      </c>
      <c r="K281" s="3" t="s">
        <v>316</v>
      </c>
      <c r="L281" s="4">
        <v>911100221339</v>
      </c>
      <c r="M281" s="3" t="s">
        <v>1921</v>
      </c>
      <c r="N281" s="3" t="s">
        <v>1322</v>
      </c>
      <c r="O281" s="3" t="s">
        <v>1156</v>
      </c>
      <c r="P281" s="3" t="s">
        <v>1156</v>
      </c>
      <c r="Q281" s="3" t="s">
        <v>3744</v>
      </c>
      <c r="R281" s="3" t="e">
        <f>VLOOKUP(L281,SB_Cleaned!$A$2:$F$413,6,FALSE)</f>
        <v>#N/A</v>
      </c>
      <c r="S281" s="3">
        <f t="shared" si="12"/>
        <v>0</v>
      </c>
      <c r="T281" s="3" t="s">
        <v>1503</v>
      </c>
      <c r="U281" s="3" t="s">
        <v>33</v>
      </c>
      <c r="V281" s="13" t="e">
        <f>VLOOKUP(L281,SB_Cleaned!$A$2:$C$412,3,FALSE)</f>
        <v>#N/A</v>
      </c>
      <c r="W281" s="4" t="str">
        <f t="shared" si="13"/>
        <v>exclude</v>
      </c>
      <c r="X281" s="4" t="str">
        <f t="shared" si="14"/>
        <v>exclude</v>
      </c>
    </row>
    <row r="282" spans="1:24" x14ac:dyDescent="0.25">
      <c r="A282" s="3" t="s">
        <v>3813</v>
      </c>
      <c r="B282" s="3" t="s">
        <v>1494</v>
      </c>
      <c r="C282" s="3" t="s">
        <v>1511</v>
      </c>
      <c r="D282" s="3">
        <v>1</v>
      </c>
      <c r="E282" s="14">
        <v>0.46875</v>
      </c>
      <c r="F282" s="3" t="s">
        <v>3816</v>
      </c>
      <c r="G282" s="13">
        <v>43939</v>
      </c>
      <c r="H282" s="13">
        <f>VLOOKUP(L282,'Interested Users'!$A$2:$F$1684,6,FALSE)</f>
        <v>43938.514872685184</v>
      </c>
      <c r="I282" s="3" t="s">
        <v>1144</v>
      </c>
      <c r="J282" s="3" t="s">
        <v>2</v>
      </c>
      <c r="K282" s="3" t="s">
        <v>317</v>
      </c>
      <c r="L282" s="4">
        <v>911100221340</v>
      </c>
      <c r="M282" s="3" t="s">
        <v>1922</v>
      </c>
      <c r="N282" s="3" t="s">
        <v>1322</v>
      </c>
      <c r="O282" s="3" t="s">
        <v>1148</v>
      </c>
      <c r="P282" s="3" t="s">
        <v>1148</v>
      </c>
      <c r="Q282" s="3" t="s">
        <v>3757</v>
      </c>
      <c r="R282" s="3" t="e">
        <f>VLOOKUP(L282,SB_Cleaned!$A$2:$F$413,6,FALSE)</f>
        <v>#N/A</v>
      </c>
      <c r="S282" s="3">
        <f t="shared" si="12"/>
        <v>0</v>
      </c>
      <c r="T282" s="3" t="s">
        <v>1497</v>
      </c>
      <c r="U282" s="3" t="s">
        <v>305</v>
      </c>
      <c r="V282" s="13" t="e">
        <f>VLOOKUP(L282,SB_Cleaned!$A$2:$C$412,3,FALSE)</f>
        <v>#N/A</v>
      </c>
      <c r="W282" s="4" t="str">
        <f t="shared" si="13"/>
        <v>exclude</v>
      </c>
      <c r="X282" s="4" t="str">
        <f t="shared" si="14"/>
        <v>exclude</v>
      </c>
    </row>
    <row r="283" spans="1:24" x14ac:dyDescent="0.25">
      <c r="A283" s="3" t="s">
        <v>3813</v>
      </c>
      <c r="B283" s="3" t="s">
        <v>1514</v>
      </c>
      <c r="C283" s="3" t="s">
        <v>1511</v>
      </c>
      <c r="D283" s="3">
        <v>1</v>
      </c>
      <c r="E283" s="14">
        <v>0.46875</v>
      </c>
      <c r="F283" s="3" t="s">
        <v>3816</v>
      </c>
      <c r="G283" s="13">
        <v>43939</v>
      </c>
      <c r="H283" s="13">
        <f>VLOOKUP(L283,'Interested Users'!$A$2:$F$1684,6,FALSE)</f>
        <v>43938.518425925926</v>
      </c>
      <c r="I283" s="3" t="s">
        <v>1144</v>
      </c>
      <c r="J283" s="3" t="s">
        <v>19</v>
      </c>
      <c r="K283" s="3" t="s">
        <v>318</v>
      </c>
      <c r="L283" s="4">
        <v>911100221341</v>
      </c>
      <c r="M283" s="3" t="s">
        <v>1923</v>
      </c>
      <c r="N283" s="3" t="s">
        <v>1322</v>
      </c>
      <c r="O283" s="3" t="s">
        <v>1156</v>
      </c>
      <c r="P283" s="3" t="s">
        <v>1156</v>
      </c>
      <c r="Q283" s="3" t="s">
        <v>3744</v>
      </c>
      <c r="R283" s="3" t="e">
        <f>VLOOKUP(L283,SB_Cleaned!$A$2:$F$413,6,FALSE)</f>
        <v>#N/A</v>
      </c>
      <c r="S283" s="3">
        <f t="shared" si="12"/>
        <v>0</v>
      </c>
      <c r="T283" s="3" t="s">
        <v>1503</v>
      </c>
      <c r="U283" s="3" t="s">
        <v>305</v>
      </c>
      <c r="V283" s="13" t="e">
        <f>VLOOKUP(L283,SB_Cleaned!$A$2:$C$412,3,FALSE)</f>
        <v>#N/A</v>
      </c>
      <c r="W283" s="4" t="str">
        <f t="shared" si="13"/>
        <v>exclude</v>
      </c>
      <c r="X283" s="4" t="str">
        <f t="shared" si="14"/>
        <v>exclude</v>
      </c>
    </row>
    <row r="284" spans="1:24" x14ac:dyDescent="0.25">
      <c r="A284" s="3" t="s">
        <v>3813</v>
      </c>
      <c r="B284" s="3" t="s">
        <v>1514</v>
      </c>
      <c r="C284" s="3" t="s">
        <v>1511</v>
      </c>
      <c r="D284" s="3">
        <v>1</v>
      </c>
      <c r="E284" s="14">
        <v>0.46875</v>
      </c>
      <c r="F284" s="3" t="s">
        <v>3816</v>
      </c>
      <c r="G284" s="13">
        <v>43939</v>
      </c>
      <c r="H284" s="13">
        <f>VLOOKUP(L284,'Interested Users'!$A$2:$F$1684,6,FALSE)</f>
        <v>43938.522523148145</v>
      </c>
      <c r="I284" s="3" t="s">
        <v>1144</v>
      </c>
      <c r="J284" s="3" t="s">
        <v>19</v>
      </c>
      <c r="K284" s="3" t="s">
        <v>322</v>
      </c>
      <c r="L284" s="4">
        <v>911100221345</v>
      </c>
      <c r="M284" s="3" t="s">
        <v>1927</v>
      </c>
      <c r="N284" s="3" t="s">
        <v>1322</v>
      </c>
      <c r="O284" s="3" t="s">
        <v>1156</v>
      </c>
      <c r="P284" s="3" t="s">
        <v>1156</v>
      </c>
      <c r="Q284" s="3" t="s">
        <v>3744</v>
      </c>
      <c r="R284" s="3" t="e">
        <f>VLOOKUP(L284,SB_Cleaned!$A$2:$F$413,6,FALSE)</f>
        <v>#N/A</v>
      </c>
      <c r="S284" s="3">
        <f t="shared" si="12"/>
        <v>0</v>
      </c>
      <c r="T284" s="3" t="s">
        <v>1503</v>
      </c>
      <c r="U284" s="3" t="s">
        <v>305</v>
      </c>
      <c r="V284" s="13" t="e">
        <f>VLOOKUP(L284,SB_Cleaned!$A$2:$C$412,3,FALSE)</f>
        <v>#N/A</v>
      </c>
      <c r="W284" s="4" t="str">
        <f t="shared" si="13"/>
        <v>exclude</v>
      </c>
      <c r="X284" s="4" t="str">
        <f t="shared" si="14"/>
        <v>exclude</v>
      </c>
    </row>
    <row r="285" spans="1:24" x14ac:dyDescent="0.25">
      <c r="A285" s="3" t="s">
        <v>3813</v>
      </c>
      <c r="B285" s="3" t="s">
        <v>1514</v>
      </c>
      <c r="C285" s="3" t="s">
        <v>1511</v>
      </c>
      <c r="D285" s="3">
        <v>1</v>
      </c>
      <c r="E285" s="14">
        <v>0.46875</v>
      </c>
      <c r="F285" s="3" t="s">
        <v>3816</v>
      </c>
      <c r="G285" s="13">
        <v>43939</v>
      </c>
      <c r="H285" s="13">
        <f>VLOOKUP(L285,'Interested Users'!$A$2:$F$1684,6,FALSE)</f>
        <v>43938.522881944446</v>
      </c>
      <c r="I285" s="3" t="s">
        <v>1144</v>
      </c>
      <c r="J285" s="3" t="s">
        <v>5</v>
      </c>
      <c r="K285" s="3" t="s">
        <v>21</v>
      </c>
      <c r="L285" s="4">
        <v>911100221346</v>
      </c>
      <c r="M285" s="3" t="s">
        <v>1928</v>
      </c>
      <c r="N285" s="3" t="s">
        <v>1322</v>
      </c>
      <c r="O285" s="3" t="s">
        <v>1148</v>
      </c>
      <c r="P285" s="3" t="s">
        <v>1148</v>
      </c>
      <c r="Q285" s="3" t="s">
        <v>3744</v>
      </c>
      <c r="R285" s="3">
        <f>VLOOKUP(L285,SB_Cleaned!$A$2:$F$413,6,FALSE)</f>
        <v>1999</v>
      </c>
      <c r="S285" s="3">
        <f t="shared" si="12"/>
        <v>1</v>
      </c>
      <c r="T285" s="3" t="s">
        <v>1503</v>
      </c>
      <c r="U285" s="3" t="s">
        <v>305</v>
      </c>
      <c r="V285" s="13">
        <f>VLOOKUP(L285,SB_Cleaned!$A$2:$C$412,3,FALSE)</f>
        <v>43940</v>
      </c>
      <c r="W285" s="4">
        <f t="shared" si="13"/>
        <v>1</v>
      </c>
      <c r="X285" s="4">
        <f t="shared" si="14"/>
        <v>1</v>
      </c>
    </row>
    <row r="286" spans="1:24" x14ac:dyDescent="0.25">
      <c r="A286" s="3" t="s">
        <v>3813</v>
      </c>
      <c r="B286" s="3" t="s">
        <v>1494</v>
      </c>
      <c r="C286" s="3" t="s">
        <v>1511</v>
      </c>
      <c r="D286" s="3">
        <v>1</v>
      </c>
      <c r="E286" s="14">
        <v>0.46875</v>
      </c>
      <c r="F286" s="3" t="s">
        <v>3816</v>
      </c>
      <c r="G286" s="13">
        <v>43939</v>
      </c>
      <c r="H286" s="13">
        <f>VLOOKUP(L286,'Interested Users'!$A$2:$F$1684,6,FALSE)</f>
        <v>43938.533692129633</v>
      </c>
      <c r="I286" s="3" t="s">
        <v>1144</v>
      </c>
      <c r="J286" s="3" t="s">
        <v>10</v>
      </c>
      <c r="K286" s="3" t="s">
        <v>324</v>
      </c>
      <c r="L286" s="4">
        <v>911100221348</v>
      </c>
      <c r="M286" s="3" t="s">
        <v>1930</v>
      </c>
      <c r="N286" s="3" t="s">
        <v>1322</v>
      </c>
      <c r="O286" s="3" t="s">
        <v>1148</v>
      </c>
      <c r="P286" s="3" t="s">
        <v>1148</v>
      </c>
      <c r="Q286" s="3" t="s">
        <v>3757</v>
      </c>
      <c r="R286" s="3" t="e">
        <f>VLOOKUP(L286,SB_Cleaned!$A$2:$F$413,6,FALSE)</f>
        <v>#N/A</v>
      </c>
      <c r="S286" s="3">
        <f t="shared" si="12"/>
        <v>0</v>
      </c>
      <c r="T286" s="3" t="s">
        <v>1497</v>
      </c>
      <c r="U286" s="3" t="s">
        <v>177</v>
      </c>
      <c r="V286" s="13" t="e">
        <f>VLOOKUP(L286,SB_Cleaned!$A$2:$C$412,3,FALSE)</f>
        <v>#N/A</v>
      </c>
      <c r="W286" s="4" t="str">
        <f t="shared" si="13"/>
        <v>exclude</v>
      </c>
      <c r="X286" s="4" t="str">
        <f t="shared" si="14"/>
        <v>exclude</v>
      </c>
    </row>
    <row r="287" spans="1:24" x14ac:dyDescent="0.25">
      <c r="A287" s="3" t="s">
        <v>3812</v>
      </c>
      <c r="B287" s="3" t="s">
        <v>1494</v>
      </c>
      <c r="C287" s="3" t="s">
        <v>1510</v>
      </c>
      <c r="D287" s="3">
        <v>1</v>
      </c>
      <c r="E287" s="14">
        <v>0.46875</v>
      </c>
      <c r="F287" s="3" t="s">
        <v>3816</v>
      </c>
      <c r="G287" s="13">
        <v>43939</v>
      </c>
      <c r="H287" s="13">
        <f>VLOOKUP(L287,'Interested Users'!$A$2:$F$1684,6,FALSE)</f>
        <v>43937.440555555557</v>
      </c>
      <c r="I287" s="3" t="s">
        <v>1144</v>
      </c>
      <c r="J287" s="3" t="s">
        <v>10</v>
      </c>
      <c r="K287" s="3" t="s">
        <v>32</v>
      </c>
      <c r="L287" s="4">
        <v>911100221024</v>
      </c>
      <c r="M287" s="3" t="s">
        <v>1605</v>
      </c>
      <c r="N287" s="3" t="s">
        <v>1322</v>
      </c>
      <c r="O287" s="3"/>
      <c r="P287" s="3" t="s">
        <v>3860</v>
      </c>
      <c r="Q287" s="3" t="s">
        <v>3854</v>
      </c>
      <c r="R287" s="3" t="e">
        <f>VLOOKUP(L287,SB_Cleaned!$A$2:$F$413,6,FALSE)</f>
        <v>#N/A</v>
      </c>
      <c r="S287" s="3">
        <f t="shared" si="12"/>
        <v>0</v>
      </c>
      <c r="T287" s="3" t="s">
        <v>3854</v>
      </c>
      <c r="U287" s="3" t="s">
        <v>33</v>
      </c>
      <c r="V287" s="13" t="e">
        <f>VLOOKUP(L287,SB_Cleaned!$A$2:$C$412,3,FALSE)</f>
        <v>#N/A</v>
      </c>
      <c r="W287" s="4" t="str">
        <f t="shared" si="13"/>
        <v>exclude</v>
      </c>
      <c r="X287" s="4" t="str">
        <f t="shared" si="14"/>
        <v>exclude</v>
      </c>
    </row>
    <row r="288" spans="1:24" x14ac:dyDescent="0.25">
      <c r="A288" s="3" t="s">
        <v>3813</v>
      </c>
      <c r="B288" s="3" t="s">
        <v>1514</v>
      </c>
      <c r="C288" s="3" t="s">
        <v>1510</v>
      </c>
      <c r="D288" s="3">
        <v>1</v>
      </c>
      <c r="E288" s="14">
        <v>0.46875</v>
      </c>
      <c r="F288" s="3" t="s">
        <v>3816</v>
      </c>
      <c r="G288" s="13">
        <v>43939</v>
      </c>
      <c r="H288" s="13">
        <f>VLOOKUP(L288,'Interested Users'!$A$2:$F$1684,6,FALSE)</f>
        <v>43937.44153935185</v>
      </c>
      <c r="I288" s="3" t="s">
        <v>1144</v>
      </c>
      <c r="J288" s="3" t="s">
        <v>19</v>
      </c>
      <c r="K288" s="3" t="s">
        <v>35</v>
      </c>
      <c r="L288" s="4">
        <v>911100221026</v>
      </c>
      <c r="M288" s="3" t="s">
        <v>1607</v>
      </c>
      <c r="N288" s="3" t="s">
        <v>1322</v>
      </c>
      <c r="O288" s="3" t="s">
        <v>1156</v>
      </c>
      <c r="P288" s="3" t="s">
        <v>1156</v>
      </c>
      <c r="Q288" s="3" t="s">
        <v>3760</v>
      </c>
      <c r="R288" s="3" t="e">
        <f>VLOOKUP(L288,SB_Cleaned!$A$2:$F$413,6,FALSE)</f>
        <v>#N/A</v>
      </c>
      <c r="S288" s="3">
        <f t="shared" si="12"/>
        <v>0</v>
      </c>
      <c r="T288" s="3" t="s">
        <v>1500</v>
      </c>
      <c r="U288" s="3" t="s">
        <v>33</v>
      </c>
      <c r="V288" s="13" t="e">
        <f>VLOOKUP(L288,SB_Cleaned!$A$2:$C$412,3,FALSE)</f>
        <v>#N/A</v>
      </c>
      <c r="W288" s="4" t="str">
        <f t="shared" si="13"/>
        <v>exclude</v>
      </c>
      <c r="X288" s="4" t="str">
        <f t="shared" si="14"/>
        <v>exclude</v>
      </c>
    </row>
    <row r="289" spans="1:24" x14ac:dyDescent="0.25">
      <c r="A289" s="3" t="s">
        <v>3813</v>
      </c>
      <c r="B289" s="3" t="s">
        <v>1494</v>
      </c>
      <c r="C289" s="3" t="s">
        <v>1511</v>
      </c>
      <c r="D289" s="3">
        <v>1</v>
      </c>
      <c r="E289" s="14">
        <v>0.46875</v>
      </c>
      <c r="F289" s="3" t="s">
        <v>3816</v>
      </c>
      <c r="G289" s="13">
        <v>43939</v>
      </c>
      <c r="H289" s="13">
        <f>VLOOKUP(L289,'Interested Users'!$A$2:$F$1684,6,FALSE)</f>
        <v>43938.573368055557</v>
      </c>
      <c r="I289" s="3" t="s">
        <v>1144</v>
      </c>
      <c r="J289" s="3" t="s">
        <v>10</v>
      </c>
      <c r="K289" s="3" t="s">
        <v>332</v>
      </c>
      <c r="L289" s="4">
        <v>911100221359</v>
      </c>
      <c r="M289" s="3" t="s">
        <v>1942</v>
      </c>
      <c r="N289" s="3" t="s">
        <v>1322</v>
      </c>
      <c r="O289" s="3" t="s">
        <v>1156</v>
      </c>
      <c r="P289" s="3" t="s">
        <v>1156</v>
      </c>
      <c r="Q289" s="3" t="s">
        <v>3757</v>
      </c>
      <c r="R289" s="3" t="e">
        <f>VLOOKUP(L289,SB_Cleaned!$A$2:$F$413,6,FALSE)</f>
        <v>#N/A</v>
      </c>
      <c r="S289" s="3">
        <f t="shared" si="12"/>
        <v>0</v>
      </c>
      <c r="T289" s="3" t="s">
        <v>1497</v>
      </c>
      <c r="U289" s="3" t="s">
        <v>305</v>
      </c>
      <c r="V289" s="13" t="e">
        <f>VLOOKUP(L289,SB_Cleaned!$A$2:$C$412,3,FALSE)</f>
        <v>#N/A</v>
      </c>
      <c r="W289" s="4" t="str">
        <f t="shared" si="13"/>
        <v>exclude</v>
      </c>
      <c r="X289" s="4" t="str">
        <f t="shared" si="14"/>
        <v>exclude</v>
      </c>
    </row>
    <row r="290" spans="1:24" x14ac:dyDescent="0.25">
      <c r="A290" s="3" t="s">
        <v>3812</v>
      </c>
      <c r="B290" s="3" t="s">
        <v>1494</v>
      </c>
      <c r="C290" s="3" t="s">
        <v>1510</v>
      </c>
      <c r="D290" s="3">
        <v>1</v>
      </c>
      <c r="E290" s="14">
        <v>0.46875</v>
      </c>
      <c r="F290" s="3" t="s">
        <v>3816</v>
      </c>
      <c r="G290" s="13">
        <v>43939</v>
      </c>
      <c r="H290" s="13">
        <f>VLOOKUP(L290,'Interested Users'!$A$2:$F$1684,6,FALSE)</f>
        <v>43937.441678240742</v>
      </c>
      <c r="I290" s="3" t="s">
        <v>1144</v>
      </c>
      <c r="J290" s="3" t="s">
        <v>2</v>
      </c>
      <c r="K290" s="3" t="s">
        <v>36</v>
      </c>
      <c r="L290" s="4">
        <v>911100221027</v>
      </c>
      <c r="M290" s="3" t="s">
        <v>1608</v>
      </c>
      <c r="N290" s="3" t="s">
        <v>1322</v>
      </c>
      <c r="O290" s="3"/>
      <c r="P290" s="3" t="s">
        <v>3860</v>
      </c>
      <c r="Q290" s="3" t="s">
        <v>3854</v>
      </c>
      <c r="R290" s="3" t="e">
        <f>VLOOKUP(L290,SB_Cleaned!$A$2:$F$413,6,FALSE)</f>
        <v>#N/A</v>
      </c>
      <c r="S290" s="3">
        <f t="shared" si="12"/>
        <v>0</v>
      </c>
      <c r="T290" s="3" t="s">
        <v>3854</v>
      </c>
      <c r="U290" s="3" t="s">
        <v>37</v>
      </c>
      <c r="V290" s="13" t="e">
        <f>VLOOKUP(L290,SB_Cleaned!$A$2:$C$412,3,FALSE)</f>
        <v>#N/A</v>
      </c>
      <c r="W290" s="4" t="str">
        <f t="shared" si="13"/>
        <v>exclude</v>
      </c>
      <c r="X290" s="4" t="str">
        <f t="shared" si="14"/>
        <v>exclude</v>
      </c>
    </row>
    <row r="291" spans="1:24" x14ac:dyDescent="0.25">
      <c r="A291" s="3" t="s">
        <v>3813</v>
      </c>
      <c r="B291" s="3" t="s">
        <v>1494</v>
      </c>
      <c r="C291" s="3" t="s">
        <v>1511</v>
      </c>
      <c r="D291" s="3">
        <v>1</v>
      </c>
      <c r="E291" s="14">
        <v>0.46875</v>
      </c>
      <c r="F291" s="3" t="s">
        <v>3816</v>
      </c>
      <c r="G291" s="13">
        <v>43939</v>
      </c>
      <c r="H291" s="13">
        <f>VLOOKUP(L291,'Interested Users'!$A$2:$F$1684,6,FALSE)</f>
        <v>43938.574421296296</v>
      </c>
      <c r="I291" s="3" t="s">
        <v>1144</v>
      </c>
      <c r="J291" s="3" t="s">
        <v>10</v>
      </c>
      <c r="K291" s="3" t="s">
        <v>76</v>
      </c>
      <c r="L291" s="4">
        <v>911100221360</v>
      </c>
      <c r="M291" s="3" t="s">
        <v>1943</v>
      </c>
      <c r="N291" s="3" t="s">
        <v>1322</v>
      </c>
      <c r="O291" s="3" t="s">
        <v>1148</v>
      </c>
      <c r="P291" s="3" t="s">
        <v>1148</v>
      </c>
      <c r="Q291" s="3" t="s">
        <v>3757</v>
      </c>
      <c r="R291" s="3">
        <f>VLOOKUP(L291,SB_Cleaned!$A$2:$F$413,6,FALSE)</f>
        <v>1999</v>
      </c>
      <c r="S291" s="3">
        <f t="shared" si="12"/>
        <v>1</v>
      </c>
      <c r="T291" s="3" t="s">
        <v>1497</v>
      </c>
      <c r="U291" s="3" t="s">
        <v>333</v>
      </c>
      <c r="V291" s="13">
        <f>VLOOKUP(L291,SB_Cleaned!$A$2:$C$412,3,FALSE)</f>
        <v>43940</v>
      </c>
      <c r="W291" s="4">
        <f t="shared" si="13"/>
        <v>1</v>
      </c>
      <c r="X291" s="4">
        <f t="shared" si="14"/>
        <v>1</v>
      </c>
    </row>
    <row r="292" spans="1:24" x14ac:dyDescent="0.25">
      <c r="A292" s="3" t="s">
        <v>3812</v>
      </c>
      <c r="B292" s="3" t="s">
        <v>1494</v>
      </c>
      <c r="C292" s="3" t="s">
        <v>1510</v>
      </c>
      <c r="D292" s="3">
        <v>1</v>
      </c>
      <c r="E292" s="14">
        <v>0.46875</v>
      </c>
      <c r="F292" s="3" t="s">
        <v>3816</v>
      </c>
      <c r="G292" s="13">
        <v>43939</v>
      </c>
      <c r="H292" s="13">
        <f>VLOOKUP(L292,'Interested Users'!$A$2:$F$1684,6,FALSE)</f>
        <v>43937.442175925928</v>
      </c>
      <c r="I292" s="3" t="s">
        <v>1144</v>
      </c>
      <c r="J292" s="3" t="s">
        <v>2</v>
      </c>
      <c r="K292" s="3" t="s">
        <v>40</v>
      </c>
      <c r="L292" s="4">
        <v>911100221030</v>
      </c>
      <c r="M292" s="3" t="s">
        <v>1611</v>
      </c>
      <c r="N292" s="3" t="s">
        <v>1322</v>
      </c>
      <c r="O292" s="3"/>
      <c r="P292" s="3" t="s">
        <v>3860</v>
      </c>
      <c r="Q292" s="3" t="s">
        <v>3854</v>
      </c>
      <c r="R292" s="3" t="e">
        <f>VLOOKUP(L292,SB_Cleaned!$A$2:$F$413,6,FALSE)</f>
        <v>#N/A</v>
      </c>
      <c r="S292" s="3">
        <f t="shared" si="12"/>
        <v>0</v>
      </c>
      <c r="T292" s="3" t="s">
        <v>3854</v>
      </c>
      <c r="U292" s="3" t="s">
        <v>33</v>
      </c>
      <c r="V292" s="13" t="e">
        <f>VLOOKUP(L292,SB_Cleaned!$A$2:$C$412,3,FALSE)</f>
        <v>#N/A</v>
      </c>
      <c r="W292" s="4" t="str">
        <f t="shared" si="13"/>
        <v>exclude</v>
      </c>
      <c r="X292" s="4" t="str">
        <f t="shared" si="14"/>
        <v>exclude</v>
      </c>
    </row>
    <row r="293" spans="1:24" x14ac:dyDescent="0.25">
      <c r="A293" s="3" t="s">
        <v>3813</v>
      </c>
      <c r="B293" s="3" t="s">
        <v>1494</v>
      </c>
      <c r="C293" s="3" t="s">
        <v>1511</v>
      </c>
      <c r="D293" s="3">
        <v>1</v>
      </c>
      <c r="E293" s="14">
        <v>0.46875</v>
      </c>
      <c r="F293" s="3" t="s">
        <v>3816</v>
      </c>
      <c r="G293" s="13">
        <v>43939</v>
      </c>
      <c r="H293" s="13">
        <f>VLOOKUP(L293,'Interested Users'!$A$2:$F$1684,6,FALSE)</f>
        <v>43938.574907407405</v>
      </c>
      <c r="I293" s="3" t="s">
        <v>1144</v>
      </c>
      <c r="J293" s="3" t="s">
        <v>19</v>
      </c>
      <c r="K293" s="3" t="s">
        <v>335</v>
      </c>
      <c r="L293" s="4">
        <v>911100221362</v>
      </c>
      <c r="M293" s="3" t="s">
        <v>1945</v>
      </c>
      <c r="N293" s="3" t="s">
        <v>1322</v>
      </c>
      <c r="O293" s="3" t="s">
        <v>1146</v>
      </c>
      <c r="P293" s="3" t="s">
        <v>1146</v>
      </c>
      <c r="Q293" s="3" t="s">
        <v>3757</v>
      </c>
      <c r="R293" s="3" t="e">
        <f>VLOOKUP(L293,SB_Cleaned!$A$2:$F$413,6,FALSE)</f>
        <v>#N/A</v>
      </c>
      <c r="S293" s="3">
        <f t="shared" si="12"/>
        <v>0</v>
      </c>
      <c r="T293" s="3" t="s">
        <v>1497</v>
      </c>
      <c r="U293" s="3" t="s">
        <v>333</v>
      </c>
      <c r="V293" s="13" t="e">
        <f>VLOOKUP(L293,SB_Cleaned!$A$2:$C$412,3,FALSE)</f>
        <v>#N/A</v>
      </c>
      <c r="W293" s="4" t="str">
        <f t="shared" si="13"/>
        <v>exclude</v>
      </c>
      <c r="X293" s="4" t="str">
        <f t="shared" si="14"/>
        <v>exclude</v>
      </c>
    </row>
    <row r="294" spans="1:24" x14ac:dyDescent="0.25">
      <c r="A294" s="3" t="s">
        <v>3813</v>
      </c>
      <c r="B294" s="3" t="s">
        <v>1494</v>
      </c>
      <c r="C294" s="3" t="s">
        <v>1511</v>
      </c>
      <c r="D294" s="3">
        <v>1</v>
      </c>
      <c r="E294" s="14">
        <v>0.46875</v>
      </c>
      <c r="F294" s="3" t="s">
        <v>3816</v>
      </c>
      <c r="G294" s="13">
        <v>43939</v>
      </c>
      <c r="H294" s="13">
        <f>VLOOKUP(L294,'Interested Users'!$A$2:$F$1684,6,FALSE)</f>
        <v>43938.57503472222</v>
      </c>
      <c r="I294" s="3" t="s">
        <v>1144</v>
      </c>
      <c r="J294" s="3" t="s">
        <v>2</v>
      </c>
      <c r="K294" s="3" t="s">
        <v>336</v>
      </c>
      <c r="L294" s="4">
        <v>911100221363</v>
      </c>
      <c r="M294" s="3" t="s">
        <v>1946</v>
      </c>
      <c r="N294" s="3" t="s">
        <v>1322</v>
      </c>
      <c r="O294" s="3" t="s">
        <v>1148</v>
      </c>
      <c r="P294" s="3" t="s">
        <v>1148</v>
      </c>
      <c r="Q294" s="3" t="s">
        <v>3757</v>
      </c>
      <c r="R294" s="3" t="e">
        <f>VLOOKUP(L294,SB_Cleaned!$A$2:$F$413,6,FALSE)</f>
        <v>#N/A</v>
      </c>
      <c r="S294" s="3">
        <f t="shared" si="12"/>
        <v>0</v>
      </c>
      <c r="T294" s="3" t="s">
        <v>1497</v>
      </c>
      <c r="U294" s="3" t="s">
        <v>333</v>
      </c>
      <c r="V294" s="13" t="e">
        <f>VLOOKUP(L294,SB_Cleaned!$A$2:$C$412,3,FALSE)</f>
        <v>#N/A</v>
      </c>
      <c r="W294" s="4" t="str">
        <f t="shared" si="13"/>
        <v>exclude</v>
      </c>
      <c r="X294" s="4" t="str">
        <f t="shared" si="14"/>
        <v>exclude</v>
      </c>
    </row>
    <row r="295" spans="1:24" x14ac:dyDescent="0.25">
      <c r="A295" s="3" t="s">
        <v>3813</v>
      </c>
      <c r="B295" s="3" t="s">
        <v>1514</v>
      </c>
      <c r="C295" s="3" t="s">
        <v>1510</v>
      </c>
      <c r="D295" s="3">
        <v>1</v>
      </c>
      <c r="E295" s="14">
        <v>0.46875</v>
      </c>
      <c r="F295" s="3" t="s">
        <v>3816</v>
      </c>
      <c r="G295" s="13">
        <v>43939</v>
      </c>
      <c r="H295" s="13">
        <f>VLOOKUP(L295,'Interested Users'!$A$2:$F$1684,6,FALSE)</f>
        <v>43937.442986111113</v>
      </c>
      <c r="I295" s="3" t="s">
        <v>1144</v>
      </c>
      <c r="J295" s="3" t="s">
        <v>19</v>
      </c>
      <c r="K295" s="3" t="s">
        <v>43</v>
      </c>
      <c r="L295" s="4">
        <v>911100221037</v>
      </c>
      <c r="M295" s="3" t="s">
        <v>3226</v>
      </c>
      <c r="N295" s="3" t="s">
        <v>1322</v>
      </c>
      <c r="O295" s="3" t="s">
        <v>1148</v>
      </c>
      <c r="P295" s="3" t="s">
        <v>1148</v>
      </c>
      <c r="Q295" s="3" t="s">
        <v>3760</v>
      </c>
      <c r="R295" s="3" t="e">
        <f>VLOOKUP(L295,SB_Cleaned!$A$2:$F$413,6,FALSE)</f>
        <v>#N/A</v>
      </c>
      <c r="S295" s="3">
        <f t="shared" si="12"/>
        <v>0</v>
      </c>
      <c r="T295" s="3" t="s">
        <v>1500</v>
      </c>
      <c r="U295" s="3" t="s">
        <v>37</v>
      </c>
      <c r="V295" s="13" t="e">
        <f>VLOOKUP(L295,SB_Cleaned!$A$2:$C$412,3,FALSE)</f>
        <v>#N/A</v>
      </c>
      <c r="W295" s="4" t="str">
        <f t="shared" si="13"/>
        <v>exclude</v>
      </c>
      <c r="X295" s="4" t="str">
        <f t="shared" si="14"/>
        <v>exclude</v>
      </c>
    </row>
    <row r="296" spans="1:24" x14ac:dyDescent="0.25">
      <c r="A296" s="3" t="s">
        <v>3813</v>
      </c>
      <c r="B296" s="3" t="s">
        <v>1514</v>
      </c>
      <c r="C296" s="3" t="s">
        <v>1510</v>
      </c>
      <c r="D296" s="3">
        <v>1</v>
      </c>
      <c r="E296" s="14">
        <v>0.46875</v>
      </c>
      <c r="F296" s="3" t="s">
        <v>3816</v>
      </c>
      <c r="G296" s="13">
        <v>43939</v>
      </c>
      <c r="H296" s="13">
        <f>VLOOKUP(L296,'Interested Users'!$A$2:$F$1684,6,FALSE)</f>
        <v>43937.443090277775</v>
      </c>
      <c r="I296" s="3" t="s">
        <v>1144</v>
      </c>
      <c r="J296" s="3" t="s">
        <v>19</v>
      </c>
      <c r="K296" s="3" t="s">
        <v>48</v>
      </c>
      <c r="L296" s="4">
        <v>911100221039</v>
      </c>
      <c r="M296" s="3" t="s">
        <v>1620</v>
      </c>
      <c r="N296" s="3" t="s">
        <v>1322</v>
      </c>
      <c r="O296" s="3" t="s">
        <v>1156</v>
      </c>
      <c r="P296" s="3" t="s">
        <v>1156</v>
      </c>
      <c r="Q296" s="3" t="s">
        <v>3760</v>
      </c>
      <c r="R296" s="3" t="e">
        <f>VLOOKUP(L296,SB_Cleaned!$A$2:$F$413,6,FALSE)</f>
        <v>#N/A</v>
      </c>
      <c r="S296" s="3">
        <f t="shared" si="12"/>
        <v>0</v>
      </c>
      <c r="T296" s="3" t="s">
        <v>1500</v>
      </c>
      <c r="U296" s="3" t="s">
        <v>33</v>
      </c>
      <c r="V296" s="13" t="e">
        <f>VLOOKUP(L296,SB_Cleaned!$A$2:$C$412,3,FALSE)</f>
        <v>#N/A</v>
      </c>
      <c r="W296" s="4" t="str">
        <f t="shared" si="13"/>
        <v>exclude</v>
      </c>
      <c r="X296" s="4" t="str">
        <f t="shared" si="14"/>
        <v>exclude</v>
      </c>
    </row>
    <row r="297" spans="1:24" x14ac:dyDescent="0.25">
      <c r="A297" s="3" t="s">
        <v>3812</v>
      </c>
      <c r="B297" s="3" t="s">
        <v>1494</v>
      </c>
      <c r="C297" s="3" t="s">
        <v>1510</v>
      </c>
      <c r="D297" s="3">
        <v>1</v>
      </c>
      <c r="E297" s="14">
        <v>0.46875</v>
      </c>
      <c r="F297" s="3" t="s">
        <v>3816</v>
      </c>
      <c r="G297" s="13">
        <v>43939</v>
      </c>
      <c r="H297" s="13">
        <f>VLOOKUP(L297,'Interested Users'!$A$2:$F$1684,6,FALSE)</f>
        <v>43937.443923611114</v>
      </c>
      <c r="I297" s="3" t="s">
        <v>1144</v>
      </c>
      <c r="J297" s="3" t="s">
        <v>2</v>
      </c>
      <c r="K297" s="3" t="s">
        <v>56</v>
      </c>
      <c r="L297" s="4">
        <v>911100221046</v>
      </c>
      <c r="M297" s="3" t="s">
        <v>1627</v>
      </c>
      <c r="N297" s="3" t="s">
        <v>1322</v>
      </c>
      <c r="O297" s="3"/>
      <c r="P297" s="3" t="s">
        <v>3860</v>
      </c>
      <c r="Q297" s="3" t="s">
        <v>3854</v>
      </c>
      <c r="R297" s="3" t="e">
        <f>VLOOKUP(L297,SB_Cleaned!$A$2:$F$413,6,FALSE)</f>
        <v>#N/A</v>
      </c>
      <c r="S297" s="3">
        <f t="shared" si="12"/>
        <v>0</v>
      </c>
      <c r="T297" s="3" t="s">
        <v>3854</v>
      </c>
      <c r="U297" s="3" t="s">
        <v>33</v>
      </c>
      <c r="V297" s="13" t="e">
        <f>VLOOKUP(L297,SB_Cleaned!$A$2:$C$412,3,FALSE)</f>
        <v>#N/A</v>
      </c>
      <c r="W297" s="4" t="str">
        <f t="shared" si="13"/>
        <v>exclude</v>
      </c>
      <c r="X297" s="4" t="str">
        <f t="shared" si="14"/>
        <v>exclude</v>
      </c>
    </row>
    <row r="298" spans="1:24" x14ac:dyDescent="0.25">
      <c r="A298" s="3" t="s">
        <v>3813</v>
      </c>
      <c r="B298" s="3" t="s">
        <v>1514</v>
      </c>
      <c r="C298" s="3" t="s">
        <v>1511</v>
      </c>
      <c r="D298" s="3">
        <v>1</v>
      </c>
      <c r="E298" s="14">
        <v>0.46875</v>
      </c>
      <c r="F298" s="3" t="s">
        <v>3816</v>
      </c>
      <c r="G298" s="13">
        <v>43939</v>
      </c>
      <c r="H298" s="13">
        <f>VLOOKUP(L298,'Interested Users'!$A$2:$F$1684,6,FALSE)</f>
        <v>43938.574907407405</v>
      </c>
      <c r="I298" s="3" t="s">
        <v>1145</v>
      </c>
      <c r="J298" s="3" t="s">
        <v>19</v>
      </c>
      <c r="K298" s="3" t="s">
        <v>335</v>
      </c>
      <c r="L298" s="4">
        <v>911100221362</v>
      </c>
      <c r="M298" s="3" t="s">
        <v>1945</v>
      </c>
      <c r="N298" s="3" t="s">
        <v>1322</v>
      </c>
      <c r="O298" s="3" t="s">
        <v>1148</v>
      </c>
      <c r="P298" s="3" t="s">
        <v>1148</v>
      </c>
      <c r="Q298" s="3" t="s">
        <v>3744</v>
      </c>
      <c r="R298" s="3" t="e">
        <f>VLOOKUP(L298,SB_Cleaned!$A$2:$F$413,6,FALSE)</f>
        <v>#N/A</v>
      </c>
      <c r="S298" s="3">
        <f t="shared" si="12"/>
        <v>0</v>
      </c>
      <c r="T298" s="3" t="s">
        <v>1503</v>
      </c>
      <c r="U298" s="3" t="s">
        <v>333</v>
      </c>
      <c r="V298" s="13" t="e">
        <f>VLOOKUP(L298,SB_Cleaned!$A$2:$C$412,3,FALSE)</f>
        <v>#N/A</v>
      </c>
      <c r="W298" s="4" t="str">
        <f t="shared" si="13"/>
        <v>exclude</v>
      </c>
      <c r="X298" s="4" t="str">
        <f t="shared" si="14"/>
        <v>exclude</v>
      </c>
    </row>
    <row r="299" spans="1:24" x14ac:dyDescent="0.25">
      <c r="A299" s="3" t="s">
        <v>3813</v>
      </c>
      <c r="B299" s="3" t="s">
        <v>1514</v>
      </c>
      <c r="C299" s="3" t="s">
        <v>1510</v>
      </c>
      <c r="D299" s="3">
        <v>1</v>
      </c>
      <c r="E299" s="14">
        <v>0.46875</v>
      </c>
      <c r="F299" s="3" t="s">
        <v>3816</v>
      </c>
      <c r="G299" s="13">
        <v>43939</v>
      </c>
      <c r="H299" s="13">
        <f>VLOOKUP(L299,'Interested Users'!$A$2:$F$1684,6,FALSE)</f>
        <v>43937.442673611113</v>
      </c>
      <c r="I299" s="3" t="s">
        <v>1144</v>
      </c>
      <c r="J299" s="3" t="s">
        <v>5</v>
      </c>
      <c r="K299" s="3" t="s">
        <v>87</v>
      </c>
      <c r="L299" s="4">
        <v>911100221034</v>
      </c>
      <c r="M299" s="3" t="s">
        <v>1660</v>
      </c>
      <c r="N299" s="3" t="s">
        <v>1322</v>
      </c>
      <c r="O299" s="3" t="s">
        <v>1148</v>
      </c>
      <c r="P299" s="3" t="s">
        <v>1148</v>
      </c>
      <c r="Q299" s="3" t="s">
        <v>3760</v>
      </c>
      <c r="R299" s="3" t="e">
        <f>VLOOKUP(L299,SB_Cleaned!$A$2:$F$413,6,FALSE)</f>
        <v>#N/A</v>
      </c>
      <c r="S299" s="3">
        <f t="shared" si="12"/>
        <v>0</v>
      </c>
      <c r="T299" s="3" t="s">
        <v>1500</v>
      </c>
      <c r="U299" s="3" t="s">
        <v>33</v>
      </c>
      <c r="V299" s="13" t="e">
        <f>VLOOKUP(L299,SB_Cleaned!$A$2:$C$412,3,FALSE)</f>
        <v>#N/A</v>
      </c>
      <c r="W299" s="4" t="str">
        <f t="shared" si="13"/>
        <v>exclude</v>
      </c>
      <c r="X299" s="4" t="str">
        <f t="shared" si="14"/>
        <v>exclude</v>
      </c>
    </row>
    <row r="300" spans="1:24" x14ac:dyDescent="0.25">
      <c r="A300" s="3" t="s">
        <v>3813</v>
      </c>
      <c r="B300" s="3" t="s">
        <v>1514</v>
      </c>
      <c r="C300" s="3" t="s">
        <v>1510</v>
      </c>
      <c r="D300" s="3">
        <v>1</v>
      </c>
      <c r="E300" s="14">
        <v>0.46875</v>
      </c>
      <c r="F300" s="3" t="s">
        <v>3816</v>
      </c>
      <c r="G300" s="13">
        <v>43939</v>
      </c>
      <c r="H300" s="13">
        <f>VLOOKUP(L300,'Interested Users'!$A$2:$F$1684,6,FALSE)</f>
        <v>43937.465231481481</v>
      </c>
      <c r="I300" s="3" t="s">
        <v>1144</v>
      </c>
      <c r="J300" s="3" t="s">
        <v>19</v>
      </c>
      <c r="K300" s="3" t="s">
        <v>88</v>
      </c>
      <c r="L300" s="4">
        <v>911100221079</v>
      </c>
      <c r="M300" s="3" t="s">
        <v>1661</v>
      </c>
      <c r="N300" s="3" t="s">
        <v>1322</v>
      </c>
      <c r="O300" s="3" t="s">
        <v>1148</v>
      </c>
      <c r="P300" s="3" t="s">
        <v>1148</v>
      </c>
      <c r="Q300" s="3" t="s">
        <v>3760</v>
      </c>
      <c r="R300" s="3" t="e">
        <f>VLOOKUP(L300,SB_Cleaned!$A$2:$F$413,6,FALSE)</f>
        <v>#N/A</v>
      </c>
      <c r="S300" s="3">
        <f t="shared" si="12"/>
        <v>0</v>
      </c>
      <c r="T300" s="3" t="s">
        <v>1500</v>
      </c>
      <c r="U300" s="3" t="s">
        <v>37</v>
      </c>
      <c r="V300" s="13" t="e">
        <f>VLOOKUP(L300,SB_Cleaned!$A$2:$C$412,3,FALSE)</f>
        <v>#N/A</v>
      </c>
      <c r="W300" s="4" t="str">
        <f t="shared" si="13"/>
        <v>exclude</v>
      </c>
      <c r="X300" s="4" t="str">
        <f t="shared" si="14"/>
        <v>exclude</v>
      </c>
    </row>
    <row r="301" spans="1:24" x14ac:dyDescent="0.25">
      <c r="A301" s="3" t="s">
        <v>3813</v>
      </c>
      <c r="B301" s="3" t="s">
        <v>1514</v>
      </c>
      <c r="C301" s="3" t="s">
        <v>1510</v>
      </c>
      <c r="D301" s="3">
        <v>1</v>
      </c>
      <c r="E301" s="14">
        <v>0.46875</v>
      </c>
      <c r="F301" s="3" t="s">
        <v>3816</v>
      </c>
      <c r="G301" s="13">
        <v>43939</v>
      </c>
      <c r="H301" s="13">
        <f>VLOOKUP(L301,'Interested Users'!$A$2:$F$1684,6,FALSE)</f>
        <v>43937.462141203701</v>
      </c>
      <c r="I301" s="3" t="s">
        <v>1145</v>
      </c>
      <c r="J301" s="3" t="s">
        <v>5</v>
      </c>
      <c r="K301" s="3" t="s">
        <v>84</v>
      </c>
      <c r="L301" s="4">
        <v>911100221076</v>
      </c>
      <c r="M301" s="3" t="s">
        <v>1657</v>
      </c>
      <c r="N301" s="3" t="s">
        <v>1322</v>
      </c>
      <c r="O301" s="3" t="s">
        <v>1156</v>
      </c>
      <c r="P301" s="3" t="s">
        <v>1156</v>
      </c>
      <c r="Q301" s="3" t="s">
        <v>3760</v>
      </c>
      <c r="R301" s="3" t="e">
        <f>VLOOKUP(L301,SB_Cleaned!$A$2:$F$413,6,FALSE)</f>
        <v>#N/A</v>
      </c>
      <c r="S301" s="3">
        <f t="shared" si="12"/>
        <v>0</v>
      </c>
      <c r="T301" s="3" t="s">
        <v>1500</v>
      </c>
      <c r="U301" s="3" t="s">
        <v>33</v>
      </c>
      <c r="V301" s="13" t="e">
        <f>VLOOKUP(L301,SB_Cleaned!$A$2:$C$412,3,FALSE)</f>
        <v>#N/A</v>
      </c>
      <c r="W301" s="4" t="str">
        <f t="shared" si="13"/>
        <v>exclude</v>
      </c>
      <c r="X301" s="4" t="str">
        <f t="shared" si="14"/>
        <v>exclude</v>
      </c>
    </row>
    <row r="302" spans="1:24" x14ac:dyDescent="0.25">
      <c r="A302" s="3" t="s">
        <v>3813</v>
      </c>
      <c r="B302" s="3" t="s">
        <v>1514</v>
      </c>
      <c r="C302" s="3" t="s">
        <v>1510</v>
      </c>
      <c r="D302" s="3">
        <v>1</v>
      </c>
      <c r="E302" s="14">
        <v>0.46875</v>
      </c>
      <c r="F302" s="3" t="s">
        <v>3816</v>
      </c>
      <c r="G302" s="13">
        <v>43939</v>
      </c>
      <c r="H302" s="13">
        <f>VLOOKUP(L302,'Interested Users'!$A$2:$F$1684,6,FALSE)</f>
        <v>43937.462685185186</v>
      </c>
      <c r="I302" s="3" t="s">
        <v>1144</v>
      </c>
      <c r="J302" s="3" t="s">
        <v>19</v>
      </c>
      <c r="K302" s="3" t="s">
        <v>48</v>
      </c>
      <c r="L302" s="4">
        <v>911100221078</v>
      </c>
      <c r="M302" s="3" t="s">
        <v>1659</v>
      </c>
      <c r="N302" s="3" t="s">
        <v>1322</v>
      </c>
      <c r="O302" s="3" t="s">
        <v>1156</v>
      </c>
      <c r="P302" s="3" t="s">
        <v>1156</v>
      </c>
      <c r="Q302" s="3" t="s">
        <v>3760</v>
      </c>
      <c r="R302" s="3" t="e">
        <f>VLOOKUP(L302,SB_Cleaned!$A$2:$F$413,6,FALSE)</f>
        <v>#N/A</v>
      </c>
      <c r="S302" s="3">
        <f t="shared" si="12"/>
        <v>0</v>
      </c>
      <c r="T302" s="3" t="s">
        <v>1500</v>
      </c>
      <c r="U302" s="3" t="s">
        <v>33</v>
      </c>
      <c r="V302" s="13" t="e">
        <f>VLOOKUP(L302,SB_Cleaned!$A$2:$C$412,3,FALSE)</f>
        <v>#N/A</v>
      </c>
      <c r="W302" s="4" t="str">
        <f t="shared" si="13"/>
        <v>exclude</v>
      </c>
      <c r="X302" s="4" t="str">
        <f t="shared" si="14"/>
        <v>exclude</v>
      </c>
    </row>
    <row r="303" spans="1:24" x14ac:dyDescent="0.25">
      <c r="A303" s="3" t="s">
        <v>3813</v>
      </c>
      <c r="B303" s="3" t="s">
        <v>1514</v>
      </c>
      <c r="C303" s="3" t="s">
        <v>1510</v>
      </c>
      <c r="D303" s="3">
        <v>1</v>
      </c>
      <c r="E303" s="14">
        <v>0.46875</v>
      </c>
      <c r="F303" s="3" t="s">
        <v>3816</v>
      </c>
      <c r="G303" s="13">
        <v>43939</v>
      </c>
      <c r="H303" s="13">
        <f>VLOOKUP(L303,'Interested Users'!$A$2:$F$1684,6,FALSE)</f>
        <v>43937.475300925929</v>
      </c>
      <c r="I303" s="3" t="s">
        <v>1145</v>
      </c>
      <c r="J303" s="3" t="s">
        <v>19</v>
      </c>
      <c r="K303" s="3" t="s">
        <v>41</v>
      </c>
      <c r="L303" s="4">
        <v>911100221083</v>
      </c>
      <c r="M303" s="3" t="s">
        <v>1665</v>
      </c>
      <c r="N303" s="3" t="s">
        <v>1322</v>
      </c>
      <c r="O303" s="3" t="s">
        <v>1148</v>
      </c>
      <c r="P303" s="3" t="s">
        <v>1148</v>
      </c>
      <c r="Q303" s="3" t="s">
        <v>3760</v>
      </c>
      <c r="R303" s="3" t="e">
        <f>VLOOKUP(L303,SB_Cleaned!$A$2:$F$413,6,FALSE)</f>
        <v>#N/A</v>
      </c>
      <c r="S303" s="3">
        <f t="shared" si="12"/>
        <v>0</v>
      </c>
      <c r="T303" s="3" t="s">
        <v>1500</v>
      </c>
      <c r="U303" s="3" t="s">
        <v>37</v>
      </c>
      <c r="V303" s="13" t="e">
        <f>VLOOKUP(L303,SB_Cleaned!$A$2:$C$412,3,FALSE)</f>
        <v>#N/A</v>
      </c>
      <c r="W303" s="4" t="str">
        <f t="shared" si="13"/>
        <v>exclude</v>
      </c>
      <c r="X303" s="4" t="str">
        <f t="shared" si="14"/>
        <v>exclude</v>
      </c>
    </row>
    <row r="304" spans="1:24" x14ac:dyDescent="0.25">
      <c r="A304" s="3" t="s">
        <v>3812</v>
      </c>
      <c r="B304" s="3" t="s">
        <v>1494</v>
      </c>
      <c r="C304" s="3" t="s">
        <v>1510</v>
      </c>
      <c r="D304" s="3">
        <v>1</v>
      </c>
      <c r="E304" s="14">
        <v>0.46875</v>
      </c>
      <c r="F304" s="3" t="s">
        <v>3816</v>
      </c>
      <c r="G304" s="13">
        <v>43939</v>
      </c>
      <c r="H304" s="13">
        <f>VLOOKUP(L304,'Interested Users'!$A$2:$F$1684,6,FALSE)</f>
        <v>43937.485659722224</v>
      </c>
      <c r="I304" s="3" t="s">
        <v>1144</v>
      </c>
      <c r="J304" s="3" t="s">
        <v>2</v>
      </c>
      <c r="K304" s="3" t="s">
        <v>98</v>
      </c>
      <c r="L304" s="4">
        <v>911100221089</v>
      </c>
      <c r="M304" s="3" t="s">
        <v>1671</v>
      </c>
      <c r="N304" s="3" t="s">
        <v>1322</v>
      </c>
      <c r="O304" s="3"/>
      <c r="P304" s="3" t="s">
        <v>3860</v>
      </c>
      <c r="Q304" s="3" t="s">
        <v>3853</v>
      </c>
      <c r="R304" s="3">
        <f>VLOOKUP(L304,SB_Cleaned!$A$2:$F$413,6,FALSE)</f>
        <v>1999</v>
      </c>
      <c r="S304" s="3">
        <f t="shared" si="12"/>
        <v>1</v>
      </c>
      <c r="T304" s="3" t="s">
        <v>1497</v>
      </c>
      <c r="U304" s="3" t="s">
        <v>33</v>
      </c>
      <c r="V304" s="13">
        <f>VLOOKUP(L304,SB_Cleaned!$A$2:$C$412,3,FALSE)</f>
        <v>43940</v>
      </c>
      <c r="W304" s="4">
        <f t="shared" si="13"/>
        <v>1</v>
      </c>
      <c r="X304" s="4">
        <f t="shared" si="14"/>
        <v>3</v>
      </c>
    </row>
    <row r="305" spans="1:24" x14ac:dyDescent="0.25">
      <c r="A305" s="3" t="s">
        <v>3813</v>
      </c>
      <c r="B305" s="3" t="s">
        <v>1514</v>
      </c>
      <c r="C305" s="3" t="s">
        <v>1510</v>
      </c>
      <c r="D305" s="3">
        <v>1</v>
      </c>
      <c r="E305" s="14">
        <v>0.46875</v>
      </c>
      <c r="F305" s="3" t="s">
        <v>3816</v>
      </c>
      <c r="G305" s="13">
        <v>43939</v>
      </c>
      <c r="H305" s="13">
        <f>VLOOKUP(L305,'Interested Users'!$A$2:$F$1684,6,FALSE)</f>
        <v>43937.501539351855</v>
      </c>
      <c r="I305" s="3" t="s">
        <v>1144</v>
      </c>
      <c r="J305" s="3" t="s">
        <v>19</v>
      </c>
      <c r="K305" s="3" t="s">
        <v>101</v>
      </c>
      <c r="L305" s="4">
        <v>911100221094</v>
      </c>
      <c r="M305" s="3" t="s">
        <v>1676</v>
      </c>
      <c r="N305" s="3" t="s">
        <v>1322</v>
      </c>
      <c r="O305" s="3" t="s">
        <v>1148</v>
      </c>
      <c r="P305" s="3" t="s">
        <v>1148</v>
      </c>
      <c r="Q305" s="3" t="s">
        <v>3760</v>
      </c>
      <c r="R305" s="3" t="e">
        <f>VLOOKUP(L305,SB_Cleaned!$A$2:$F$413,6,FALSE)</f>
        <v>#N/A</v>
      </c>
      <c r="S305" s="3">
        <f t="shared" si="12"/>
        <v>0</v>
      </c>
      <c r="T305" s="3" t="s">
        <v>1500</v>
      </c>
      <c r="U305" s="3" t="s">
        <v>37</v>
      </c>
      <c r="V305" s="13" t="e">
        <f>VLOOKUP(L305,SB_Cleaned!$A$2:$C$412,3,FALSE)</f>
        <v>#N/A</v>
      </c>
      <c r="W305" s="4" t="str">
        <f t="shared" si="13"/>
        <v>exclude</v>
      </c>
      <c r="X305" s="4" t="str">
        <f t="shared" si="14"/>
        <v>exclude</v>
      </c>
    </row>
    <row r="306" spans="1:24" x14ac:dyDescent="0.25">
      <c r="A306" s="3" t="s">
        <v>3813</v>
      </c>
      <c r="B306" s="3" t="s">
        <v>1494</v>
      </c>
      <c r="C306" s="3" t="s">
        <v>1512</v>
      </c>
      <c r="D306" s="3">
        <v>1</v>
      </c>
      <c r="E306" s="14">
        <v>0.46875</v>
      </c>
      <c r="F306" s="3" t="s">
        <v>3816</v>
      </c>
      <c r="G306" s="13">
        <v>43939</v>
      </c>
      <c r="H306" s="13" t="e">
        <f>VLOOKUP(L306,'Interested Users'!$A$2:$F$1684,6,FALSE)</f>
        <v>#N/A</v>
      </c>
      <c r="I306" s="3" t="s">
        <v>1144</v>
      </c>
      <c r="J306" s="3" t="s">
        <v>10</v>
      </c>
      <c r="K306" s="3" t="s">
        <v>764</v>
      </c>
      <c r="L306" s="4">
        <v>911100222630</v>
      </c>
      <c r="M306" s="3" t="s">
        <v>3227</v>
      </c>
      <c r="N306" s="3" t="s">
        <v>1322</v>
      </c>
      <c r="O306" s="3" t="s">
        <v>1148</v>
      </c>
      <c r="P306" s="3" t="s">
        <v>1148</v>
      </c>
      <c r="Q306" s="3" t="s">
        <v>3745</v>
      </c>
      <c r="R306" s="3" t="e">
        <f>VLOOKUP(L306,SB_Cleaned!$A$2:$F$413,6,FALSE)</f>
        <v>#N/A</v>
      </c>
      <c r="S306" s="3">
        <f t="shared" si="12"/>
        <v>0</v>
      </c>
      <c r="T306" s="3" t="s">
        <v>1502</v>
      </c>
      <c r="U306" s="3" t="s">
        <v>3854</v>
      </c>
      <c r="V306" s="13" t="e">
        <f>VLOOKUP(L306,SB_Cleaned!$A$2:$C$412,3,FALSE)</f>
        <v>#N/A</v>
      </c>
      <c r="W306" s="4" t="str">
        <f t="shared" si="13"/>
        <v>exclude</v>
      </c>
      <c r="X306" s="4" t="str">
        <f t="shared" si="14"/>
        <v>exclude</v>
      </c>
    </row>
    <row r="307" spans="1:24" x14ac:dyDescent="0.25">
      <c r="A307" s="3" t="s">
        <v>3813</v>
      </c>
      <c r="B307" s="3" t="s">
        <v>1494</v>
      </c>
      <c r="C307" s="3" t="s">
        <v>1512</v>
      </c>
      <c r="D307" s="3">
        <v>1</v>
      </c>
      <c r="E307" s="14">
        <v>0.46875</v>
      </c>
      <c r="F307" s="3" t="s">
        <v>3816</v>
      </c>
      <c r="G307" s="13">
        <v>43939</v>
      </c>
      <c r="H307" s="13" t="e">
        <f>VLOOKUP(L307,'Interested Users'!$A$2:$F$1684,6,FALSE)</f>
        <v>#N/A</v>
      </c>
      <c r="I307" s="3" t="s">
        <v>1144</v>
      </c>
      <c r="J307" s="3" t="s">
        <v>10</v>
      </c>
      <c r="K307" s="3" t="s">
        <v>557</v>
      </c>
      <c r="L307" s="4">
        <v>911100222631</v>
      </c>
      <c r="M307" s="3" t="s">
        <v>3228</v>
      </c>
      <c r="N307" s="3" t="s">
        <v>1322</v>
      </c>
      <c r="O307" s="3" t="s">
        <v>1148</v>
      </c>
      <c r="P307" s="3" t="s">
        <v>1148</v>
      </c>
      <c r="Q307" s="3" t="s">
        <v>3745</v>
      </c>
      <c r="R307" s="3" t="e">
        <f>VLOOKUP(L307,SB_Cleaned!$A$2:$F$413,6,FALSE)</f>
        <v>#N/A</v>
      </c>
      <c r="S307" s="3">
        <f t="shared" si="12"/>
        <v>0</v>
      </c>
      <c r="T307" s="3" t="s">
        <v>1502</v>
      </c>
      <c r="U307" s="3" t="s">
        <v>3854</v>
      </c>
      <c r="V307" s="13" t="e">
        <f>VLOOKUP(L307,SB_Cleaned!$A$2:$C$412,3,FALSE)</f>
        <v>#N/A</v>
      </c>
      <c r="W307" s="4" t="str">
        <f t="shared" si="13"/>
        <v>exclude</v>
      </c>
      <c r="X307" s="4" t="str">
        <f t="shared" si="14"/>
        <v>exclude</v>
      </c>
    </row>
    <row r="308" spans="1:24" x14ac:dyDescent="0.25">
      <c r="A308" s="3" t="s">
        <v>3813</v>
      </c>
      <c r="B308" s="3" t="s">
        <v>1494</v>
      </c>
      <c r="C308" s="3" t="s">
        <v>1512</v>
      </c>
      <c r="D308" s="3">
        <v>1</v>
      </c>
      <c r="E308" s="14">
        <v>0.46875</v>
      </c>
      <c r="F308" s="3" t="s">
        <v>3816</v>
      </c>
      <c r="G308" s="13">
        <v>43939</v>
      </c>
      <c r="H308" s="13" t="e">
        <f>VLOOKUP(L308,'Interested Users'!$A$2:$F$1684,6,FALSE)</f>
        <v>#N/A</v>
      </c>
      <c r="I308" s="3" t="s">
        <v>1144</v>
      </c>
      <c r="J308" s="3" t="s">
        <v>2</v>
      </c>
      <c r="K308" s="3" t="s">
        <v>312</v>
      </c>
      <c r="L308" s="4">
        <v>911100222632</v>
      </c>
      <c r="M308" s="3" t="s">
        <v>3229</v>
      </c>
      <c r="N308" s="3" t="s">
        <v>1322</v>
      </c>
      <c r="O308" s="3" t="s">
        <v>1156</v>
      </c>
      <c r="P308" s="3" t="s">
        <v>1156</v>
      </c>
      <c r="Q308" s="3" t="s">
        <v>3745</v>
      </c>
      <c r="R308" s="3" t="e">
        <f>VLOOKUP(L308,SB_Cleaned!$A$2:$F$413,6,FALSE)</f>
        <v>#N/A</v>
      </c>
      <c r="S308" s="3">
        <f t="shared" si="12"/>
        <v>0</v>
      </c>
      <c r="T308" s="3" t="s">
        <v>1502</v>
      </c>
      <c r="U308" s="3" t="s">
        <v>3854</v>
      </c>
      <c r="V308" s="13" t="e">
        <f>VLOOKUP(L308,SB_Cleaned!$A$2:$C$412,3,FALSE)</f>
        <v>#N/A</v>
      </c>
      <c r="W308" s="4" t="str">
        <f t="shared" si="13"/>
        <v>exclude</v>
      </c>
      <c r="X308" s="4" t="str">
        <f t="shared" si="14"/>
        <v>exclude</v>
      </c>
    </row>
    <row r="309" spans="1:24" x14ac:dyDescent="0.25">
      <c r="A309" s="3" t="s">
        <v>3813</v>
      </c>
      <c r="B309" s="3" t="s">
        <v>1494</v>
      </c>
      <c r="C309" s="3" t="s">
        <v>1512</v>
      </c>
      <c r="D309" s="3">
        <v>1</v>
      </c>
      <c r="E309" s="14">
        <v>0.46875</v>
      </c>
      <c r="F309" s="3" t="s">
        <v>3816</v>
      </c>
      <c r="G309" s="13">
        <v>43939</v>
      </c>
      <c r="H309" s="13">
        <f>VLOOKUP(L309,'Interested Users'!$A$2:$F$1684,6,FALSE)</f>
        <v>43938.242650462962</v>
      </c>
      <c r="I309" s="3" t="s">
        <v>1144</v>
      </c>
      <c r="J309" s="3" t="s">
        <v>10</v>
      </c>
      <c r="K309" s="3" t="s">
        <v>258</v>
      </c>
      <c r="L309" s="4">
        <v>911100221271</v>
      </c>
      <c r="M309" s="3" t="s">
        <v>1851</v>
      </c>
      <c r="N309" s="3" t="s">
        <v>1322</v>
      </c>
      <c r="O309" s="3" t="s">
        <v>1156</v>
      </c>
      <c r="P309" s="3" t="s">
        <v>1156</v>
      </c>
      <c r="Q309" s="3" t="s">
        <v>3745</v>
      </c>
      <c r="R309" s="3" t="e">
        <f>VLOOKUP(L309,SB_Cleaned!$A$2:$F$413,6,FALSE)</f>
        <v>#N/A</v>
      </c>
      <c r="S309" s="3">
        <f t="shared" si="12"/>
        <v>0</v>
      </c>
      <c r="T309" s="3" t="s">
        <v>1502</v>
      </c>
      <c r="U309" s="3" t="s">
        <v>37</v>
      </c>
      <c r="V309" s="13" t="e">
        <f>VLOOKUP(L309,SB_Cleaned!$A$2:$C$412,3,FALSE)</f>
        <v>#N/A</v>
      </c>
      <c r="W309" s="4" t="str">
        <f t="shared" si="13"/>
        <v>exclude</v>
      </c>
      <c r="X309" s="4" t="str">
        <f t="shared" si="14"/>
        <v>exclude</v>
      </c>
    </row>
    <row r="310" spans="1:24" x14ac:dyDescent="0.25">
      <c r="A310" s="3" t="s">
        <v>3813</v>
      </c>
      <c r="B310" s="3" t="s">
        <v>1494</v>
      </c>
      <c r="C310" s="3" t="s">
        <v>1512</v>
      </c>
      <c r="D310" s="3">
        <v>1</v>
      </c>
      <c r="E310" s="14">
        <v>0.46875</v>
      </c>
      <c r="F310" s="3" t="s">
        <v>3816</v>
      </c>
      <c r="G310" s="13">
        <v>43939</v>
      </c>
      <c r="H310" s="13" t="e">
        <f>VLOOKUP(L310,'Interested Users'!$A$2:$F$1684,6,FALSE)</f>
        <v>#N/A</v>
      </c>
      <c r="I310" s="3" t="s">
        <v>1144</v>
      </c>
      <c r="J310" s="3" t="s">
        <v>2</v>
      </c>
      <c r="K310" s="3" t="s">
        <v>1323</v>
      </c>
      <c r="L310" s="4">
        <v>911100222633</v>
      </c>
      <c r="M310" s="3" t="s">
        <v>3230</v>
      </c>
      <c r="N310" s="3" t="s">
        <v>1322</v>
      </c>
      <c r="O310" s="3" t="s">
        <v>1148</v>
      </c>
      <c r="P310" s="3" t="s">
        <v>1148</v>
      </c>
      <c r="Q310" s="3" t="s">
        <v>3745</v>
      </c>
      <c r="R310" s="3" t="e">
        <f>VLOOKUP(L310,SB_Cleaned!$A$2:$F$413,6,FALSE)</f>
        <v>#N/A</v>
      </c>
      <c r="S310" s="3">
        <f t="shared" si="12"/>
        <v>0</v>
      </c>
      <c r="T310" s="3" t="s">
        <v>1502</v>
      </c>
      <c r="U310" s="3" t="s">
        <v>3854</v>
      </c>
      <c r="V310" s="13" t="e">
        <f>VLOOKUP(L310,SB_Cleaned!$A$2:$C$412,3,FALSE)</f>
        <v>#N/A</v>
      </c>
      <c r="W310" s="4" t="str">
        <f t="shared" si="13"/>
        <v>exclude</v>
      </c>
      <c r="X310" s="4" t="str">
        <f t="shared" si="14"/>
        <v>exclude</v>
      </c>
    </row>
    <row r="311" spans="1:24" x14ac:dyDescent="0.25">
      <c r="A311" s="3" t="s">
        <v>3813</v>
      </c>
      <c r="B311" s="3" t="s">
        <v>1494</v>
      </c>
      <c r="C311" s="3" t="s">
        <v>1512</v>
      </c>
      <c r="D311" s="3">
        <v>1</v>
      </c>
      <c r="E311" s="14">
        <v>0.46875</v>
      </c>
      <c r="F311" s="3" t="s">
        <v>3816</v>
      </c>
      <c r="G311" s="13">
        <v>43939</v>
      </c>
      <c r="H311" s="13">
        <f>VLOOKUP(L311,'Interested Users'!$A$2:$F$1684,6,FALSE)</f>
        <v>43938.520949074074</v>
      </c>
      <c r="I311" s="3" t="s">
        <v>1144</v>
      </c>
      <c r="J311" s="3" t="s">
        <v>2</v>
      </c>
      <c r="K311" s="3" t="s">
        <v>319</v>
      </c>
      <c r="L311" s="4">
        <v>911100221342</v>
      </c>
      <c r="M311" s="3" t="s">
        <v>1924</v>
      </c>
      <c r="N311" s="3" t="s">
        <v>1322</v>
      </c>
      <c r="O311" s="3" t="s">
        <v>1146</v>
      </c>
      <c r="P311" s="3" t="s">
        <v>1146</v>
      </c>
      <c r="Q311" s="3" t="s">
        <v>3745</v>
      </c>
      <c r="R311" s="3" t="e">
        <f>VLOOKUP(L311,SB_Cleaned!$A$2:$F$413,6,FALSE)</f>
        <v>#N/A</v>
      </c>
      <c r="S311" s="3">
        <f t="shared" si="12"/>
        <v>0</v>
      </c>
      <c r="T311" s="3" t="s">
        <v>1502</v>
      </c>
      <c r="U311" s="3" t="s">
        <v>305</v>
      </c>
      <c r="V311" s="13" t="e">
        <f>VLOOKUP(L311,SB_Cleaned!$A$2:$C$412,3,FALSE)</f>
        <v>#N/A</v>
      </c>
      <c r="W311" s="4" t="str">
        <f t="shared" si="13"/>
        <v>exclude</v>
      </c>
      <c r="X311" s="4" t="str">
        <f t="shared" si="14"/>
        <v>exclude</v>
      </c>
    </row>
    <row r="312" spans="1:24" x14ac:dyDescent="0.25">
      <c r="A312" s="3" t="s">
        <v>3813</v>
      </c>
      <c r="B312" s="3" t="s">
        <v>1494</v>
      </c>
      <c r="C312" s="3" t="s">
        <v>1512</v>
      </c>
      <c r="D312" s="3">
        <v>1</v>
      </c>
      <c r="E312" s="14">
        <v>0.46875</v>
      </c>
      <c r="F312" s="3" t="s">
        <v>3816</v>
      </c>
      <c r="G312" s="13">
        <v>43939</v>
      </c>
      <c r="H312" s="13" t="e">
        <f>VLOOKUP(L312,'Interested Users'!$A$2:$F$1684,6,FALSE)</f>
        <v>#N/A</v>
      </c>
      <c r="I312" s="3" t="s">
        <v>1144</v>
      </c>
      <c r="J312" s="3" t="s">
        <v>10</v>
      </c>
      <c r="K312" s="3" t="s">
        <v>1324</v>
      </c>
      <c r="L312" s="4">
        <v>911100222634</v>
      </c>
      <c r="M312" s="3" t="s">
        <v>3231</v>
      </c>
      <c r="N312" s="3" t="s">
        <v>1322</v>
      </c>
      <c r="O312" s="3" t="s">
        <v>1156</v>
      </c>
      <c r="P312" s="3" t="s">
        <v>1156</v>
      </c>
      <c r="Q312" s="3" t="s">
        <v>3745</v>
      </c>
      <c r="R312" s="3" t="e">
        <f>VLOOKUP(L312,SB_Cleaned!$A$2:$F$413,6,FALSE)</f>
        <v>#N/A</v>
      </c>
      <c r="S312" s="3">
        <f t="shared" si="12"/>
        <v>0</v>
      </c>
      <c r="T312" s="3" t="s">
        <v>1502</v>
      </c>
      <c r="U312" s="3" t="s">
        <v>3854</v>
      </c>
      <c r="V312" s="13" t="e">
        <f>VLOOKUP(L312,SB_Cleaned!$A$2:$C$412,3,FALSE)</f>
        <v>#N/A</v>
      </c>
      <c r="W312" s="4" t="str">
        <f t="shared" si="13"/>
        <v>exclude</v>
      </c>
      <c r="X312" s="4" t="str">
        <f t="shared" si="14"/>
        <v>exclude</v>
      </c>
    </row>
    <row r="313" spans="1:24" x14ac:dyDescent="0.25">
      <c r="A313" s="3" t="s">
        <v>3813</v>
      </c>
      <c r="B313" s="3" t="s">
        <v>1494</v>
      </c>
      <c r="C313" s="3" t="s">
        <v>1512</v>
      </c>
      <c r="D313" s="3">
        <v>1</v>
      </c>
      <c r="E313" s="14">
        <v>0.46875</v>
      </c>
      <c r="F313" s="3" t="s">
        <v>3816</v>
      </c>
      <c r="G313" s="13">
        <v>43939</v>
      </c>
      <c r="H313" s="13" t="e">
        <f>VLOOKUP(L313,'Interested Users'!$A$2:$F$1684,6,FALSE)</f>
        <v>#N/A</v>
      </c>
      <c r="I313" s="3" t="s">
        <v>1144</v>
      </c>
      <c r="J313" s="3" t="s">
        <v>10</v>
      </c>
      <c r="K313" s="3" t="s">
        <v>1325</v>
      </c>
      <c r="L313" s="4">
        <v>911100222635</v>
      </c>
      <c r="M313" s="3" t="s">
        <v>3232</v>
      </c>
      <c r="N313" s="3" t="s">
        <v>1322</v>
      </c>
      <c r="O313" s="3" t="s">
        <v>1148</v>
      </c>
      <c r="P313" s="3" t="s">
        <v>1148</v>
      </c>
      <c r="Q313" s="3" t="s">
        <v>3745</v>
      </c>
      <c r="R313" s="3" t="e">
        <f>VLOOKUP(L313,SB_Cleaned!$A$2:$F$413,6,FALSE)</f>
        <v>#N/A</v>
      </c>
      <c r="S313" s="3">
        <f t="shared" si="12"/>
        <v>0</v>
      </c>
      <c r="T313" s="3" t="s">
        <v>1502</v>
      </c>
      <c r="U313" s="3" t="s">
        <v>3854</v>
      </c>
      <c r="V313" s="13" t="e">
        <f>VLOOKUP(L313,SB_Cleaned!$A$2:$C$412,3,FALSE)</f>
        <v>#N/A</v>
      </c>
      <c r="W313" s="4" t="str">
        <f t="shared" si="13"/>
        <v>exclude</v>
      </c>
      <c r="X313" s="4" t="str">
        <f t="shared" si="14"/>
        <v>exclude</v>
      </c>
    </row>
    <row r="314" spans="1:24" x14ac:dyDescent="0.25">
      <c r="A314" s="3" t="s">
        <v>3813</v>
      </c>
      <c r="B314" s="3" t="s">
        <v>1514</v>
      </c>
      <c r="C314" s="3" t="s">
        <v>1512</v>
      </c>
      <c r="D314" s="3">
        <v>1</v>
      </c>
      <c r="E314" s="14">
        <v>0.46875</v>
      </c>
      <c r="F314" s="3" t="s">
        <v>3816</v>
      </c>
      <c r="G314" s="13">
        <v>43939</v>
      </c>
      <c r="H314" s="13" t="e">
        <f>VLOOKUP(L314,'Interested Users'!$A$2:$F$1684,6,FALSE)</f>
        <v>#N/A</v>
      </c>
      <c r="I314" s="3" t="s">
        <v>1144</v>
      </c>
      <c r="J314" s="3" t="s">
        <v>5</v>
      </c>
      <c r="K314" s="3" t="s">
        <v>1326</v>
      </c>
      <c r="L314" s="4">
        <v>911100222636</v>
      </c>
      <c r="M314" s="3" t="s">
        <v>3233</v>
      </c>
      <c r="N314" s="3" t="s">
        <v>1322</v>
      </c>
      <c r="O314" s="3" t="s">
        <v>1156</v>
      </c>
      <c r="P314" s="3" t="s">
        <v>1156</v>
      </c>
      <c r="Q314" s="3" t="s">
        <v>3748</v>
      </c>
      <c r="R314" s="3" t="e">
        <f>VLOOKUP(L314,SB_Cleaned!$A$2:$F$413,6,FALSE)</f>
        <v>#N/A</v>
      </c>
      <c r="S314" s="3">
        <f t="shared" si="12"/>
        <v>0</v>
      </c>
      <c r="T314" s="3" t="s">
        <v>1505</v>
      </c>
      <c r="U314" s="3" t="s">
        <v>3854</v>
      </c>
      <c r="V314" s="13" t="e">
        <f>VLOOKUP(L314,SB_Cleaned!$A$2:$C$412,3,FALSE)</f>
        <v>#N/A</v>
      </c>
      <c r="W314" s="4" t="str">
        <f t="shared" si="13"/>
        <v>exclude</v>
      </c>
      <c r="X314" s="4" t="str">
        <f t="shared" si="14"/>
        <v>exclude</v>
      </c>
    </row>
    <row r="315" spans="1:24" x14ac:dyDescent="0.25">
      <c r="A315" s="3" t="s">
        <v>3813</v>
      </c>
      <c r="B315" s="3" t="s">
        <v>1514</v>
      </c>
      <c r="C315" s="3" t="s">
        <v>1512</v>
      </c>
      <c r="D315" s="3">
        <v>1</v>
      </c>
      <c r="E315" s="14">
        <v>0.46875</v>
      </c>
      <c r="F315" s="3" t="s">
        <v>3816</v>
      </c>
      <c r="G315" s="13">
        <v>43939</v>
      </c>
      <c r="H315" s="13" t="e">
        <f>VLOOKUP(L315,'Interested Users'!$A$2:$F$1684,6,FALSE)</f>
        <v>#N/A</v>
      </c>
      <c r="I315" s="3" t="s">
        <v>1144</v>
      </c>
      <c r="J315" s="3" t="s">
        <v>19</v>
      </c>
      <c r="K315" s="3" t="s">
        <v>1189</v>
      </c>
      <c r="L315" s="4">
        <v>911100222637</v>
      </c>
      <c r="M315" s="3" t="s">
        <v>3234</v>
      </c>
      <c r="N315" s="3" t="s">
        <v>1322</v>
      </c>
      <c r="O315" s="3" t="s">
        <v>1148</v>
      </c>
      <c r="P315" s="3" t="s">
        <v>1148</v>
      </c>
      <c r="Q315" s="3" t="s">
        <v>3748</v>
      </c>
      <c r="R315" s="3" t="e">
        <f>VLOOKUP(L315,SB_Cleaned!$A$2:$F$413,6,FALSE)</f>
        <v>#N/A</v>
      </c>
      <c r="S315" s="3">
        <f t="shared" si="12"/>
        <v>0</v>
      </c>
      <c r="T315" s="3" t="s">
        <v>1505</v>
      </c>
      <c r="U315" s="3" t="s">
        <v>3854</v>
      </c>
      <c r="V315" s="13" t="e">
        <f>VLOOKUP(L315,SB_Cleaned!$A$2:$C$412,3,FALSE)</f>
        <v>#N/A</v>
      </c>
      <c r="W315" s="4" t="str">
        <f t="shared" si="13"/>
        <v>exclude</v>
      </c>
      <c r="X315" s="4" t="str">
        <f t="shared" si="14"/>
        <v>exclude</v>
      </c>
    </row>
    <row r="316" spans="1:24" x14ac:dyDescent="0.25">
      <c r="A316" s="3" t="s">
        <v>3813</v>
      </c>
      <c r="B316" s="3" t="s">
        <v>1514</v>
      </c>
      <c r="C316" s="3" t="s">
        <v>1512</v>
      </c>
      <c r="D316" s="3">
        <v>1</v>
      </c>
      <c r="E316" s="14">
        <v>0.46875</v>
      </c>
      <c r="F316" s="3" t="s">
        <v>3816</v>
      </c>
      <c r="G316" s="13">
        <v>43939</v>
      </c>
      <c r="H316" s="13" t="e">
        <f>VLOOKUP(L316,'Interested Users'!$A$2:$F$1684,6,FALSE)</f>
        <v>#N/A</v>
      </c>
      <c r="I316" s="3" t="s">
        <v>1144</v>
      </c>
      <c r="J316" s="3" t="s">
        <v>5</v>
      </c>
      <c r="K316" s="3" t="s">
        <v>1327</v>
      </c>
      <c r="L316" s="4">
        <v>911100222638</v>
      </c>
      <c r="M316" s="3" t="s">
        <v>3235</v>
      </c>
      <c r="N316" s="3" t="s">
        <v>1322</v>
      </c>
      <c r="O316" s="3" t="s">
        <v>1148</v>
      </c>
      <c r="P316" s="3" t="s">
        <v>1148</v>
      </c>
      <c r="Q316" s="3" t="s">
        <v>3748</v>
      </c>
      <c r="R316" s="3" t="e">
        <f>VLOOKUP(L316,SB_Cleaned!$A$2:$F$413,6,FALSE)</f>
        <v>#N/A</v>
      </c>
      <c r="S316" s="3">
        <f t="shared" si="12"/>
        <v>0</v>
      </c>
      <c r="T316" s="3" t="s">
        <v>1505</v>
      </c>
      <c r="U316" s="3" t="s">
        <v>3854</v>
      </c>
      <c r="V316" s="13" t="e">
        <f>VLOOKUP(L316,SB_Cleaned!$A$2:$C$412,3,FALSE)</f>
        <v>#N/A</v>
      </c>
      <c r="W316" s="4" t="str">
        <f t="shared" si="13"/>
        <v>exclude</v>
      </c>
      <c r="X316" s="4" t="str">
        <f t="shared" si="14"/>
        <v>exclude</v>
      </c>
    </row>
    <row r="317" spans="1:24" x14ac:dyDescent="0.25">
      <c r="A317" s="3" t="s">
        <v>3813</v>
      </c>
      <c r="B317" s="3" t="s">
        <v>1514</v>
      </c>
      <c r="C317" s="3" t="s">
        <v>1512</v>
      </c>
      <c r="D317" s="3">
        <v>1</v>
      </c>
      <c r="E317" s="14">
        <v>0.46875</v>
      </c>
      <c r="F317" s="3" t="s">
        <v>3816</v>
      </c>
      <c r="G317" s="13">
        <v>43939</v>
      </c>
      <c r="H317" s="13" t="e">
        <f>VLOOKUP(L317,'Interested Users'!$A$2:$F$1684,6,FALSE)</f>
        <v>#N/A</v>
      </c>
      <c r="I317" s="3" t="s">
        <v>1144</v>
      </c>
      <c r="J317" s="3" t="s">
        <v>5</v>
      </c>
      <c r="K317" s="3" t="s">
        <v>1180</v>
      </c>
      <c r="L317" s="4">
        <v>911100222639</v>
      </c>
      <c r="M317" s="3" t="s">
        <v>3236</v>
      </c>
      <c r="N317" s="3" t="s">
        <v>1322</v>
      </c>
      <c r="O317" s="3" t="s">
        <v>1148</v>
      </c>
      <c r="P317" s="3" t="s">
        <v>1148</v>
      </c>
      <c r="Q317" s="3" t="s">
        <v>3748</v>
      </c>
      <c r="R317" s="3" t="e">
        <f>VLOOKUP(L317,SB_Cleaned!$A$2:$F$413,6,FALSE)</f>
        <v>#N/A</v>
      </c>
      <c r="S317" s="3">
        <f t="shared" si="12"/>
        <v>0</v>
      </c>
      <c r="T317" s="3" t="s">
        <v>1505</v>
      </c>
      <c r="U317" s="3" t="s">
        <v>3854</v>
      </c>
      <c r="V317" s="13" t="e">
        <f>VLOOKUP(L317,SB_Cleaned!$A$2:$C$412,3,FALSE)</f>
        <v>#N/A</v>
      </c>
      <c r="W317" s="4" t="str">
        <f t="shared" si="13"/>
        <v>exclude</v>
      </c>
      <c r="X317" s="4" t="str">
        <f t="shared" si="14"/>
        <v>exclude</v>
      </c>
    </row>
    <row r="318" spans="1:24" x14ac:dyDescent="0.25">
      <c r="A318" s="3" t="s">
        <v>3813</v>
      </c>
      <c r="B318" s="3" t="s">
        <v>1514</v>
      </c>
      <c r="C318" s="3" t="s">
        <v>1512</v>
      </c>
      <c r="D318" s="3">
        <v>1</v>
      </c>
      <c r="E318" s="14">
        <v>0.46875</v>
      </c>
      <c r="F318" s="3" t="s">
        <v>3816</v>
      </c>
      <c r="G318" s="13">
        <v>43939</v>
      </c>
      <c r="H318" s="13">
        <f>VLOOKUP(L318,'Interested Users'!$A$2:$F$1684,6,FALSE)</f>
        <v>43938.62672453704</v>
      </c>
      <c r="I318" s="3" t="s">
        <v>1144</v>
      </c>
      <c r="J318" s="3" t="s">
        <v>5</v>
      </c>
      <c r="K318" s="3" t="s">
        <v>1328</v>
      </c>
      <c r="L318" s="4">
        <v>911100221433</v>
      </c>
      <c r="M318" s="3" t="s">
        <v>2017</v>
      </c>
      <c r="N318" s="3" t="s">
        <v>1322</v>
      </c>
      <c r="O318" s="3" t="s">
        <v>1156</v>
      </c>
      <c r="P318" s="3" t="s">
        <v>1156</v>
      </c>
      <c r="Q318" s="3" t="s">
        <v>3748</v>
      </c>
      <c r="R318" s="3" t="e">
        <f>VLOOKUP(L318,SB_Cleaned!$A$2:$F$413,6,FALSE)</f>
        <v>#N/A</v>
      </c>
      <c r="S318" s="3">
        <f t="shared" si="12"/>
        <v>0</v>
      </c>
      <c r="T318" s="3" t="s">
        <v>1505</v>
      </c>
      <c r="U318" s="3" t="s">
        <v>333</v>
      </c>
      <c r="V318" s="13" t="e">
        <f>VLOOKUP(L318,SB_Cleaned!$A$2:$C$412,3,FALSE)</f>
        <v>#N/A</v>
      </c>
      <c r="W318" s="4" t="str">
        <f t="shared" si="13"/>
        <v>exclude</v>
      </c>
      <c r="X318" s="4" t="str">
        <f t="shared" si="14"/>
        <v>exclude</v>
      </c>
    </row>
    <row r="319" spans="1:24" x14ac:dyDescent="0.25">
      <c r="A319" s="3" t="s">
        <v>3813</v>
      </c>
      <c r="B319" s="3" t="s">
        <v>1514</v>
      </c>
      <c r="C319" s="3" t="s">
        <v>1512</v>
      </c>
      <c r="D319" s="3">
        <v>1</v>
      </c>
      <c r="E319" s="14">
        <v>0.46875</v>
      </c>
      <c r="F319" s="3" t="s">
        <v>3816</v>
      </c>
      <c r="G319" s="13">
        <v>43939</v>
      </c>
      <c r="H319" s="13" t="e">
        <f>VLOOKUP(L319,'Interested Users'!$A$2:$F$1684,6,FALSE)</f>
        <v>#N/A</v>
      </c>
      <c r="I319" s="3" t="s">
        <v>1145</v>
      </c>
      <c r="J319" s="3" t="s">
        <v>19</v>
      </c>
      <c r="K319" s="3" t="s">
        <v>291</v>
      </c>
      <c r="L319" s="4">
        <v>911100222640</v>
      </c>
      <c r="M319" s="3" t="s">
        <v>1890</v>
      </c>
      <c r="N319" s="3" t="s">
        <v>1322</v>
      </c>
      <c r="O319" s="3" t="s">
        <v>1148</v>
      </c>
      <c r="P319" s="3" t="s">
        <v>1148</v>
      </c>
      <c r="Q319" s="3" t="s">
        <v>3748</v>
      </c>
      <c r="R319" s="3" t="e">
        <f>VLOOKUP(L319,SB_Cleaned!$A$2:$F$413,6,FALSE)</f>
        <v>#N/A</v>
      </c>
      <c r="S319" s="3">
        <f t="shared" si="12"/>
        <v>0</v>
      </c>
      <c r="T319" s="3" t="s">
        <v>1505</v>
      </c>
      <c r="U319" s="3" t="s">
        <v>3854</v>
      </c>
      <c r="V319" s="13" t="e">
        <f>VLOOKUP(L319,SB_Cleaned!$A$2:$C$412,3,FALSE)</f>
        <v>#N/A</v>
      </c>
      <c r="W319" s="4" t="str">
        <f t="shared" si="13"/>
        <v>exclude</v>
      </c>
      <c r="X319" s="4" t="str">
        <f t="shared" si="14"/>
        <v>exclude</v>
      </c>
    </row>
    <row r="320" spans="1:24" x14ac:dyDescent="0.25">
      <c r="A320" s="3" t="s">
        <v>3813</v>
      </c>
      <c r="B320" s="3" t="s">
        <v>1514</v>
      </c>
      <c r="C320" s="3" t="s">
        <v>1512</v>
      </c>
      <c r="D320" s="3">
        <v>1</v>
      </c>
      <c r="E320" s="14">
        <v>0.46875</v>
      </c>
      <c r="F320" s="3" t="s">
        <v>3816</v>
      </c>
      <c r="G320" s="13">
        <v>43939</v>
      </c>
      <c r="H320" s="13" t="e">
        <f>VLOOKUP(L320,'Interested Users'!$A$2:$F$1684,6,FALSE)</f>
        <v>#N/A</v>
      </c>
      <c r="I320" s="3" t="s">
        <v>1144</v>
      </c>
      <c r="J320" s="3" t="s">
        <v>5</v>
      </c>
      <c r="K320" s="3" t="s">
        <v>1329</v>
      </c>
      <c r="L320" s="4">
        <v>911100222641</v>
      </c>
      <c r="M320" s="3" t="s">
        <v>3237</v>
      </c>
      <c r="N320" s="3" t="s">
        <v>1322</v>
      </c>
      <c r="O320" s="3" t="s">
        <v>1156</v>
      </c>
      <c r="P320" s="3" t="s">
        <v>1156</v>
      </c>
      <c r="Q320" s="3" t="s">
        <v>3748</v>
      </c>
      <c r="R320" s="3" t="e">
        <f>VLOOKUP(L320,SB_Cleaned!$A$2:$F$413,6,FALSE)</f>
        <v>#N/A</v>
      </c>
      <c r="S320" s="3">
        <f t="shared" si="12"/>
        <v>0</v>
      </c>
      <c r="T320" s="3" t="s">
        <v>1505</v>
      </c>
      <c r="U320" s="3" t="s">
        <v>3854</v>
      </c>
      <c r="V320" s="13" t="e">
        <f>VLOOKUP(L320,SB_Cleaned!$A$2:$C$412,3,FALSE)</f>
        <v>#N/A</v>
      </c>
      <c r="W320" s="4" t="str">
        <f t="shared" si="13"/>
        <v>exclude</v>
      </c>
      <c r="X320" s="4" t="str">
        <f t="shared" si="14"/>
        <v>exclude</v>
      </c>
    </row>
    <row r="321" spans="1:24" x14ac:dyDescent="0.25">
      <c r="A321" s="3" t="s">
        <v>3813</v>
      </c>
      <c r="B321" s="3" t="s">
        <v>1514</v>
      </c>
      <c r="C321" s="3" t="s">
        <v>1512</v>
      </c>
      <c r="D321" s="3">
        <v>1</v>
      </c>
      <c r="E321" s="14">
        <v>0.46875</v>
      </c>
      <c r="F321" s="3" t="s">
        <v>3816</v>
      </c>
      <c r="G321" s="13">
        <v>43939</v>
      </c>
      <c r="H321" s="13" t="e">
        <f>VLOOKUP(L321,'Interested Users'!$A$2:$F$1684,6,FALSE)</f>
        <v>#N/A</v>
      </c>
      <c r="I321" s="3" t="s">
        <v>1144</v>
      </c>
      <c r="J321" s="3" t="s">
        <v>5</v>
      </c>
      <c r="K321" s="3" t="s">
        <v>1330</v>
      </c>
      <c r="L321" s="4">
        <v>911100222642</v>
      </c>
      <c r="M321" s="3" t="s">
        <v>3238</v>
      </c>
      <c r="N321" s="3" t="s">
        <v>1322</v>
      </c>
      <c r="O321" s="3" t="s">
        <v>1156</v>
      </c>
      <c r="P321" s="3" t="s">
        <v>1156</v>
      </c>
      <c r="Q321" s="3" t="s">
        <v>3748</v>
      </c>
      <c r="R321" s="3" t="e">
        <f>VLOOKUP(L321,SB_Cleaned!$A$2:$F$413,6,FALSE)</f>
        <v>#N/A</v>
      </c>
      <c r="S321" s="3">
        <f t="shared" si="12"/>
        <v>0</v>
      </c>
      <c r="T321" s="3" t="s">
        <v>1505</v>
      </c>
      <c r="U321" s="3" t="s">
        <v>3854</v>
      </c>
      <c r="V321" s="13" t="e">
        <f>VLOOKUP(L321,SB_Cleaned!$A$2:$C$412,3,FALSE)</f>
        <v>#N/A</v>
      </c>
      <c r="W321" s="4" t="str">
        <f t="shared" si="13"/>
        <v>exclude</v>
      </c>
      <c r="X321" s="4" t="str">
        <f t="shared" si="14"/>
        <v>exclude</v>
      </c>
    </row>
    <row r="322" spans="1:24" x14ac:dyDescent="0.25">
      <c r="A322" s="3" t="s">
        <v>3813</v>
      </c>
      <c r="B322" s="3" t="s">
        <v>1514</v>
      </c>
      <c r="C322" s="3" t="s">
        <v>1512</v>
      </c>
      <c r="D322" s="3">
        <v>1</v>
      </c>
      <c r="E322" s="14">
        <v>0.46875</v>
      </c>
      <c r="F322" s="3" t="s">
        <v>3816</v>
      </c>
      <c r="G322" s="13">
        <v>43939</v>
      </c>
      <c r="H322" s="13" t="e">
        <f>VLOOKUP(L322,'Interested Users'!$A$2:$F$1684,6,FALSE)</f>
        <v>#N/A</v>
      </c>
      <c r="I322" s="3" t="s">
        <v>1144</v>
      </c>
      <c r="J322" s="3" t="s">
        <v>5</v>
      </c>
      <c r="K322" s="3" t="s">
        <v>12</v>
      </c>
      <c r="L322" s="4">
        <v>911100222643</v>
      </c>
      <c r="M322" s="3" t="s">
        <v>3239</v>
      </c>
      <c r="N322" s="3" t="s">
        <v>1322</v>
      </c>
      <c r="O322" s="3" t="s">
        <v>1156</v>
      </c>
      <c r="P322" s="3" t="s">
        <v>1156</v>
      </c>
      <c r="Q322" s="3" t="s">
        <v>3748</v>
      </c>
      <c r="R322" s="3" t="e">
        <f>VLOOKUP(L322,SB_Cleaned!$A$2:$F$413,6,FALSE)</f>
        <v>#N/A</v>
      </c>
      <c r="S322" s="3">
        <f t="shared" si="12"/>
        <v>0</v>
      </c>
      <c r="T322" s="3" t="s">
        <v>1505</v>
      </c>
      <c r="U322" s="3" t="s">
        <v>3854</v>
      </c>
      <c r="V322" s="13" t="e">
        <f>VLOOKUP(L322,SB_Cleaned!$A$2:$C$412,3,FALSE)</f>
        <v>#N/A</v>
      </c>
      <c r="W322" s="4" t="str">
        <f t="shared" si="13"/>
        <v>exclude</v>
      </c>
      <c r="X322" s="4" t="str">
        <f t="shared" si="14"/>
        <v>exclude</v>
      </c>
    </row>
    <row r="323" spans="1:24" x14ac:dyDescent="0.25">
      <c r="A323" s="3" t="s">
        <v>3812</v>
      </c>
      <c r="B323" s="3" t="s">
        <v>1494</v>
      </c>
      <c r="C323" s="3" t="s">
        <v>1510</v>
      </c>
      <c r="D323" s="3">
        <v>1</v>
      </c>
      <c r="E323" s="14">
        <v>0.46875</v>
      </c>
      <c r="F323" s="3" t="s">
        <v>3816</v>
      </c>
      <c r="G323" s="13">
        <v>43939</v>
      </c>
      <c r="H323" s="13">
        <f>VLOOKUP(L323,'Interested Users'!$A$2:$F$1684,6,FALSE)</f>
        <v>43937.45722222222</v>
      </c>
      <c r="I323" s="3" t="s">
        <v>1144</v>
      </c>
      <c r="J323" s="3" t="s">
        <v>10</v>
      </c>
      <c r="K323" s="3" t="s">
        <v>79</v>
      </c>
      <c r="L323" s="4">
        <v>911100221071</v>
      </c>
      <c r="M323" s="3" t="s">
        <v>1652</v>
      </c>
      <c r="N323" s="3" t="s">
        <v>1322</v>
      </c>
      <c r="O323" s="3"/>
      <c r="P323" s="3" t="s">
        <v>3860</v>
      </c>
      <c r="Q323" s="3" t="s">
        <v>3854</v>
      </c>
      <c r="R323" s="3" t="e">
        <f>VLOOKUP(L323,SB_Cleaned!$A$2:$F$413,6,FALSE)</f>
        <v>#N/A</v>
      </c>
      <c r="S323" s="3">
        <f t="shared" ref="S323:S386" si="15">_xlfn.IFNA(IF(R323&gt;499,1,0),0)</f>
        <v>0</v>
      </c>
      <c r="T323" s="3" t="s">
        <v>3854</v>
      </c>
      <c r="U323" s="3" t="s">
        <v>33</v>
      </c>
      <c r="V323" s="13" t="e">
        <f>VLOOKUP(L323,SB_Cleaned!$A$2:$C$412,3,FALSE)</f>
        <v>#N/A</v>
      </c>
      <c r="W323" s="4" t="str">
        <f t="shared" ref="W323:W386" si="16">_xlfn.IFNA(IF(ROUND(V323-G323,0)&gt;=0,ROUND(V323-G323,0),"exclude"),"exclude")</f>
        <v>exclude</v>
      </c>
      <c r="X323" s="4" t="str">
        <f t="shared" ref="X323:X386" si="17">_xlfn.IFNA(IF(ROUND(V323-H323,0)&gt;=0,ROUND(V323-H323,0),"exclude"),"exclude")</f>
        <v>exclude</v>
      </c>
    </row>
    <row r="324" spans="1:24" x14ac:dyDescent="0.25">
      <c r="A324" s="3" t="s">
        <v>3813</v>
      </c>
      <c r="B324" s="3" t="s">
        <v>1514</v>
      </c>
      <c r="C324" s="3" t="s">
        <v>1510</v>
      </c>
      <c r="D324" s="3">
        <v>1</v>
      </c>
      <c r="E324" s="14">
        <v>0.46875</v>
      </c>
      <c r="F324" s="3" t="s">
        <v>3816</v>
      </c>
      <c r="G324" s="13">
        <v>43939</v>
      </c>
      <c r="H324" s="13">
        <f>VLOOKUP(L324,'Interested Users'!$A$2:$F$1684,6,FALSE)</f>
        <v>43937.445567129631</v>
      </c>
      <c r="I324" s="3" t="s">
        <v>1144</v>
      </c>
      <c r="J324" s="3" t="s">
        <v>5</v>
      </c>
      <c r="K324" s="3" t="s">
        <v>64</v>
      </c>
      <c r="L324" s="4">
        <v>911100221054</v>
      </c>
      <c r="M324" s="3" t="s">
        <v>1635</v>
      </c>
      <c r="N324" s="3" t="s">
        <v>1322</v>
      </c>
      <c r="O324" s="3" t="s">
        <v>1148</v>
      </c>
      <c r="P324" s="3" t="s">
        <v>1148</v>
      </c>
      <c r="Q324" s="3" t="s">
        <v>3760</v>
      </c>
      <c r="R324" s="3" t="e">
        <f>VLOOKUP(L324,SB_Cleaned!$A$2:$F$413,6,FALSE)</f>
        <v>#N/A</v>
      </c>
      <c r="S324" s="3">
        <f t="shared" si="15"/>
        <v>0</v>
      </c>
      <c r="T324" s="3" t="s">
        <v>1500</v>
      </c>
      <c r="U324" s="3" t="s">
        <v>37</v>
      </c>
      <c r="V324" s="13" t="e">
        <f>VLOOKUP(L324,SB_Cleaned!$A$2:$C$412,3,FALSE)</f>
        <v>#N/A</v>
      </c>
      <c r="W324" s="4" t="str">
        <f t="shared" si="16"/>
        <v>exclude</v>
      </c>
      <c r="X324" s="4" t="str">
        <f t="shared" si="17"/>
        <v>exclude</v>
      </c>
    </row>
    <row r="325" spans="1:24" x14ac:dyDescent="0.25">
      <c r="A325" s="3" t="s">
        <v>3812</v>
      </c>
      <c r="B325" s="3" t="s">
        <v>1494</v>
      </c>
      <c r="C325" s="3" t="s">
        <v>1510</v>
      </c>
      <c r="D325" s="3">
        <v>1</v>
      </c>
      <c r="E325" s="14">
        <v>0.46875</v>
      </c>
      <c r="F325" s="3" t="s">
        <v>3816</v>
      </c>
      <c r="G325" s="13">
        <v>43939</v>
      </c>
      <c r="H325" s="13">
        <f>VLOOKUP(L325,'Interested Users'!$A$2:$F$1684,6,FALSE)</f>
        <v>43937.451550925929</v>
      </c>
      <c r="I325" s="3" t="s">
        <v>1144</v>
      </c>
      <c r="J325" s="3" t="s">
        <v>2</v>
      </c>
      <c r="K325" s="3" t="s">
        <v>76</v>
      </c>
      <c r="L325" s="4">
        <v>911100221068</v>
      </c>
      <c r="M325" s="3" t="s">
        <v>1649</v>
      </c>
      <c r="N325" s="3" t="s">
        <v>1322</v>
      </c>
      <c r="O325" s="3"/>
      <c r="P325" s="3" t="s">
        <v>3860</v>
      </c>
      <c r="Q325" s="3" t="s">
        <v>3854</v>
      </c>
      <c r="R325" s="3" t="e">
        <f>VLOOKUP(L325,SB_Cleaned!$A$2:$F$413,6,FALSE)</f>
        <v>#N/A</v>
      </c>
      <c r="S325" s="3">
        <f t="shared" si="15"/>
        <v>0</v>
      </c>
      <c r="T325" s="3" t="s">
        <v>3854</v>
      </c>
      <c r="U325" s="3" t="s">
        <v>37</v>
      </c>
      <c r="V325" s="13" t="e">
        <f>VLOOKUP(L325,SB_Cleaned!$A$2:$C$412,3,FALSE)</f>
        <v>#N/A</v>
      </c>
      <c r="W325" s="4" t="str">
        <f t="shared" si="16"/>
        <v>exclude</v>
      </c>
      <c r="X325" s="4" t="str">
        <f t="shared" si="17"/>
        <v>exclude</v>
      </c>
    </row>
    <row r="326" spans="1:24" x14ac:dyDescent="0.25">
      <c r="A326" s="3" t="s">
        <v>3813</v>
      </c>
      <c r="B326" s="3" t="s">
        <v>1514</v>
      </c>
      <c r="C326" s="3" t="s">
        <v>1510</v>
      </c>
      <c r="D326" s="3">
        <v>1</v>
      </c>
      <c r="E326" s="14">
        <v>0.46875</v>
      </c>
      <c r="F326" s="3" t="s">
        <v>3816</v>
      </c>
      <c r="G326" s="13">
        <v>43939</v>
      </c>
      <c r="H326" s="13">
        <f>VLOOKUP(L326,'Interested Users'!$A$2:$F$1684,6,FALSE)</f>
        <v>43937.459143518521</v>
      </c>
      <c r="I326" s="3" t="s">
        <v>1144</v>
      </c>
      <c r="J326" s="3" t="s">
        <v>5</v>
      </c>
      <c r="K326" s="3" t="s">
        <v>82</v>
      </c>
      <c r="L326" s="4">
        <v>911100221074</v>
      </c>
      <c r="M326" s="3" t="s">
        <v>1655</v>
      </c>
      <c r="N326" s="3" t="s">
        <v>1322</v>
      </c>
      <c r="O326" s="3" t="s">
        <v>1148</v>
      </c>
      <c r="P326" s="3" t="s">
        <v>1148</v>
      </c>
      <c r="Q326" s="3" t="s">
        <v>3760</v>
      </c>
      <c r="R326" s="3" t="e">
        <f>VLOOKUP(L326,SB_Cleaned!$A$2:$F$413,6,FALSE)</f>
        <v>#N/A</v>
      </c>
      <c r="S326" s="3">
        <f t="shared" si="15"/>
        <v>0</v>
      </c>
      <c r="T326" s="3" t="s">
        <v>1500</v>
      </c>
      <c r="U326" s="3" t="s">
        <v>33</v>
      </c>
      <c r="V326" s="13" t="e">
        <f>VLOOKUP(L326,SB_Cleaned!$A$2:$C$412,3,FALSE)</f>
        <v>#N/A</v>
      </c>
      <c r="W326" s="4" t="str">
        <f t="shared" si="16"/>
        <v>exclude</v>
      </c>
      <c r="X326" s="4" t="str">
        <f t="shared" si="17"/>
        <v>exclude</v>
      </c>
    </row>
    <row r="327" spans="1:24" x14ac:dyDescent="0.25">
      <c r="A327" s="3" t="s">
        <v>3813</v>
      </c>
      <c r="B327" s="3" t="s">
        <v>1494</v>
      </c>
      <c r="C327" s="3" t="s">
        <v>1511</v>
      </c>
      <c r="D327" s="3">
        <v>1</v>
      </c>
      <c r="E327" s="14">
        <v>0.46875</v>
      </c>
      <c r="F327" s="3" t="s">
        <v>3816</v>
      </c>
      <c r="G327" s="13">
        <v>43939</v>
      </c>
      <c r="H327" s="13">
        <f>VLOOKUP(L327,'Interested Users'!$A$2:$F$1684,6,FALSE)</f>
        <v>43938.575416666667</v>
      </c>
      <c r="I327" s="3" t="s">
        <v>1144</v>
      </c>
      <c r="J327" s="3" t="s">
        <v>2</v>
      </c>
      <c r="K327" s="3" t="s">
        <v>321</v>
      </c>
      <c r="L327" s="4">
        <v>911100221365</v>
      </c>
      <c r="M327" s="3" t="s">
        <v>1948</v>
      </c>
      <c r="N327" s="3" t="s">
        <v>1322</v>
      </c>
      <c r="O327" s="3" t="s">
        <v>1146</v>
      </c>
      <c r="P327" s="3" t="s">
        <v>1146</v>
      </c>
      <c r="Q327" s="3" t="s">
        <v>3757</v>
      </c>
      <c r="R327" s="3" t="e">
        <f>VLOOKUP(L327,SB_Cleaned!$A$2:$F$413,6,FALSE)</f>
        <v>#N/A</v>
      </c>
      <c r="S327" s="3">
        <f t="shared" si="15"/>
        <v>0</v>
      </c>
      <c r="T327" s="3" t="s">
        <v>1497</v>
      </c>
      <c r="U327" s="3" t="s">
        <v>333</v>
      </c>
      <c r="V327" s="13" t="e">
        <f>VLOOKUP(L327,SB_Cleaned!$A$2:$C$412,3,FALSE)</f>
        <v>#N/A</v>
      </c>
      <c r="W327" s="4" t="str">
        <f t="shared" si="16"/>
        <v>exclude</v>
      </c>
      <c r="X327" s="4" t="str">
        <f t="shared" si="17"/>
        <v>exclude</v>
      </c>
    </row>
    <row r="328" spans="1:24" x14ac:dyDescent="0.25">
      <c r="A328" s="3" t="s">
        <v>3813</v>
      </c>
      <c r="B328" s="3" t="s">
        <v>1494</v>
      </c>
      <c r="C328" s="3" t="s">
        <v>1512</v>
      </c>
      <c r="D328" s="3">
        <v>1</v>
      </c>
      <c r="E328" s="14">
        <v>0.46875</v>
      </c>
      <c r="F328" s="3" t="s">
        <v>3816</v>
      </c>
      <c r="G328" s="13">
        <v>43939</v>
      </c>
      <c r="H328" s="13" t="e">
        <f>VLOOKUP(L328,'Interested Users'!$A$2:$F$1684,6,FALSE)</f>
        <v>#N/A</v>
      </c>
      <c r="I328" s="3" t="s">
        <v>1144</v>
      </c>
      <c r="J328" s="3" t="s">
        <v>10</v>
      </c>
      <c r="K328" s="3" t="s">
        <v>417</v>
      </c>
      <c r="L328" s="4">
        <v>911100222644</v>
      </c>
      <c r="M328" s="3" t="s">
        <v>3240</v>
      </c>
      <c r="N328" s="3" t="s">
        <v>1322</v>
      </c>
      <c r="O328" s="3" t="s">
        <v>1156</v>
      </c>
      <c r="P328" s="3" t="s">
        <v>1156</v>
      </c>
      <c r="Q328" s="3" t="s">
        <v>3745</v>
      </c>
      <c r="R328" s="3" t="e">
        <f>VLOOKUP(L328,SB_Cleaned!$A$2:$F$413,6,FALSE)</f>
        <v>#N/A</v>
      </c>
      <c r="S328" s="3">
        <f t="shared" si="15"/>
        <v>0</v>
      </c>
      <c r="T328" s="3" t="s">
        <v>1502</v>
      </c>
      <c r="U328" s="3" t="s">
        <v>3854</v>
      </c>
      <c r="V328" s="13" t="e">
        <f>VLOOKUP(L328,SB_Cleaned!$A$2:$C$412,3,FALSE)</f>
        <v>#N/A</v>
      </c>
      <c r="W328" s="4" t="str">
        <f t="shared" si="16"/>
        <v>exclude</v>
      </c>
      <c r="X328" s="4" t="str">
        <f t="shared" si="17"/>
        <v>exclude</v>
      </c>
    </row>
    <row r="329" spans="1:24" x14ac:dyDescent="0.25">
      <c r="A329" s="3" t="s">
        <v>3813</v>
      </c>
      <c r="B329" s="3" t="s">
        <v>1514</v>
      </c>
      <c r="C329" s="3" t="s">
        <v>1511</v>
      </c>
      <c r="D329" s="3">
        <v>1</v>
      </c>
      <c r="E329" s="14">
        <v>0.46875</v>
      </c>
      <c r="F329" s="3" t="s">
        <v>3816</v>
      </c>
      <c r="G329" s="13">
        <v>43939</v>
      </c>
      <c r="H329" s="13">
        <f>VLOOKUP(L329,'Interested Users'!$A$2:$F$1684,6,FALSE)</f>
        <v>43938.575879629629</v>
      </c>
      <c r="I329" s="3" t="s">
        <v>1144</v>
      </c>
      <c r="J329" s="3" t="s">
        <v>5</v>
      </c>
      <c r="K329" s="3" t="s">
        <v>340</v>
      </c>
      <c r="L329" s="4">
        <v>911100221371</v>
      </c>
      <c r="M329" s="3" t="s">
        <v>1954</v>
      </c>
      <c r="N329" s="3" t="s">
        <v>1322</v>
      </c>
      <c r="O329" s="3" t="s">
        <v>1148</v>
      </c>
      <c r="P329" s="3" t="s">
        <v>1148</v>
      </c>
      <c r="Q329" s="3" t="s">
        <v>3744</v>
      </c>
      <c r="R329" s="3" t="e">
        <f>VLOOKUP(L329,SB_Cleaned!$A$2:$F$413,6,FALSE)</f>
        <v>#N/A</v>
      </c>
      <c r="S329" s="3">
        <f t="shared" si="15"/>
        <v>0</v>
      </c>
      <c r="T329" s="3" t="s">
        <v>1503</v>
      </c>
      <c r="U329" s="3" t="s">
        <v>333</v>
      </c>
      <c r="V329" s="13" t="e">
        <f>VLOOKUP(L329,SB_Cleaned!$A$2:$C$412,3,FALSE)</f>
        <v>#N/A</v>
      </c>
      <c r="W329" s="4" t="str">
        <f t="shared" si="16"/>
        <v>exclude</v>
      </c>
      <c r="X329" s="4" t="str">
        <f t="shared" si="17"/>
        <v>exclude</v>
      </c>
    </row>
    <row r="330" spans="1:24" x14ac:dyDescent="0.25">
      <c r="A330" s="3" t="s">
        <v>3813</v>
      </c>
      <c r="B330" s="3" t="s">
        <v>1514</v>
      </c>
      <c r="C330" s="3" t="s">
        <v>1510</v>
      </c>
      <c r="D330" s="3">
        <v>1</v>
      </c>
      <c r="E330" s="14">
        <v>0.46875</v>
      </c>
      <c r="F330" s="3" t="s">
        <v>3816</v>
      </c>
      <c r="G330" s="13">
        <v>43939</v>
      </c>
      <c r="H330" s="13">
        <f>VLOOKUP(L330,'Interested Users'!$A$2:$F$1684,6,FALSE)</f>
        <v>43937.462141203701</v>
      </c>
      <c r="I330" s="3" t="s">
        <v>1145</v>
      </c>
      <c r="J330" s="3" t="s">
        <v>19</v>
      </c>
      <c r="K330" s="3" t="s">
        <v>84</v>
      </c>
      <c r="L330" s="4">
        <v>911100221076</v>
      </c>
      <c r="M330" s="3" t="s">
        <v>1657</v>
      </c>
      <c r="N330" s="3" t="s">
        <v>1322</v>
      </c>
      <c r="O330" s="3" t="s">
        <v>1146</v>
      </c>
      <c r="P330" s="3" t="s">
        <v>1146</v>
      </c>
      <c r="Q330" s="3" t="s">
        <v>3760</v>
      </c>
      <c r="R330" s="3" t="e">
        <f>VLOOKUP(L330,SB_Cleaned!$A$2:$F$413,6,FALSE)</f>
        <v>#N/A</v>
      </c>
      <c r="S330" s="3">
        <f t="shared" si="15"/>
        <v>0</v>
      </c>
      <c r="T330" s="3" t="s">
        <v>1500</v>
      </c>
      <c r="U330" s="3" t="s">
        <v>33</v>
      </c>
      <c r="V330" s="13" t="e">
        <f>VLOOKUP(L330,SB_Cleaned!$A$2:$C$412,3,FALSE)</f>
        <v>#N/A</v>
      </c>
      <c r="W330" s="4" t="str">
        <f t="shared" si="16"/>
        <v>exclude</v>
      </c>
      <c r="X330" s="4" t="str">
        <f t="shared" si="17"/>
        <v>exclude</v>
      </c>
    </row>
    <row r="331" spans="1:24" x14ac:dyDescent="0.25">
      <c r="A331" s="3" t="s">
        <v>3812</v>
      </c>
      <c r="B331" s="3" t="s">
        <v>1494</v>
      </c>
      <c r="C331" s="3" t="s">
        <v>1510</v>
      </c>
      <c r="D331" s="3">
        <v>1</v>
      </c>
      <c r="E331" s="14">
        <v>0.46875</v>
      </c>
      <c r="F331" s="3" t="s">
        <v>3816</v>
      </c>
      <c r="G331" s="13">
        <v>43939</v>
      </c>
      <c r="H331" s="13">
        <f>VLOOKUP(L331,'Interested Users'!$A$2:$F$1684,6,FALSE)</f>
        <v>43937.481562499997</v>
      </c>
      <c r="I331" s="3" t="s">
        <v>1144</v>
      </c>
      <c r="J331" s="3" t="s">
        <v>10</v>
      </c>
      <c r="K331" s="3" t="s">
        <v>95</v>
      </c>
      <c r="L331" s="4">
        <v>911100221086</v>
      </c>
      <c r="M331" s="3" t="s">
        <v>3241</v>
      </c>
      <c r="N331" s="3" t="s">
        <v>1322</v>
      </c>
      <c r="O331" s="3"/>
      <c r="P331" s="3" t="s">
        <v>3860</v>
      </c>
      <c r="Q331" s="3" t="s">
        <v>3854</v>
      </c>
      <c r="R331" s="3" t="e">
        <f>VLOOKUP(L331,SB_Cleaned!$A$2:$F$413,6,FALSE)</f>
        <v>#N/A</v>
      </c>
      <c r="S331" s="3">
        <f t="shared" si="15"/>
        <v>0</v>
      </c>
      <c r="T331" s="3" t="s">
        <v>3854</v>
      </c>
      <c r="U331" s="3" t="s">
        <v>37</v>
      </c>
      <c r="V331" s="13" t="e">
        <f>VLOOKUP(L331,SB_Cleaned!$A$2:$C$412,3,FALSE)</f>
        <v>#N/A</v>
      </c>
      <c r="W331" s="4" t="str">
        <f t="shared" si="16"/>
        <v>exclude</v>
      </c>
      <c r="X331" s="4" t="str">
        <f t="shared" si="17"/>
        <v>exclude</v>
      </c>
    </row>
    <row r="332" spans="1:24" x14ac:dyDescent="0.25">
      <c r="A332" s="3" t="s">
        <v>3813</v>
      </c>
      <c r="B332" s="3" t="s">
        <v>1494</v>
      </c>
      <c r="C332" s="3" t="s">
        <v>1511</v>
      </c>
      <c r="D332" s="3">
        <v>1</v>
      </c>
      <c r="E332" s="14">
        <v>0.46875</v>
      </c>
      <c r="F332" s="3" t="s">
        <v>3816</v>
      </c>
      <c r="G332" s="13">
        <v>43939</v>
      </c>
      <c r="H332" s="13">
        <f>VLOOKUP(L332,'Interested Users'!$A$2:$F$1684,6,FALSE)</f>
        <v>43938.575474537036</v>
      </c>
      <c r="I332" s="3" t="s">
        <v>1144</v>
      </c>
      <c r="J332" s="3" t="s">
        <v>2</v>
      </c>
      <c r="K332" s="3" t="s">
        <v>312</v>
      </c>
      <c r="L332" s="4">
        <v>911100221366</v>
      </c>
      <c r="M332" s="3" t="s">
        <v>1949</v>
      </c>
      <c r="N332" s="3" t="s">
        <v>1322</v>
      </c>
      <c r="O332" s="3" t="s">
        <v>1156</v>
      </c>
      <c r="P332" s="3" t="s">
        <v>1156</v>
      </c>
      <c r="Q332" s="3" t="s">
        <v>3757</v>
      </c>
      <c r="R332" s="3" t="e">
        <f>VLOOKUP(L332,SB_Cleaned!$A$2:$F$413,6,FALSE)</f>
        <v>#N/A</v>
      </c>
      <c r="S332" s="3">
        <f t="shared" si="15"/>
        <v>0</v>
      </c>
      <c r="T332" s="3" t="s">
        <v>1497</v>
      </c>
      <c r="U332" s="3" t="s">
        <v>333</v>
      </c>
      <c r="V332" s="13" t="e">
        <f>VLOOKUP(L332,SB_Cleaned!$A$2:$C$412,3,FALSE)</f>
        <v>#N/A</v>
      </c>
      <c r="W332" s="4" t="str">
        <f t="shared" si="16"/>
        <v>exclude</v>
      </c>
      <c r="X332" s="4" t="str">
        <f t="shared" si="17"/>
        <v>exclude</v>
      </c>
    </row>
    <row r="333" spans="1:24" x14ac:dyDescent="0.25">
      <c r="A333" s="3" t="s">
        <v>3813</v>
      </c>
      <c r="B333" s="3" t="s">
        <v>1494</v>
      </c>
      <c r="C333" s="3" t="s">
        <v>1511</v>
      </c>
      <c r="D333" s="3">
        <v>3</v>
      </c>
      <c r="E333" s="14">
        <v>0.66666666666666663</v>
      </c>
      <c r="F333" s="3" t="s">
        <v>3816</v>
      </c>
      <c r="G333" s="13">
        <v>43939</v>
      </c>
      <c r="H333" s="13">
        <f>VLOOKUP(L333,'Interested Users'!$A$2:$F$1684,6,FALSE)</f>
        <v>43938.575416666667</v>
      </c>
      <c r="I333" s="3" t="s">
        <v>1145</v>
      </c>
      <c r="J333" s="3" t="s">
        <v>2</v>
      </c>
      <c r="K333" s="3" t="s">
        <v>321</v>
      </c>
      <c r="L333" s="4">
        <v>911100221365</v>
      </c>
      <c r="M333" s="3" t="s">
        <v>1948</v>
      </c>
      <c r="N333" s="3" t="s">
        <v>1331</v>
      </c>
      <c r="O333" s="3" t="s">
        <v>1178</v>
      </c>
      <c r="P333" s="3" t="s">
        <v>1148</v>
      </c>
      <c r="Q333" s="3" t="s">
        <v>3745</v>
      </c>
      <c r="R333" s="3" t="e">
        <f>VLOOKUP(L333,SB_Cleaned!$A$2:$F$413,6,FALSE)</f>
        <v>#N/A</v>
      </c>
      <c r="S333" s="3">
        <f t="shared" si="15"/>
        <v>0</v>
      </c>
      <c r="T333" s="3" t="s">
        <v>1497</v>
      </c>
      <c r="U333" s="3" t="s">
        <v>333</v>
      </c>
      <c r="V333" s="13" t="e">
        <f>VLOOKUP(L333,SB_Cleaned!$A$2:$C$412,3,FALSE)</f>
        <v>#N/A</v>
      </c>
      <c r="W333" s="4" t="str">
        <f t="shared" si="16"/>
        <v>exclude</v>
      </c>
      <c r="X333" s="4" t="str">
        <f t="shared" si="17"/>
        <v>exclude</v>
      </c>
    </row>
    <row r="334" spans="1:24" x14ac:dyDescent="0.25">
      <c r="A334" s="3" t="s">
        <v>3812</v>
      </c>
      <c r="B334" s="3" t="s">
        <v>1494</v>
      </c>
      <c r="C334" s="3" t="s">
        <v>1510</v>
      </c>
      <c r="D334" s="3">
        <v>1</v>
      </c>
      <c r="E334" s="14">
        <v>0.46875</v>
      </c>
      <c r="F334" s="3" t="s">
        <v>3816</v>
      </c>
      <c r="G334" s="13">
        <v>43939</v>
      </c>
      <c r="H334" s="13">
        <f>VLOOKUP(L334,'Interested Users'!$A$2:$F$1684,6,FALSE)</f>
        <v>43937.514178240737</v>
      </c>
      <c r="I334" s="3" t="s">
        <v>1144</v>
      </c>
      <c r="J334" s="3" t="s">
        <v>10</v>
      </c>
      <c r="K334" s="3" t="s">
        <v>444</v>
      </c>
      <c r="L334" s="4">
        <v>911100221100</v>
      </c>
      <c r="M334" s="3" t="s">
        <v>1682</v>
      </c>
      <c r="N334" s="3" t="s">
        <v>1322</v>
      </c>
      <c r="O334" s="3"/>
      <c r="P334" s="3" t="s">
        <v>3860</v>
      </c>
      <c r="Q334" s="3" t="s">
        <v>3854</v>
      </c>
      <c r="R334" s="3" t="e">
        <f>VLOOKUP(L334,SB_Cleaned!$A$2:$F$413,6,FALSE)</f>
        <v>#N/A</v>
      </c>
      <c r="S334" s="3">
        <f t="shared" si="15"/>
        <v>0</v>
      </c>
      <c r="T334" s="3" t="s">
        <v>3854</v>
      </c>
      <c r="U334" s="3" t="s">
        <v>37</v>
      </c>
      <c r="V334" s="13" t="e">
        <f>VLOOKUP(L334,SB_Cleaned!$A$2:$C$412,3,FALSE)</f>
        <v>#N/A</v>
      </c>
      <c r="W334" s="4" t="str">
        <f t="shared" si="16"/>
        <v>exclude</v>
      </c>
      <c r="X334" s="4" t="str">
        <f t="shared" si="17"/>
        <v>exclude</v>
      </c>
    </row>
    <row r="335" spans="1:24" x14ac:dyDescent="0.25">
      <c r="A335" s="3" t="s">
        <v>3813</v>
      </c>
      <c r="B335" s="3" t="s">
        <v>1514</v>
      </c>
      <c r="C335" s="3" t="s">
        <v>1512</v>
      </c>
      <c r="D335" s="3">
        <v>1</v>
      </c>
      <c r="E335" s="14">
        <v>0.46875</v>
      </c>
      <c r="F335" s="3" t="s">
        <v>3816</v>
      </c>
      <c r="G335" s="13">
        <v>43939</v>
      </c>
      <c r="H335" s="13">
        <f>VLOOKUP(L335,'Interested Users'!$A$2:$F$1684,6,FALSE)</f>
        <v>43938.520949074074</v>
      </c>
      <c r="I335" s="3" t="s">
        <v>1145</v>
      </c>
      <c r="J335" s="3" t="s">
        <v>5</v>
      </c>
      <c r="K335" s="3" t="s">
        <v>319</v>
      </c>
      <c r="L335" s="4">
        <v>911100221342</v>
      </c>
      <c r="M335" s="3" t="s">
        <v>1924</v>
      </c>
      <c r="N335" s="3" t="s">
        <v>1322</v>
      </c>
      <c r="O335" s="3" t="s">
        <v>1148</v>
      </c>
      <c r="P335" s="3" t="s">
        <v>1148</v>
      </c>
      <c r="Q335" s="3" t="s">
        <v>3748</v>
      </c>
      <c r="R335" s="3" t="e">
        <f>VLOOKUP(L335,SB_Cleaned!$A$2:$F$413,6,FALSE)</f>
        <v>#N/A</v>
      </c>
      <c r="S335" s="3">
        <f t="shared" si="15"/>
        <v>0</v>
      </c>
      <c r="T335" s="3" t="s">
        <v>1505</v>
      </c>
      <c r="U335" s="3" t="s">
        <v>305</v>
      </c>
      <c r="V335" s="13" t="e">
        <f>VLOOKUP(L335,SB_Cleaned!$A$2:$C$412,3,FALSE)</f>
        <v>#N/A</v>
      </c>
      <c r="W335" s="4" t="str">
        <f t="shared" si="16"/>
        <v>exclude</v>
      </c>
      <c r="X335" s="4" t="str">
        <f t="shared" si="17"/>
        <v>exclude</v>
      </c>
    </row>
    <row r="336" spans="1:24" x14ac:dyDescent="0.25">
      <c r="A336" s="3" t="s">
        <v>3813</v>
      </c>
      <c r="B336" s="3" t="s">
        <v>1514</v>
      </c>
      <c r="C336" s="3" t="s">
        <v>1510</v>
      </c>
      <c r="D336" s="3">
        <v>3</v>
      </c>
      <c r="E336" s="14">
        <v>0.66666666666666663</v>
      </c>
      <c r="F336" s="3" t="s">
        <v>3816</v>
      </c>
      <c r="G336" s="13">
        <v>43939</v>
      </c>
      <c r="H336" s="13">
        <f>VLOOKUP(L336,'Interested Users'!$A$2:$F$1684,6,FALSE)</f>
        <v>43937.491643518515</v>
      </c>
      <c r="I336" s="3" t="s">
        <v>1144</v>
      </c>
      <c r="J336" s="3" t="s">
        <v>5</v>
      </c>
      <c r="K336" s="3" t="s">
        <v>98</v>
      </c>
      <c r="L336" s="4">
        <v>911100221091</v>
      </c>
      <c r="M336" s="3" t="s">
        <v>1673</v>
      </c>
      <c r="N336" s="3" t="s">
        <v>1331</v>
      </c>
      <c r="O336" s="3" t="s">
        <v>1148</v>
      </c>
      <c r="P336" s="3" t="s">
        <v>1148</v>
      </c>
      <c r="Q336" s="3" t="s">
        <v>3743</v>
      </c>
      <c r="R336" s="3" t="e">
        <f>VLOOKUP(L336,SB_Cleaned!$A$2:$F$413,6,FALSE)</f>
        <v>#N/A</v>
      </c>
      <c r="S336" s="3">
        <f t="shared" si="15"/>
        <v>0</v>
      </c>
      <c r="T336" s="3" t="s">
        <v>1498</v>
      </c>
      <c r="U336" s="3" t="s">
        <v>33</v>
      </c>
      <c r="V336" s="13" t="e">
        <f>VLOOKUP(L336,SB_Cleaned!$A$2:$C$412,3,FALSE)</f>
        <v>#N/A</v>
      </c>
      <c r="W336" s="4" t="str">
        <f t="shared" si="16"/>
        <v>exclude</v>
      </c>
      <c r="X336" s="4" t="str">
        <f t="shared" si="17"/>
        <v>exclude</v>
      </c>
    </row>
    <row r="337" spans="1:24" x14ac:dyDescent="0.25">
      <c r="A337" s="3" t="s">
        <v>3812</v>
      </c>
      <c r="B337" s="3" t="s">
        <v>1494</v>
      </c>
      <c r="C337" s="3" t="s">
        <v>1510</v>
      </c>
      <c r="D337" s="3">
        <v>1</v>
      </c>
      <c r="E337" s="14">
        <v>0.46875</v>
      </c>
      <c r="F337" s="3" t="s">
        <v>3816</v>
      </c>
      <c r="G337" s="13">
        <v>43939</v>
      </c>
      <c r="H337" s="13">
        <f>VLOOKUP(L337,'Interested Users'!$A$2:$F$1684,6,FALSE)</f>
        <v>43937.369583333333</v>
      </c>
      <c r="I337" s="3" t="s">
        <v>1145</v>
      </c>
      <c r="J337" s="3" t="s">
        <v>10</v>
      </c>
      <c r="K337" s="3" t="s">
        <v>9</v>
      </c>
      <c r="L337" s="4">
        <v>911100221005</v>
      </c>
      <c r="M337" s="3" t="s">
        <v>1586</v>
      </c>
      <c r="N337" s="3" t="s">
        <v>1322</v>
      </c>
      <c r="O337" s="3"/>
      <c r="P337" s="3" t="s">
        <v>3860</v>
      </c>
      <c r="Q337" s="3" t="s">
        <v>3854</v>
      </c>
      <c r="R337" s="3" t="e">
        <f>VLOOKUP(L337,SB_Cleaned!$A$2:$F$413,6,FALSE)</f>
        <v>#N/A</v>
      </c>
      <c r="S337" s="3">
        <f t="shared" si="15"/>
        <v>0</v>
      </c>
      <c r="T337" s="3" t="s">
        <v>3854</v>
      </c>
      <c r="U337" s="3" t="s">
        <v>3</v>
      </c>
      <c r="V337" s="13" t="e">
        <f>VLOOKUP(L337,SB_Cleaned!$A$2:$C$412,3,FALSE)</f>
        <v>#N/A</v>
      </c>
      <c r="W337" s="4" t="str">
        <f t="shared" si="16"/>
        <v>exclude</v>
      </c>
      <c r="X337" s="4" t="str">
        <f t="shared" si="17"/>
        <v>exclude</v>
      </c>
    </row>
    <row r="338" spans="1:24" x14ac:dyDescent="0.25">
      <c r="A338" s="3" t="s">
        <v>3813</v>
      </c>
      <c r="B338" s="3" t="s">
        <v>1494</v>
      </c>
      <c r="C338" s="3" t="s">
        <v>1512</v>
      </c>
      <c r="D338" s="3">
        <v>1</v>
      </c>
      <c r="E338" s="14">
        <v>0.46875</v>
      </c>
      <c r="F338" s="3" t="s">
        <v>3816</v>
      </c>
      <c r="G338" s="13">
        <v>43939</v>
      </c>
      <c r="H338" s="13" t="e">
        <f>VLOOKUP(L338,'Interested Users'!$A$2:$F$1684,6,FALSE)</f>
        <v>#N/A</v>
      </c>
      <c r="I338" s="3" t="s">
        <v>1145</v>
      </c>
      <c r="J338" s="3" t="s">
        <v>2</v>
      </c>
      <c r="K338" s="3" t="s">
        <v>819</v>
      </c>
      <c r="L338" s="4">
        <v>911100222624</v>
      </c>
      <c r="M338" s="3" t="s">
        <v>3219</v>
      </c>
      <c r="N338" s="3" t="s">
        <v>1322</v>
      </c>
      <c r="O338" s="3" t="s">
        <v>1156</v>
      </c>
      <c r="P338" s="3" t="s">
        <v>1156</v>
      </c>
      <c r="Q338" s="3" t="s">
        <v>3745</v>
      </c>
      <c r="R338" s="3" t="e">
        <f>VLOOKUP(L338,SB_Cleaned!$A$2:$F$413,6,FALSE)</f>
        <v>#N/A</v>
      </c>
      <c r="S338" s="3">
        <f t="shared" si="15"/>
        <v>0</v>
      </c>
      <c r="T338" s="3" t="s">
        <v>1502</v>
      </c>
      <c r="U338" s="3" t="s">
        <v>3854</v>
      </c>
      <c r="V338" s="13" t="e">
        <f>VLOOKUP(L338,SB_Cleaned!$A$2:$C$412,3,FALSE)</f>
        <v>#N/A</v>
      </c>
      <c r="W338" s="4" t="str">
        <f t="shared" si="16"/>
        <v>exclude</v>
      </c>
      <c r="X338" s="4" t="str">
        <f t="shared" si="17"/>
        <v>exclude</v>
      </c>
    </row>
    <row r="339" spans="1:24" x14ac:dyDescent="0.25">
      <c r="A339" s="3" t="s">
        <v>3813</v>
      </c>
      <c r="B339" s="3" t="s">
        <v>1514</v>
      </c>
      <c r="C339" s="3" t="s">
        <v>1510</v>
      </c>
      <c r="D339" s="3">
        <v>3</v>
      </c>
      <c r="E339" s="14">
        <v>0.66666666666666663</v>
      </c>
      <c r="F339" s="3" t="s">
        <v>3816</v>
      </c>
      <c r="G339" s="13">
        <v>43939</v>
      </c>
      <c r="H339" s="13">
        <f>VLOOKUP(L339,'Interested Users'!$A$2:$F$1684,6,FALSE)</f>
        <v>43937.462685185186</v>
      </c>
      <c r="I339" s="3" t="s">
        <v>1145</v>
      </c>
      <c r="J339" s="3" t="s">
        <v>19</v>
      </c>
      <c r="K339" s="3" t="s">
        <v>325</v>
      </c>
      <c r="L339" s="4">
        <v>911100221078</v>
      </c>
      <c r="M339" s="3" t="s">
        <v>1659</v>
      </c>
      <c r="N339" s="3" t="s">
        <v>1331</v>
      </c>
      <c r="O339" s="3" t="s">
        <v>1156</v>
      </c>
      <c r="P339" s="3" t="s">
        <v>1156</v>
      </c>
      <c r="Q339" s="3" t="s">
        <v>3743</v>
      </c>
      <c r="R339" s="3" t="e">
        <f>VLOOKUP(L339,SB_Cleaned!$A$2:$F$413,6,FALSE)</f>
        <v>#N/A</v>
      </c>
      <c r="S339" s="3">
        <f t="shared" si="15"/>
        <v>0</v>
      </c>
      <c r="T339" s="3" t="s">
        <v>1498</v>
      </c>
      <c r="U339" s="3" t="s">
        <v>33</v>
      </c>
      <c r="V339" s="13" t="e">
        <f>VLOOKUP(L339,SB_Cleaned!$A$2:$C$412,3,FALSE)</f>
        <v>#N/A</v>
      </c>
      <c r="W339" s="4" t="str">
        <f t="shared" si="16"/>
        <v>exclude</v>
      </c>
      <c r="X339" s="4" t="str">
        <f t="shared" si="17"/>
        <v>exclude</v>
      </c>
    </row>
    <row r="340" spans="1:24" x14ac:dyDescent="0.25">
      <c r="A340" s="3" t="s">
        <v>3813</v>
      </c>
      <c r="B340" s="3" t="s">
        <v>1514</v>
      </c>
      <c r="C340" s="3" t="s">
        <v>1510</v>
      </c>
      <c r="D340" s="3">
        <v>3</v>
      </c>
      <c r="E340" s="14">
        <v>0.66666666666666663</v>
      </c>
      <c r="F340" s="3" t="s">
        <v>3816</v>
      </c>
      <c r="G340" s="13">
        <v>43939</v>
      </c>
      <c r="H340" s="13">
        <f>VLOOKUP(L340,'Interested Users'!$A$2:$F$1684,6,FALSE)</f>
        <v>43938.53628472222</v>
      </c>
      <c r="I340" s="3" t="s">
        <v>1144</v>
      </c>
      <c r="J340" s="3" t="s">
        <v>5</v>
      </c>
      <c r="K340" s="3" t="s">
        <v>34</v>
      </c>
      <c r="L340" s="4">
        <v>911100221350</v>
      </c>
      <c r="M340" s="3" t="s">
        <v>1932</v>
      </c>
      <c r="N340" s="3" t="s">
        <v>1331</v>
      </c>
      <c r="O340" s="3" t="s">
        <v>1156</v>
      </c>
      <c r="P340" s="3" t="s">
        <v>1156</v>
      </c>
      <c r="Q340" s="3" t="s">
        <v>3743</v>
      </c>
      <c r="R340" s="3" t="e">
        <f>VLOOKUP(L340,SB_Cleaned!$A$2:$F$413,6,FALSE)</f>
        <v>#N/A</v>
      </c>
      <c r="S340" s="3">
        <f t="shared" si="15"/>
        <v>0</v>
      </c>
      <c r="T340" s="3" t="s">
        <v>1498</v>
      </c>
      <c r="U340" s="3" t="s">
        <v>209</v>
      </c>
      <c r="V340" s="13" t="e">
        <f>VLOOKUP(L340,SB_Cleaned!$A$2:$C$412,3,FALSE)</f>
        <v>#N/A</v>
      </c>
      <c r="W340" s="4" t="str">
        <f t="shared" si="16"/>
        <v>exclude</v>
      </c>
      <c r="X340" s="4" t="str">
        <f t="shared" si="17"/>
        <v>exclude</v>
      </c>
    </row>
    <row r="341" spans="1:24" x14ac:dyDescent="0.25">
      <c r="A341" s="3" t="s">
        <v>3812</v>
      </c>
      <c r="B341" s="3" t="s">
        <v>1494</v>
      </c>
      <c r="C341" s="3" t="s">
        <v>1510</v>
      </c>
      <c r="D341" s="3">
        <v>3</v>
      </c>
      <c r="E341" s="14">
        <v>0.66666666666666663</v>
      </c>
      <c r="F341" s="3" t="s">
        <v>3816</v>
      </c>
      <c r="G341" s="13">
        <v>43939</v>
      </c>
      <c r="H341" s="13">
        <f>VLOOKUP(L341,'Interested Users'!$A$2:$F$1684,6,FALSE)</f>
        <v>43938.536458333336</v>
      </c>
      <c r="I341" s="3" t="s">
        <v>1144</v>
      </c>
      <c r="J341" s="3" t="s">
        <v>2</v>
      </c>
      <c r="K341" s="3" t="s">
        <v>249</v>
      </c>
      <c r="L341" s="4">
        <v>911100221351</v>
      </c>
      <c r="M341" s="3" t="s">
        <v>1933</v>
      </c>
      <c r="N341" s="3" t="s">
        <v>1331</v>
      </c>
      <c r="O341" s="3" t="s">
        <v>1148</v>
      </c>
      <c r="P341" s="3" t="s">
        <v>1148</v>
      </c>
      <c r="Q341" s="3" t="s">
        <v>3755</v>
      </c>
      <c r="R341" s="3" t="e">
        <f>VLOOKUP(L341,SB_Cleaned!$A$2:$F$413,6,FALSE)</f>
        <v>#N/A</v>
      </c>
      <c r="S341" s="3">
        <f t="shared" si="15"/>
        <v>0</v>
      </c>
      <c r="T341" s="3" t="s">
        <v>1506</v>
      </c>
      <c r="U341" s="3" t="s">
        <v>305</v>
      </c>
      <c r="V341" s="13" t="e">
        <f>VLOOKUP(L341,SB_Cleaned!$A$2:$C$412,3,FALSE)</f>
        <v>#N/A</v>
      </c>
      <c r="W341" s="4" t="str">
        <f t="shared" si="16"/>
        <v>exclude</v>
      </c>
      <c r="X341" s="4" t="str">
        <f t="shared" si="17"/>
        <v>exclude</v>
      </c>
    </row>
    <row r="342" spans="1:24" x14ac:dyDescent="0.25">
      <c r="A342" s="3" t="s">
        <v>3812</v>
      </c>
      <c r="B342" s="3" t="s">
        <v>1494</v>
      </c>
      <c r="C342" s="3" t="s">
        <v>1510</v>
      </c>
      <c r="D342" s="3">
        <v>3</v>
      </c>
      <c r="E342" s="14">
        <v>0.66666666666666663</v>
      </c>
      <c r="F342" s="3" t="s">
        <v>3816</v>
      </c>
      <c r="G342" s="13">
        <v>43939</v>
      </c>
      <c r="H342" s="13">
        <f>VLOOKUP(L342,'Interested Users'!$A$2:$F$1684,6,FALSE)</f>
        <v>43938.551469907405</v>
      </c>
      <c r="I342" s="3" t="s">
        <v>1144</v>
      </c>
      <c r="J342" s="3" t="s">
        <v>10</v>
      </c>
      <c r="K342" s="3" t="s">
        <v>328</v>
      </c>
      <c r="L342" s="4">
        <v>911100221354</v>
      </c>
      <c r="M342" s="3" t="s">
        <v>1936</v>
      </c>
      <c r="N342" s="3" t="s">
        <v>1331</v>
      </c>
      <c r="O342" s="3" t="s">
        <v>1148</v>
      </c>
      <c r="P342" s="3" t="s">
        <v>1148</v>
      </c>
      <c r="Q342" s="3" t="s">
        <v>3755</v>
      </c>
      <c r="R342" s="3" t="e">
        <f>VLOOKUP(L342,SB_Cleaned!$A$2:$F$413,6,FALSE)</f>
        <v>#N/A</v>
      </c>
      <c r="S342" s="3">
        <f t="shared" si="15"/>
        <v>0</v>
      </c>
      <c r="T342" s="3" t="s">
        <v>1506</v>
      </c>
      <c r="U342" s="3" t="s">
        <v>305</v>
      </c>
      <c r="V342" s="13" t="e">
        <f>VLOOKUP(L342,SB_Cleaned!$A$2:$C$412,3,FALSE)</f>
        <v>#N/A</v>
      </c>
      <c r="W342" s="4" t="str">
        <f t="shared" si="16"/>
        <v>exclude</v>
      </c>
      <c r="X342" s="4" t="str">
        <f t="shared" si="17"/>
        <v>exclude</v>
      </c>
    </row>
    <row r="343" spans="1:24" x14ac:dyDescent="0.25">
      <c r="A343" s="3" t="s">
        <v>3812</v>
      </c>
      <c r="B343" s="3" t="s">
        <v>1494</v>
      </c>
      <c r="C343" s="3" t="s">
        <v>1510</v>
      </c>
      <c r="D343" s="3">
        <v>3</v>
      </c>
      <c r="E343" s="14">
        <v>0.66666666666666663</v>
      </c>
      <c r="F343" s="3" t="s">
        <v>3816</v>
      </c>
      <c r="G343" s="13">
        <v>43939</v>
      </c>
      <c r="H343" s="13">
        <f>VLOOKUP(L343,'Interested Users'!$A$2:$F$1684,6,FALSE)</f>
        <v>43938.575497685182</v>
      </c>
      <c r="I343" s="3" t="s">
        <v>1144</v>
      </c>
      <c r="J343" s="3" t="s">
        <v>2</v>
      </c>
      <c r="K343" s="3" t="s">
        <v>337</v>
      </c>
      <c r="L343" s="4">
        <v>911100221367</v>
      </c>
      <c r="M343" s="3" t="s">
        <v>1950</v>
      </c>
      <c r="N343" s="3" t="s">
        <v>1331</v>
      </c>
      <c r="O343" s="3" t="s">
        <v>1148</v>
      </c>
      <c r="P343" s="3" t="s">
        <v>1148</v>
      </c>
      <c r="Q343" s="3" t="s">
        <v>3755</v>
      </c>
      <c r="R343" s="3" t="e">
        <f>VLOOKUP(L343,SB_Cleaned!$A$2:$F$413,6,FALSE)</f>
        <v>#N/A</v>
      </c>
      <c r="S343" s="3">
        <f t="shared" si="15"/>
        <v>0</v>
      </c>
      <c r="T343" s="3" t="s">
        <v>1506</v>
      </c>
      <c r="U343" s="3" t="s">
        <v>333</v>
      </c>
      <c r="V343" s="13" t="e">
        <f>VLOOKUP(L343,SB_Cleaned!$A$2:$C$412,3,FALSE)</f>
        <v>#N/A</v>
      </c>
      <c r="W343" s="4" t="str">
        <f t="shared" si="16"/>
        <v>exclude</v>
      </c>
      <c r="X343" s="4" t="str">
        <f t="shared" si="17"/>
        <v>exclude</v>
      </c>
    </row>
    <row r="344" spans="1:24" x14ac:dyDescent="0.25">
      <c r="A344" s="3" t="s">
        <v>3812</v>
      </c>
      <c r="B344" s="3" t="s">
        <v>1494</v>
      </c>
      <c r="C344" s="3" t="s">
        <v>1510</v>
      </c>
      <c r="D344" s="3">
        <v>3</v>
      </c>
      <c r="E344" s="14">
        <v>0.66666666666666663</v>
      </c>
      <c r="F344" s="3" t="s">
        <v>3816</v>
      </c>
      <c r="G344" s="13">
        <v>43939</v>
      </c>
      <c r="H344" s="13">
        <f>VLOOKUP(L344,'Interested Users'!$A$2:$F$1684,6,FALSE)</f>
        <v>43938.575706018521</v>
      </c>
      <c r="I344" s="3" t="s">
        <v>1144</v>
      </c>
      <c r="J344" s="3" t="s">
        <v>10</v>
      </c>
      <c r="K344" s="3" t="s">
        <v>338</v>
      </c>
      <c r="L344" s="4">
        <v>911100221368</v>
      </c>
      <c r="M344" s="3" t="s">
        <v>1951</v>
      </c>
      <c r="N344" s="3" t="s">
        <v>1331</v>
      </c>
      <c r="O344" s="3" t="s">
        <v>1148</v>
      </c>
      <c r="P344" s="3" t="s">
        <v>1148</v>
      </c>
      <c r="Q344" s="3" t="s">
        <v>3755</v>
      </c>
      <c r="R344" s="3" t="e">
        <f>VLOOKUP(L344,SB_Cleaned!$A$2:$F$413,6,FALSE)</f>
        <v>#N/A</v>
      </c>
      <c r="S344" s="3">
        <f t="shared" si="15"/>
        <v>0</v>
      </c>
      <c r="T344" s="3" t="s">
        <v>1506</v>
      </c>
      <c r="U344" s="3" t="s">
        <v>333</v>
      </c>
      <c r="V344" s="13" t="e">
        <f>VLOOKUP(L344,SB_Cleaned!$A$2:$C$412,3,FALSE)</f>
        <v>#N/A</v>
      </c>
      <c r="W344" s="4" t="str">
        <f t="shared" si="16"/>
        <v>exclude</v>
      </c>
      <c r="X344" s="4" t="str">
        <f t="shared" si="17"/>
        <v>exclude</v>
      </c>
    </row>
    <row r="345" spans="1:24" x14ac:dyDescent="0.25">
      <c r="A345" s="3" t="s">
        <v>3813</v>
      </c>
      <c r="B345" s="3" t="s">
        <v>1514</v>
      </c>
      <c r="C345" s="3" t="s">
        <v>1510</v>
      </c>
      <c r="D345" s="3">
        <v>3</v>
      </c>
      <c r="E345" s="14">
        <v>0.66666666666666663</v>
      </c>
      <c r="F345" s="3" t="s">
        <v>3816</v>
      </c>
      <c r="G345" s="13">
        <v>43939</v>
      </c>
      <c r="H345" s="13">
        <f>VLOOKUP(L345,'Interested Users'!$A$2:$F$1684,6,FALSE)</f>
        <v>43938.575752314813</v>
      </c>
      <c r="I345" s="3" t="s">
        <v>1144</v>
      </c>
      <c r="J345" s="3" t="s">
        <v>19</v>
      </c>
      <c r="K345" s="3" t="s">
        <v>339</v>
      </c>
      <c r="L345" s="4">
        <v>911100221369</v>
      </c>
      <c r="M345" s="3" t="s">
        <v>1952</v>
      </c>
      <c r="N345" s="3" t="s">
        <v>1331</v>
      </c>
      <c r="O345" s="3" t="s">
        <v>1156</v>
      </c>
      <c r="P345" s="3" t="s">
        <v>1156</v>
      </c>
      <c r="Q345" s="3" t="s">
        <v>3743</v>
      </c>
      <c r="R345" s="3" t="e">
        <f>VLOOKUP(L345,SB_Cleaned!$A$2:$F$413,6,FALSE)</f>
        <v>#N/A</v>
      </c>
      <c r="S345" s="3">
        <f t="shared" si="15"/>
        <v>0</v>
      </c>
      <c r="T345" s="3" t="s">
        <v>1498</v>
      </c>
      <c r="U345" s="3" t="s">
        <v>333</v>
      </c>
      <c r="V345" s="13" t="e">
        <f>VLOOKUP(L345,SB_Cleaned!$A$2:$C$412,3,FALSE)</f>
        <v>#N/A</v>
      </c>
      <c r="W345" s="4" t="str">
        <f t="shared" si="16"/>
        <v>exclude</v>
      </c>
      <c r="X345" s="4" t="str">
        <f t="shared" si="17"/>
        <v>exclude</v>
      </c>
    </row>
    <row r="346" spans="1:24" x14ac:dyDescent="0.25">
      <c r="A346" s="3" t="s">
        <v>3812</v>
      </c>
      <c r="B346" s="3" t="s">
        <v>1494</v>
      </c>
      <c r="C346" s="3" t="s">
        <v>1510</v>
      </c>
      <c r="D346" s="3">
        <v>3</v>
      </c>
      <c r="E346" s="14">
        <v>0.66666666666666663</v>
      </c>
      <c r="F346" s="3" t="s">
        <v>3816</v>
      </c>
      <c r="G346" s="13">
        <v>43939</v>
      </c>
      <c r="H346" s="13">
        <f>VLOOKUP(L346,'Interested Users'!$A$2:$F$1684,6,FALSE)</f>
        <v>43938.575844907406</v>
      </c>
      <c r="I346" s="3" t="s">
        <v>1144</v>
      </c>
      <c r="J346" s="3" t="s">
        <v>2</v>
      </c>
      <c r="K346" s="3" t="s">
        <v>312</v>
      </c>
      <c r="L346" s="4">
        <v>911100221370</v>
      </c>
      <c r="M346" s="3" t="s">
        <v>1953</v>
      </c>
      <c r="N346" s="3" t="s">
        <v>1331</v>
      </c>
      <c r="O346" s="3" t="s">
        <v>1148</v>
      </c>
      <c r="P346" s="3" t="s">
        <v>1148</v>
      </c>
      <c r="Q346" s="3" t="s">
        <v>3755</v>
      </c>
      <c r="R346" s="3" t="e">
        <f>VLOOKUP(L346,SB_Cleaned!$A$2:$F$413,6,FALSE)</f>
        <v>#N/A</v>
      </c>
      <c r="S346" s="3">
        <f t="shared" si="15"/>
        <v>0</v>
      </c>
      <c r="T346" s="3" t="s">
        <v>1506</v>
      </c>
      <c r="U346" s="3" t="s">
        <v>333</v>
      </c>
      <c r="V346" s="13" t="e">
        <f>VLOOKUP(L346,SB_Cleaned!$A$2:$C$412,3,FALSE)</f>
        <v>#N/A</v>
      </c>
      <c r="W346" s="4" t="str">
        <f t="shared" si="16"/>
        <v>exclude</v>
      </c>
      <c r="X346" s="4" t="str">
        <f t="shared" si="17"/>
        <v>exclude</v>
      </c>
    </row>
    <row r="347" spans="1:24" x14ac:dyDescent="0.25">
      <c r="A347" s="3" t="s">
        <v>3812</v>
      </c>
      <c r="B347" s="3" t="s">
        <v>1494</v>
      </c>
      <c r="C347" s="3" t="s">
        <v>1510</v>
      </c>
      <c r="D347" s="3">
        <v>3</v>
      </c>
      <c r="E347" s="14">
        <v>0.66666666666666663</v>
      </c>
      <c r="F347" s="3" t="s">
        <v>3816</v>
      </c>
      <c r="G347" s="13">
        <v>43939</v>
      </c>
      <c r="H347" s="13">
        <f>VLOOKUP(L347,'Interested Users'!$A$2:$F$1684,6,FALSE)</f>
        <v>43938.576168981483</v>
      </c>
      <c r="I347" s="3" t="s">
        <v>1144</v>
      </c>
      <c r="J347" s="3" t="s">
        <v>10</v>
      </c>
      <c r="K347" s="3" t="s">
        <v>78</v>
      </c>
      <c r="L347" s="4">
        <v>911100221372</v>
      </c>
      <c r="M347" s="3" t="s">
        <v>1955</v>
      </c>
      <c r="N347" s="3" t="s">
        <v>1331</v>
      </c>
      <c r="O347" s="3" t="s">
        <v>1148</v>
      </c>
      <c r="P347" s="3" t="s">
        <v>1148</v>
      </c>
      <c r="Q347" s="3" t="s">
        <v>3755</v>
      </c>
      <c r="R347" s="3" t="e">
        <f>VLOOKUP(L347,SB_Cleaned!$A$2:$F$413,6,FALSE)</f>
        <v>#N/A</v>
      </c>
      <c r="S347" s="3">
        <f t="shared" si="15"/>
        <v>0</v>
      </c>
      <c r="T347" s="3" t="s">
        <v>1506</v>
      </c>
      <c r="U347" s="3" t="s">
        <v>333</v>
      </c>
      <c r="V347" s="13" t="e">
        <f>VLOOKUP(L347,SB_Cleaned!$A$2:$C$412,3,FALSE)</f>
        <v>#N/A</v>
      </c>
      <c r="W347" s="4" t="str">
        <f t="shared" si="16"/>
        <v>exclude</v>
      </c>
      <c r="X347" s="4" t="str">
        <f t="shared" si="17"/>
        <v>exclude</v>
      </c>
    </row>
    <row r="348" spans="1:24" x14ac:dyDescent="0.25">
      <c r="A348" s="3" t="s">
        <v>3813</v>
      </c>
      <c r="B348" s="3" t="s">
        <v>1514</v>
      </c>
      <c r="C348" s="3" t="s">
        <v>1510</v>
      </c>
      <c r="D348" s="3">
        <v>3</v>
      </c>
      <c r="E348" s="14">
        <v>0.66666666666666663</v>
      </c>
      <c r="F348" s="3" t="s">
        <v>3816</v>
      </c>
      <c r="G348" s="13">
        <v>43939</v>
      </c>
      <c r="H348" s="13">
        <f>VLOOKUP(L348,'Interested Users'!$A$2:$F$1684,6,FALSE)</f>
        <v>43938.576967592591</v>
      </c>
      <c r="I348" s="3" t="s">
        <v>1144</v>
      </c>
      <c r="J348" s="3" t="s">
        <v>5</v>
      </c>
      <c r="K348" s="3" t="s">
        <v>341</v>
      </c>
      <c r="L348" s="4">
        <v>911100221374</v>
      </c>
      <c r="M348" s="3" t="s">
        <v>1957</v>
      </c>
      <c r="N348" s="3" t="s">
        <v>1331</v>
      </c>
      <c r="O348" s="3" t="s">
        <v>1148</v>
      </c>
      <c r="P348" s="3" t="s">
        <v>1148</v>
      </c>
      <c r="Q348" s="3" t="s">
        <v>3743</v>
      </c>
      <c r="R348" s="3" t="e">
        <f>VLOOKUP(L348,SB_Cleaned!$A$2:$F$413,6,FALSE)</f>
        <v>#N/A</v>
      </c>
      <c r="S348" s="3">
        <f t="shared" si="15"/>
        <v>0</v>
      </c>
      <c r="T348" s="3" t="s">
        <v>1498</v>
      </c>
      <c r="U348" s="3" t="s">
        <v>333</v>
      </c>
      <c r="V348" s="13" t="e">
        <f>VLOOKUP(L348,SB_Cleaned!$A$2:$C$412,3,FALSE)</f>
        <v>#N/A</v>
      </c>
      <c r="W348" s="4" t="str">
        <f t="shared" si="16"/>
        <v>exclude</v>
      </c>
      <c r="X348" s="4" t="str">
        <f t="shared" si="17"/>
        <v>exclude</v>
      </c>
    </row>
    <row r="349" spans="1:24" x14ac:dyDescent="0.25">
      <c r="A349" s="3" t="s">
        <v>3813</v>
      </c>
      <c r="B349" s="3" t="s">
        <v>1514</v>
      </c>
      <c r="C349" s="3" t="s">
        <v>1510</v>
      </c>
      <c r="D349" s="3">
        <v>5</v>
      </c>
      <c r="E349" s="14">
        <v>0.76041666666666663</v>
      </c>
      <c r="F349" s="3" t="s">
        <v>3816</v>
      </c>
      <c r="G349" s="13">
        <v>43939</v>
      </c>
      <c r="H349" s="13">
        <f>VLOOKUP(L349,'Interested Users'!$A$2:$F$1684,6,FALSE)</f>
        <v>43938.520949074074</v>
      </c>
      <c r="I349" s="3" t="s">
        <v>1145</v>
      </c>
      <c r="J349" s="3" t="s">
        <v>5</v>
      </c>
      <c r="K349" s="3" t="s">
        <v>319</v>
      </c>
      <c r="L349" s="4">
        <v>911100221342</v>
      </c>
      <c r="M349" s="3" t="s">
        <v>1924</v>
      </c>
      <c r="N349" s="3" t="s">
        <v>1332</v>
      </c>
      <c r="O349" s="3" t="s">
        <v>1148</v>
      </c>
      <c r="P349" s="3" t="s">
        <v>1148</v>
      </c>
      <c r="Q349" s="3" t="s">
        <v>3754</v>
      </c>
      <c r="R349" s="3" t="e">
        <f>VLOOKUP(L349,SB_Cleaned!$A$2:$F$413,6,FALSE)</f>
        <v>#N/A</v>
      </c>
      <c r="S349" s="3">
        <f t="shared" si="15"/>
        <v>0</v>
      </c>
      <c r="T349" s="3" t="s">
        <v>1500</v>
      </c>
      <c r="U349" s="3" t="s">
        <v>305</v>
      </c>
      <c r="V349" s="13" t="e">
        <f>VLOOKUP(L349,SB_Cleaned!$A$2:$C$412,3,FALSE)</f>
        <v>#N/A</v>
      </c>
      <c r="W349" s="4" t="str">
        <f t="shared" si="16"/>
        <v>exclude</v>
      </c>
      <c r="X349" s="4" t="str">
        <f t="shared" si="17"/>
        <v>exclude</v>
      </c>
    </row>
    <row r="350" spans="1:24" x14ac:dyDescent="0.25">
      <c r="A350" s="3" t="s">
        <v>3813</v>
      </c>
      <c r="B350" s="3" t="s">
        <v>1514</v>
      </c>
      <c r="C350" s="3" t="s">
        <v>1510</v>
      </c>
      <c r="D350" s="3">
        <v>3</v>
      </c>
      <c r="E350" s="14">
        <v>0.66666666666666663</v>
      </c>
      <c r="F350" s="3" t="s">
        <v>3816</v>
      </c>
      <c r="G350" s="13">
        <v>43939</v>
      </c>
      <c r="H350" s="13">
        <f>VLOOKUP(L350,'Interested Users'!$A$2:$F$1684,6,FALSE)</f>
        <v>43938.577094907407</v>
      </c>
      <c r="I350" s="3" t="s">
        <v>1144</v>
      </c>
      <c r="J350" s="3" t="s">
        <v>5</v>
      </c>
      <c r="K350" s="3" t="s">
        <v>342</v>
      </c>
      <c r="L350" s="4">
        <v>911100221375</v>
      </c>
      <c r="M350" s="3" t="s">
        <v>1958</v>
      </c>
      <c r="N350" s="3" t="s">
        <v>1331</v>
      </c>
      <c r="O350" s="3" t="s">
        <v>1148</v>
      </c>
      <c r="P350" s="3" t="s">
        <v>1148</v>
      </c>
      <c r="Q350" s="3" t="s">
        <v>3743</v>
      </c>
      <c r="R350" s="3" t="e">
        <f>VLOOKUP(L350,SB_Cleaned!$A$2:$F$413,6,FALSE)</f>
        <v>#N/A</v>
      </c>
      <c r="S350" s="3">
        <f t="shared" si="15"/>
        <v>0</v>
      </c>
      <c r="T350" s="3" t="s">
        <v>1498</v>
      </c>
      <c r="U350" s="3" t="s">
        <v>333</v>
      </c>
      <c r="V350" s="13" t="e">
        <f>VLOOKUP(L350,SB_Cleaned!$A$2:$C$412,3,FALSE)</f>
        <v>#N/A</v>
      </c>
      <c r="W350" s="4" t="str">
        <f t="shared" si="16"/>
        <v>exclude</v>
      </c>
      <c r="X350" s="4" t="str">
        <f t="shared" si="17"/>
        <v>exclude</v>
      </c>
    </row>
    <row r="351" spans="1:24" x14ac:dyDescent="0.25">
      <c r="A351" s="3" t="s">
        <v>3812</v>
      </c>
      <c r="B351" s="3" t="s">
        <v>1494</v>
      </c>
      <c r="C351" s="3" t="s">
        <v>1510</v>
      </c>
      <c r="D351" s="3">
        <v>3</v>
      </c>
      <c r="E351" s="14">
        <v>0.66666666666666663</v>
      </c>
      <c r="F351" s="3" t="s">
        <v>3816</v>
      </c>
      <c r="G351" s="13">
        <v>43939</v>
      </c>
      <c r="H351" s="13">
        <f>VLOOKUP(L351,'Interested Users'!$A$2:$F$1684,6,FALSE)</f>
        <v>43938.577546296299</v>
      </c>
      <c r="I351" s="3" t="s">
        <v>1144</v>
      </c>
      <c r="J351" s="3" t="s">
        <v>10</v>
      </c>
      <c r="K351" s="3" t="s">
        <v>263</v>
      </c>
      <c r="L351" s="4">
        <v>911100221376</v>
      </c>
      <c r="M351" s="3" t="s">
        <v>1959</v>
      </c>
      <c r="N351" s="3" t="s">
        <v>1331</v>
      </c>
      <c r="O351" s="3" t="s">
        <v>1148</v>
      </c>
      <c r="P351" s="3" t="s">
        <v>1148</v>
      </c>
      <c r="Q351" s="3" t="s">
        <v>3755</v>
      </c>
      <c r="R351" s="3" t="e">
        <f>VLOOKUP(L351,SB_Cleaned!$A$2:$F$413,6,FALSE)</f>
        <v>#N/A</v>
      </c>
      <c r="S351" s="3">
        <f t="shared" si="15"/>
        <v>0</v>
      </c>
      <c r="T351" s="3" t="s">
        <v>1506</v>
      </c>
      <c r="U351" s="3" t="s">
        <v>333</v>
      </c>
      <c r="V351" s="13" t="e">
        <f>VLOOKUP(L351,SB_Cleaned!$A$2:$C$412,3,FALSE)</f>
        <v>#N/A</v>
      </c>
      <c r="W351" s="4" t="str">
        <f t="shared" si="16"/>
        <v>exclude</v>
      </c>
      <c r="X351" s="4" t="str">
        <f t="shared" si="17"/>
        <v>exclude</v>
      </c>
    </row>
    <row r="352" spans="1:24" x14ac:dyDescent="0.25">
      <c r="A352" s="3" t="s">
        <v>3813</v>
      </c>
      <c r="B352" s="3" t="s">
        <v>1514</v>
      </c>
      <c r="C352" s="3" t="s">
        <v>1510</v>
      </c>
      <c r="D352" s="3">
        <v>5</v>
      </c>
      <c r="E352" s="14">
        <v>0.76041666666666663</v>
      </c>
      <c r="F352" s="3" t="s">
        <v>3816</v>
      </c>
      <c r="G352" s="13">
        <v>43939</v>
      </c>
      <c r="H352" s="13" t="e">
        <f>VLOOKUP(L352,'Interested Users'!$A$2:$F$1684,6,FALSE)</f>
        <v>#N/A</v>
      </c>
      <c r="I352" s="3" t="s">
        <v>1144</v>
      </c>
      <c r="J352" s="3" t="s">
        <v>5</v>
      </c>
      <c r="K352" s="3" t="s">
        <v>337</v>
      </c>
      <c r="L352" s="4">
        <v>911100222645</v>
      </c>
      <c r="M352" s="3" t="s">
        <v>3242</v>
      </c>
      <c r="N352" s="3" t="s">
        <v>1332</v>
      </c>
      <c r="O352" s="3" t="s">
        <v>1148</v>
      </c>
      <c r="P352" s="3" t="s">
        <v>1148</v>
      </c>
      <c r="Q352" s="3" t="s">
        <v>3754</v>
      </c>
      <c r="R352" s="3" t="e">
        <f>VLOOKUP(L352,SB_Cleaned!$A$2:$F$413,6,FALSE)</f>
        <v>#N/A</v>
      </c>
      <c r="S352" s="3">
        <f t="shared" si="15"/>
        <v>0</v>
      </c>
      <c r="T352" s="3" t="s">
        <v>1500</v>
      </c>
      <c r="U352" s="3" t="s">
        <v>3854</v>
      </c>
      <c r="V352" s="13" t="e">
        <f>VLOOKUP(L352,SB_Cleaned!$A$2:$C$412,3,FALSE)</f>
        <v>#N/A</v>
      </c>
      <c r="W352" s="4" t="str">
        <f t="shared" si="16"/>
        <v>exclude</v>
      </c>
      <c r="X352" s="4" t="str">
        <f t="shared" si="17"/>
        <v>exclude</v>
      </c>
    </row>
    <row r="353" spans="1:24" x14ac:dyDescent="0.25">
      <c r="A353" s="3" t="s">
        <v>3813</v>
      </c>
      <c r="B353" s="3" t="s">
        <v>1514</v>
      </c>
      <c r="C353" s="3" t="s">
        <v>1510</v>
      </c>
      <c r="D353" s="3">
        <v>5</v>
      </c>
      <c r="E353" s="14">
        <v>0.76041666666666663</v>
      </c>
      <c r="F353" s="3" t="s">
        <v>3816</v>
      </c>
      <c r="G353" s="13">
        <v>43939</v>
      </c>
      <c r="H353" s="13" t="e">
        <f>VLOOKUP(L353,'Interested Users'!$A$2:$F$1684,6,FALSE)</f>
        <v>#N/A</v>
      </c>
      <c r="I353" s="3" t="s">
        <v>1145</v>
      </c>
      <c r="J353" s="3" t="s">
        <v>5</v>
      </c>
      <c r="K353" s="3" t="s">
        <v>1274</v>
      </c>
      <c r="L353" s="4">
        <v>911100222564</v>
      </c>
      <c r="M353" s="3" t="s">
        <v>3157</v>
      </c>
      <c r="N353" s="3" t="s">
        <v>1332</v>
      </c>
      <c r="O353" s="3" t="s">
        <v>1156</v>
      </c>
      <c r="P353" s="3" t="s">
        <v>1156</v>
      </c>
      <c r="Q353" s="3" t="s">
        <v>3754</v>
      </c>
      <c r="R353" s="3" t="e">
        <f>VLOOKUP(L353,SB_Cleaned!$A$2:$F$413,6,FALSE)</f>
        <v>#N/A</v>
      </c>
      <c r="S353" s="3">
        <f t="shared" si="15"/>
        <v>0</v>
      </c>
      <c r="T353" s="3" t="s">
        <v>1500</v>
      </c>
      <c r="U353" s="3" t="s">
        <v>3854</v>
      </c>
      <c r="V353" s="13" t="e">
        <f>VLOOKUP(L353,SB_Cleaned!$A$2:$C$412,3,FALSE)</f>
        <v>#N/A</v>
      </c>
      <c r="W353" s="4" t="str">
        <f t="shared" si="16"/>
        <v>exclude</v>
      </c>
      <c r="X353" s="4" t="str">
        <f t="shared" si="17"/>
        <v>exclude</v>
      </c>
    </row>
    <row r="354" spans="1:24" x14ac:dyDescent="0.25">
      <c r="A354" s="3" t="s">
        <v>3813</v>
      </c>
      <c r="B354" s="3" t="s">
        <v>1514</v>
      </c>
      <c r="C354" s="3" t="s">
        <v>1510</v>
      </c>
      <c r="D354" s="3">
        <v>3</v>
      </c>
      <c r="E354" s="14">
        <v>0.66666666666666663</v>
      </c>
      <c r="F354" s="3" t="s">
        <v>3816</v>
      </c>
      <c r="G354" s="13">
        <v>43939</v>
      </c>
      <c r="H354" s="13">
        <f>VLOOKUP(L354,'Interested Users'!$A$2:$F$1684,6,FALSE)</f>
        <v>43938.578553240739</v>
      </c>
      <c r="I354" s="3" t="s">
        <v>1144</v>
      </c>
      <c r="J354" s="3" t="s">
        <v>5</v>
      </c>
      <c r="K354" s="3" t="s">
        <v>347</v>
      </c>
      <c r="L354" s="4">
        <v>911100221381</v>
      </c>
      <c r="M354" s="3" t="s">
        <v>1964</v>
      </c>
      <c r="N354" s="3" t="s">
        <v>1331</v>
      </c>
      <c r="O354" s="3" t="s">
        <v>1148</v>
      </c>
      <c r="P354" s="3" t="s">
        <v>1148</v>
      </c>
      <c r="Q354" s="3" t="s">
        <v>3743</v>
      </c>
      <c r="R354" s="3">
        <f>VLOOKUP(L354,SB_Cleaned!$A$2:$F$413,6,FALSE)</f>
        <v>2000</v>
      </c>
      <c r="S354" s="3">
        <f t="shared" si="15"/>
        <v>1</v>
      </c>
      <c r="T354" s="3" t="s">
        <v>1498</v>
      </c>
      <c r="U354" s="3" t="s">
        <v>333</v>
      </c>
      <c r="V354" s="13">
        <f>VLOOKUP(L354,SB_Cleaned!$A$2:$C$412,3,FALSE)</f>
        <v>43941</v>
      </c>
      <c r="W354" s="4">
        <f t="shared" si="16"/>
        <v>2</v>
      </c>
      <c r="X354" s="4">
        <f t="shared" si="17"/>
        <v>2</v>
      </c>
    </row>
    <row r="355" spans="1:24" x14ac:dyDescent="0.25">
      <c r="A355" s="3" t="s">
        <v>3812</v>
      </c>
      <c r="B355" s="3" t="s">
        <v>1494</v>
      </c>
      <c r="C355" s="3" t="s">
        <v>1510</v>
      </c>
      <c r="D355" s="3">
        <v>3</v>
      </c>
      <c r="E355" s="14">
        <v>0.66666666666666663</v>
      </c>
      <c r="F355" s="3" t="s">
        <v>3816</v>
      </c>
      <c r="G355" s="13">
        <v>43939</v>
      </c>
      <c r="H355" s="13">
        <f>VLOOKUP(L355,'Interested Users'!$A$2:$F$1684,6,FALSE)</f>
        <v>43938.579791666663</v>
      </c>
      <c r="I355" s="3" t="s">
        <v>1144</v>
      </c>
      <c r="J355" s="3" t="s">
        <v>10</v>
      </c>
      <c r="K355" s="3" t="s">
        <v>348</v>
      </c>
      <c r="L355" s="4">
        <v>911100221382</v>
      </c>
      <c r="M355" s="3" t="s">
        <v>1965</v>
      </c>
      <c r="N355" s="3" t="s">
        <v>1331</v>
      </c>
      <c r="O355" s="3" t="s">
        <v>1156</v>
      </c>
      <c r="P355" s="3" t="s">
        <v>1156</v>
      </c>
      <c r="Q355" s="3" t="s">
        <v>3755</v>
      </c>
      <c r="R355" s="3" t="e">
        <f>VLOOKUP(L355,SB_Cleaned!$A$2:$F$413,6,FALSE)</f>
        <v>#N/A</v>
      </c>
      <c r="S355" s="3">
        <f t="shared" si="15"/>
        <v>0</v>
      </c>
      <c r="T355" s="3" t="s">
        <v>1506</v>
      </c>
      <c r="U355" s="3" t="s">
        <v>333</v>
      </c>
      <c r="V355" s="13" t="e">
        <f>VLOOKUP(L355,SB_Cleaned!$A$2:$C$412,3,FALSE)</f>
        <v>#N/A</v>
      </c>
      <c r="W355" s="4" t="str">
        <f t="shared" si="16"/>
        <v>exclude</v>
      </c>
      <c r="X355" s="4" t="str">
        <f t="shared" si="17"/>
        <v>exclude</v>
      </c>
    </row>
    <row r="356" spans="1:24" x14ac:dyDescent="0.25">
      <c r="A356" s="3" t="s">
        <v>3813</v>
      </c>
      <c r="B356" s="3" t="s">
        <v>1514</v>
      </c>
      <c r="C356" s="3" t="s">
        <v>1510</v>
      </c>
      <c r="D356" s="3">
        <v>3</v>
      </c>
      <c r="E356" s="14">
        <v>0.66666666666666663</v>
      </c>
      <c r="F356" s="3" t="s">
        <v>3816</v>
      </c>
      <c r="G356" s="13">
        <v>43939</v>
      </c>
      <c r="H356" s="13">
        <f>VLOOKUP(L356,'Interested Users'!$A$2:$F$1684,6,FALSE)</f>
        <v>43938.5780787037</v>
      </c>
      <c r="I356" s="3" t="s">
        <v>1144</v>
      </c>
      <c r="J356" s="3" t="s">
        <v>19</v>
      </c>
      <c r="K356" s="3" t="s">
        <v>344</v>
      </c>
      <c r="L356" s="4">
        <v>911100221378</v>
      </c>
      <c r="M356" s="3" t="s">
        <v>1961</v>
      </c>
      <c r="N356" s="3" t="s">
        <v>1331</v>
      </c>
      <c r="O356" s="3" t="s">
        <v>1156</v>
      </c>
      <c r="P356" s="3" t="s">
        <v>1156</v>
      </c>
      <c r="Q356" s="3" t="s">
        <v>3743</v>
      </c>
      <c r="R356" s="3" t="e">
        <f>VLOOKUP(L356,SB_Cleaned!$A$2:$F$413,6,FALSE)</f>
        <v>#N/A</v>
      </c>
      <c r="S356" s="3">
        <f t="shared" si="15"/>
        <v>0</v>
      </c>
      <c r="T356" s="3" t="s">
        <v>1498</v>
      </c>
      <c r="U356" s="3" t="s">
        <v>333</v>
      </c>
      <c r="V356" s="13" t="e">
        <f>VLOOKUP(L356,SB_Cleaned!$A$2:$C$412,3,FALSE)</f>
        <v>#N/A</v>
      </c>
      <c r="W356" s="4" t="str">
        <f t="shared" si="16"/>
        <v>exclude</v>
      </c>
      <c r="X356" s="4" t="str">
        <f t="shared" si="17"/>
        <v>exclude</v>
      </c>
    </row>
    <row r="357" spans="1:24" x14ac:dyDescent="0.25">
      <c r="A357" s="3" t="s">
        <v>3812</v>
      </c>
      <c r="B357" s="3" t="s">
        <v>1494</v>
      </c>
      <c r="C357" s="3" t="s">
        <v>1510</v>
      </c>
      <c r="D357" s="3">
        <v>3</v>
      </c>
      <c r="E357" s="14">
        <v>0.66666666666666663</v>
      </c>
      <c r="F357" s="3" t="s">
        <v>3816</v>
      </c>
      <c r="G357" s="13">
        <v>43939</v>
      </c>
      <c r="H357" s="13">
        <f>VLOOKUP(L357,'Interested Users'!$A$2:$F$1684,6,FALSE)</f>
        <v>43938.579884259256</v>
      </c>
      <c r="I357" s="3" t="s">
        <v>1144</v>
      </c>
      <c r="J357" s="3" t="s">
        <v>2</v>
      </c>
      <c r="K357" s="3" t="s">
        <v>349</v>
      </c>
      <c r="L357" s="4">
        <v>911100221383</v>
      </c>
      <c r="M357" s="3" t="s">
        <v>1966</v>
      </c>
      <c r="N357" s="3" t="s">
        <v>1331</v>
      </c>
      <c r="O357" s="3" t="s">
        <v>1148</v>
      </c>
      <c r="P357" s="3" t="s">
        <v>1148</v>
      </c>
      <c r="Q357" s="3" t="s">
        <v>3755</v>
      </c>
      <c r="R357" s="3" t="e">
        <f>VLOOKUP(L357,SB_Cleaned!$A$2:$F$413,6,FALSE)</f>
        <v>#N/A</v>
      </c>
      <c r="S357" s="3">
        <f t="shared" si="15"/>
        <v>0</v>
      </c>
      <c r="T357" s="3" t="s">
        <v>1506</v>
      </c>
      <c r="U357" s="3" t="s">
        <v>333</v>
      </c>
      <c r="V357" s="13" t="e">
        <f>VLOOKUP(L357,SB_Cleaned!$A$2:$C$412,3,FALSE)</f>
        <v>#N/A</v>
      </c>
      <c r="W357" s="4" t="str">
        <f t="shared" si="16"/>
        <v>exclude</v>
      </c>
      <c r="X357" s="4" t="str">
        <f t="shared" si="17"/>
        <v>exclude</v>
      </c>
    </row>
    <row r="358" spans="1:24" x14ac:dyDescent="0.25">
      <c r="A358" s="3" t="s">
        <v>3813</v>
      </c>
      <c r="B358" s="3" t="s">
        <v>1514</v>
      </c>
      <c r="C358" s="3" t="s">
        <v>1510</v>
      </c>
      <c r="D358" s="3">
        <v>5</v>
      </c>
      <c r="E358" s="14">
        <v>0.76041666666666663</v>
      </c>
      <c r="F358" s="3" t="s">
        <v>3816</v>
      </c>
      <c r="G358" s="13">
        <v>43939</v>
      </c>
      <c r="H358" s="13">
        <f>VLOOKUP(L358,'Interested Users'!$A$2:$F$1684,6,FALSE)</f>
        <v>43937.588969907411</v>
      </c>
      <c r="I358" s="3" t="s">
        <v>1144</v>
      </c>
      <c r="J358" s="3" t="s">
        <v>5</v>
      </c>
      <c r="K358" s="3" t="s">
        <v>136</v>
      </c>
      <c r="L358" s="4">
        <v>911100221133</v>
      </c>
      <c r="M358" s="3" t="s">
        <v>1714</v>
      </c>
      <c r="N358" s="3" t="s">
        <v>1332</v>
      </c>
      <c r="O358" s="3" t="s">
        <v>1156</v>
      </c>
      <c r="P358" s="3" t="s">
        <v>1156</v>
      </c>
      <c r="Q358" s="3" t="s">
        <v>3754</v>
      </c>
      <c r="R358" s="3" t="e">
        <f>VLOOKUP(L358,SB_Cleaned!$A$2:$F$413,6,FALSE)</f>
        <v>#N/A</v>
      </c>
      <c r="S358" s="3">
        <f t="shared" si="15"/>
        <v>0</v>
      </c>
      <c r="T358" s="3" t="s">
        <v>1500</v>
      </c>
      <c r="U358" s="3" t="s">
        <v>130</v>
      </c>
      <c r="V358" s="13" t="e">
        <f>VLOOKUP(L358,SB_Cleaned!$A$2:$C$412,3,FALSE)</f>
        <v>#N/A</v>
      </c>
      <c r="W358" s="4" t="str">
        <f t="shared" si="16"/>
        <v>exclude</v>
      </c>
      <c r="X358" s="4" t="str">
        <f t="shared" si="17"/>
        <v>exclude</v>
      </c>
    </row>
    <row r="359" spans="1:24" x14ac:dyDescent="0.25">
      <c r="A359" s="3" t="s">
        <v>3813</v>
      </c>
      <c r="B359" s="3" t="s">
        <v>1514</v>
      </c>
      <c r="C359" s="3" t="s">
        <v>1510</v>
      </c>
      <c r="D359" s="3">
        <v>3</v>
      </c>
      <c r="E359" s="14">
        <v>0.66666666666666663</v>
      </c>
      <c r="F359" s="3" t="s">
        <v>3816</v>
      </c>
      <c r="G359" s="13">
        <v>43939</v>
      </c>
      <c r="H359" s="13">
        <f>VLOOKUP(L359,'Interested Users'!$A$2:$F$1684,6,FALSE)</f>
        <v>43938.580347222225</v>
      </c>
      <c r="I359" s="3" t="s">
        <v>1144</v>
      </c>
      <c r="J359" s="3" t="s">
        <v>19</v>
      </c>
      <c r="K359" s="3" t="s">
        <v>260</v>
      </c>
      <c r="L359" s="4">
        <v>911100221385</v>
      </c>
      <c r="M359" s="3" t="s">
        <v>1968</v>
      </c>
      <c r="N359" s="3" t="s">
        <v>1331</v>
      </c>
      <c r="O359" s="3" t="s">
        <v>1148</v>
      </c>
      <c r="P359" s="3" t="s">
        <v>1148</v>
      </c>
      <c r="Q359" s="3" t="s">
        <v>3743</v>
      </c>
      <c r="R359" s="3" t="e">
        <f>VLOOKUP(L359,SB_Cleaned!$A$2:$F$413,6,FALSE)</f>
        <v>#N/A</v>
      </c>
      <c r="S359" s="3">
        <f t="shared" si="15"/>
        <v>0</v>
      </c>
      <c r="T359" s="3" t="s">
        <v>1498</v>
      </c>
      <c r="U359" s="3" t="s">
        <v>209</v>
      </c>
      <c r="V359" s="13" t="e">
        <f>VLOOKUP(L359,SB_Cleaned!$A$2:$C$412,3,FALSE)</f>
        <v>#N/A</v>
      </c>
      <c r="W359" s="4" t="str">
        <f t="shared" si="16"/>
        <v>exclude</v>
      </c>
      <c r="X359" s="4" t="str">
        <f t="shared" si="17"/>
        <v>exclude</v>
      </c>
    </row>
    <row r="360" spans="1:24" x14ac:dyDescent="0.25">
      <c r="A360" s="3" t="s">
        <v>3813</v>
      </c>
      <c r="B360" s="3" t="s">
        <v>1514</v>
      </c>
      <c r="C360" s="3" t="s">
        <v>1510</v>
      </c>
      <c r="D360" s="3">
        <v>5</v>
      </c>
      <c r="E360" s="14">
        <v>0.76041666666666663</v>
      </c>
      <c r="F360" s="3" t="s">
        <v>3816</v>
      </c>
      <c r="G360" s="13">
        <v>43939</v>
      </c>
      <c r="H360" s="13" t="e">
        <f>VLOOKUP(L360,'Interested Users'!$A$2:$F$1684,6,FALSE)</f>
        <v>#N/A</v>
      </c>
      <c r="I360" s="3" t="s">
        <v>1144</v>
      </c>
      <c r="J360" s="3" t="s">
        <v>5</v>
      </c>
      <c r="K360" s="3" t="s">
        <v>1333</v>
      </c>
      <c r="L360" s="4">
        <v>911100222646</v>
      </c>
      <c r="M360" s="3" t="s">
        <v>3243</v>
      </c>
      <c r="N360" s="3" t="s">
        <v>1332</v>
      </c>
      <c r="O360" s="3" t="s">
        <v>1148</v>
      </c>
      <c r="P360" s="3" t="s">
        <v>1148</v>
      </c>
      <c r="Q360" s="3" t="s">
        <v>3754</v>
      </c>
      <c r="R360" s="3" t="e">
        <f>VLOOKUP(L360,SB_Cleaned!$A$2:$F$413,6,FALSE)</f>
        <v>#N/A</v>
      </c>
      <c r="S360" s="3">
        <f t="shared" si="15"/>
        <v>0</v>
      </c>
      <c r="T360" s="3" t="s">
        <v>1500</v>
      </c>
      <c r="U360" s="3" t="s">
        <v>3854</v>
      </c>
      <c r="V360" s="13" t="e">
        <f>VLOOKUP(L360,SB_Cleaned!$A$2:$C$412,3,FALSE)</f>
        <v>#N/A</v>
      </c>
      <c r="W360" s="4" t="str">
        <f t="shared" si="16"/>
        <v>exclude</v>
      </c>
      <c r="X360" s="4" t="str">
        <f t="shared" si="17"/>
        <v>exclude</v>
      </c>
    </row>
    <row r="361" spans="1:24" x14ac:dyDescent="0.25">
      <c r="A361" s="3" t="s">
        <v>3813</v>
      </c>
      <c r="B361" s="3" t="s">
        <v>1514</v>
      </c>
      <c r="C361" s="3" t="s">
        <v>1510</v>
      </c>
      <c r="D361" s="3">
        <v>3</v>
      </c>
      <c r="E361" s="14">
        <v>0.66666666666666663</v>
      </c>
      <c r="F361" s="3" t="s">
        <v>3816</v>
      </c>
      <c r="G361" s="13">
        <v>43939</v>
      </c>
      <c r="H361" s="13">
        <f>VLOOKUP(L361,'Interested Users'!$A$2:$F$1684,6,FALSE)</f>
        <v>43938.581585648149</v>
      </c>
      <c r="I361" s="3" t="s">
        <v>1144</v>
      </c>
      <c r="J361" s="3" t="s">
        <v>19</v>
      </c>
      <c r="K361" s="3" t="s">
        <v>353</v>
      </c>
      <c r="L361" s="4">
        <v>911100221388</v>
      </c>
      <c r="M361" s="3" t="s">
        <v>1971</v>
      </c>
      <c r="N361" s="3" t="s">
        <v>1331</v>
      </c>
      <c r="O361" s="3" t="s">
        <v>1156</v>
      </c>
      <c r="P361" s="3" t="s">
        <v>1156</v>
      </c>
      <c r="Q361" s="3" t="s">
        <v>3743</v>
      </c>
      <c r="R361" s="3" t="e">
        <f>VLOOKUP(L361,SB_Cleaned!$A$2:$F$413,6,FALSE)</f>
        <v>#N/A</v>
      </c>
      <c r="S361" s="3">
        <f t="shared" si="15"/>
        <v>0</v>
      </c>
      <c r="T361" s="3" t="s">
        <v>1498</v>
      </c>
      <c r="U361" s="3" t="s">
        <v>333</v>
      </c>
      <c r="V361" s="13" t="e">
        <f>VLOOKUP(L361,SB_Cleaned!$A$2:$C$412,3,FALSE)</f>
        <v>#N/A</v>
      </c>
      <c r="W361" s="4" t="str">
        <f t="shared" si="16"/>
        <v>exclude</v>
      </c>
      <c r="X361" s="4" t="str">
        <f t="shared" si="17"/>
        <v>exclude</v>
      </c>
    </row>
    <row r="362" spans="1:24" x14ac:dyDescent="0.25">
      <c r="A362" s="3" t="s">
        <v>3812</v>
      </c>
      <c r="B362" s="3" t="s">
        <v>1494</v>
      </c>
      <c r="C362" s="3" t="s">
        <v>1510</v>
      </c>
      <c r="D362" s="3">
        <v>3</v>
      </c>
      <c r="E362" s="14">
        <v>0.66666666666666663</v>
      </c>
      <c r="F362" s="3" t="s">
        <v>3816</v>
      </c>
      <c r="G362" s="13">
        <v>43939</v>
      </c>
      <c r="H362" s="13">
        <f>VLOOKUP(L362,'Interested Users'!$A$2:$F$1684,6,FALSE)</f>
        <v>43938.5784375</v>
      </c>
      <c r="I362" s="3" t="s">
        <v>1144</v>
      </c>
      <c r="J362" s="3" t="s">
        <v>10</v>
      </c>
      <c r="K362" s="3" t="s">
        <v>346</v>
      </c>
      <c r="L362" s="4">
        <v>911100221380</v>
      </c>
      <c r="M362" s="3" t="s">
        <v>1963</v>
      </c>
      <c r="N362" s="3" t="s">
        <v>1331</v>
      </c>
      <c r="O362" s="3" t="s">
        <v>1148</v>
      </c>
      <c r="P362" s="3" t="s">
        <v>1148</v>
      </c>
      <c r="Q362" s="3" t="s">
        <v>3755</v>
      </c>
      <c r="R362" s="3" t="e">
        <f>VLOOKUP(L362,SB_Cleaned!$A$2:$F$413,6,FALSE)</f>
        <v>#N/A</v>
      </c>
      <c r="S362" s="3">
        <f t="shared" si="15"/>
        <v>0</v>
      </c>
      <c r="T362" s="3" t="s">
        <v>1506</v>
      </c>
      <c r="U362" s="3" t="s">
        <v>333</v>
      </c>
      <c r="V362" s="13" t="e">
        <f>VLOOKUP(L362,SB_Cleaned!$A$2:$C$412,3,FALSE)</f>
        <v>#N/A</v>
      </c>
      <c r="W362" s="4" t="str">
        <f t="shared" si="16"/>
        <v>exclude</v>
      </c>
      <c r="X362" s="4" t="str">
        <f t="shared" si="17"/>
        <v>exclude</v>
      </c>
    </row>
    <row r="363" spans="1:24" x14ac:dyDescent="0.25">
      <c r="A363" s="3" t="s">
        <v>3813</v>
      </c>
      <c r="B363" s="3" t="s">
        <v>1514</v>
      </c>
      <c r="C363" s="3" t="s">
        <v>1510</v>
      </c>
      <c r="D363" s="3">
        <v>5</v>
      </c>
      <c r="E363" s="14">
        <v>0.76041666666666663</v>
      </c>
      <c r="F363" s="3" t="s">
        <v>3816</v>
      </c>
      <c r="G363" s="13">
        <v>43939</v>
      </c>
      <c r="H363" s="13" t="e">
        <f>VLOOKUP(L363,'Interested Users'!$A$2:$F$1684,6,FALSE)</f>
        <v>#N/A</v>
      </c>
      <c r="I363" s="3" t="s">
        <v>1144</v>
      </c>
      <c r="J363" s="3" t="s">
        <v>5</v>
      </c>
      <c r="K363" s="3" t="s">
        <v>694</v>
      </c>
      <c r="L363" s="4">
        <v>911100222647</v>
      </c>
      <c r="M363" s="3" t="s">
        <v>2634</v>
      </c>
      <c r="N363" s="3" t="s">
        <v>1332</v>
      </c>
      <c r="O363" s="3" t="s">
        <v>1148</v>
      </c>
      <c r="P363" s="3" t="s">
        <v>1148</v>
      </c>
      <c r="Q363" s="3" t="s">
        <v>3754</v>
      </c>
      <c r="R363" s="3" t="e">
        <f>VLOOKUP(L363,SB_Cleaned!$A$2:$F$413,6,FALSE)</f>
        <v>#N/A</v>
      </c>
      <c r="S363" s="3">
        <f t="shared" si="15"/>
        <v>0</v>
      </c>
      <c r="T363" s="3" t="s">
        <v>1500</v>
      </c>
      <c r="U363" s="3" t="s">
        <v>3854</v>
      </c>
      <c r="V363" s="13" t="e">
        <f>VLOOKUP(L363,SB_Cleaned!$A$2:$C$412,3,FALSE)</f>
        <v>#N/A</v>
      </c>
      <c r="W363" s="4" t="str">
        <f t="shared" si="16"/>
        <v>exclude</v>
      </c>
      <c r="X363" s="4" t="str">
        <f t="shared" si="17"/>
        <v>exclude</v>
      </c>
    </row>
    <row r="364" spans="1:24" x14ac:dyDescent="0.25">
      <c r="A364" s="3" t="s">
        <v>3813</v>
      </c>
      <c r="B364" s="3" t="s">
        <v>1494</v>
      </c>
      <c r="C364" s="3" t="s">
        <v>1511</v>
      </c>
      <c r="D364" s="3">
        <v>3</v>
      </c>
      <c r="E364" s="14">
        <v>0.66666666666666663</v>
      </c>
      <c r="F364" s="3" t="s">
        <v>3816</v>
      </c>
      <c r="G364" s="13">
        <v>43939</v>
      </c>
      <c r="H364" s="13">
        <f>VLOOKUP(L364,'Interested Users'!$A$2:$F$1684,6,FALSE)</f>
        <v>43938.58253472222</v>
      </c>
      <c r="I364" s="3" t="s">
        <v>1144</v>
      </c>
      <c r="J364" s="3" t="s">
        <v>2</v>
      </c>
      <c r="K364" s="3" t="s">
        <v>184</v>
      </c>
      <c r="L364" s="4">
        <v>911100221389</v>
      </c>
      <c r="M364" s="3" t="s">
        <v>1972</v>
      </c>
      <c r="N364" s="3" t="s">
        <v>1331</v>
      </c>
      <c r="O364" s="3" t="s">
        <v>1156</v>
      </c>
      <c r="P364" s="3" t="s">
        <v>1156</v>
      </c>
      <c r="Q364" s="3" t="s">
        <v>3745</v>
      </c>
      <c r="R364" s="3" t="e">
        <f>VLOOKUP(L364,SB_Cleaned!$A$2:$F$413,6,FALSE)</f>
        <v>#N/A</v>
      </c>
      <c r="S364" s="3">
        <f t="shared" si="15"/>
        <v>0</v>
      </c>
      <c r="T364" s="3" t="s">
        <v>1497</v>
      </c>
      <c r="U364" s="3" t="s">
        <v>333</v>
      </c>
      <c r="V364" s="13" t="e">
        <f>VLOOKUP(L364,SB_Cleaned!$A$2:$C$412,3,FALSE)</f>
        <v>#N/A</v>
      </c>
      <c r="W364" s="4" t="str">
        <f t="shared" si="16"/>
        <v>exclude</v>
      </c>
      <c r="X364" s="4" t="str">
        <f t="shared" si="17"/>
        <v>exclude</v>
      </c>
    </row>
    <row r="365" spans="1:24" x14ac:dyDescent="0.25">
      <c r="A365" s="3" t="s">
        <v>3813</v>
      </c>
      <c r="B365" s="3" t="s">
        <v>1494</v>
      </c>
      <c r="C365" s="3" t="s">
        <v>1511</v>
      </c>
      <c r="D365" s="3">
        <v>3</v>
      </c>
      <c r="E365" s="14">
        <v>0.66666666666666663</v>
      </c>
      <c r="F365" s="3" t="s">
        <v>3816</v>
      </c>
      <c r="G365" s="13">
        <v>43939</v>
      </c>
      <c r="H365" s="13">
        <f>VLOOKUP(L365,'Interested Users'!$A$2:$F$1684,6,FALSE)</f>
        <v>43938.584340277775</v>
      </c>
      <c r="I365" s="3" t="s">
        <v>1144</v>
      </c>
      <c r="J365" s="3" t="s">
        <v>10</v>
      </c>
      <c r="K365" s="3" t="s">
        <v>354</v>
      </c>
      <c r="L365" s="4">
        <v>911100221391</v>
      </c>
      <c r="M365" s="3" t="s">
        <v>1974</v>
      </c>
      <c r="N365" s="3" t="s">
        <v>1331</v>
      </c>
      <c r="O365" s="3" t="s">
        <v>1156</v>
      </c>
      <c r="P365" s="3" t="s">
        <v>1156</v>
      </c>
      <c r="Q365" s="3" t="s">
        <v>3745</v>
      </c>
      <c r="R365" s="3" t="e">
        <f>VLOOKUP(L365,SB_Cleaned!$A$2:$F$413,6,FALSE)</f>
        <v>#N/A</v>
      </c>
      <c r="S365" s="3">
        <f t="shared" si="15"/>
        <v>0</v>
      </c>
      <c r="T365" s="3" t="s">
        <v>1497</v>
      </c>
      <c r="U365" s="3" t="s">
        <v>333</v>
      </c>
      <c r="V365" s="13" t="e">
        <f>VLOOKUP(L365,SB_Cleaned!$A$2:$C$412,3,FALSE)</f>
        <v>#N/A</v>
      </c>
      <c r="W365" s="4" t="str">
        <f t="shared" si="16"/>
        <v>exclude</v>
      </c>
      <c r="X365" s="4" t="str">
        <f t="shared" si="17"/>
        <v>exclude</v>
      </c>
    </row>
    <row r="366" spans="1:24" x14ac:dyDescent="0.25">
      <c r="A366" s="3" t="s">
        <v>3813</v>
      </c>
      <c r="B366" s="3" t="s">
        <v>1514</v>
      </c>
      <c r="C366" s="3" t="s">
        <v>1511</v>
      </c>
      <c r="D366" s="3">
        <v>3</v>
      </c>
      <c r="E366" s="14">
        <v>0.66666666666666663</v>
      </c>
      <c r="F366" s="3" t="s">
        <v>3816</v>
      </c>
      <c r="G366" s="13">
        <v>43939</v>
      </c>
      <c r="H366" s="13">
        <f>VLOOKUP(L366,'Interested Users'!$A$2:$F$1684,6,FALSE)</f>
        <v>43938.585185185184</v>
      </c>
      <c r="I366" s="3" t="s">
        <v>1144</v>
      </c>
      <c r="J366" s="3" t="s">
        <v>5</v>
      </c>
      <c r="K366" s="3" t="s">
        <v>356</v>
      </c>
      <c r="L366" s="4">
        <v>911100221393</v>
      </c>
      <c r="M366" s="3" t="s">
        <v>1976</v>
      </c>
      <c r="N366" s="3" t="s">
        <v>1331</v>
      </c>
      <c r="O366" s="3" t="s">
        <v>1148</v>
      </c>
      <c r="P366" s="3" t="s">
        <v>1148</v>
      </c>
      <c r="Q366" s="3" t="s">
        <v>3761</v>
      </c>
      <c r="R366" s="3" t="e">
        <f>VLOOKUP(L366,SB_Cleaned!$A$2:$F$413,6,FALSE)</f>
        <v>#N/A</v>
      </c>
      <c r="S366" s="3">
        <f t="shared" si="15"/>
        <v>0</v>
      </c>
      <c r="T366" s="3" t="s">
        <v>1507</v>
      </c>
      <c r="U366" s="3" t="s">
        <v>333</v>
      </c>
      <c r="V366" s="13" t="e">
        <f>VLOOKUP(L366,SB_Cleaned!$A$2:$C$412,3,FALSE)</f>
        <v>#N/A</v>
      </c>
      <c r="W366" s="4" t="str">
        <f t="shared" si="16"/>
        <v>exclude</v>
      </c>
      <c r="X366" s="4" t="str">
        <f t="shared" si="17"/>
        <v>exclude</v>
      </c>
    </row>
    <row r="367" spans="1:24" x14ac:dyDescent="0.25">
      <c r="A367" s="3" t="s">
        <v>3813</v>
      </c>
      <c r="B367" s="3" t="s">
        <v>1514</v>
      </c>
      <c r="C367" s="3" t="s">
        <v>1511</v>
      </c>
      <c r="D367" s="3">
        <v>3</v>
      </c>
      <c r="E367" s="14">
        <v>0.66666666666666663</v>
      </c>
      <c r="F367" s="3" t="s">
        <v>3816</v>
      </c>
      <c r="G367" s="13">
        <v>43939</v>
      </c>
      <c r="H367" s="13">
        <f>VLOOKUP(L367,'Interested Users'!$A$2:$F$1684,6,FALSE)</f>
        <v>43938.576180555552</v>
      </c>
      <c r="I367" s="3" t="s">
        <v>1144</v>
      </c>
      <c r="J367" s="3" t="s">
        <v>19</v>
      </c>
      <c r="K367" s="3" t="s">
        <v>162</v>
      </c>
      <c r="L367" s="4">
        <v>911100221373</v>
      </c>
      <c r="M367" s="3" t="s">
        <v>1956</v>
      </c>
      <c r="N367" s="3" t="s">
        <v>1331</v>
      </c>
      <c r="O367" s="3" t="s">
        <v>1148</v>
      </c>
      <c r="P367" s="3" t="s">
        <v>1148</v>
      </c>
      <c r="Q367" s="3" t="s">
        <v>3761</v>
      </c>
      <c r="R367" s="3">
        <f>VLOOKUP(L367,SB_Cleaned!$A$2:$F$413,6,FALSE)</f>
        <v>1999</v>
      </c>
      <c r="S367" s="3">
        <f t="shared" si="15"/>
        <v>1</v>
      </c>
      <c r="T367" s="3" t="s">
        <v>1507</v>
      </c>
      <c r="U367" s="3" t="s">
        <v>333</v>
      </c>
      <c r="V367" s="13">
        <f>VLOOKUP(L367,SB_Cleaned!$A$2:$C$412,3,FALSE)</f>
        <v>43941</v>
      </c>
      <c r="W367" s="4">
        <f t="shared" si="16"/>
        <v>2</v>
      </c>
      <c r="X367" s="4">
        <f t="shared" si="17"/>
        <v>2</v>
      </c>
    </row>
    <row r="368" spans="1:24" x14ac:dyDescent="0.25">
      <c r="A368" s="3" t="s">
        <v>3813</v>
      </c>
      <c r="B368" s="3" t="s">
        <v>1514</v>
      </c>
      <c r="C368" s="3" t="s">
        <v>1510</v>
      </c>
      <c r="D368" s="3">
        <v>5</v>
      </c>
      <c r="E368" s="14">
        <v>0.76041666666666663</v>
      </c>
      <c r="F368" s="3" t="s">
        <v>3816</v>
      </c>
      <c r="G368" s="13">
        <v>43939</v>
      </c>
      <c r="H368" s="13">
        <f>VLOOKUP(L368,'Interested Users'!$A$2:$F$1684,6,FALSE)</f>
        <v>43937.450358796297</v>
      </c>
      <c r="I368" s="3" t="s">
        <v>1145</v>
      </c>
      <c r="J368" s="3" t="s">
        <v>5</v>
      </c>
      <c r="K368" s="3" t="s">
        <v>1334</v>
      </c>
      <c r="L368" s="4">
        <v>911100221066</v>
      </c>
      <c r="M368" s="3" t="s">
        <v>3244</v>
      </c>
      <c r="N368" s="3" t="s">
        <v>1332</v>
      </c>
      <c r="O368" s="3" t="s">
        <v>1156</v>
      </c>
      <c r="P368" s="3" t="s">
        <v>1156</v>
      </c>
      <c r="Q368" s="3" t="s">
        <v>3754</v>
      </c>
      <c r="R368" s="3" t="e">
        <f>VLOOKUP(L368,SB_Cleaned!$A$2:$F$413,6,FALSE)</f>
        <v>#N/A</v>
      </c>
      <c r="S368" s="3">
        <f t="shared" si="15"/>
        <v>0</v>
      </c>
      <c r="T368" s="3" t="s">
        <v>1500</v>
      </c>
      <c r="U368" s="3" t="s">
        <v>3</v>
      </c>
      <c r="V368" s="13" t="e">
        <f>VLOOKUP(L368,SB_Cleaned!$A$2:$C$412,3,FALSE)</f>
        <v>#N/A</v>
      </c>
      <c r="W368" s="4" t="str">
        <f t="shared" si="16"/>
        <v>exclude</v>
      </c>
      <c r="X368" s="4" t="str">
        <f t="shared" si="17"/>
        <v>exclude</v>
      </c>
    </row>
    <row r="369" spans="1:24" x14ac:dyDescent="0.25">
      <c r="A369" s="3" t="s">
        <v>3813</v>
      </c>
      <c r="B369" s="3" t="s">
        <v>1494</v>
      </c>
      <c r="C369" s="3" t="s">
        <v>1511</v>
      </c>
      <c r="D369" s="3">
        <v>3</v>
      </c>
      <c r="E369" s="14">
        <v>0.66666666666666663</v>
      </c>
      <c r="F369" s="3" t="s">
        <v>3816</v>
      </c>
      <c r="G369" s="13">
        <v>43939</v>
      </c>
      <c r="H369" s="13">
        <f>VLOOKUP(L369,'Interested Users'!$A$2:$F$1684,6,FALSE)</f>
        <v>43938.585243055553</v>
      </c>
      <c r="I369" s="3" t="s">
        <v>1144</v>
      </c>
      <c r="J369" s="3" t="s">
        <v>10</v>
      </c>
      <c r="K369" s="3" t="s">
        <v>357</v>
      </c>
      <c r="L369" s="4">
        <v>911100221394</v>
      </c>
      <c r="M369" s="3" t="s">
        <v>1977</v>
      </c>
      <c r="N369" s="3" t="s">
        <v>1331</v>
      </c>
      <c r="O369" s="3" t="s">
        <v>1178</v>
      </c>
      <c r="P369" s="3" t="s">
        <v>1148</v>
      </c>
      <c r="Q369" s="3" t="s">
        <v>3745</v>
      </c>
      <c r="R369" s="3" t="e">
        <f>VLOOKUP(L369,SB_Cleaned!$A$2:$F$413,6,FALSE)</f>
        <v>#N/A</v>
      </c>
      <c r="S369" s="3">
        <f t="shared" si="15"/>
        <v>0</v>
      </c>
      <c r="T369" s="3" t="s">
        <v>1497</v>
      </c>
      <c r="U369" s="3" t="s">
        <v>333</v>
      </c>
      <c r="V369" s="13" t="e">
        <f>VLOOKUP(L369,SB_Cleaned!$A$2:$C$412,3,FALSE)</f>
        <v>#N/A</v>
      </c>
      <c r="W369" s="4" t="str">
        <f t="shared" si="16"/>
        <v>exclude</v>
      </c>
      <c r="X369" s="4" t="str">
        <f t="shared" si="17"/>
        <v>exclude</v>
      </c>
    </row>
    <row r="370" spans="1:24" x14ac:dyDescent="0.25">
      <c r="A370" s="3" t="s">
        <v>3813</v>
      </c>
      <c r="B370" s="3" t="s">
        <v>1514</v>
      </c>
      <c r="C370" s="3" t="s">
        <v>1510</v>
      </c>
      <c r="D370" s="3">
        <v>5</v>
      </c>
      <c r="E370" s="14">
        <v>0.76041666666666663</v>
      </c>
      <c r="F370" s="3" t="s">
        <v>3816</v>
      </c>
      <c r="G370" s="13">
        <v>43939</v>
      </c>
      <c r="H370" s="13" t="e">
        <f>VLOOKUP(L370,'Interested Users'!$A$2:$F$1684,6,FALSE)</f>
        <v>#N/A</v>
      </c>
      <c r="I370" s="3" t="s">
        <v>1144</v>
      </c>
      <c r="J370" s="3" t="s">
        <v>19</v>
      </c>
      <c r="K370" s="3" t="s">
        <v>353</v>
      </c>
      <c r="L370" s="4">
        <v>911100222648</v>
      </c>
      <c r="M370" s="3" t="s">
        <v>3245</v>
      </c>
      <c r="N370" s="3" t="s">
        <v>1332</v>
      </c>
      <c r="O370" s="3" t="s">
        <v>1168</v>
      </c>
      <c r="P370" s="3" t="s">
        <v>1148</v>
      </c>
      <c r="Q370" s="3" t="s">
        <v>3754</v>
      </c>
      <c r="R370" s="3" t="e">
        <f>VLOOKUP(L370,SB_Cleaned!$A$2:$F$413,6,FALSE)</f>
        <v>#N/A</v>
      </c>
      <c r="S370" s="3">
        <f t="shared" si="15"/>
        <v>0</v>
      </c>
      <c r="T370" s="3" t="s">
        <v>1500</v>
      </c>
      <c r="U370" s="3" t="s">
        <v>3854</v>
      </c>
      <c r="V370" s="13" t="e">
        <f>VLOOKUP(L370,SB_Cleaned!$A$2:$C$412,3,FALSE)</f>
        <v>#N/A</v>
      </c>
      <c r="W370" s="4" t="str">
        <f t="shared" si="16"/>
        <v>exclude</v>
      </c>
      <c r="X370" s="4" t="str">
        <f t="shared" si="17"/>
        <v>exclude</v>
      </c>
    </row>
    <row r="371" spans="1:24" x14ac:dyDescent="0.25">
      <c r="A371" s="3" t="s">
        <v>3813</v>
      </c>
      <c r="B371" s="3" t="s">
        <v>1514</v>
      </c>
      <c r="C371" s="3" t="s">
        <v>1510</v>
      </c>
      <c r="D371" s="3">
        <v>3</v>
      </c>
      <c r="E371" s="14">
        <v>0.66666666666666663</v>
      </c>
      <c r="F371" s="3" t="s">
        <v>3816</v>
      </c>
      <c r="G371" s="13">
        <v>43939</v>
      </c>
      <c r="H371" s="13">
        <f>VLOOKUP(L371,'Interested Users'!$A$2:$F$1684,6,FALSE)</f>
        <v>43938.586458333331</v>
      </c>
      <c r="I371" s="3" t="s">
        <v>1144</v>
      </c>
      <c r="J371" s="3" t="s">
        <v>5</v>
      </c>
      <c r="K371" s="3" t="s">
        <v>359</v>
      </c>
      <c r="L371" s="4">
        <v>911100221397</v>
      </c>
      <c r="M371" s="3" t="s">
        <v>1980</v>
      </c>
      <c r="N371" s="3" t="s">
        <v>1331</v>
      </c>
      <c r="O371" s="3" t="s">
        <v>1148</v>
      </c>
      <c r="P371" s="3" t="s">
        <v>1148</v>
      </c>
      <c r="Q371" s="3" t="s">
        <v>3743</v>
      </c>
      <c r="R371" s="3" t="e">
        <f>VLOOKUP(L371,SB_Cleaned!$A$2:$F$413,6,FALSE)</f>
        <v>#N/A</v>
      </c>
      <c r="S371" s="3">
        <f t="shared" si="15"/>
        <v>0</v>
      </c>
      <c r="T371" s="3" t="s">
        <v>1498</v>
      </c>
      <c r="U371" s="3" t="s">
        <v>333</v>
      </c>
      <c r="V371" s="13" t="e">
        <f>VLOOKUP(L371,SB_Cleaned!$A$2:$C$412,3,FALSE)</f>
        <v>#N/A</v>
      </c>
      <c r="W371" s="4" t="str">
        <f t="shared" si="16"/>
        <v>exclude</v>
      </c>
      <c r="X371" s="4" t="str">
        <f t="shared" si="17"/>
        <v>exclude</v>
      </c>
    </row>
    <row r="372" spans="1:24" x14ac:dyDescent="0.25">
      <c r="A372" s="3" t="s">
        <v>3813</v>
      </c>
      <c r="B372" s="3" t="s">
        <v>1514</v>
      </c>
      <c r="C372" s="3" t="s">
        <v>1510</v>
      </c>
      <c r="D372" s="3">
        <v>5</v>
      </c>
      <c r="E372" s="14">
        <v>0.76041666666666663</v>
      </c>
      <c r="F372" s="3" t="s">
        <v>3816</v>
      </c>
      <c r="G372" s="13">
        <v>43939</v>
      </c>
      <c r="H372" s="13" t="e">
        <f>VLOOKUP(L372,'Interested Users'!$A$2:$F$1684,6,FALSE)</f>
        <v>#N/A</v>
      </c>
      <c r="I372" s="3" t="s">
        <v>1144</v>
      </c>
      <c r="J372" s="3" t="s">
        <v>19</v>
      </c>
      <c r="K372" s="3" t="s">
        <v>1335</v>
      </c>
      <c r="L372" s="4">
        <v>911100222649</v>
      </c>
      <c r="M372" s="3" t="s">
        <v>3246</v>
      </c>
      <c r="N372" s="3" t="s">
        <v>1332</v>
      </c>
      <c r="O372" s="3" t="s">
        <v>1148</v>
      </c>
      <c r="P372" s="3" t="s">
        <v>1148</v>
      </c>
      <c r="Q372" s="3" t="s">
        <v>3754</v>
      </c>
      <c r="R372" s="3" t="e">
        <f>VLOOKUP(L372,SB_Cleaned!$A$2:$F$413,6,FALSE)</f>
        <v>#N/A</v>
      </c>
      <c r="S372" s="3">
        <f t="shared" si="15"/>
        <v>0</v>
      </c>
      <c r="T372" s="3" t="s">
        <v>1500</v>
      </c>
      <c r="U372" s="3" t="s">
        <v>3854</v>
      </c>
      <c r="V372" s="13" t="e">
        <f>VLOOKUP(L372,SB_Cleaned!$A$2:$C$412,3,FALSE)</f>
        <v>#N/A</v>
      </c>
      <c r="W372" s="4" t="str">
        <f t="shared" si="16"/>
        <v>exclude</v>
      </c>
      <c r="X372" s="4" t="str">
        <f t="shared" si="17"/>
        <v>exclude</v>
      </c>
    </row>
    <row r="373" spans="1:24" x14ac:dyDescent="0.25">
      <c r="A373" s="3" t="s">
        <v>3813</v>
      </c>
      <c r="B373" s="3" t="s">
        <v>1494</v>
      </c>
      <c r="C373" s="3" t="s">
        <v>1511</v>
      </c>
      <c r="D373" s="3">
        <v>3</v>
      </c>
      <c r="E373" s="14">
        <v>0.66666666666666663</v>
      </c>
      <c r="F373" s="3" t="s">
        <v>3816</v>
      </c>
      <c r="G373" s="13">
        <v>43939</v>
      </c>
      <c r="H373" s="13">
        <f>VLOOKUP(L373,'Interested Users'!$A$2:$F$1684,6,FALSE)</f>
        <v>43938.586458333331</v>
      </c>
      <c r="I373" s="3" t="s">
        <v>1145</v>
      </c>
      <c r="J373" s="3" t="s">
        <v>10</v>
      </c>
      <c r="K373" s="3" t="s">
        <v>359</v>
      </c>
      <c r="L373" s="4">
        <v>911100221397</v>
      </c>
      <c r="M373" s="3" t="s">
        <v>1980</v>
      </c>
      <c r="N373" s="3" t="s">
        <v>1331</v>
      </c>
      <c r="O373" s="3" t="s">
        <v>1178</v>
      </c>
      <c r="P373" s="3" t="s">
        <v>1148</v>
      </c>
      <c r="Q373" s="3" t="s">
        <v>3745</v>
      </c>
      <c r="R373" s="3" t="e">
        <f>VLOOKUP(L373,SB_Cleaned!$A$2:$F$413,6,FALSE)</f>
        <v>#N/A</v>
      </c>
      <c r="S373" s="3">
        <f t="shared" si="15"/>
        <v>0</v>
      </c>
      <c r="T373" s="3" t="s">
        <v>1497</v>
      </c>
      <c r="U373" s="3" t="s">
        <v>333</v>
      </c>
      <c r="V373" s="13" t="e">
        <f>VLOOKUP(L373,SB_Cleaned!$A$2:$C$412,3,FALSE)</f>
        <v>#N/A</v>
      </c>
      <c r="W373" s="4" t="str">
        <f t="shared" si="16"/>
        <v>exclude</v>
      </c>
      <c r="X373" s="4" t="str">
        <f t="shared" si="17"/>
        <v>exclude</v>
      </c>
    </row>
    <row r="374" spans="1:24" x14ac:dyDescent="0.25">
      <c r="A374" s="3" t="s">
        <v>3813</v>
      </c>
      <c r="B374" s="3" t="s">
        <v>1494</v>
      </c>
      <c r="C374" s="3" t="s">
        <v>1511</v>
      </c>
      <c r="D374" s="3">
        <v>3</v>
      </c>
      <c r="E374" s="14">
        <v>0.66666666666666663</v>
      </c>
      <c r="F374" s="3" t="s">
        <v>3816</v>
      </c>
      <c r="G374" s="13">
        <v>43939</v>
      </c>
      <c r="H374" s="13">
        <f>VLOOKUP(L374,'Interested Users'!$A$2:$F$1684,6,FALSE)</f>
        <v>43938.588368055556</v>
      </c>
      <c r="I374" s="3" t="s">
        <v>1144</v>
      </c>
      <c r="J374" s="3" t="s">
        <v>10</v>
      </c>
      <c r="K374" s="3" t="s">
        <v>361</v>
      </c>
      <c r="L374" s="4">
        <v>911100221399</v>
      </c>
      <c r="M374" s="3" t="s">
        <v>1982</v>
      </c>
      <c r="N374" s="3" t="s">
        <v>1331</v>
      </c>
      <c r="O374" s="3" t="s">
        <v>1156</v>
      </c>
      <c r="P374" s="3" t="s">
        <v>1156</v>
      </c>
      <c r="Q374" s="3" t="s">
        <v>3745</v>
      </c>
      <c r="R374" s="3" t="e">
        <f>VLOOKUP(L374,SB_Cleaned!$A$2:$F$413,6,FALSE)</f>
        <v>#N/A</v>
      </c>
      <c r="S374" s="3">
        <f t="shared" si="15"/>
        <v>0</v>
      </c>
      <c r="T374" s="3" t="s">
        <v>1497</v>
      </c>
      <c r="U374" s="3" t="s">
        <v>333</v>
      </c>
      <c r="V374" s="13" t="e">
        <f>VLOOKUP(L374,SB_Cleaned!$A$2:$C$412,3,FALSE)</f>
        <v>#N/A</v>
      </c>
      <c r="W374" s="4" t="str">
        <f t="shared" si="16"/>
        <v>exclude</v>
      </c>
      <c r="X374" s="4" t="str">
        <f t="shared" si="17"/>
        <v>exclude</v>
      </c>
    </row>
    <row r="375" spans="1:24" x14ac:dyDescent="0.25">
      <c r="A375" s="3" t="s">
        <v>3813</v>
      </c>
      <c r="B375" s="3" t="s">
        <v>1514</v>
      </c>
      <c r="C375" s="3" t="s">
        <v>1510</v>
      </c>
      <c r="D375" s="3">
        <v>5</v>
      </c>
      <c r="E375" s="14">
        <v>0.76041666666666663</v>
      </c>
      <c r="F375" s="3" t="s">
        <v>3816</v>
      </c>
      <c r="G375" s="13">
        <v>43939</v>
      </c>
      <c r="H375" s="13" t="e">
        <f>VLOOKUP(L375,'Interested Users'!$A$2:$F$1684,6,FALSE)</f>
        <v>#N/A</v>
      </c>
      <c r="I375" s="3" t="s">
        <v>1144</v>
      </c>
      <c r="J375" s="3" t="s">
        <v>5</v>
      </c>
      <c r="K375" s="3" t="s">
        <v>13</v>
      </c>
      <c r="L375" s="4">
        <v>911100222650</v>
      </c>
      <c r="M375" s="3" t="s">
        <v>3247</v>
      </c>
      <c r="N375" s="3" t="s">
        <v>1332</v>
      </c>
      <c r="O375" s="3" t="s">
        <v>1156</v>
      </c>
      <c r="P375" s="3" t="s">
        <v>1156</v>
      </c>
      <c r="Q375" s="3" t="s">
        <v>3754</v>
      </c>
      <c r="R375" s="3">
        <f>VLOOKUP(L375,SB_Cleaned!$A$2:$F$413,6,FALSE)</f>
        <v>199</v>
      </c>
      <c r="S375" s="3">
        <f t="shared" si="15"/>
        <v>0</v>
      </c>
      <c r="T375" s="3" t="s">
        <v>1500</v>
      </c>
      <c r="U375" s="3" t="s">
        <v>3854</v>
      </c>
      <c r="V375" s="13">
        <f>VLOOKUP(L375,SB_Cleaned!$A$2:$C$412,3,FALSE)</f>
        <v>44139.674340277779</v>
      </c>
      <c r="W375" s="4">
        <f t="shared" si="16"/>
        <v>201</v>
      </c>
      <c r="X375" s="4" t="str">
        <f t="shared" si="17"/>
        <v>exclude</v>
      </c>
    </row>
    <row r="376" spans="1:24" x14ac:dyDescent="0.25">
      <c r="A376" s="3" t="s">
        <v>3812</v>
      </c>
      <c r="B376" s="3" t="s">
        <v>1494</v>
      </c>
      <c r="C376" s="3" t="s">
        <v>1510</v>
      </c>
      <c r="D376" s="3">
        <v>5</v>
      </c>
      <c r="E376" s="14">
        <v>0.76041666666666663</v>
      </c>
      <c r="F376" s="3" t="s">
        <v>3816</v>
      </c>
      <c r="G376" s="13">
        <v>43939</v>
      </c>
      <c r="H376" s="13" t="e">
        <f>VLOOKUP(L376,'Interested Users'!$A$2:$F$1684,6,FALSE)</f>
        <v>#N/A</v>
      </c>
      <c r="I376" s="3" t="s">
        <v>1144</v>
      </c>
      <c r="J376" s="3" t="s">
        <v>2</v>
      </c>
      <c r="K376" s="3" t="s">
        <v>449</v>
      </c>
      <c r="L376" s="4">
        <v>911100222651</v>
      </c>
      <c r="M376" s="3" t="s">
        <v>3248</v>
      </c>
      <c r="N376" s="3" t="s">
        <v>1332</v>
      </c>
      <c r="O376" s="3" t="s">
        <v>1148</v>
      </c>
      <c r="P376" s="3" t="s">
        <v>1148</v>
      </c>
      <c r="Q376" s="3" t="s">
        <v>3763</v>
      </c>
      <c r="R376" s="3" t="e">
        <f>VLOOKUP(L376,SB_Cleaned!$A$2:$F$413,6,FALSE)</f>
        <v>#N/A</v>
      </c>
      <c r="S376" s="3">
        <f t="shared" si="15"/>
        <v>0</v>
      </c>
      <c r="T376" s="3" t="s">
        <v>1497</v>
      </c>
      <c r="U376" s="3" t="s">
        <v>3854</v>
      </c>
      <c r="V376" s="13" t="e">
        <f>VLOOKUP(L376,SB_Cleaned!$A$2:$C$412,3,FALSE)</f>
        <v>#N/A</v>
      </c>
      <c r="W376" s="4" t="str">
        <f t="shared" si="16"/>
        <v>exclude</v>
      </c>
      <c r="X376" s="4" t="str">
        <f t="shared" si="17"/>
        <v>exclude</v>
      </c>
    </row>
    <row r="377" spans="1:24" x14ac:dyDescent="0.25">
      <c r="A377" s="3" t="s">
        <v>3812</v>
      </c>
      <c r="B377" s="3" t="s">
        <v>1494</v>
      </c>
      <c r="C377" s="3" t="s">
        <v>1510</v>
      </c>
      <c r="D377" s="3">
        <v>5</v>
      </c>
      <c r="E377" s="14">
        <v>0.76041666666666663</v>
      </c>
      <c r="F377" s="3" t="s">
        <v>3816</v>
      </c>
      <c r="G377" s="13">
        <v>43939</v>
      </c>
      <c r="H377" s="13" t="e">
        <f>VLOOKUP(L377,'Interested Users'!$A$2:$F$1684,6,FALSE)</f>
        <v>#N/A</v>
      </c>
      <c r="I377" s="3" t="s">
        <v>1144</v>
      </c>
      <c r="J377" s="3" t="s">
        <v>10</v>
      </c>
      <c r="K377" s="3" t="s">
        <v>113</v>
      </c>
      <c r="L377" s="4">
        <v>911100222652</v>
      </c>
      <c r="M377" s="3" t="s">
        <v>3249</v>
      </c>
      <c r="N377" s="3" t="s">
        <v>1332</v>
      </c>
      <c r="O377" s="3" t="s">
        <v>1148</v>
      </c>
      <c r="P377" s="3" t="s">
        <v>1148</v>
      </c>
      <c r="Q377" s="3" t="s">
        <v>3763</v>
      </c>
      <c r="R377" s="3" t="e">
        <f>VLOOKUP(L377,SB_Cleaned!$A$2:$F$413,6,FALSE)</f>
        <v>#N/A</v>
      </c>
      <c r="S377" s="3">
        <f t="shared" si="15"/>
        <v>0</v>
      </c>
      <c r="T377" s="3" t="s">
        <v>1497</v>
      </c>
      <c r="U377" s="3" t="s">
        <v>3854</v>
      </c>
      <c r="V377" s="13" t="e">
        <f>VLOOKUP(L377,SB_Cleaned!$A$2:$C$412,3,FALSE)</f>
        <v>#N/A</v>
      </c>
      <c r="W377" s="4" t="str">
        <f t="shared" si="16"/>
        <v>exclude</v>
      </c>
      <c r="X377" s="4" t="str">
        <f t="shared" si="17"/>
        <v>exclude</v>
      </c>
    </row>
    <row r="378" spans="1:24" x14ac:dyDescent="0.25">
      <c r="A378" s="3" t="s">
        <v>3812</v>
      </c>
      <c r="B378" s="3" t="s">
        <v>1494</v>
      </c>
      <c r="C378" s="3" t="s">
        <v>1510</v>
      </c>
      <c r="D378" s="3">
        <v>5</v>
      </c>
      <c r="E378" s="14">
        <v>0.76041666666666663</v>
      </c>
      <c r="F378" s="3" t="s">
        <v>3816</v>
      </c>
      <c r="G378" s="13">
        <v>43939</v>
      </c>
      <c r="H378" s="13" t="e">
        <f>VLOOKUP(L378,'Interested Users'!$A$2:$F$1684,6,FALSE)</f>
        <v>#N/A</v>
      </c>
      <c r="I378" s="3" t="s">
        <v>1144</v>
      </c>
      <c r="J378" s="3" t="s">
        <v>10</v>
      </c>
      <c r="K378" s="3" t="s">
        <v>1336</v>
      </c>
      <c r="L378" s="4">
        <v>911100222653</v>
      </c>
      <c r="M378" s="3" t="s">
        <v>3250</v>
      </c>
      <c r="N378" s="3" t="s">
        <v>1332</v>
      </c>
      <c r="O378" s="3" t="s">
        <v>1148</v>
      </c>
      <c r="P378" s="3" t="s">
        <v>1148</v>
      </c>
      <c r="Q378" s="3" t="s">
        <v>3763</v>
      </c>
      <c r="R378" s="3" t="e">
        <f>VLOOKUP(L378,SB_Cleaned!$A$2:$F$413,6,FALSE)</f>
        <v>#N/A</v>
      </c>
      <c r="S378" s="3">
        <f t="shared" si="15"/>
        <v>0</v>
      </c>
      <c r="T378" s="3" t="s">
        <v>1497</v>
      </c>
      <c r="U378" s="3" t="s">
        <v>3854</v>
      </c>
      <c r="V378" s="13" t="e">
        <f>VLOOKUP(L378,SB_Cleaned!$A$2:$C$412,3,FALSE)</f>
        <v>#N/A</v>
      </c>
      <c r="W378" s="4" t="str">
        <f t="shared" si="16"/>
        <v>exclude</v>
      </c>
      <c r="X378" s="4" t="str">
        <f t="shared" si="17"/>
        <v>exclude</v>
      </c>
    </row>
    <row r="379" spans="1:24" x14ac:dyDescent="0.25">
      <c r="A379" s="3" t="s">
        <v>3813</v>
      </c>
      <c r="B379" s="3" t="s">
        <v>1494</v>
      </c>
      <c r="C379" s="3" t="s">
        <v>1511</v>
      </c>
      <c r="D379" s="3">
        <v>3</v>
      </c>
      <c r="E379" s="14">
        <v>0.66666666666666663</v>
      </c>
      <c r="F379" s="3" t="s">
        <v>3816</v>
      </c>
      <c r="G379" s="13">
        <v>43939</v>
      </c>
      <c r="H379" s="13">
        <f>VLOOKUP(L379,'Interested Users'!$A$2:$F$1684,6,FALSE)</f>
        <v>43938.590925925928</v>
      </c>
      <c r="I379" s="3" t="s">
        <v>1144</v>
      </c>
      <c r="J379" s="3" t="s">
        <v>10</v>
      </c>
      <c r="K379" s="3" t="s">
        <v>78</v>
      </c>
      <c r="L379" s="4">
        <v>911100221403</v>
      </c>
      <c r="M379" s="3" t="s">
        <v>1986</v>
      </c>
      <c r="N379" s="3" t="s">
        <v>1331</v>
      </c>
      <c r="O379" s="3" t="s">
        <v>1337</v>
      </c>
      <c r="P379" s="3" t="s">
        <v>1148</v>
      </c>
      <c r="Q379" s="3" t="s">
        <v>3745</v>
      </c>
      <c r="R379" s="3" t="e">
        <f>VLOOKUP(L379,SB_Cleaned!$A$2:$F$413,6,FALSE)</f>
        <v>#N/A</v>
      </c>
      <c r="S379" s="3">
        <f t="shared" si="15"/>
        <v>0</v>
      </c>
      <c r="T379" s="3" t="s">
        <v>1497</v>
      </c>
      <c r="U379" s="3" t="s">
        <v>333</v>
      </c>
      <c r="V379" s="13" t="e">
        <f>VLOOKUP(L379,SB_Cleaned!$A$2:$C$412,3,FALSE)</f>
        <v>#N/A</v>
      </c>
      <c r="W379" s="4" t="str">
        <f t="shared" si="16"/>
        <v>exclude</v>
      </c>
      <c r="X379" s="4" t="str">
        <f t="shared" si="17"/>
        <v>exclude</v>
      </c>
    </row>
    <row r="380" spans="1:24" x14ac:dyDescent="0.25">
      <c r="A380" s="3" t="s">
        <v>3812</v>
      </c>
      <c r="B380" s="3" t="s">
        <v>1494</v>
      </c>
      <c r="C380" s="3" t="s">
        <v>1510</v>
      </c>
      <c r="D380" s="3">
        <v>5</v>
      </c>
      <c r="E380" s="14">
        <v>0.76041666666666663</v>
      </c>
      <c r="F380" s="3" t="s">
        <v>3816</v>
      </c>
      <c r="G380" s="13">
        <v>43939</v>
      </c>
      <c r="H380" s="13" t="e">
        <f>VLOOKUP(L380,'Interested Users'!$A$2:$F$1684,6,FALSE)</f>
        <v>#N/A</v>
      </c>
      <c r="I380" s="3" t="s">
        <v>1145</v>
      </c>
      <c r="J380" s="3" t="s">
        <v>10</v>
      </c>
      <c r="K380" s="3" t="s">
        <v>1338</v>
      </c>
      <c r="L380" s="4">
        <v>911100222654</v>
      </c>
      <c r="M380" s="3" t="s">
        <v>3251</v>
      </c>
      <c r="N380" s="3" t="s">
        <v>1332</v>
      </c>
      <c r="O380" s="3" t="s">
        <v>1148</v>
      </c>
      <c r="P380" s="3" t="s">
        <v>1148</v>
      </c>
      <c r="Q380" s="3" t="s">
        <v>3763</v>
      </c>
      <c r="R380" s="3" t="e">
        <f>VLOOKUP(L380,SB_Cleaned!$A$2:$F$413,6,FALSE)</f>
        <v>#N/A</v>
      </c>
      <c r="S380" s="3">
        <f t="shared" si="15"/>
        <v>0</v>
      </c>
      <c r="T380" s="3" t="s">
        <v>1497</v>
      </c>
      <c r="U380" s="3" t="s">
        <v>3854</v>
      </c>
      <c r="V380" s="13" t="e">
        <f>VLOOKUP(L380,SB_Cleaned!$A$2:$C$412,3,FALSE)</f>
        <v>#N/A</v>
      </c>
      <c r="W380" s="4" t="str">
        <f t="shared" si="16"/>
        <v>exclude</v>
      </c>
      <c r="X380" s="4" t="str">
        <f t="shared" si="17"/>
        <v>exclude</v>
      </c>
    </row>
    <row r="381" spans="1:24" x14ac:dyDescent="0.25">
      <c r="A381" s="3" t="s">
        <v>3813</v>
      </c>
      <c r="B381" s="3" t="s">
        <v>1514</v>
      </c>
      <c r="C381" s="3" t="s">
        <v>1511</v>
      </c>
      <c r="D381" s="3">
        <v>3</v>
      </c>
      <c r="E381" s="14">
        <v>0.66666666666666663</v>
      </c>
      <c r="F381" s="3" t="s">
        <v>3816</v>
      </c>
      <c r="G381" s="13">
        <v>43939</v>
      </c>
      <c r="H381" s="13">
        <f>VLOOKUP(L381,'Interested Users'!$A$2:$F$1684,6,FALSE)</f>
        <v>43938.591886574075</v>
      </c>
      <c r="I381" s="3" t="s">
        <v>1144</v>
      </c>
      <c r="J381" s="3" t="s">
        <v>5</v>
      </c>
      <c r="K381" s="3" t="s">
        <v>12</v>
      </c>
      <c r="L381" s="4">
        <v>911100221404</v>
      </c>
      <c r="M381" s="3" t="s">
        <v>1987</v>
      </c>
      <c r="N381" s="3" t="s">
        <v>1331</v>
      </c>
      <c r="O381" s="3" t="s">
        <v>1156</v>
      </c>
      <c r="P381" s="3" t="s">
        <v>1156</v>
      </c>
      <c r="Q381" s="3" t="s">
        <v>3761</v>
      </c>
      <c r="R381" s="3" t="e">
        <f>VLOOKUP(L381,SB_Cleaned!$A$2:$F$413,6,FALSE)</f>
        <v>#N/A</v>
      </c>
      <c r="S381" s="3">
        <f t="shared" si="15"/>
        <v>0</v>
      </c>
      <c r="T381" s="3" t="s">
        <v>1507</v>
      </c>
      <c r="U381" s="3" t="s">
        <v>333</v>
      </c>
      <c r="V381" s="13" t="e">
        <f>VLOOKUP(L381,SB_Cleaned!$A$2:$C$412,3,FALSE)</f>
        <v>#N/A</v>
      </c>
      <c r="W381" s="4" t="str">
        <f t="shared" si="16"/>
        <v>exclude</v>
      </c>
      <c r="X381" s="4" t="str">
        <f t="shared" si="17"/>
        <v>exclude</v>
      </c>
    </row>
    <row r="382" spans="1:24" x14ac:dyDescent="0.25">
      <c r="A382" s="3" t="s">
        <v>3812</v>
      </c>
      <c r="B382" s="3" t="s">
        <v>1494</v>
      </c>
      <c r="C382" s="3" t="s">
        <v>1510</v>
      </c>
      <c r="D382" s="3">
        <v>5</v>
      </c>
      <c r="E382" s="14">
        <v>0.76041666666666663</v>
      </c>
      <c r="F382" s="3" t="s">
        <v>3816</v>
      </c>
      <c r="G382" s="13">
        <v>43939</v>
      </c>
      <c r="H382" s="13" t="e">
        <f>VLOOKUP(L382,'Interested Users'!$A$2:$F$1684,6,FALSE)</f>
        <v>#N/A</v>
      </c>
      <c r="I382" s="3" t="s">
        <v>1144</v>
      </c>
      <c r="J382" s="3" t="s">
        <v>2</v>
      </c>
      <c r="K382" s="3" t="s">
        <v>1339</v>
      </c>
      <c r="L382" s="4">
        <v>911100222655</v>
      </c>
      <c r="M382" s="3" t="s">
        <v>3252</v>
      </c>
      <c r="N382" s="3" t="s">
        <v>1332</v>
      </c>
      <c r="O382" s="3" t="s">
        <v>1148</v>
      </c>
      <c r="P382" s="3" t="s">
        <v>1148</v>
      </c>
      <c r="Q382" s="3" t="s">
        <v>3763</v>
      </c>
      <c r="R382" s="3" t="e">
        <f>VLOOKUP(L382,SB_Cleaned!$A$2:$F$413,6,FALSE)</f>
        <v>#N/A</v>
      </c>
      <c r="S382" s="3">
        <f t="shared" si="15"/>
        <v>0</v>
      </c>
      <c r="T382" s="3" t="s">
        <v>1497</v>
      </c>
      <c r="U382" s="3" t="s">
        <v>3854</v>
      </c>
      <c r="V382" s="13" t="e">
        <f>VLOOKUP(L382,SB_Cleaned!$A$2:$C$412,3,FALSE)</f>
        <v>#N/A</v>
      </c>
      <c r="W382" s="4" t="str">
        <f t="shared" si="16"/>
        <v>exclude</v>
      </c>
      <c r="X382" s="4" t="str">
        <f t="shared" si="17"/>
        <v>exclude</v>
      </c>
    </row>
    <row r="383" spans="1:24" x14ac:dyDescent="0.25">
      <c r="A383" s="3" t="s">
        <v>3813</v>
      </c>
      <c r="B383" s="3" t="s">
        <v>1514</v>
      </c>
      <c r="C383" s="3" t="s">
        <v>1511</v>
      </c>
      <c r="D383" s="3">
        <v>3</v>
      </c>
      <c r="E383" s="14">
        <v>0.66666666666666663</v>
      </c>
      <c r="F383" s="3" t="s">
        <v>3816</v>
      </c>
      <c r="G383" s="13">
        <v>43939</v>
      </c>
      <c r="H383" s="13">
        <f>VLOOKUP(L383,'Interested Users'!$A$2:$F$1684,6,FALSE)</f>
        <v>43938.595902777779</v>
      </c>
      <c r="I383" s="3" t="s">
        <v>1144</v>
      </c>
      <c r="J383" s="3" t="s">
        <v>19</v>
      </c>
      <c r="K383" s="3" t="s">
        <v>365</v>
      </c>
      <c r="L383" s="4">
        <v>911100221407</v>
      </c>
      <c r="M383" s="3" t="s">
        <v>1990</v>
      </c>
      <c r="N383" s="3" t="s">
        <v>1331</v>
      </c>
      <c r="O383" s="3" t="s">
        <v>1156</v>
      </c>
      <c r="P383" s="3" t="s">
        <v>1156</v>
      </c>
      <c r="Q383" s="3" t="s">
        <v>3761</v>
      </c>
      <c r="R383" s="3" t="e">
        <f>VLOOKUP(L383,SB_Cleaned!$A$2:$F$413,6,FALSE)</f>
        <v>#N/A</v>
      </c>
      <c r="S383" s="3">
        <f t="shared" si="15"/>
        <v>0</v>
      </c>
      <c r="T383" s="3" t="s">
        <v>1507</v>
      </c>
      <c r="U383" s="3" t="s">
        <v>177</v>
      </c>
      <c r="V383" s="13" t="e">
        <f>VLOOKUP(L383,SB_Cleaned!$A$2:$C$412,3,FALSE)</f>
        <v>#N/A</v>
      </c>
      <c r="W383" s="4" t="str">
        <f t="shared" si="16"/>
        <v>exclude</v>
      </c>
      <c r="X383" s="4" t="str">
        <f t="shared" si="17"/>
        <v>exclude</v>
      </c>
    </row>
    <row r="384" spans="1:24" x14ac:dyDescent="0.25">
      <c r="A384" s="3" t="s">
        <v>3813</v>
      </c>
      <c r="B384" s="3" t="s">
        <v>1514</v>
      </c>
      <c r="C384" s="3" t="s">
        <v>1512</v>
      </c>
      <c r="D384" s="3">
        <v>3</v>
      </c>
      <c r="E384" s="14">
        <v>0.66666666666666663</v>
      </c>
      <c r="F384" s="3" t="s">
        <v>3816</v>
      </c>
      <c r="G384" s="13">
        <v>43939</v>
      </c>
      <c r="H384" s="13" t="e">
        <f>VLOOKUP(L384,'Interested Users'!$A$2:$F$1684,6,FALSE)</f>
        <v>#N/A</v>
      </c>
      <c r="I384" s="3" t="s">
        <v>1144</v>
      </c>
      <c r="J384" s="3" t="s">
        <v>5</v>
      </c>
      <c r="K384" s="3" t="s">
        <v>41</v>
      </c>
      <c r="L384" s="4">
        <v>911100222656</v>
      </c>
      <c r="M384" s="3" t="s">
        <v>3253</v>
      </c>
      <c r="N384" s="3" t="s">
        <v>1331</v>
      </c>
      <c r="O384" s="3" t="s">
        <v>1166</v>
      </c>
      <c r="P384" s="3" t="s">
        <v>1148</v>
      </c>
      <c r="Q384" s="3" t="s">
        <v>3762</v>
      </c>
      <c r="R384" s="3" t="e">
        <f>VLOOKUP(L384,SB_Cleaned!$A$2:$F$413,6,FALSE)</f>
        <v>#N/A</v>
      </c>
      <c r="S384" s="3">
        <f t="shared" si="15"/>
        <v>0</v>
      </c>
      <c r="T384" s="3" t="s">
        <v>1503</v>
      </c>
      <c r="U384" s="3" t="s">
        <v>3854</v>
      </c>
      <c r="V384" s="13" t="e">
        <f>VLOOKUP(L384,SB_Cleaned!$A$2:$C$412,3,FALSE)</f>
        <v>#N/A</v>
      </c>
      <c r="W384" s="4" t="str">
        <f t="shared" si="16"/>
        <v>exclude</v>
      </c>
      <c r="X384" s="4" t="str">
        <f t="shared" si="17"/>
        <v>exclude</v>
      </c>
    </row>
    <row r="385" spans="1:24" x14ac:dyDescent="0.25">
      <c r="A385" s="3" t="s">
        <v>3813</v>
      </c>
      <c r="B385" s="3" t="s">
        <v>1514</v>
      </c>
      <c r="C385" s="3" t="s">
        <v>1512</v>
      </c>
      <c r="D385" s="3">
        <v>3</v>
      </c>
      <c r="E385" s="14">
        <v>0.66666666666666663</v>
      </c>
      <c r="F385" s="3" t="s">
        <v>3816</v>
      </c>
      <c r="G385" s="13">
        <v>43939</v>
      </c>
      <c r="H385" s="13" t="e">
        <f>VLOOKUP(L385,'Interested Users'!$A$2:$F$1684,6,FALSE)</f>
        <v>#N/A</v>
      </c>
      <c r="I385" s="3" t="s">
        <v>1144</v>
      </c>
      <c r="J385" s="3" t="s">
        <v>5</v>
      </c>
      <c r="K385" s="3" t="s">
        <v>1340</v>
      </c>
      <c r="L385" s="4">
        <v>911100222657</v>
      </c>
      <c r="M385" s="3" t="s">
        <v>3254</v>
      </c>
      <c r="N385" s="3" t="s">
        <v>1331</v>
      </c>
      <c r="O385" s="3" t="s">
        <v>1166</v>
      </c>
      <c r="P385" s="3" t="s">
        <v>1148</v>
      </c>
      <c r="Q385" s="3" t="s">
        <v>3762</v>
      </c>
      <c r="R385" s="3" t="e">
        <f>VLOOKUP(L385,SB_Cleaned!$A$2:$F$413,6,FALSE)</f>
        <v>#N/A</v>
      </c>
      <c r="S385" s="3">
        <f t="shared" si="15"/>
        <v>0</v>
      </c>
      <c r="T385" s="3" t="s">
        <v>1503</v>
      </c>
      <c r="U385" s="3" t="s">
        <v>3854</v>
      </c>
      <c r="V385" s="13" t="e">
        <f>VLOOKUP(L385,SB_Cleaned!$A$2:$C$412,3,FALSE)</f>
        <v>#N/A</v>
      </c>
      <c r="W385" s="4" t="str">
        <f t="shared" si="16"/>
        <v>exclude</v>
      </c>
      <c r="X385" s="4" t="str">
        <f t="shared" si="17"/>
        <v>exclude</v>
      </c>
    </row>
    <row r="386" spans="1:24" x14ac:dyDescent="0.25">
      <c r="A386" s="3" t="s">
        <v>3813</v>
      </c>
      <c r="B386" s="3" t="s">
        <v>1494</v>
      </c>
      <c r="C386" s="3" t="s">
        <v>1512</v>
      </c>
      <c r="D386" s="3">
        <v>3</v>
      </c>
      <c r="E386" s="14">
        <v>0.66666666666666663</v>
      </c>
      <c r="F386" s="3" t="s">
        <v>3816</v>
      </c>
      <c r="G386" s="13">
        <v>43939</v>
      </c>
      <c r="H386" s="13" t="e">
        <f>VLOOKUP(L386,'Interested Users'!$A$2:$F$1684,6,FALSE)</f>
        <v>#N/A</v>
      </c>
      <c r="I386" s="3" t="s">
        <v>1144</v>
      </c>
      <c r="J386" s="3" t="s">
        <v>2</v>
      </c>
      <c r="K386" s="3" t="s">
        <v>1341</v>
      </c>
      <c r="L386" s="4">
        <v>911100222658</v>
      </c>
      <c r="M386" s="3" t="s">
        <v>3255</v>
      </c>
      <c r="N386" s="3" t="s">
        <v>1331</v>
      </c>
      <c r="O386" s="3" t="s">
        <v>1156</v>
      </c>
      <c r="P386" s="3" t="s">
        <v>1156</v>
      </c>
      <c r="Q386" s="3" t="s">
        <v>3749</v>
      </c>
      <c r="R386" s="3" t="e">
        <f>VLOOKUP(L386,SB_Cleaned!$A$2:$F$413,6,FALSE)</f>
        <v>#N/A</v>
      </c>
      <c r="S386" s="3">
        <f t="shared" si="15"/>
        <v>0</v>
      </c>
      <c r="T386" s="3" t="s">
        <v>1505</v>
      </c>
      <c r="U386" s="3" t="s">
        <v>3854</v>
      </c>
      <c r="V386" s="13" t="e">
        <f>VLOOKUP(L386,SB_Cleaned!$A$2:$C$412,3,FALSE)</f>
        <v>#N/A</v>
      </c>
      <c r="W386" s="4" t="str">
        <f t="shared" si="16"/>
        <v>exclude</v>
      </c>
      <c r="X386" s="4" t="str">
        <f t="shared" si="17"/>
        <v>exclude</v>
      </c>
    </row>
    <row r="387" spans="1:24" x14ac:dyDescent="0.25">
      <c r="A387" s="3" t="s">
        <v>3813</v>
      </c>
      <c r="B387" s="3" t="s">
        <v>1494</v>
      </c>
      <c r="C387" s="3" t="s">
        <v>1511</v>
      </c>
      <c r="D387" s="3">
        <v>3</v>
      </c>
      <c r="E387" s="14">
        <v>0.66666666666666663</v>
      </c>
      <c r="F387" s="3" t="s">
        <v>3816</v>
      </c>
      <c r="G387" s="13">
        <v>43939</v>
      </c>
      <c r="H387" s="13">
        <f>VLOOKUP(L387,'Interested Users'!$A$2:$F$1684,6,FALSE)</f>
        <v>43938.597245370373</v>
      </c>
      <c r="I387" s="3" t="s">
        <v>1144</v>
      </c>
      <c r="J387" s="3" t="s">
        <v>2</v>
      </c>
      <c r="K387" s="3" t="s">
        <v>368</v>
      </c>
      <c r="L387" s="4">
        <v>911100221410</v>
      </c>
      <c r="M387" s="3" t="s">
        <v>1993</v>
      </c>
      <c r="N387" s="3" t="s">
        <v>1331</v>
      </c>
      <c r="O387" s="3" t="s">
        <v>1178</v>
      </c>
      <c r="P387" s="3" t="s">
        <v>1148</v>
      </c>
      <c r="Q387" s="3" t="s">
        <v>3745</v>
      </c>
      <c r="R387" s="3" t="e">
        <f>VLOOKUP(L387,SB_Cleaned!$A$2:$F$413,6,FALSE)</f>
        <v>#N/A</v>
      </c>
      <c r="S387" s="3">
        <f t="shared" ref="S387:S450" si="18">_xlfn.IFNA(IF(R387&gt;499,1,0),0)</f>
        <v>0</v>
      </c>
      <c r="T387" s="3" t="s">
        <v>1497</v>
      </c>
      <c r="U387" s="3" t="s">
        <v>333</v>
      </c>
      <c r="V387" s="13" t="e">
        <f>VLOOKUP(L387,SB_Cleaned!$A$2:$C$412,3,FALSE)</f>
        <v>#N/A</v>
      </c>
      <c r="W387" s="4" t="str">
        <f t="shared" ref="W387:W450" si="19">_xlfn.IFNA(IF(ROUND(V387-G387,0)&gt;=0,ROUND(V387-G387,0),"exclude"),"exclude")</f>
        <v>exclude</v>
      </c>
      <c r="X387" s="4" t="str">
        <f t="shared" ref="X387:X450" si="20">_xlfn.IFNA(IF(ROUND(V387-H387,0)&gt;=0,ROUND(V387-H387,0),"exclude"),"exclude")</f>
        <v>exclude</v>
      </c>
    </row>
    <row r="388" spans="1:24" x14ac:dyDescent="0.25">
      <c r="A388" s="3" t="s">
        <v>3813</v>
      </c>
      <c r="B388" s="3" t="s">
        <v>1514</v>
      </c>
      <c r="C388" s="3" t="s">
        <v>1511</v>
      </c>
      <c r="D388" s="3">
        <v>3</v>
      </c>
      <c r="E388" s="14">
        <v>0.66666666666666663</v>
      </c>
      <c r="F388" s="3" t="s">
        <v>3816</v>
      </c>
      <c r="G388" s="13">
        <v>43939</v>
      </c>
      <c r="H388" s="13">
        <f>VLOOKUP(L388,'Interested Users'!$A$2:$F$1684,6,FALSE)</f>
        <v>43938.596296296295</v>
      </c>
      <c r="I388" s="3" t="s">
        <v>1144</v>
      </c>
      <c r="J388" s="3" t="s">
        <v>5</v>
      </c>
      <c r="K388" s="3" t="s">
        <v>366</v>
      </c>
      <c r="L388" s="4">
        <v>911100221408</v>
      </c>
      <c r="M388" s="3" t="s">
        <v>1991</v>
      </c>
      <c r="N388" s="3" t="s">
        <v>1331</v>
      </c>
      <c r="O388" s="3" t="s">
        <v>1148</v>
      </c>
      <c r="P388" s="3" t="s">
        <v>1148</v>
      </c>
      <c r="Q388" s="3" t="s">
        <v>3761</v>
      </c>
      <c r="R388" s="3" t="e">
        <f>VLOOKUP(L388,SB_Cleaned!$A$2:$F$413,6,FALSE)</f>
        <v>#N/A</v>
      </c>
      <c r="S388" s="3">
        <f t="shared" si="18"/>
        <v>0</v>
      </c>
      <c r="T388" s="3" t="s">
        <v>1507</v>
      </c>
      <c r="U388" s="3" t="s">
        <v>333</v>
      </c>
      <c r="V388" s="13" t="e">
        <f>VLOOKUP(L388,SB_Cleaned!$A$2:$C$412,3,FALSE)</f>
        <v>#N/A</v>
      </c>
      <c r="W388" s="4" t="str">
        <f t="shared" si="19"/>
        <v>exclude</v>
      </c>
      <c r="X388" s="4" t="str">
        <f t="shared" si="20"/>
        <v>exclude</v>
      </c>
    </row>
    <row r="389" spans="1:24" x14ac:dyDescent="0.25">
      <c r="A389" s="3" t="s">
        <v>3813</v>
      </c>
      <c r="B389" s="3" t="s">
        <v>1494</v>
      </c>
      <c r="C389" s="3" t="s">
        <v>1512</v>
      </c>
      <c r="D389" s="3">
        <v>3</v>
      </c>
      <c r="E389" s="14">
        <v>0.66666666666666663</v>
      </c>
      <c r="F389" s="3" t="s">
        <v>3816</v>
      </c>
      <c r="G389" s="13">
        <v>43939</v>
      </c>
      <c r="H389" s="13" t="e">
        <f>VLOOKUP(L389,'Interested Users'!$A$2:$F$1684,6,FALSE)</f>
        <v>#N/A</v>
      </c>
      <c r="I389" s="3" t="s">
        <v>1144</v>
      </c>
      <c r="J389" s="3" t="s">
        <v>10</v>
      </c>
      <c r="K389" s="3" t="s">
        <v>1342</v>
      </c>
      <c r="L389" s="4">
        <v>911100222659</v>
      </c>
      <c r="M389" s="3" t="s">
        <v>3256</v>
      </c>
      <c r="N389" s="3" t="s">
        <v>1331</v>
      </c>
      <c r="O389" s="3" t="s">
        <v>1148</v>
      </c>
      <c r="P389" s="3" t="s">
        <v>1148</v>
      </c>
      <c r="Q389" s="3" t="s">
        <v>3749</v>
      </c>
      <c r="R389" s="3" t="e">
        <f>VLOOKUP(L389,SB_Cleaned!$A$2:$F$413,6,FALSE)</f>
        <v>#N/A</v>
      </c>
      <c r="S389" s="3">
        <f t="shared" si="18"/>
        <v>0</v>
      </c>
      <c r="T389" s="3" t="s">
        <v>1505</v>
      </c>
      <c r="U389" s="3" t="s">
        <v>3854</v>
      </c>
      <c r="V389" s="13" t="e">
        <f>VLOOKUP(L389,SB_Cleaned!$A$2:$C$412,3,FALSE)</f>
        <v>#N/A</v>
      </c>
      <c r="W389" s="4" t="str">
        <f t="shared" si="19"/>
        <v>exclude</v>
      </c>
      <c r="X389" s="4" t="str">
        <f t="shared" si="20"/>
        <v>exclude</v>
      </c>
    </row>
    <row r="390" spans="1:24" x14ac:dyDescent="0.25">
      <c r="A390" s="3" t="s">
        <v>3813</v>
      </c>
      <c r="B390" s="3" t="s">
        <v>1514</v>
      </c>
      <c r="C390" s="3" t="s">
        <v>1511</v>
      </c>
      <c r="D390" s="3">
        <v>3</v>
      </c>
      <c r="E390" s="14">
        <v>0.66666666666666663</v>
      </c>
      <c r="F390" s="3" t="s">
        <v>3816</v>
      </c>
      <c r="G390" s="13">
        <v>43939</v>
      </c>
      <c r="H390" s="13">
        <f>VLOOKUP(L390,'Interested Users'!$A$2:$F$1684,6,FALSE)</f>
        <v>43938.598287037035</v>
      </c>
      <c r="I390" s="3" t="s">
        <v>1144</v>
      </c>
      <c r="J390" s="3" t="s">
        <v>5</v>
      </c>
      <c r="K390" s="3" t="s">
        <v>369</v>
      </c>
      <c r="L390" s="4">
        <v>911100221411</v>
      </c>
      <c r="M390" s="3" t="s">
        <v>1994</v>
      </c>
      <c r="N390" s="3" t="s">
        <v>1331</v>
      </c>
      <c r="O390" s="3" t="s">
        <v>1148</v>
      </c>
      <c r="P390" s="3" t="s">
        <v>1148</v>
      </c>
      <c r="Q390" s="3" t="s">
        <v>3761</v>
      </c>
      <c r="R390" s="3">
        <f>VLOOKUP(L390,SB_Cleaned!$A$2:$F$413,6,FALSE)</f>
        <v>1999</v>
      </c>
      <c r="S390" s="3">
        <f t="shared" si="18"/>
        <v>1</v>
      </c>
      <c r="T390" s="3" t="s">
        <v>1507</v>
      </c>
      <c r="U390" s="3" t="s">
        <v>333</v>
      </c>
      <c r="V390" s="13">
        <f>VLOOKUP(L390,SB_Cleaned!$A$2:$C$412,3,FALSE)</f>
        <v>43940</v>
      </c>
      <c r="W390" s="4">
        <f t="shared" si="19"/>
        <v>1</v>
      </c>
      <c r="X390" s="4">
        <f t="shared" si="20"/>
        <v>1</v>
      </c>
    </row>
    <row r="391" spans="1:24" x14ac:dyDescent="0.25">
      <c r="A391" s="3" t="s">
        <v>3813</v>
      </c>
      <c r="B391" s="3" t="s">
        <v>1494</v>
      </c>
      <c r="C391" s="3" t="s">
        <v>1512</v>
      </c>
      <c r="D391" s="3">
        <v>3</v>
      </c>
      <c r="E391" s="14">
        <v>0.66666666666666663</v>
      </c>
      <c r="F391" s="3" t="s">
        <v>3816</v>
      </c>
      <c r="G391" s="13">
        <v>43939</v>
      </c>
      <c r="H391" s="13" t="e">
        <f>VLOOKUP(L391,'Interested Users'!$A$2:$F$1684,6,FALSE)</f>
        <v>#N/A</v>
      </c>
      <c r="I391" s="3" t="s">
        <v>1144</v>
      </c>
      <c r="J391" s="3" t="s">
        <v>2</v>
      </c>
      <c r="K391" s="3" t="s">
        <v>563</v>
      </c>
      <c r="L391" s="4">
        <v>911100222660</v>
      </c>
      <c r="M391" s="3" t="s">
        <v>3257</v>
      </c>
      <c r="N391" s="3" t="s">
        <v>1331</v>
      </c>
      <c r="O391" s="3" t="s">
        <v>1148</v>
      </c>
      <c r="P391" s="3" t="s">
        <v>1148</v>
      </c>
      <c r="Q391" s="3" t="s">
        <v>3749</v>
      </c>
      <c r="R391" s="3" t="e">
        <f>VLOOKUP(L391,SB_Cleaned!$A$2:$F$413,6,FALSE)</f>
        <v>#N/A</v>
      </c>
      <c r="S391" s="3">
        <f t="shared" si="18"/>
        <v>0</v>
      </c>
      <c r="T391" s="3" t="s">
        <v>1505</v>
      </c>
      <c r="U391" s="3" t="s">
        <v>3854</v>
      </c>
      <c r="V391" s="13" t="e">
        <f>VLOOKUP(L391,SB_Cleaned!$A$2:$C$412,3,FALSE)</f>
        <v>#N/A</v>
      </c>
      <c r="W391" s="4" t="str">
        <f t="shared" si="19"/>
        <v>exclude</v>
      </c>
      <c r="X391" s="4" t="str">
        <f t="shared" si="20"/>
        <v>exclude</v>
      </c>
    </row>
    <row r="392" spans="1:24" x14ac:dyDescent="0.25">
      <c r="A392" s="3" t="s">
        <v>3813</v>
      </c>
      <c r="B392" s="3" t="s">
        <v>1494</v>
      </c>
      <c r="C392" s="3" t="s">
        <v>1511</v>
      </c>
      <c r="D392" s="3">
        <v>3</v>
      </c>
      <c r="E392" s="14">
        <v>0.66666666666666663</v>
      </c>
      <c r="F392" s="3" t="s">
        <v>3816</v>
      </c>
      <c r="G392" s="13">
        <v>43939</v>
      </c>
      <c r="H392" s="13">
        <f>VLOOKUP(L392,'Interested Users'!$A$2:$F$1684,6,FALSE)</f>
        <v>43938.601180555554</v>
      </c>
      <c r="I392" s="3" t="s">
        <v>1144</v>
      </c>
      <c r="J392" s="3" t="s">
        <v>10</v>
      </c>
      <c r="K392" s="3" t="s">
        <v>370</v>
      </c>
      <c r="L392" s="4">
        <v>911100221412</v>
      </c>
      <c r="M392" s="3" t="s">
        <v>1995</v>
      </c>
      <c r="N392" s="3" t="s">
        <v>1331</v>
      </c>
      <c r="O392" s="3" t="s">
        <v>1178</v>
      </c>
      <c r="P392" s="3" t="s">
        <v>1148</v>
      </c>
      <c r="Q392" s="3" t="s">
        <v>3745</v>
      </c>
      <c r="R392" s="3" t="e">
        <f>VLOOKUP(L392,SB_Cleaned!$A$2:$F$413,6,FALSE)</f>
        <v>#N/A</v>
      </c>
      <c r="S392" s="3">
        <f t="shared" si="18"/>
        <v>0</v>
      </c>
      <c r="T392" s="3" t="s">
        <v>1497</v>
      </c>
      <c r="U392" s="3" t="s">
        <v>333</v>
      </c>
      <c r="V392" s="13" t="e">
        <f>VLOOKUP(L392,SB_Cleaned!$A$2:$C$412,3,FALSE)</f>
        <v>#N/A</v>
      </c>
      <c r="W392" s="4" t="str">
        <f t="shared" si="19"/>
        <v>exclude</v>
      </c>
      <c r="X392" s="4" t="str">
        <f t="shared" si="20"/>
        <v>exclude</v>
      </c>
    </row>
    <row r="393" spans="1:24" x14ac:dyDescent="0.25">
      <c r="A393" s="3" t="s">
        <v>3813</v>
      </c>
      <c r="B393" s="3" t="s">
        <v>1494</v>
      </c>
      <c r="C393" s="3" t="s">
        <v>1512</v>
      </c>
      <c r="D393" s="3">
        <v>3</v>
      </c>
      <c r="E393" s="14">
        <v>0.66666666666666663</v>
      </c>
      <c r="F393" s="3" t="s">
        <v>3816</v>
      </c>
      <c r="G393" s="13">
        <v>43939</v>
      </c>
      <c r="H393" s="13">
        <f>VLOOKUP(L393,'Interested Users'!$A$2:$F$1684,6,FALSE)</f>
        <v>43938.601643518516</v>
      </c>
      <c r="I393" s="3" t="s">
        <v>1144</v>
      </c>
      <c r="J393" s="3" t="s">
        <v>2</v>
      </c>
      <c r="K393" s="3" t="s">
        <v>371</v>
      </c>
      <c r="L393" s="4">
        <v>911100221413</v>
      </c>
      <c r="M393" s="3" t="s">
        <v>1996</v>
      </c>
      <c r="N393" s="3" t="s">
        <v>1331</v>
      </c>
      <c r="O393" s="3" t="s">
        <v>1148</v>
      </c>
      <c r="P393" s="3" t="s">
        <v>1148</v>
      </c>
      <c r="Q393" s="3" t="s">
        <v>3749</v>
      </c>
      <c r="R393" s="3">
        <f>VLOOKUP(L393,SB_Cleaned!$A$2:$F$413,6,FALSE)</f>
        <v>1999</v>
      </c>
      <c r="S393" s="3">
        <f t="shared" si="18"/>
        <v>1</v>
      </c>
      <c r="T393" s="3" t="s">
        <v>1505</v>
      </c>
      <c r="U393" s="3" t="s">
        <v>333</v>
      </c>
      <c r="V393" s="13">
        <f>VLOOKUP(L393,SB_Cleaned!$A$2:$C$412,3,FALSE)</f>
        <v>43940</v>
      </c>
      <c r="W393" s="4">
        <f t="shared" si="19"/>
        <v>1</v>
      </c>
      <c r="X393" s="4">
        <f t="shared" si="20"/>
        <v>1</v>
      </c>
    </row>
    <row r="394" spans="1:24" x14ac:dyDescent="0.25">
      <c r="A394" s="3" t="s">
        <v>3813</v>
      </c>
      <c r="B394" s="3" t="s">
        <v>1514</v>
      </c>
      <c r="C394" s="3" t="s">
        <v>1511</v>
      </c>
      <c r="D394" s="3">
        <v>3</v>
      </c>
      <c r="E394" s="14">
        <v>0.66666666666666663</v>
      </c>
      <c r="F394" s="3" t="s">
        <v>3816</v>
      </c>
      <c r="G394" s="13">
        <v>43939</v>
      </c>
      <c r="H394" s="13">
        <f>VLOOKUP(L394,'Interested Users'!$A$2:$F$1684,6,FALSE)</f>
        <v>43938.60193287037</v>
      </c>
      <c r="I394" s="3" t="s">
        <v>1144</v>
      </c>
      <c r="J394" s="3" t="s">
        <v>5</v>
      </c>
      <c r="K394" s="3" t="s">
        <v>372</v>
      </c>
      <c r="L394" s="4">
        <v>911100221415</v>
      </c>
      <c r="M394" s="3" t="s">
        <v>1998</v>
      </c>
      <c r="N394" s="3" t="s">
        <v>1331</v>
      </c>
      <c r="O394" s="3" t="s">
        <v>1156</v>
      </c>
      <c r="P394" s="3" t="s">
        <v>1156</v>
      </c>
      <c r="Q394" s="3" t="s">
        <v>3761</v>
      </c>
      <c r="R394" s="3" t="e">
        <f>VLOOKUP(L394,SB_Cleaned!$A$2:$F$413,6,FALSE)</f>
        <v>#N/A</v>
      </c>
      <c r="S394" s="3">
        <f t="shared" si="18"/>
        <v>0</v>
      </c>
      <c r="T394" s="3" t="s">
        <v>1507</v>
      </c>
      <c r="U394" s="3" t="s">
        <v>333</v>
      </c>
      <c r="V394" s="13" t="e">
        <f>VLOOKUP(L394,SB_Cleaned!$A$2:$C$412,3,FALSE)</f>
        <v>#N/A</v>
      </c>
      <c r="W394" s="4" t="str">
        <f t="shared" si="19"/>
        <v>exclude</v>
      </c>
      <c r="X394" s="4" t="str">
        <f t="shared" si="20"/>
        <v>exclude</v>
      </c>
    </row>
    <row r="395" spans="1:24" x14ac:dyDescent="0.25">
      <c r="A395" s="3" t="s">
        <v>3813</v>
      </c>
      <c r="B395" s="3" t="s">
        <v>1514</v>
      </c>
      <c r="C395" s="3" t="s">
        <v>1512</v>
      </c>
      <c r="D395" s="3">
        <v>3</v>
      </c>
      <c r="E395" s="14">
        <v>0.66666666666666663</v>
      </c>
      <c r="F395" s="3" t="s">
        <v>3816</v>
      </c>
      <c r="G395" s="13">
        <v>43939</v>
      </c>
      <c r="H395" s="13" t="e">
        <f>VLOOKUP(L395,'Interested Users'!$A$2:$F$1684,6,FALSE)</f>
        <v>#N/A</v>
      </c>
      <c r="I395" s="3" t="s">
        <v>1144</v>
      </c>
      <c r="J395" s="3" t="s">
        <v>5</v>
      </c>
      <c r="K395" s="3" t="s">
        <v>1343</v>
      </c>
      <c r="L395" s="4">
        <v>911100222661</v>
      </c>
      <c r="M395" s="3" t="s">
        <v>3258</v>
      </c>
      <c r="N395" s="3" t="s">
        <v>1331</v>
      </c>
      <c r="O395" s="3" t="s">
        <v>1193</v>
      </c>
      <c r="P395" s="3" t="s">
        <v>1156</v>
      </c>
      <c r="Q395" s="3" t="s">
        <v>3762</v>
      </c>
      <c r="R395" s="3" t="e">
        <f>VLOOKUP(L395,SB_Cleaned!$A$2:$F$413,6,FALSE)</f>
        <v>#N/A</v>
      </c>
      <c r="S395" s="3">
        <f t="shared" si="18"/>
        <v>0</v>
      </c>
      <c r="T395" s="3" t="s">
        <v>1503</v>
      </c>
      <c r="U395" s="3" t="s">
        <v>3854</v>
      </c>
      <c r="V395" s="13" t="e">
        <f>VLOOKUP(L395,SB_Cleaned!$A$2:$C$412,3,FALSE)</f>
        <v>#N/A</v>
      </c>
      <c r="W395" s="4" t="str">
        <f t="shared" si="19"/>
        <v>exclude</v>
      </c>
      <c r="X395" s="4" t="str">
        <f t="shared" si="20"/>
        <v>exclude</v>
      </c>
    </row>
    <row r="396" spans="1:24" x14ac:dyDescent="0.25">
      <c r="A396" s="3" t="s">
        <v>3813</v>
      </c>
      <c r="B396" s="3" t="s">
        <v>1514</v>
      </c>
      <c r="C396" s="3" t="s">
        <v>1512</v>
      </c>
      <c r="D396" s="3">
        <v>3</v>
      </c>
      <c r="E396" s="14">
        <v>0.66666666666666663</v>
      </c>
      <c r="F396" s="3" t="s">
        <v>3816</v>
      </c>
      <c r="G396" s="13">
        <v>43939</v>
      </c>
      <c r="H396" s="13" t="e">
        <f>VLOOKUP(L396,'Interested Users'!$A$2:$F$1684,6,FALSE)</f>
        <v>#N/A</v>
      </c>
      <c r="I396" s="3" t="s">
        <v>1144</v>
      </c>
      <c r="J396" s="3" t="s">
        <v>19</v>
      </c>
      <c r="K396" s="3" t="s">
        <v>1344</v>
      </c>
      <c r="L396" s="4">
        <v>911100222662</v>
      </c>
      <c r="M396" s="3" t="s">
        <v>3259</v>
      </c>
      <c r="N396" s="3" t="s">
        <v>1331</v>
      </c>
      <c r="O396" s="3" t="s">
        <v>1166</v>
      </c>
      <c r="P396" s="3" t="s">
        <v>1148</v>
      </c>
      <c r="Q396" s="3" t="s">
        <v>3762</v>
      </c>
      <c r="R396" s="3" t="e">
        <f>VLOOKUP(L396,SB_Cleaned!$A$2:$F$413,6,FALSE)</f>
        <v>#N/A</v>
      </c>
      <c r="S396" s="3">
        <f t="shared" si="18"/>
        <v>0</v>
      </c>
      <c r="T396" s="3" t="s">
        <v>1503</v>
      </c>
      <c r="U396" s="3" t="s">
        <v>3854</v>
      </c>
      <c r="V396" s="13" t="e">
        <f>VLOOKUP(L396,SB_Cleaned!$A$2:$C$412,3,FALSE)</f>
        <v>#N/A</v>
      </c>
      <c r="W396" s="4" t="str">
        <f t="shared" si="19"/>
        <v>exclude</v>
      </c>
      <c r="X396" s="4" t="str">
        <f t="shared" si="20"/>
        <v>exclude</v>
      </c>
    </row>
    <row r="397" spans="1:24" x14ac:dyDescent="0.25">
      <c r="A397" s="3" t="s">
        <v>3813</v>
      </c>
      <c r="B397" s="3" t="s">
        <v>1494</v>
      </c>
      <c r="C397" s="3" t="s">
        <v>1512</v>
      </c>
      <c r="D397" s="3">
        <v>3</v>
      </c>
      <c r="E397" s="14">
        <v>0.66666666666666663</v>
      </c>
      <c r="F397" s="3" t="s">
        <v>3816</v>
      </c>
      <c r="G397" s="13">
        <v>43939</v>
      </c>
      <c r="H397" s="13" t="e">
        <f>VLOOKUP(L397,'Interested Users'!$A$2:$F$1684,6,FALSE)</f>
        <v>#N/A</v>
      </c>
      <c r="I397" s="3" t="s">
        <v>1144</v>
      </c>
      <c r="J397" s="3" t="s">
        <v>2</v>
      </c>
      <c r="K397" s="3" t="s">
        <v>1345</v>
      </c>
      <c r="L397" s="4">
        <v>911100222663</v>
      </c>
      <c r="M397" s="3" t="s">
        <v>3260</v>
      </c>
      <c r="N397" s="3" t="s">
        <v>1331</v>
      </c>
      <c r="O397" s="3" t="s">
        <v>1193</v>
      </c>
      <c r="P397" s="3" t="s">
        <v>1156</v>
      </c>
      <c r="Q397" s="3" t="s">
        <v>3749</v>
      </c>
      <c r="R397" s="3" t="e">
        <f>VLOOKUP(L397,SB_Cleaned!$A$2:$F$413,6,FALSE)</f>
        <v>#N/A</v>
      </c>
      <c r="S397" s="3">
        <f t="shared" si="18"/>
        <v>0</v>
      </c>
      <c r="T397" s="3" t="s">
        <v>1505</v>
      </c>
      <c r="U397" s="3" t="s">
        <v>3854</v>
      </c>
      <c r="V397" s="13" t="e">
        <f>VLOOKUP(L397,SB_Cleaned!$A$2:$C$412,3,FALSE)</f>
        <v>#N/A</v>
      </c>
      <c r="W397" s="4" t="str">
        <f t="shared" si="19"/>
        <v>exclude</v>
      </c>
      <c r="X397" s="4" t="str">
        <f t="shared" si="20"/>
        <v>exclude</v>
      </c>
    </row>
    <row r="398" spans="1:24" x14ac:dyDescent="0.25">
      <c r="A398" s="3" t="s">
        <v>3813</v>
      </c>
      <c r="B398" s="3" t="s">
        <v>1494</v>
      </c>
      <c r="C398" s="3" t="s">
        <v>1512</v>
      </c>
      <c r="D398" s="3">
        <v>3</v>
      </c>
      <c r="E398" s="14">
        <v>0.66666666666666663</v>
      </c>
      <c r="F398" s="3" t="s">
        <v>3816</v>
      </c>
      <c r="G398" s="13">
        <v>43939</v>
      </c>
      <c r="H398" s="13">
        <f>VLOOKUP(L398,'Interested Users'!$A$2:$F$1684,6,FALSE)</f>
        <v>43938.602881944447</v>
      </c>
      <c r="I398" s="3" t="s">
        <v>1144</v>
      </c>
      <c r="J398" s="3" t="s">
        <v>10</v>
      </c>
      <c r="K398" s="3" t="s">
        <v>375</v>
      </c>
      <c r="L398" s="4">
        <v>911100221418</v>
      </c>
      <c r="M398" s="3" t="s">
        <v>2001</v>
      </c>
      <c r="N398" s="3" t="s">
        <v>1331</v>
      </c>
      <c r="O398" s="3" t="s">
        <v>1148</v>
      </c>
      <c r="P398" s="3" t="s">
        <v>1148</v>
      </c>
      <c r="Q398" s="3" t="s">
        <v>3749</v>
      </c>
      <c r="R398" s="3" t="e">
        <f>VLOOKUP(L398,SB_Cleaned!$A$2:$F$413,6,FALSE)</f>
        <v>#N/A</v>
      </c>
      <c r="S398" s="3">
        <f t="shared" si="18"/>
        <v>0</v>
      </c>
      <c r="T398" s="3" t="s">
        <v>1505</v>
      </c>
      <c r="U398" s="3" t="s">
        <v>333</v>
      </c>
      <c r="V398" s="13" t="e">
        <f>VLOOKUP(L398,SB_Cleaned!$A$2:$C$412,3,FALSE)</f>
        <v>#N/A</v>
      </c>
      <c r="W398" s="4" t="str">
        <f t="shared" si="19"/>
        <v>exclude</v>
      </c>
      <c r="X398" s="4" t="str">
        <f t="shared" si="20"/>
        <v>exclude</v>
      </c>
    </row>
    <row r="399" spans="1:24" x14ac:dyDescent="0.25">
      <c r="A399" s="3" t="s">
        <v>3813</v>
      </c>
      <c r="B399" s="3" t="s">
        <v>1514</v>
      </c>
      <c r="C399" s="3" t="s">
        <v>1511</v>
      </c>
      <c r="D399" s="3">
        <v>3</v>
      </c>
      <c r="E399" s="14">
        <v>0.66666666666666663</v>
      </c>
      <c r="F399" s="3" t="s">
        <v>3816</v>
      </c>
      <c r="G399" s="13">
        <v>43939</v>
      </c>
      <c r="H399" s="13" t="e">
        <f>VLOOKUP(L399,'Interested Users'!$A$2:$F$1684,6,FALSE)</f>
        <v>#N/A</v>
      </c>
      <c r="I399" s="3" t="s">
        <v>1145</v>
      </c>
      <c r="J399" s="3" t="s">
        <v>5</v>
      </c>
      <c r="K399" s="3" t="s">
        <v>12</v>
      </c>
      <c r="L399" s="4">
        <v>911100222643</v>
      </c>
      <c r="M399" s="3" t="s">
        <v>3239</v>
      </c>
      <c r="N399" s="3" t="s">
        <v>1331</v>
      </c>
      <c r="O399" s="3" t="s">
        <v>1148</v>
      </c>
      <c r="P399" s="3" t="s">
        <v>1148</v>
      </c>
      <c r="Q399" s="3" t="s">
        <v>3761</v>
      </c>
      <c r="R399" s="3" t="e">
        <f>VLOOKUP(L399,SB_Cleaned!$A$2:$F$413,6,FALSE)</f>
        <v>#N/A</v>
      </c>
      <c r="S399" s="3">
        <f t="shared" si="18"/>
        <v>0</v>
      </c>
      <c r="T399" s="3" t="s">
        <v>1507</v>
      </c>
      <c r="U399" s="3" t="s">
        <v>3854</v>
      </c>
      <c r="V399" s="13" t="e">
        <f>VLOOKUP(L399,SB_Cleaned!$A$2:$C$412,3,FALSE)</f>
        <v>#N/A</v>
      </c>
      <c r="W399" s="4" t="str">
        <f t="shared" si="19"/>
        <v>exclude</v>
      </c>
      <c r="X399" s="4" t="str">
        <f t="shared" si="20"/>
        <v>exclude</v>
      </c>
    </row>
    <row r="400" spans="1:24" x14ac:dyDescent="0.25">
      <c r="A400" s="3" t="s">
        <v>3813</v>
      </c>
      <c r="B400" s="3" t="s">
        <v>1514</v>
      </c>
      <c r="C400" s="3" t="s">
        <v>1511</v>
      </c>
      <c r="D400" s="3">
        <v>3</v>
      </c>
      <c r="E400" s="14">
        <v>0.66666666666666663</v>
      </c>
      <c r="F400" s="3" t="s">
        <v>3816</v>
      </c>
      <c r="G400" s="13">
        <v>43939</v>
      </c>
      <c r="H400" s="13">
        <f>VLOOKUP(L400,'Interested Users'!$A$2:$F$1684,6,FALSE)</f>
        <v>43939.325243055559</v>
      </c>
      <c r="I400" s="3" t="s">
        <v>1144</v>
      </c>
      <c r="J400" s="3" t="s">
        <v>19</v>
      </c>
      <c r="K400" s="3" t="s">
        <v>78</v>
      </c>
      <c r="L400" s="4">
        <v>911100221606</v>
      </c>
      <c r="M400" s="3" t="s">
        <v>2190</v>
      </c>
      <c r="N400" s="3" t="s">
        <v>1331</v>
      </c>
      <c r="O400" s="3" t="s">
        <v>1156</v>
      </c>
      <c r="P400" s="3" t="s">
        <v>1156</v>
      </c>
      <c r="Q400" s="3" t="s">
        <v>3761</v>
      </c>
      <c r="R400" s="3" t="e">
        <f>VLOOKUP(L400,SB_Cleaned!$A$2:$F$413,6,FALSE)</f>
        <v>#N/A</v>
      </c>
      <c r="S400" s="3">
        <f t="shared" si="18"/>
        <v>0</v>
      </c>
      <c r="T400" s="3" t="s">
        <v>1507</v>
      </c>
      <c r="U400" s="3" t="s">
        <v>37</v>
      </c>
      <c r="V400" s="13" t="e">
        <f>VLOOKUP(L400,SB_Cleaned!$A$2:$C$412,3,FALSE)</f>
        <v>#N/A</v>
      </c>
      <c r="W400" s="4" t="str">
        <f t="shared" si="19"/>
        <v>exclude</v>
      </c>
      <c r="X400" s="4" t="str">
        <f t="shared" si="20"/>
        <v>exclude</v>
      </c>
    </row>
    <row r="401" spans="1:24" x14ac:dyDescent="0.25">
      <c r="A401" s="3" t="s">
        <v>3813</v>
      </c>
      <c r="B401" s="3" t="s">
        <v>1514</v>
      </c>
      <c r="C401" s="3" t="s">
        <v>1511</v>
      </c>
      <c r="D401" s="3">
        <v>3</v>
      </c>
      <c r="E401" s="14">
        <v>0.66666666666666663</v>
      </c>
      <c r="F401" s="3" t="s">
        <v>3816</v>
      </c>
      <c r="G401" s="13">
        <v>43939</v>
      </c>
      <c r="H401" s="13">
        <f>VLOOKUP(L401,'Interested Users'!$A$2:$F$1684,6,FALSE)</f>
        <v>43939.285636574074</v>
      </c>
      <c r="I401" s="3" t="s">
        <v>1144</v>
      </c>
      <c r="J401" s="3" t="s">
        <v>19</v>
      </c>
      <c r="K401" s="3" t="s">
        <v>508</v>
      </c>
      <c r="L401" s="4">
        <v>911100221593</v>
      </c>
      <c r="M401" s="3" t="s">
        <v>2177</v>
      </c>
      <c r="N401" s="3" t="s">
        <v>1331</v>
      </c>
      <c r="O401" s="3" t="s">
        <v>1156</v>
      </c>
      <c r="P401" s="3" t="s">
        <v>1156</v>
      </c>
      <c r="Q401" s="3" t="s">
        <v>3761</v>
      </c>
      <c r="R401" s="3" t="e">
        <f>VLOOKUP(L401,SB_Cleaned!$A$2:$F$413,6,FALSE)</f>
        <v>#N/A</v>
      </c>
      <c r="S401" s="3">
        <f t="shared" si="18"/>
        <v>0</v>
      </c>
      <c r="T401" s="3" t="s">
        <v>1507</v>
      </c>
      <c r="U401" s="3" t="s">
        <v>422</v>
      </c>
      <c r="V401" s="13" t="e">
        <f>VLOOKUP(L401,SB_Cleaned!$A$2:$C$412,3,FALSE)</f>
        <v>#N/A</v>
      </c>
      <c r="W401" s="4" t="str">
        <f t="shared" si="19"/>
        <v>exclude</v>
      </c>
      <c r="X401" s="4" t="str">
        <f t="shared" si="20"/>
        <v>exclude</v>
      </c>
    </row>
    <row r="402" spans="1:24" x14ac:dyDescent="0.25">
      <c r="A402" s="3" t="s">
        <v>3813</v>
      </c>
      <c r="B402" s="3" t="s">
        <v>1514</v>
      </c>
      <c r="C402" s="3" t="s">
        <v>1510</v>
      </c>
      <c r="D402" s="3">
        <v>3</v>
      </c>
      <c r="E402" s="14">
        <v>0.66666666666666663</v>
      </c>
      <c r="F402" s="3" t="s">
        <v>3816</v>
      </c>
      <c r="G402" s="13">
        <v>43939</v>
      </c>
      <c r="H402" s="13">
        <f>VLOOKUP(L402,'Interested Users'!$A$2:$F$1684,6,FALSE)</f>
        <v>43939.283275462964</v>
      </c>
      <c r="I402" s="3" t="s">
        <v>1144</v>
      </c>
      <c r="J402" s="3" t="s">
        <v>5</v>
      </c>
      <c r="K402" s="3" t="s">
        <v>506</v>
      </c>
      <c r="L402" s="4">
        <v>911100221591</v>
      </c>
      <c r="M402" s="3" t="s">
        <v>2175</v>
      </c>
      <c r="N402" s="3" t="s">
        <v>1331</v>
      </c>
      <c r="O402" s="3" t="s">
        <v>1148</v>
      </c>
      <c r="P402" s="3" t="s">
        <v>1148</v>
      </c>
      <c r="Q402" s="3" t="s">
        <v>3743</v>
      </c>
      <c r="R402" s="3" t="e">
        <f>VLOOKUP(L402,SB_Cleaned!$A$2:$F$413,6,FALSE)</f>
        <v>#N/A</v>
      </c>
      <c r="S402" s="3">
        <f t="shared" si="18"/>
        <v>0</v>
      </c>
      <c r="T402" s="3" t="s">
        <v>1498</v>
      </c>
      <c r="U402" s="3" t="s">
        <v>422</v>
      </c>
      <c r="V402" s="13" t="e">
        <f>VLOOKUP(L402,SB_Cleaned!$A$2:$C$412,3,FALSE)</f>
        <v>#N/A</v>
      </c>
      <c r="W402" s="4" t="str">
        <f t="shared" si="19"/>
        <v>exclude</v>
      </c>
      <c r="X402" s="4" t="str">
        <f t="shared" si="20"/>
        <v>exclude</v>
      </c>
    </row>
    <row r="403" spans="1:24" x14ac:dyDescent="0.25">
      <c r="A403" s="3" t="s">
        <v>3813</v>
      </c>
      <c r="B403" s="3" t="s">
        <v>1514</v>
      </c>
      <c r="C403" s="3" t="s">
        <v>1512</v>
      </c>
      <c r="D403" s="3">
        <v>3</v>
      </c>
      <c r="E403" s="14">
        <v>0.66666666666666663</v>
      </c>
      <c r="F403" s="3" t="s">
        <v>3816</v>
      </c>
      <c r="G403" s="13">
        <v>43939</v>
      </c>
      <c r="H403" s="13" t="e">
        <f>VLOOKUP(L403,'Interested Users'!$A$2:$F$1684,6,FALSE)</f>
        <v>#N/A</v>
      </c>
      <c r="I403" s="3" t="s">
        <v>1144</v>
      </c>
      <c r="J403" s="3" t="s">
        <v>19</v>
      </c>
      <c r="K403" s="3" t="s">
        <v>1346</v>
      </c>
      <c r="L403" s="4">
        <v>911100222664</v>
      </c>
      <c r="M403" s="3" t="s">
        <v>3261</v>
      </c>
      <c r="N403" s="3" t="s">
        <v>1331</v>
      </c>
      <c r="O403" s="3" t="s">
        <v>1193</v>
      </c>
      <c r="P403" s="3" t="s">
        <v>1156</v>
      </c>
      <c r="Q403" s="3" t="s">
        <v>3762</v>
      </c>
      <c r="R403" s="3" t="e">
        <f>VLOOKUP(L403,SB_Cleaned!$A$2:$F$413,6,FALSE)</f>
        <v>#N/A</v>
      </c>
      <c r="S403" s="3">
        <f t="shared" si="18"/>
        <v>0</v>
      </c>
      <c r="T403" s="3" t="s">
        <v>1503</v>
      </c>
      <c r="U403" s="3" t="s">
        <v>3854</v>
      </c>
      <c r="V403" s="13" t="e">
        <f>VLOOKUP(L403,SB_Cleaned!$A$2:$C$412,3,FALSE)</f>
        <v>#N/A</v>
      </c>
      <c r="W403" s="4" t="str">
        <f t="shared" si="19"/>
        <v>exclude</v>
      </c>
      <c r="X403" s="4" t="str">
        <f t="shared" si="20"/>
        <v>exclude</v>
      </c>
    </row>
    <row r="404" spans="1:24" x14ac:dyDescent="0.25">
      <c r="A404" s="3" t="s">
        <v>3813</v>
      </c>
      <c r="B404" s="3" t="s">
        <v>1494</v>
      </c>
      <c r="C404" s="3" t="s">
        <v>1512</v>
      </c>
      <c r="D404" s="3">
        <v>3</v>
      </c>
      <c r="E404" s="14">
        <v>0.66666666666666663</v>
      </c>
      <c r="F404" s="3" t="s">
        <v>3816</v>
      </c>
      <c r="G404" s="13">
        <v>43939</v>
      </c>
      <c r="H404" s="13" t="e">
        <f>VLOOKUP(L404,'Interested Users'!$A$2:$F$1684,6,FALSE)</f>
        <v>#N/A</v>
      </c>
      <c r="I404" s="3" t="s">
        <v>1145</v>
      </c>
      <c r="J404" s="3" t="s">
        <v>10</v>
      </c>
      <c r="K404" s="3" t="s">
        <v>1347</v>
      </c>
      <c r="L404" s="4">
        <v>911100222665</v>
      </c>
      <c r="M404" s="3" t="s">
        <v>3262</v>
      </c>
      <c r="N404" s="3" t="s">
        <v>1331</v>
      </c>
      <c r="O404" s="3" t="s">
        <v>1148</v>
      </c>
      <c r="P404" s="3" t="s">
        <v>1148</v>
      </c>
      <c r="Q404" s="3" t="s">
        <v>3749</v>
      </c>
      <c r="R404" s="3">
        <f>VLOOKUP(L404,SB_Cleaned!$A$2:$F$413,6,FALSE)</f>
        <v>999</v>
      </c>
      <c r="S404" s="3">
        <f t="shared" si="18"/>
        <v>1</v>
      </c>
      <c r="T404" s="3" t="s">
        <v>1505</v>
      </c>
      <c r="U404" s="3" t="s">
        <v>3854</v>
      </c>
      <c r="V404" s="13">
        <f>VLOOKUP(L404,SB_Cleaned!$A$2:$C$412,3,FALSE)</f>
        <v>44139.705567129633</v>
      </c>
      <c r="W404" s="4">
        <f t="shared" si="19"/>
        <v>201</v>
      </c>
      <c r="X404" s="4" t="str">
        <f t="shared" si="20"/>
        <v>exclude</v>
      </c>
    </row>
    <row r="405" spans="1:24" x14ac:dyDescent="0.25">
      <c r="A405" s="3" t="s">
        <v>3813</v>
      </c>
      <c r="B405" s="3" t="s">
        <v>1514</v>
      </c>
      <c r="C405" s="3" t="s">
        <v>1512</v>
      </c>
      <c r="D405" s="3">
        <v>3</v>
      </c>
      <c r="E405" s="14">
        <v>0.66666666666666663</v>
      </c>
      <c r="F405" s="3" t="s">
        <v>3816</v>
      </c>
      <c r="G405" s="13">
        <v>43939</v>
      </c>
      <c r="H405" s="13">
        <f>VLOOKUP(L405,'Interested Users'!$A$2:$F$1684,6,FALSE)</f>
        <v>43939.274560185186</v>
      </c>
      <c r="I405" s="3" t="s">
        <v>1144</v>
      </c>
      <c r="J405" s="3" t="s">
        <v>5</v>
      </c>
      <c r="K405" s="3" t="s">
        <v>449</v>
      </c>
      <c r="L405" s="4">
        <v>911100221589</v>
      </c>
      <c r="M405" s="3" t="s">
        <v>2173</v>
      </c>
      <c r="N405" s="3" t="s">
        <v>1331</v>
      </c>
      <c r="O405" s="3" t="s">
        <v>1166</v>
      </c>
      <c r="P405" s="3" t="s">
        <v>1148</v>
      </c>
      <c r="Q405" s="3" t="s">
        <v>3762</v>
      </c>
      <c r="R405" s="3" t="e">
        <f>VLOOKUP(L405,SB_Cleaned!$A$2:$F$413,6,FALSE)</f>
        <v>#N/A</v>
      </c>
      <c r="S405" s="3">
        <f t="shared" si="18"/>
        <v>0</v>
      </c>
      <c r="T405" s="3" t="s">
        <v>1503</v>
      </c>
      <c r="U405" s="3" t="s">
        <v>305</v>
      </c>
      <c r="V405" s="13" t="e">
        <f>VLOOKUP(L405,SB_Cleaned!$A$2:$C$412,3,FALSE)</f>
        <v>#N/A</v>
      </c>
      <c r="W405" s="4" t="str">
        <f t="shared" si="19"/>
        <v>exclude</v>
      </c>
      <c r="X405" s="4" t="str">
        <f t="shared" si="20"/>
        <v>exclude</v>
      </c>
    </row>
    <row r="406" spans="1:24" x14ac:dyDescent="0.25">
      <c r="A406" s="3" t="s">
        <v>3813</v>
      </c>
      <c r="B406" s="3" t="s">
        <v>1494</v>
      </c>
      <c r="C406" s="3" t="s">
        <v>1512</v>
      </c>
      <c r="D406" s="3">
        <v>3</v>
      </c>
      <c r="E406" s="14">
        <v>0.66666666666666663</v>
      </c>
      <c r="F406" s="3" t="s">
        <v>3816</v>
      </c>
      <c r="G406" s="13">
        <v>43939</v>
      </c>
      <c r="H406" s="13" t="e">
        <f>VLOOKUP(L406,'Interested Users'!$A$2:$F$1684,6,FALSE)</f>
        <v>#N/A</v>
      </c>
      <c r="I406" s="3" t="s">
        <v>1144</v>
      </c>
      <c r="J406" s="3" t="s">
        <v>2</v>
      </c>
      <c r="K406" s="3" t="s">
        <v>1348</v>
      </c>
      <c r="L406" s="4">
        <v>911100222666</v>
      </c>
      <c r="M406" s="3" t="s">
        <v>3263</v>
      </c>
      <c r="N406" s="3" t="s">
        <v>1331</v>
      </c>
      <c r="O406" s="3" t="s">
        <v>1148</v>
      </c>
      <c r="P406" s="3" t="s">
        <v>1148</v>
      </c>
      <c r="Q406" s="3" t="s">
        <v>3749</v>
      </c>
      <c r="R406" s="3" t="e">
        <f>VLOOKUP(L406,SB_Cleaned!$A$2:$F$413,6,FALSE)</f>
        <v>#N/A</v>
      </c>
      <c r="S406" s="3">
        <f t="shared" si="18"/>
        <v>0</v>
      </c>
      <c r="T406" s="3" t="s">
        <v>1505</v>
      </c>
      <c r="U406" s="3" t="s">
        <v>3854</v>
      </c>
      <c r="V406" s="13" t="e">
        <f>VLOOKUP(L406,SB_Cleaned!$A$2:$C$412,3,FALSE)</f>
        <v>#N/A</v>
      </c>
      <c r="W406" s="4" t="str">
        <f t="shared" si="19"/>
        <v>exclude</v>
      </c>
      <c r="X406" s="4" t="str">
        <f t="shared" si="20"/>
        <v>exclude</v>
      </c>
    </row>
    <row r="407" spans="1:24" x14ac:dyDescent="0.25">
      <c r="A407" s="3" t="s">
        <v>3813</v>
      </c>
      <c r="B407" s="3" t="s">
        <v>1514</v>
      </c>
      <c r="C407" s="3" t="s">
        <v>1512</v>
      </c>
      <c r="D407" s="3">
        <v>3</v>
      </c>
      <c r="E407" s="14">
        <v>0.66666666666666663</v>
      </c>
      <c r="F407" s="3" t="s">
        <v>3816</v>
      </c>
      <c r="G407" s="13">
        <v>43939</v>
      </c>
      <c r="H407" s="13">
        <f>VLOOKUP(L407,'Interested Users'!$A$2:$F$1684,6,FALSE)</f>
        <v>43939.272199074076</v>
      </c>
      <c r="I407" s="3" t="s">
        <v>1144</v>
      </c>
      <c r="J407" s="3" t="s">
        <v>5</v>
      </c>
      <c r="K407" s="3" t="s">
        <v>503</v>
      </c>
      <c r="L407" s="4">
        <v>911100221587</v>
      </c>
      <c r="M407" s="3" t="s">
        <v>2171</v>
      </c>
      <c r="N407" s="3" t="s">
        <v>1331</v>
      </c>
      <c r="O407" s="3" t="s">
        <v>1166</v>
      </c>
      <c r="P407" s="3" t="s">
        <v>1148</v>
      </c>
      <c r="Q407" s="3" t="s">
        <v>3762</v>
      </c>
      <c r="R407" s="3" t="e">
        <f>VLOOKUP(L407,SB_Cleaned!$A$2:$F$413,6,FALSE)</f>
        <v>#N/A</v>
      </c>
      <c r="S407" s="3">
        <f t="shared" si="18"/>
        <v>0</v>
      </c>
      <c r="T407" s="3" t="s">
        <v>1503</v>
      </c>
      <c r="U407" s="3" t="s">
        <v>305</v>
      </c>
      <c r="V407" s="13" t="e">
        <f>VLOOKUP(L407,SB_Cleaned!$A$2:$C$412,3,FALSE)</f>
        <v>#N/A</v>
      </c>
      <c r="W407" s="4" t="str">
        <f t="shared" si="19"/>
        <v>exclude</v>
      </c>
      <c r="X407" s="4" t="str">
        <f t="shared" si="20"/>
        <v>exclude</v>
      </c>
    </row>
    <row r="408" spans="1:24" x14ac:dyDescent="0.25">
      <c r="A408" s="3" t="s">
        <v>3813</v>
      </c>
      <c r="B408" s="3" t="s">
        <v>1514</v>
      </c>
      <c r="C408" s="3" t="s">
        <v>1512</v>
      </c>
      <c r="D408" s="3">
        <v>3</v>
      </c>
      <c r="E408" s="14">
        <v>0.66666666666666663</v>
      </c>
      <c r="F408" s="3" t="s">
        <v>3816</v>
      </c>
      <c r="G408" s="13">
        <v>43939</v>
      </c>
      <c r="H408" s="13">
        <f>VLOOKUP(L408,'Interested Users'!$A$2:$F$1684,6,FALSE)</f>
        <v>43938.622048611112</v>
      </c>
      <c r="I408" s="3" t="s">
        <v>1144</v>
      </c>
      <c r="J408" s="3" t="s">
        <v>5</v>
      </c>
      <c r="K408" s="3" t="s">
        <v>381</v>
      </c>
      <c r="L408" s="4">
        <v>911100221430</v>
      </c>
      <c r="M408" s="3" t="s">
        <v>2163</v>
      </c>
      <c r="N408" s="3" t="s">
        <v>1331</v>
      </c>
      <c r="O408" s="3" t="s">
        <v>1166</v>
      </c>
      <c r="P408" s="3" t="s">
        <v>1148</v>
      </c>
      <c r="Q408" s="3" t="s">
        <v>3762</v>
      </c>
      <c r="R408" s="3" t="e">
        <f>VLOOKUP(L408,SB_Cleaned!$A$2:$F$413,6,FALSE)</f>
        <v>#N/A</v>
      </c>
      <c r="S408" s="3">
        <f t="shared" si="18"/>
        <v>0</v>
      </c>
      <c r="T408" s="3" t="s">
        <v>1503</v>
      </c>
      <c r="U408" s="3" t="s">
        <v>333</v>
      </c>
      <c r="V408" s="13" t="e">
        <f>VLOOKUP(L408,SB_Cleaned!$A$2:$C$412,3,FALSE)</f>
        <v>#N/A</v>
      </c>
      <c r="W408" s="4" t="str">
        <f t="shared" si="19"/>
        <v>exclude</v>
      </c>
      <c r="X408" s="4" t="str">
        <f t="shared" si="20"/>
        <v>exclude</v>
      </c>
    </row>
    <row r="409" spans="1:24" x14ac:dyDescent="0.25">
      <c r="A409" s="3" t="s">
        <v>3813</v>
      </c>
      <c r="B409" s="3" t="s">
        <v>1494</v>
      </c>
      <c r="C409" s="3" t="s">
        <v>1512</v>
      </c>
      <c r="D409" s="3">
        <v>3</v>
      </c>
      <c r="E409" s="14">
        <v>0.66666666666666663</v>
      </c>
      <c r="F409" s="3" t="s">
        <v>3816</v>
      </c>
      <c r="G409" s="13">
        <v>43939</v>
      </c>
      <c r="H409" s="13" t="e">
        <f>VLOOKUP(L409,'Interested Users'!$A$2:$F$1684,6,FALSE)</f>
        <v>#N/A</v>
      </c>
      <c r="I409" s="3" t="s">
        <v>1144</v>
      </c>
      <c r="J409" s="3" t="s">
        <v>2</v>
      </c>
      <c r="K409" s="3" t="s">
        <v>1349</v>
      </c>
      <c r="L409" s="4">
        <v>911100222667</v>
      </c>
      <c r="M409" s="3" t="s">
        <v>3264</v>
      </c>
      <c r="N409" s="3" t="s">
        <v>1331</v>
      </c>
      <c r="O409" s="3" t="s">
        <v>1193</v>
      </c>
      <c r="P409" s="3" t="s">
        <v>1156</v>
      </c>
      <c r="Q409" s="3" t="s">
        <v>3749</v>
      </c>
      <c r="R409" s="3" t="e">
        <f>VLOOKUP(L409,SB_Cleaned!$A$2:$F$413,6,FALSE)</f>
        <v>#N/A</v>
      </c>
      <c r="S409" s="3">
        <f t="shared" si="18"/>
        <v>0</v>
      </c>
      <c r="T409" s="3" t="s">
        <v>1505</v>
      </c>
      <c r="U409" s="3" t="s">
        <v>3854</v>
      </c>
      <c r="V409" s="13" t="e">
        <f>VLOOKUP(L409,SB_Cleaned!$A$2:$C$412,3,FALSE)</f>
        <v>#N/A</v>
      </c>
      <c r="W409" s="4" t="str">
        <f t="shared" si="19"/>
        <v>exclude</v>
      </c>
      <c r="X409" s="4" t="str">
        <f t="shared" si="20"/>
        <v>exclude</v>
      </c>
    </row>
    <row r="410" spans="1:24" x14ac:dyDescent="0.25">
      <c r="A410" s="3" t="s">
        <v>3813</v>
      </c>
      <c r="B410" s="3" t="s">
        <v>1514</v>
      </c>
      <c r="C410" s="3" t="s">
        <v>1512</v>
      </c>
      <c r="D410" s="3">
        <v>3</v>
      </c>
      <c r="E410" s="14">
        <v>0.66666666666666663</v>
      </c>
      <c r="F410" s="3" t="s">
        <v>3816</v>
      </c>
      <c r="G410" s="13">
        <v>43939</v>
      </c>
      <c r="H410" s="13">
        <f>VLOOKUP(L410,'Interested Users'!$A$2:$F$1684,6,FALSE)</f>
        <v>43939.215949074074</v>
      </c>
      <c r="I410" s="3" t="s">
        <v>1144</v>
      </c>
      <c r="J410" s="3" t="s">
        <v>19</v>
      </c>
      <c r="K410" s="3" t="s">
        <v>482</v>
      </c>
      <c r="L410" s="4">
        <v>911100221561</v>
      </c>
      <c r="M410" s="3" t="s">
        <v>2145</v>
      </c>
      <c r="N410" s="3" t="s">
        <v>1331</v>
      </c>
      <c r="O410" s="3" t="s">
        <v>1166</v>
      </c>
      <c r="P410" s="3" t="s">
        <v>1148</v>
      </c>
      <c r="Q410" s="3" t="s">
        <v>3762</v>
      </c>
      <c r="R410" s="3" t="e">
        <f>VLOOKUP(L410,SB_Cleaned!$A$2:$F$413,6,FALSE)</f>
        <v>#N/A</v>
      </c>
      <c r="S410" s="3">
        <f t="shared" si="18"/>
        <v>0</v>
      </c>
      <c r="T410" s="3" t="s">
        <v>1503</v>
      </c>
      <c r="U410" s="3" t="s">
        <v>422</v>
      </c>
      <c r="V410" s="13" t="e">
        <f>VLOOKUP(L410,SB_Cleaned!$A$2:$C$412,3,FALSE)</f>
        <v>#N/A</v>
      </c>
      <c r="W410" s="4" t="str">
        <f t="shared" si="19"/>
        <v>exclude</v>
      </c>
      <c r="X410" s="4" t="str">
        <f t="shared" si="20"/>
        <v>exclude</v>
      </c>
    </row>
    <row r="411" spans="1:24" x14ac:dyDescent="0.25">
      <c r="A411" s="3" t="s">
        <v>3813</v>
      </c>
      <c r="B411" s="3" t="s">
        <v>1514</v>
      </c>
      <c r="C411" s="3" t="s">
        <v>1512</v>
      </c>
      <c r="D411" s="3">
        <v>3</v>
      </c>
      <c r="E411" s="14">
        <v>0.66666666666666663</v>
      </c>
      <c r="F411" s="3" t="s">
        <v>3816</v>
      </c>
      <c r="G411" s="13">
        <v>43939</v>
      </c>
      <c r="H411" s="13">
        <f>VLOOKUP(L411,'Interested Users'!$A$2:$F$1684,6,FALSE)</f>
        <v>43939.201574074075</v>
      </c>
      <c r="I411" s="3" t="s">
        <v>1144</v>
      </c>
      <c r="J411" s="3" t="s">
        <v>5</v>
      </c>
      <c r="K411" s="3" t="s">
        <v>474</v>
      </c>
      <c r="L411" s="4">
        <v>911100221551</v>
      </c>
      <c r="M411" s="3" t="s">
        <v>2135</v>
      </c>
      <c r="N411" s="3" t="s">
        <v>1331</v>
      </c>
      <c r="O411" s="3" t="s">
        <v>1166</v>
      </c>
      <c r="P411" s="3" t="s">
        <v>1148</v>
      </c>
      <c r="Q411" s="3" t="s">
        <v>3762</v>
      </c>
      <c r="R411" s="3" t="e">
        <f>VLOOKUP(L411,SB_Cleaned!$A$2:$F$413,6,FALSE)</f>
        <v>#N/A</v>
      </c>
      <c r="S411" s="3">
        <f t="shared" si="18"/>
        <v>0</v>
      </c>
      <c r="T411" s="3" t="s">
        <v>1503</v>
      </c>
      <c r="U411" s="3" t="s">
        <v>209</v>
      </c>
      <c r="V411" s="13" t="e">
        <f>VLOOKUP(L411,SB_Cleaned!$A$2:$C$412,3,FALSE)</f>
        <v>#N/A</v>
      </c>
      <c r="W411" s="4" t="str">
        <f t="shared" si="19"/>
        <v>exclude</v>
      </c>
      <c r="X411" s="4" t="str">
        <f t="shared" si="20"/>
        <v>exclude</v>
      </c>
    </row>
    <row r="412" spans="1:24" x14ac:dyDescent="0.25">
      <c r="A412" s="3" t="s">
        <v>3812</v>
      </c>
      <c r="B412" s="3" t="s">
        <v>1494</v>
      </c>
      <c r="C412" s="3" t="s">
        <v>1510</v>
      </c>
      <c r="D412" s="3">
        <v>3</v>
      </c>
      <c r="E412" s="14">
        <v>0.66666666666666663</v>
      </c>
      <c r="F412" s="3" t="s">
        <v>3816</v>
      </c>
      <c r="G412" s="13">
        <v>43939</v>
      </c>
      <c r="H412" s="13" t="e">
        <f>VLOOKUP(L412,'Interested Users'!$A$2:$F$1684,6,FALSE)</f>
        <v>#N/A</v>
      </c>
      <c r="I412" s="3" t="s">
        <v>1144</v>
      </c>
      <c r="J412" s="3" t="s">
        <v>10</v>
      </c>
      <c r="K412" s="3" t="s">
        <v>444</v>
      </c>
      <c r="L412" s="4">
        <v>911100222609</v>
      </c>
      <c r="M412" s="3" t="s">
        <v>3265</v>
      </c>
      <c r="N412" s="3" t="s">
        <v>1331</v>
      </c>
      <c r="O412" s="3" t="s">
        <v>1166</v>
      </c>
      <c r="P412" s="3" t="s">
        <v>1148</v>
      </c>
      <c r="Q412" s="3" t="s">
        <v>3755</v>
      </c>
      <c r="R412" s="3" t="e">
        <f>VLOOKUP(L412,SB_Cleaned!$A$2:$F$413,6,FALSE)</f>
        <v>#N/A</v>
      </c>
      <c r="S412" s="3">
        <f t="shared" si="18"/>
        <v>0</v>
      </c>
      <c r="T412" s="3" t="s">
        <v>1506</v>
      </c>
      <c r="U412" s="3" t="s">
        <v>3854</v>
      </c>
      <c r="V412" s="13" t="e">
        <f>VLOOKUP(L412,SB_Cleaned!$A$2:$C$412,3,FALSE)</f>
        <v>#N/A</v>
      </c>
      <c r="W412" s="4" t="str">
        <f t="shared" si="19"/>
        <v>exclude</v>
      </c>
      <c r="X412" s="4" t="str">
        <f t="shared" si="20"/>
        <v>exclude</v>
      </c>
    </row>
    <row r="413" spans="1:24" x14ac:dyDescent="0.25">
      <c r="A413" s="3" t="s">
        <v>3813</v>
      </c>
      <c r="B413" s="3" t="s">
        <v>1514</v>
      </c>
      <c r="C413" s="3" t="s">
        <v>1511</v>
      </c>
      <c r="D413" s="3">
        <v>3</v>
      </c>
      <c r="E413" s="14">
        <v>0.66666666666666663</v>
      </c>
      <c r="F413" s="3" t="s">
        <v>3816</v>
      </c>
      <c r="G413" s="13">
        <v>43939</v>
      </c>
      <c r="H413" s="13">
        <f>VLOOKUP(L413,'Interested Users'!$A$2:$F$1684,6,FALSE)</f>
        <v>43938.6175</v>
      </c>
      <c r="I413" s="3" t="s">
        <v>1144</v>
      </c>
      <c r="J413" s="3" t="s">
        <v>19</v>
      </c>
      <c r="K413" s="3" t="s">
        <v>204</v>
      </c>
      <c r="L413" s="4">
        <v>911100221426</v>
      </c>
      <c r="M413" s="3" t="s">
        <v>2010</v>
      </c>
      <c r="N413" s="3" t="s">
        <v>1331</v>
      </c>
      <c r="O413" s="3" t="s">
        <v>1148</v>
      </c>
      <c r="P413" s="3" t="s">
        <v>1148</v>
      </c>
      <c r="Q413" s="3" t="s">
        <v>3761</v>
      </c>
      <c r="R413" s="3">
        <f>VLOOKUP(L413,SB_Cleaned!$A$2:$F$413,6,FALSE)</f>
        <v>1999</v>
      </c>
      <c r="S413" s="3">
        <f t="shared" si="18"/>
        <v>1</v>
      </c>
      <c r="T413" s="3" t="s">
        <v>1507</v>
      </c>
      <c r="U413" s="3" t="s">
        <v>333</v>
      </c>
      <c r="V413" s="13">
        <f>VLOOKUP(L413,SB_Cleaned!$A$2:$C$412,3,FALSE)</f>
        <v>43940</v>
      </c>
      <c r="W413" s="4">
        <f t="shared" si="19"/>
        <v>1</v>
      </c>
      <c r="X413" s="4">
        <f t="shared" si="20"/>
        <v>1</v>
      </c>
    </row>
    <row r="414" spans="1:24" x14ac:dyDescent="0.25">
      <c r="A414" s="3" t="s">
        <v>3813</v>
      </c>
      <c r="B414" s="3" t="s">
        <v>1514</v>
      </c>
      <c r="C414" s="3" t="s">
        <v>1512</v>
      </c>
      <c r="D414" s="3">
        <v>3</v>
      </c>
      <c r="E414" s="14">
        <v>0.66666666666666663</v>
      </c>
      <c r="F414" s="3" t="s">
        <v>3816</v>
      </c>
      <c r="G414" s="13">
        <v>43939</v>
      </c>
      <c r="H414" s="13">
        <f>VLOOKUP(L414,'Interested Users'!$A$2:$F$1684,6,FALSE)</f>
        <v>43938.638159722221</v>
      </c>
      <c r="I414" s="3" t="s">
        <v>1144</v>
      </c>
      <c r="J414" s="3" t="s">
        <v>19</v>
      </c>
      <c r="K414" s="3" t="s">
        <v>391</v>
      </c>
      <c r="L414" s="4">
        <v>911100221438</v>
      </c>
      <c r="M414" s="3" t="s">
        <v>2022</v>
      </c>
      <c r="N414" s="3" t="s">
        <v>1331</v>
      </c>
      <c r="O414" s="3"/>
      <c r="P414" s="3" t="s">
        <v>3860</v>
      </c>
      <c r="Q414" s="3" t="s">
        <v>3762</v>
      </c>
      <c r="R414" s="3" t="e">
        <f>VLOOKUP(L414,SB_Cleaned!$A$2:$F$413,6,FALSE)</f>
        <v>#N/A</v>
      </c>
      <c r="S414" s="3">
        <f t="shared" si="18"/>
        <v>0</v>
      </c>
      <c r="T414" s="3" t="s">
        <v>1503</v>
      </c>
      <c r="U414" s="3" t="s">
        <v>305</v>
      </c>
      <c r="V414" s="13" t="e">
        <f>VLOOKUP(L414,SB_Cleaned!$A$2:$C$412,3,FALSE)</f>
        <v>#N/A</v>
      </c>
      <c r="W414" s="4" t="str">
        <f t="shared" si="19"/>
        <v>exclude</v>
      </c>
      <c r="X414" s="4" t="str">
        <f t="shared" si="20"/>
        <v>exclude</v>
      </c>
    </row>
    <row r="415" spans="1:24" x14ac:dyDescent="0.25">
      <c r="A415" s="3" t="s">
        <v>3813</v>
      </c>
      <c r="B415" s="3" t="s">
        <v>1514</v>
      </c>
      <c r="C415" s="3" t="s">
        <v>1511</v>
      </c>
      <c r="D415" s="3">
        <v>3</v>
      </c>
      <c r="E415" s="14">
        <v>0.66666666666666663</v>
      </c>
      <c r="F415" s="3" t="s">
        <v>3816</v>
      </c>
      <c r="G415" s="13">
        <v>43939</v>
      </c>
      <c r="H415" s="13">
        <f>VLOOKUP(L415,'Interested Users'!$A$2:$F$1684,6,FALSE)</f>
        <v>43938.622048611112</v>
      </c>
      <c r="I415" s="3" t="s">
        <v>1144</v>
      </c>
      <c r="J415" s="3" t="s">
        <v>5</v>
      </c>
      <c r="K415" s="3" t="s">
        <v>381</v>
      </c>
      <c r="L415" s="4">
        <v>911100221430</v>
      </c>
      <c r="M415" s="3" t="s">
        <v>2014</v>
      </c>
      <c r="N415" s="3" t="s">
        <v>1331</v>
      </c>
      <c r="O415" s="3" t="s">
        <v>1156</v>
      </c>
      <c r="P415" s="3" t="s">
        <v>1156</v>
      </c>
      <c r="Q415" s="3" t="s">
        <v>3761</v>
      </c>
      <c r="R415" s="3" t="e">
        <f>VLOOKUP(L415,SB_Cleaned!$A$2:$F$413,6,FALSE)</f>
        <v>#N/A</v>
      </c>
      <c r="S415" s="3">
        <f t="shared" si="18"/>
        <v>0</v>
      </c>
      <c r="T415" s="3" t="s">
        <v>1507</v>
      </c>
      <c r="U415" s="3" t="s">
        <v>333</v>
      </c>
      <c r="V415" s="13" t="e">
        <f>VLOOKUP(L415,SB_Cleaned!$A$2:$C$412,3,FALSE)</f>
        <v>#N/A</v>
      </c>
      <c r="W415" s="4" t="str">
        <f t="shared" si="19"/>
        <v>exclude</v>
      </c>
      <c r="X415" s="4" t="str">
        <f t="shared" si="20"/>
        <v>exclude</v>
      </c>
    </row>
    <row r="416" spans="1:24" x14ac:dyDescent="0.25">
      <c r="A416" s="3" t="s">
        <v>3812</v>
      </c>
      <c r="B416" s="3" t="s">
        <v>1494</v>
      </c>
      <c r="C416" s="3" t="s">
        <v>1510</v>
      </c>
      <c r="D416" s="3">
        <v>5</v>
      </c>
      <c r="E416" s="14">
        <v>0.76041666666666663</v>
      </c>
      <c r="F416" s="3" t="s">
        <v>3816</v>
      </c>
      <c r="G416" s="13">
        <v>43939</v>
      </c>
      <c r="H416" s="13" t="e">
        <f>VLOOKUP(L416,'Interested Users'!$A$2:$F$1684,6,FALSE)</f>
        <v>#N/A</v>
      </c>
      <c r="I416" s="3" t="s">
        <v>1144</v>
      </c>
      <c r="J416" s="3" t="s">
        <v>2</v>
      </c>
      <c r="K416" s="3" t="s">
        <v>352</v>
      </c>
      <c r="L416" s="4">
        <v>911100222668</v>
      </c>
      <c r="M416" s="3" t="s">
        <v>3266</v>
      </c>
      <c r="N416" s="3" t="s">
        <v>1332</v>
      </c>
      <c r="O416" s="3" t="s">
        <v>1148</v>
      </c>
      <c r="P416" s="3" t="s">
        <v>1148</v>
      </c>
      <c r="Q416" s="3" t="s">
        <v>3763</v>
      </c>
      <c r="R416" s="3" t="e">
        <f>VLOOKUP(L416,SB_Cleaned!$A$2:$F$413,6,FALSE)</f>
        <v>#N/A</v>
      </c>
      <c r="S416" s="3">
        <f t="shared" si="18"/>
        <v>0</v>
      </c>
      <c r="T416" s="3" t="s">
        <v>1497</v>
      </c>
      <c r="U416" s="3" t="s">
        <v>3854</v>
      </c>
      <c r="V416" s="13" t="e">
        <f>VLOOKUP(L416,SB_Cleaned!$A$2:$C$412,3,FALSE)</f>
        <v>#N/A</v>
      </c>
      <c r="W416" s="4" t="str">
        <f t="shared" si="19"/>
        <v>exclude</v>
      </c>
      <c r="X416" s="4" t="str">
        <f t="shared" si="20"/>
        <v>exclude</v>
      </c>
    </row>
    <row r="417" spans="1:24" x14ac:dyDescent="0.25">
      <c r="A417" s="3" t="s">
        <v>3813</v>
      </c>
      <c r="B417" s="3" t="s">
        <v>1514</v>
      </c>
      <c r="C417" s="3" t="s">
        <v>1512</v>
      </c>
      <c r="D417" s="3">
        <v>3</v>
      </c>
      <c r="E417" s="14">
        <v>0.66666666666666663</v>
      </c>
      <c r="F417" s="3" t="s">
        <v>3816</v>
      </c>
      <c r="G417" s="13">
        <v>43939</v>
      </c>
      <c r="H417" s="13">
        <f>VLOOKUP(L417,'Interested Users'!$A$2:$F$1684,6,FALSE)</f>
        <v>43937.635648148149</v>
      </c>
      <c r="I417" s="3" t="s">
        <v>1144</v>
      </c>
      <c r="J417" s="3" t="s">
        <v>5</v>
      </c>
      <c r="K417" s="3" t="s">
        <v>390</v>
      </c>
      <c r="L417" s="4">
        <v>911100221159</v>
      </c>
      <c r="M417" s="3" t="s">
        <v>1740</v>
      </c>
      <c r="N417" s="3" t="s">
        <v>1331</v>
      </c>
      <c r="O417" s="3"/>
      <c r="P417" s="3" t="s">
        <v>3860</v>
      </c>
      <c r="Q417" s="3" t="s">
        <v>3762</v>
      </c>
      <c r="R417" s="3" t="e">
        <f>VLOOKUP(L417,SB_Cleaned!$A$2:$F$413,6,FALSE)</f>
        <v>#N/A</v>
      </c>
      <c r="S417" s="3">
        <f t="shared" si="18"/>
        <v>0</v>
      </c>
      <c r="T417" s="3" t="s">
        <v>1503</v>
      </c>
      <c r="U417" s="3" t="s">
        <v>37</v>
      </c>
      <c r="V417" s="13" t="e">
        <f>VLOOKUP(L417,SB_Cleaned!$A$2:$C$412,3,FALSE)</f>
        <v>#N/A</v>
      </c>
      <c r="W417" s="4" t="str">
        <f t="shared" si="19"/>
        <v>exclude</v>
      </c>
      <c r="X417" s="4" t="str">
        <f t="shared" si="20"/>
        <v>exclude</v>
      </c>
    </row>
    <row r="418" spans="1:24" x14ac:dyDescent="0.25">
      <c r="A418" s="3" t="s">
        <v>3812</v>
      </c>
      <c r="B418" s="3" t="s">
        <v>1494</v>
      </c>
      <c r="C418" s="3" t="s">
        <v>1510</v>
      </c>
      <c r="D418" s="3">
        <v>5</v>
      </c>
      <c r="E418" s="14">
        <v>0.76041666666666663</v>
      </c>
      <c r="F418" s="3" t="s">
        <v>3816</v>
      </c>
      <c r="G418" s="13">
        <v>43939</v>
      </c>
      <c r="H418" s="13">
        <f>VLOOKUP(L418,'Interested Users'!$A$2:$F$1684,6,FALSE)</f>
        <v>43939.162187499998</v>
      </c>
      <c r="I418" s="3" t="s">
        <v>1144</v>
      </c>
      <c r="J418" s="3" t="s">
        <v>10</v>
      </c>
      <c r="K418" s="3" t="s">
        <v>1350</v>
      </c>
      <c r="L418" s="4">
        <v>911100221504</v>
      </c>
      <c r="M418" s="3" t="s">
        <v>2088</v>
      </c>
      <c r="N418" s="3" t="s">
        <v>1332</v>
      </c>
      <c r="O418" s="3" t="s">
        <v>1148</v>
      </c>
      <c r="P418" s="3" t="s">
        <v>1148</v>
      </c>
      <c r="Q418" s="3" t="s">
        <v>3763</v>
      </c>
      <c r="R418" s="3" t="e">
        <f>VLOOKUP(L418,SB_Cleaned!$A$2:$F$413,6,FALSE)</f>
        <v>#N/A</v>
      </c>
      <c r="S418" s="3">
        <f t="shared" si="18"/>
        <v>0</v>
      </c>
      <c r="T418" s="3" t="s">
        <v>1497</v>
      </c>
      <c r="U418" s="3" t="s">
        <v>422</v>
      </c>
      <c r="V418" s="13" t="e">
        <f>VLOOKUP(L418,SB_Cleaned!$A$2:$C$412,3,FALSE)</f>
        <v>#N/A</v>
      </c>
      <c r="W418" s="4" t="str">
        <f t="shared" si="19"/>
        <v>exclude</v>
      </c>
      <c r="X418" s="4" t="str">
        <f t="shared" si="20"/>
        <v>exclude</v>
      </c>
    </row>
    <row r="419" spans="1:24" x14ac:dyDescent="0.25">
      <c r="A419" s="3" t="s">
        <v>3813</v>
      </c>
      <c r="B419" s="3" t="s">
        <v>1514</v>
      </c>
      <c r="C419" s="3" t="s">
        <v>1511</v>
      </c>
      <c r="D419" s="3">
        <v>5</v>
      </c>
      <c r="E419" s="14">
        <v>0.76041666666666663</v>
      </c>
      <c r="F419" s="3" t="s">
        <v>3816</v>
      </c>
      <c r="G419" s="13">
        <v>43939</v>
      </c>
      <c r="H419" s="13" t="e">
        <f>VLOOKUP(L419,'Interested Users'!$A$2:$F$1684,6,FALSE)</f>
        <v>#N/A</v>
      </c>
      <c r="I419" s="3" t="s">
        <v>1144</v>
      </c>
      <c r="J419" s="3" t="s">
        <v>5</v>
      </c>
      <c r="K419" s="3" t="s">
        <v>393</v>
      </c>
      <c r="L419" s="4">
        <v>911100222669</v>
      </c>
      <c r="M419" s="3" t="s">
        <v>3267</v>
      </c>
      <c r="N419" s="3" t="s">
        <v>1332</v>
      </c>
      <c r="O419" s="3" t="s">
        <v>1148</v>
      </c>
      <c r="P419" s="3" t="s">
        <v>1148</v>
      </c>
      <c r="Q419" s="3" t="s">
        <v>3743</v>
      </c>
      <c r="R419" s="3" t="e">
        <f>VLOOKUP(L419,SB_Cleaned!$A$2:$F$413,6,FALSE)</f>
        <v>#N/A</v>
      </c>
      <c r="S419" s="3">
        <f t="shared" si="18"/>
        <v>0</v>
      </c>
      <c r="T419" s="3" t="s">
        <v>1508</v>
      </c>
      <c r="U419" s="3" t="s">
        <v>3854</v>
      </c>
      <c r="V419" s="13" t="e">
        <f>VLOOKUP(L419,SB_Cleaned!$A$2:$C$412,3,FALSE)</f>
        <v>#N/A</v>
      </c>
      <c r="W419" s="4" t="str">
        <f t="shared" si="19"/>
        <v>exclude</v>
      </c>
      <c r="X419" s="4" t="str">
        <f t="shared" si="20"/>
        <v>exclude</v>
      </c>
    </row>
    <row r="420" spans="1:24" x14ac:dyDescent="0.25">
      <c r="A420" s="3" t="s">
        <v>3812</v>
      </c>
      <c r="B420" s="3" t="s">
        <v>1494</v>
      </c>
      <c r="C420" s="3" t="s">
        <v>1510</v>
      </c>
      <c r="D420" s="3">
        <v>5</v>
      </c>
      <c r="E420" s="14">
        <v>0.76041666666666663</v>
      </c>
      <c r="F420" s="3" t="s">
        <v>3816</v>
      </c>
      <c r="G420" s="13">
        <v>43939</v>
      </c>
      <c r="H420" s="13" t="e">
        <f>VLOOKUP(L420,'Interested Users'!$A$2:$F$1684,6,FALSE)</f>
        <v>#N/A</v>
      </c>
      <c r="I420" s="3" t="s">
        <v>1144</v>
      </c>
      <c r="J420" s="3" t="s">
        <v>10</v>
      </c>
      <c r="K420" s="3" t="s">
        <v>1351</v>
      </c>
      <c r="L420" s="4">
        <v>911100222670</v>
      </c>
      <c r="M420" s="3" t="s">
        <v>3268</v>
      </c>
      <c r="N420" s="3" t="s">
        <v>1332</v>
      </c>
      <c r="O420" s="3" t="s">
        <v>1148</v>
      </c>
      <c r="P420" s="3" t="s">
        <v>1148</v>
      </c>
      <c r="Q420" s="3" t="s">
        <v>3763</v>
      </c>
      <c r="R420" s="3" t="e">
        <f>VLOOKUP(L420,SB_Cleaned!$A$2:$F$413,6,FALSE)</f>
        <v>#N/A</v>
      </c>
      <c r="S420" s="3">
        <f t="shared" si="18"/>
        <v>0</v>
      </c>
      <c r="T420" s="3" t="s">
        <v>1497</v>
      </c>
      <c r="U420" s="3" t="s">
        <v>3854</v>
      </c>
      <c r="V420" s="13" t="e">
        <f>VLOOKUP(L420,SB_Cleaned!$A$2:$C$412,3,FALSE)</f>
        <v>#N/A</v>
      </c>
      <c r="W420" s="4" t="str">
        <f t="shared" si="19"/>
        <v>exclude</v>
      </c>
      <c r="X420" s="4" t="str">
        <f t="shared" si="20"/>
        <v>exclude</v>
      </c>
    </row>
    <row r="421" spans="1:24" x14ac:dyDescent="0.25">
      <c r="A421" s="3" t="s">
        <v>3813</v>
      </c>
      <c r="B421" s="3" t="s">
        <v>1514</v>
      </c>
      <c r="C421" s="3" t="s">
        <v>1512</v>
      </c>
      <c r="D421" s="3">
        <v>3</v>
      </c>
      <c r="E421" s="14">
        <v>0.66666666666666663</v>
      </c>
      <c r="F421" s="3" t="s">
        <v>3816</v>
      </c>
      <c r="G421" s="13">
        <v>43939</v>
      </c>
      <c r="H421" s="13">
        <f>VLOOKUP(L421,'Interested Users'!$A$2:$F$1684,6,FALSE)</f>
        <v>43938.642048611109</v>
      </c>
      <c r="I421" s="3" t="s">
        <v>1144</v>
      </c>
      <c r="J421" s="3" t="s">
        <v>5</v>
      </c>
      <c r="K421" s="3" t="s">
        <v>394</v>
      </c>
      <c r="L421" s="4">
        <v>911100221441</v>
      </c>
      <c r="M421" s="3" t="s">
        <v>2025</v>
      </c>
      <c r="N421" s="3" t="s">
        <v>1331</v>
      </c>
      <c r="O421" s="3"/>
      <c r="P421" s="3" t="s">
        <v>3860</v>
      </c>
      <c r="Q421" s="3" t="s">
        <v>3762</v>
      </c>
      <c r="R421" s="3" t="e">
        <f>VLOOKUP(L421,SB_Cleaned!$A$2:$F$413,6,FALSE)</f>
        <v>#N/A</v>
      </c>
      <c r="S421" s="3">
        <f t="shared" si="18"/>
        <v>0</v>
      </c>
      <c r="T421" s="3" t="s">
        <v>1503</v>
      </c>
      <c r="U421" s="3" t="s">
        <v>333</v>
      </c>
      <c r="V421" s="13" t="e">
        <f>VLOOKUP(L421,SB_Cleaned!$A$2:$C$412,3,FALSE)</f>
        <v>#N/A</v>
      </c>
      <c r="W421" s="4" t="str">
        <f t="shared" si="19"/>
        <v>exclude</v>
      </c>
      <c r="X421" s="4" t="str">
        <f t="shared" si="20"/>
        <v>exclude</v>
      </c>
    </row>
    <row r="422" spans="1:24" x14ac:dyDescent="0.25">
      <c r="A422" s="3" t="s">
        <v>3812</v>
      </c>
      <c r="B422" s="3" t="s">
        <v>1494</v>
      </c>
      <c r="C422" s="3" t="s">
        <v>1510</v>
      </c>
      <c r="D422" s="3">
        <v>5</v>
      </c>
      <c r="E422" s="14">
        <v>0.76041666666666663</v>
      </c>
      <c r="F422" s="3" t="s">
        <v>3816</v>
      </c>
      <c r="G422" s="13">
        <v>43939</v>
      </c>
      <c r="H422" s="13" t="e">
        <f>VLOOKUP(L422,'Interested Users'!$A$2:$F$1684,6,FALSE)</f>
        <v>#N/A</v>
      </c>
      <c r="I422" s="3" t="s">
        <v>1144</v>
      </c>
      <c r="J422" s="3" t="s">
        <v>10</v>
      </c>
      <c r="K422" s="3" t="s">
        <v>409</v>
      </c>
      <c r="L422" s="4">
        <v>911100222671</v>
      </c>
      <c r="M422" s="3" t="s">
        <v>3269</v>
      </c>
      <c r="N422" s="3" t="s">
        <v>1332</v>
      </c>
      <c r="O422" s="3" t="s">
        <v>1148</v>
      </c>
      <c r="P422" s="3" t="s">
        <v>1148</v>
      </c>
      <c r="Q422" s="3" t="s">
        <v>3763</v>
      </c>
      <c r="R422" s="3" t="e">
        <f>VLOOKUP(L422,SB_Cleaned!$A$2:$F$413,6,FALSE)</f>
        <v>#N/A</v>
      </c>
      <c r="S422" s="3">
        <f t="shared" si="18"/>
        <v>0</v>
      </c>
      <c r="T422" s="3" t="s">
        <v>1497</v>
      </c>
      <c r="U422" s="3" t="s">
        <v>3854</v>
      </c>
      <c r="V422" s="13" t="e">
        <f>VLOOKUP(L422,SB_Cleaned!$A$2:$C$412,3,FALSE)</f>
        <v>#N/A</v>
      </c>
      <c r="W422" s="4" t="str">
        <f t="shared" si="19"/>
        <v>exclude</v>
      </c>
      <c r="X422" s="4" t="str">
        <f t="shared" si="20"/>
        <v>exclude</v>
      </c>
    </row>
    <row r="423" spans="1:24" x14ac:dyDescent="0.25">
      <c r="A423" s="3" t="s">
        <v>3812</v>
      </c>
      <c r="B423" s="3" t="s">
        <v>1494</v>
      </c>
      <c r="C423" s="3" t="s">
        <v>1510</v>
      </c>
      <c r="D423" s="3">
        <v>5</v>
      </c>
      <c r="E423" s="14">
        <v>0.76041666666666663</v>
      </c>
      <c r="F423" s="3" t="s">
        <v>3816</v>
      </c>
      <c r="G423" s="13">
        <v>43939</v>
      </c>
      <c r="H423" s="13">
        <f>VLOOKUP(L423,'Interested Users'!$A$2:$F$1684,6,FALSE)</f>
        <v>43937.485659722224</v>
      </c>
      <c r="I423" s="3" t="s">
        <v>1145</v>
      </c>
      <c r="J423" s="3" t="s">
        <v>10</v>
      </c>
      <c r="K423" s="3" t="s">
        <v>98</v>
      </c>
      <c r="L423" s="4">
        <v>911100221089</v>
      </c>
      <c r="M423" s="3" t="s">
        <v>1671</v>
      </c>
      <c r="N423" s="3" t="s">
        <v>1332</v>
      </c>
      <c r="O423" s="3" t="s">
        <v>1148</v>
      </c>
      <c r="P423" s="3" t="s">
        <v>1148</v>
      </c>
      <c r="Q423" s="3" t="s">
        <v>3763</v>
      </c>
      <c r="R423" s="3">
        <f>VLOOKUP(L423,SB_Cleaned!$A$2:$F$413,6,FALSE)</f>
        <v>1999</v>
      </c>
      <c r="S423" s="3">
        <f t="shared" si="18"/>
        <v>1</v>
      </c>
      <c r="T423" s="3" t="s">
        <v>1497</v>
      </c>
      <c r="U423" s="3" t="s">
        <v>33</v>
      </c>
      <c r="V423" s="13">
        <f>VLOOKUP(L423,SB_Cleaned!$A$2:$C$412,3,FALSE)</f>
        <v>43940</v>
      </c>
      <c r="W423" s="4">
        <f t="shared" si="19"/>
        <v>1</v>
      </c>
      <c r="X423" s="4">
        <f t="shared" si="20"/>
        <v>3</v>
      </c>
    </row>
    <row r="424" spans="1:24" x14ac:dyDescent="0.25">
      <c r="A424" s="3" t="s">
        <v>3813</v>
      </c>
      <c r="B424" s="3" t="s">
        <v>1494</v>
      </c>
      <c r="C424" s="3" t="s">
        <v>1512</v>
      </c>
      <c r="D424" s="3">
        <v>5</v>
      </c>
      <c r="E424" s="14">
        <v>0.76041666666666663</v>
      </c>
      <c r="F424" s="3" t="s">
        <v>3816</v>
      </c>
      <c r="G424" s="13">
        <v>43939</v>
      </c>
      <c r="H424" s="13">
        <f>VLOOKUP(L424,'Interested Users'!$A$2:$F$1684,6,FALSE)</f>
        <v>43938.61383101852</v>
      </c>
      <c r="I424" s="3" t="s">
        <v>1144</v>
      </c>
      <c r="J424" s="3" t="s">
        <v>2</v>
      </c>
      <c r="K424" s="3" t="s">
        <v>233</v>
      </c>
      <c r="L424" s="4">
        <v>911100221425</v>
      </c>
      <c r="M424" s="3" t="s">
        <v>2009</v>
      </c>
      <c r="N424" s="3" t="s">
        <v>1332</v>
      </c>
      <c r="O424" s="3" t="s">
        <v>1148</v>
      </c>
      <c r="P424" s="3" t="s">
        <v>1148</v>
      </c>
      <c r="Q424" s="3" t="s">
        <v>3749</v>
      </c>
      <c r="R424" s="3" t="e">
        <f>VLOOKUP(L424,SB_Cleaned!$A$2:$F$413,6,FALSE)</f>
        <v>#N/A</v>
      </c>
      <c r="S424" s="3">
        <f t="shared" si="18"/>
        <v>0</v>
      </c>
      <c r="T424" s="3" t="s">
        <v>1495</v>
      </c>
      <c r="U424" s="3" t="s">
        <v>333</v>
      </c>
      <c r="V424" s="13" t="e">
        <f>VLOOKUP(L424,SB_Cleaned!$A$2:$C$412,3,FALSE)</f>
        <v>#N/A</v>
      </c>
      <c r="W424" s="4" t="str">
        <f t="shared" si="19"/>
        <v>exclude</v>
      </c>
      <c r="X424" s="4" t="str">
        <f t="shared" si="20"/>
        <v>exclude</v>
      </c>
    </row>
    <row r="425" spans="1:24" x14ac:dyDescent="0.25">
      <c r="A425" s="3" t="s">
        <v>3813</v>
      </c>
      <c r="B425" s="3" t="s">
        <v>1514</v>
      </c>
      <c r="C425" s="3" t="s">
        <v>1511</v>
      </c>
      <c r="D425" s="3">
        <v>3</v>
      </c>
      <c r="E425" s="14">
        <v>0.66666666666666663</v>
      </c>
      <c r="F425" s="3" t="s">
        <v>3816</v>
      </c>
      <c r="G425" s="13">
        <v>43939</v>
      </c>
      <c r="H425" s="13">
        <f>VLOOKUP(L425,'Interested Users'!$A$2:$F$1684,6,FALSE)</f>
        <v>43938.625509259262</v>
      </c>
      <c r="I425" s="3" t="s">
        <v>1144</v>
      </c>
      <c r="J425" s="3" t="s">
        <v>5</v>
      </c>
      <c r="K425" s="3" t="s">
        <v>383</v>
      </c>
      <c r="L425" s="4">
        <v>911100221432</v>
      </c>
      <c r="M425" s="3" t="s">
        <v>2016</v>
      </c>
      <c r="N425" s="3" t="s">
        <v>1331</v>
      </c>
      <c r="O425" s="3" t="s">
        <v>1148</v>
      </c>
      <c r="P425" s="3" t="s">
        <v>1148</v>
      </c>
      <c r="Q425" s="3" t="s">
        <v>3761</v>
      </c>
      <c r="R425" s="3" t="e">
        <f>VLOOKUP(L425,SB_Cleaned!$A$2:$F$413,6,FALSE)</f>
        <v>#N/A</v>
      </c>
      <c r="S425" s="3">
        <f t="shared" si="18"/>
        <v>0</v>
      </c>
      <c r="T425" s="3" t="s">
        <v>1507</v>
      </c>
      <c r="U425" s="3" t="s">
        <v>333</v>
      </c>
      <c r="V425" s="13" t="e">
        <f>VLOOKUP(L425,SB_Cleaned!$A$2:$C$412,3,FALSE)</f>
        <v>#N/A</v>
      </c>
      <c r="W425" s="4" t="str">
        <f t="shared" si="19"/>
        <v>exclude</v>
      </c>
      <c r="X425" s="4" t="str">
        <f t="shared" si="20"/>
        <v>exclude</v>
      </c>
    </row>
    <row r="426" spans="1:24" x14ac:dyDescent="0.25">
      <c r="A426" s="3" t="s">
        <v>3813</v>
      </c>
      <c r="B426" s="3" t="s">
        <v>1514</v>
      </c>
      <c r="C426" s="3" t="s">
        <v>1511</v>
      </c>
      <c r="D426" s="3">
        <v>5</v>
      </c>
      <c r="E426" s="14">
        <v>0.76041666666666663</v>
      </c>
      <c r="F426" s="3" t="s">
        <v>3816</v>
      </c>
      <c r="G426" s="13">
        <v>43939</v>
      </c>
      <c r="H426" s="13">
        <f>VLOOKUP(L426,'Interested Users'!$A$2:$F$1684,6,FALSE)</f>
        <v>43939.445509259262</v>
      </c>
      <c r="I426" s="3" t="s">
        <v>1144</v>
      </c>
      <c r="J426" s="3" t="s">
        <v>19</v>
      </c>
      <c r="K426" s="3" t="s">
        <v>1352</v>
      </c>
      <c r="L426" s="4">
        <v>911100221633</v>
      </c>
      <c r="M426" s="3" t="s">
        <v>2219</v>
      </c>
      <c r="N426" s="3" t="s">
        <v>1332</v>
      </c>
      <c r="O426" s="3" t="s">
        <v>1148</v>
      </c>
      <c r="P426" s="3" t="s">
        <v>1148</v>
      </c>
      <c r="Q426" s="3" t="s">
        <v>3743</v>
      </c>
      <c r="R426" s="3" t="e">
        <f>VLOOKUP(L426,SB_Cleaned!$A$2:$F$413,6,FALSE)</f>
        <v>#N/A</v>
      </c>
      <c r="S426" s="3">
        <f t="shared" si="18"/>
        <v>0</v>
      </c>
      <c r="T426" s="3" t="s">
        <v>1508</v>
      </c>
      <c r="U426" s="3" t="s">
        <v>422</v>
      </c>
      <c r="V426" s="13" t="e">
        <f>VLOOKUP(L426,SB_Cleaned!$A$2:$C$412,3,FALSE)</f>
        <v>#N/A</v>
      </c>
      <c r="W426" s="4" t="str">
        <f t="shared" si="19"/>
        <v>exclude</v>
      </c>
      <c r="X426" s="4" t="str">
        <f t="shared" si="20"/>
        <v>exclude</v>
      </c>
    </row>
    <row r="427" spans="1:24" x14ac:dyDescent="0.25">
      <c r="A427" s="3" t="s">
        <v>3813</v>
      </c>
      <c r="B427" s="3" t="s">
        <v>1494</v>
      </c>
      <c r="C427" s="3" t="s">
        <v>1512</v>
      </c>
      <c r="D427" s="3">
        <v>5</v>
      </c>
      <c r="E427" s="14">
        <v>0.76041666666666663</v>
      </c>
      <c r="F427" s="3" t="s">
        <v>3816</v>
      </c>
      <c r="G427" s="13">
        <v>43939</v>
      </c>
      <c r="H427" s="13">
        <f>VLOOKUP(L427,'Interested Users'!$A$2:$F$1684,6,FALSE)</f>
        <v>43938.695659722223</v>
      </c>
      <c r="I427" s="3" t="s">
        <v>1144</v>
      </c>
      <c r="J427" s="3" t="s">
        <v>2</v>
      </c>
      <c r="K427" s="3" t="s">
        <v>409</v>
      </c>
      <c r="L427" s="4">
        <v>911100221462</v>
      </c>
      <c r="M427" s="3" t="s">
        <v>2046</v>
      </c>
      <c r="N427" s="3" t="s">
        <v>1332</v>
      </c>
      <c r="O427" s="3" t="s">
        <v>1156</v>
      </c>
      <c r="P427" s="3" t="s">
        <v>1156</v>
      </c>
      <c r="Q427" s="3" t="s">
        <v>3749</v>
      </c>
      <c r="R427" s="3">
        <f>VLOOKUP(L427,SB_Cleaned!$A$2:$F$413,6,FALSE)</f>
        <v>1999</v>
      </c>
      <c r="S427" s="3">
        <f t="shared" si="18"/>
        <v>1</v>
      </c>
      <c r="T427" s="3" t="s">
        <v>1495</v>
      </c>
      <c r="U427" s="3" t="s">
        <v>333</v>
      </c>
      <c r="V427" s="13">
        <f>VLOOKUP(L427,SB_Cleaned!$A$2:$C$412,3,FALSE)</f>
        <v>43947</v>
      </c>
      <c r="W427" s="4">
        <f t="shared" si="19"/>
        <v>8</v>
      </c>
      <c r="X427" s="4">
        <f t="shared" si="20"/>
        <v>8</v>
      </c>
    </row>
    <row r="428" spans="1:24" x14ac:dyDescent="0.25">
      <c r="A428" s="3" t="s">
        <v>3813</v>
      </c>
      <c r="B428" s="3" t="s">
        <v>1514</v>
      </c>
      <c r="C428" s="3" t="s">
        <v>1511</v>
      </c>
      <c r="D428" s="3">
        <v>5</v>
      </c>
      <c r="E428" s="14">
        <v>0.76041666666666663</v>
      </c>
      <c r="F428" s="3" t="s">
        <v>3816</v>
      </c>
      <c r="G428" s="13">
        <v>43939</v>
      </c>
      <c r="H428" s="13">
        <f>VLOOKUP(L428,'Interested Users'!$A$2:$F$1684,6,FALSE)</f>
        <v>43938.264143518521</v>
      </c>
      <c r="I428" s="3" t="s">
        <v>1144</v>
      </c>
      <c r="J428" s="3" t="s">
        <v>5</v>
      </c>
      <c r="K428" s="3" t="s">
        <v>1353</v>
      </c>
      <c r="L428" s="4">
        <v>911100221284</v>
      </c>
      <c r="M428" s="3" t="s">
        <v>1864</v>
      </c>
      <c r="N428" s="3" t="s">
        <v>1332</v>
      </c>
      <c r="O428" s="3" t="s">
        <v>1156</v>
      </c>
      <c r="P428" s="3" t="s">
        <v>1156</v>
      </c>
      <c r="Q428" s="3" t="s">
        <v>3743</v>
      </c>
      <c r="R428" s="3" t="e">
        <f>VLOOKUP(L428,SB_Cleaned!$A$2:$F$413,6,FALSE)</f>
        <v>#N/A</v>
      </c>
      <c r="S428" s="3">
        <f t="shared" si="18"/>
        <v>0</v>
      </c>
      <c r="T428" s="3" t="s">
        <v>1508</v>
      </c>
      <c r="U428" s="3" t="s">
        <v>209</v>
      </c>
      <c r="V428" s="13" t="e">
        <f>VLOOKUP(L428,SB_Cleaned!$A$2:$C$412,3,FALSE)</f>
        <v>#N/A</v>
      </c>
      <c r="W428" s="4" t="str">
        <f t="shared" si="19"/>
        <v>exclude</v>
      </c>
      <c r="X428" s="4" t="str">
        <f t="shared" si="20"/>
        <v>exclude</v>
      </c>
    </row>
    <row r="429" spans="1:24" x14ac:dyDescent="0.25">
      <c r="A429" s="3" t="s">
        <v>3813</v>
      </c>
      <c r="B429" s="3" t="s">
        <v>1514</v>
      </c>
      <c r="C429" s="3" t="s">
        <v>1511</v>
      </c>
      <c r="D429" s="3">
        <v>5</v>
      </c>
      <c r="E429" s="14">
        <v>0.76041666666666663</v>
      </c>
      <c r="F429" s="3" t="s">
        <v>3816</v>
      </c>
      <c r="G429" s="13">
        <v>43939</v>
      </c>
      <c r="H429" s="13" t="e">
        <f>VLOOKUP(L429,'Interested Users'!$A$2:$F$1684,6,FALSE)</f>
        <v>#N/A</v>
      </c>
      <c r="I429" s="3" t="s">
        <v>1144</v>
      </c>
      <c r="J429" s="3" t="s">
        <v>5</v>
      </c>
      <c r="K429" s="3" t="s">
        <v>87</v>
      </c>
      <c r="L429" s="4">
        <v>911100222672</v>
      </c>
      <c r="M429" s="3" t="s">
        <v>3270</v>
      </c>
      <c r="N429" s="3" t="s">
        <v>1332</v>
      </c>
      <c r="O429" s="3" t="s">
        <v>1148</v>
      </c>
      <c r="P429" s="3" t="s">
        <v>1148</v>
      </c>
      <c r="Q429" s="3" t="s">
        <v>3743</v>
      </c>
      <c r="R429" s="3" t="e">
        <f>VLOOKUP(L429,SB_Cleaned!$A$2:$F$413,6,FALSE)</f>
        <v>#N/A</v>
      </c>
      <c r="S429" s="3">
        <f t="shared" si="18"/>
        <v>0</v>
      </c>
      <c r="T429" s="3" t="s">
        <v>1508</v>
      </c>
      <c r="U429" s="3" t="s">
        <v>3854</v>
      </c>
      <c r="V429" s="13" t="e">
        <f>VLOOKUP(L429,SB_Cleaned!$A$2:$C$412,3,FALSE)</f>
        <v>#N/A</v>
      </c>
      <c r="W429" s="4" t="str">
        <f t="shared" si="19"/>
        <v>exclude</v>
      </c>
      <c r="X429" s="4" t="str">
        <f t="shared" si="20"/>
        <v>exclude</v>
      </c>
    </row>
    <row r="430" spans="1:24" x14ac:dyDescent="0.25">
      <c r="A430" s="3" t="s">
        <v>3813</v>
      </c>
      <c r="B430" s="3" t="s">
        <v>1514</v>
      </c>
      <c r="C430" s="3" t="s">
        <v>1511</v>
      </c>
      <c r="D430" s="3">
        <v>5</v>
      </c>
      <c r="E430" s="14">
        <v>0.76041666666666663</v>
      </c>
      <c r="F430" s="3" t="s">
        <v>3816</v>
      </c>
      <c r="G430" s="13">
        <v>43939</v>
      </c>
      <c r="H430" s="13" t="e">
        <f>VLOOKUP(L430,'Interested Users'!$A$2:$F$1684,6,FALSE)</f>
        <v>#N/A</v>
      </c>
      <c r="I430" s="3" t="s">
        <v>1145</v>
      </c>
      <c r="J430" s="3" t="s">
        <v>19</v>
      </c>
      <c r="K430" s="3" t="s">
        <v>1354</v>
      </c>
      <c r="L430" s="4">
        <v>911100222664</v>
      </c>
      <c r="M430" s="3" t="s">
        <v>3261</v>
      </c>
      <c r="N430" s="3" t="s">
        <v>1332</v>
      </c>
      <c r="O430" s="3" t="s">
        <v>1156</v>
      </c>
      <c r="P430" s="3" t="s">
        <v>1156</v>
      </c>
      <c r="Q430" s="3" t="s">
        <v>3743</v>
      </c>
      <c r="R430" s="3" t="e">
        <f>VLOOKUP(L430,SB_Cleaned!$A$2:$F$413,6,FALSE)</f>
        <v>#N/A</v>
      </c>
      <c r="S430" s="3">
        <f t="shared" si="18"/>
        <v>0</v>
      </c>
      <c r="T430" s="3" t="s">
        <v>1508</v>
      </c>
      <c r="U430" s="3" t="s">
        <v>3854</v>
      </c>
      <c r="V430" s="13" t="e">
        <f>VLOOKUP(L430,SB_Cleaned!$A$2:$C$412,3,FALSE)</f>
        <v>#N/A</v>
      </c>
      <c r="W430" s="4" t="str">
        <f t="shared" si="19"/>
        <v>exclude</v>
      </c>
      <c r="X430" s="4" t="str">
        <f t="shared" si="20"/>
        <v>exclude</v>
      </c>
    </row>
    <row r="431" spans="1:24" x14ac:dyDescent="0.25">
      <c r="A431" s="3" t="s">
        <v>3813</v>
      </c>
      <c r="B431" s="3" t="s">
        <v>1514</v>
      </c>
      <c r="C431" s="3" t="s">
        <v>1512</v>
      </c>
      <c r="D431" s="3">
        <v>5</v>
      </c>
      <c r="E431" s="14">
        <v>0.76041666666666663</v>
      </c>
      <c r="F431" s="3" t="s">
        <v>3816</v>
      </c>
      <c r="G431" s="13">
        <v>43939</v>
      </c>
      <c r="H431" s="13">
        <f>VLOOKUP(L431,'Interested Users'!$A$2:$F$1684,6,FALSE)</f>
        <v>43938.626875000002</v>
      </c>
      <c r="I431" s="3" t="s">
        <v>1144</v>
      </c>
      <c r="J431" s="3" t="s">
        <v>19</v>
      </c>
      <c r="K431" s="3" t="s">
        <v>385</v>
      </c>
      <c r="L431" s="4">
        <v>911100221434</v>
      </c>
      <c r="M431" s="3" t="s">
        <v>2018</v>
      </c>
      <c r="N431" s="3" t="s">
        <v>1332</v>
      </c>
      <c r="O431" s="3" t="s">
        <v>1148</v>
      </c>
      <c r="P431" s="3" t="s">
        <v>1148</v>
      </c>
      <c r="Q431" s="3" t="s">
        <v>3758</v>
      </c>
      <c r="R431" s="3">
        <f>VLOOKUP(L431,SB_Cleaned!$A$2:$F$413,6,FALSE)</f>
        <v>1999</v>
      </c>
      <c r="S431" s="3">
        <f t="shared" si="18"/>
        <v>1</v>
      </c>
      <c r="T431" s="3" t="s">
        <v>1497</v>
      </c>
      <c r="U431" s="3" t="s">
        <v>333</v>
      </c>
      <c r="V431" s="13">
        <f>VLOOKUP(L431,SB_Cleaned!$A$2:$C$412,3,FALSE)</f>
        <v>43940</v>
      </c>
      <c r="W431" s="4">
        <f t="shared" si="19"/>
        <v>1</v>
      </c>
      <c r="X431" s="4">
        <f t="shared" si="20"/>
        <v>1</v>
      </c>
    </row>
    <row r="432" spans="1:24" x14ac:dyDescent="0.25">
      <c r="A432" s="3" t="s">
        <v>3813</v>
      </c>
      <c r="B432" s="3" t="s">
        <v>1514</v>
      </c>
      <c r="C432" s="3" t="s">
        <v>1512</v>
      </c>
      <c r="D432" s="3">
        <v>5</v>
      </c>
      <c r="E432" s="14">
        <v>0.76041666666666663</v>
      </c>
      <c r="F432" s="3" t="s">
        <v>3816</v>
      </c>
      <c r="G432" s="13">
        <v>43939</v>
      </c>
      <c r="H432" s="13">
        <f>VLOOKUP(L432,'Interested Users'!$A$2:$F$1684,6,FALSE)</f>
        <v>43938.642002314817</v>
      </c>
      <c r="I432" s="3" t="s">
        <v>1144</v>
      </c>
      <c r="J432" s="3" t="s">
        <v>5</v>
      </c>
      <c r="K432" s="3" t="s">
        <v>393</v>
      </c>
      <c r="L432" s="4">
        <v>911100221440</v>
      </c>
      <c r="M432" s="3" t="s">
        <v>2024</v>
      </c>
      <c r="N432" s="3" t="s">
        <v>1332</v>
      </c>
      <c r="O432" s="3" t="s">
        <v>1148</v>
      </c>
      <c r="P432" s="3" t="s">
        <v>1148</v>
      </c>
      <c r="Q432" s="3" t="s">
        <v>3758</v>
      </c>
      <c r="R432" s="3" t="e">
        <f>VLOOKUP(L432,SB_Cleaned!$A$2:$F$413,6,FALSE)</f>
        <v>#N/A</v>
      </c>
      <c r="S432" s="3">
        <f t="shared" si="18"/>
        <v>0</v>
      </c>
      <c r="T432" s="3" t="s">
        <v>1497</v>
      </c>
      <c r="U432" s="3" t="s">
        <v>333</v>
      </c>
      <c r="V432" s="13" t="e">
        <f>VLOOKUP(L432,SB_Cleaned!$A$2:$C$412,3,FALSE)</f>
        <v>#N/A</v>
      </c>
      <c r="W432" s="4" t="str">
        <f t="shared" si="19"/>
        <v>exclude</v>
      </c>
      <c r="X432" s="4" t="str">
        <f t="shared" si="20"/>
        <v>exclude</v>
      </c>
    </row>
    <row r="433" spans="1:24" x14ac:dyDescent="0.25">
      <c r="A433" s="3" t="s">
        <v>3813</v>
      </c>
      <c r="B433" s="3" t="s">
        <v>1494</v>
      </c>
      <c r="C433" s="3" t="s">
        <v>1512</v>
      </c>
      <c r="D433" s="3">
        <v>5</v>
      </c>
      <c r="E433" s="14">
        <v>0.76041666666666663</v>
      </c>
      <c r="F433" s="3" t="s">
        <v>3816</v>
      </c>
      <c r="G433" s="13">
        <v>43939</v>
      </c>
      <c r="H433" s="13">
        <f>VLOOKUP(L433,'Interested Users'!$A$2:$F$1684,6,FALSE)</f>
        <v>43938.627442129633</v>
      </c>
      <c r="I433" s="3" t="s">
        <v>1144</v>
      </c>
      <c r="J433" s="3" t="s">
        <v>2</v>
      </c>
      <c r="K433" s="3" t="s">
        <v>386</v>
      </c>
      <c r="L433" s="4">
        <v>911100221435</v>
      </c>
      <c r="M433" s="3" t="s">
        <v>2019</v>
      </c>
      <c r="N433" s="3" t="s">
        <v>1332</v>
      </c>
      <c r="O433" s="3" t="s">
        <v>1156</v>
      </c>
      <c r="P433" s="3" t="s">
        <v>1156</v>
      </c>
      <c r="Q433" s="3" t="s">
        <v>3749</v>
      </c>
      <c r="R433" s="3" t="e">
        <f>VLOOKUP(L433,SB_Cleaned!$A$2:$F$413,6,FALSE)</f>
        <v>#N/A</v>
      </c>
      <c r="S433" s="3">
        <f t="shared" si="18"/>
        <v>0</v>
      </c>
      <c r="T433" s="3" t="s">
        <v>1495</v>
      </c>
      <c r="U433" s="3" t="s">
        <v>333</v>
      </c>
      <c r="V433" s="13" t="e">
        <f>VLOOKUP(L433,SB_Cleaned!$A$2:$C$412,3,FALSE)</f>
        <v>#N/A</v>
      </c>
      <c r="W433" s="4" t="str">
        <f t="shared" si="19"/>
        <v>exclude</v>
      </c>
      <c r="X433" s="4" t="str">
        <f t="shared" si="20"/>
        <v>exclude</v>
      </c>
    </row>
    <row r="434" spans="1:24" x14ac:dyDescent="0.25">
      <c r="A434" s="3" t="s">
        <v>3813</v>
      </c>
      <c r="B434" s="3" t="s">
        <v>1494</v>
      </c>
      <c r="C434" s="3" t="s">
        <v>1512</v>
      </c>
      <c r="D434" s="3">
        <v>5</v>
      </c>
      <c r="E434" s="14">
        <v>0.76041666666666663</v>
      </c>
      <c r="F434" s="3" t="s">
        <v>3816</v>
      </c>
      <c r="G434" s="13">
        <v>43939</v>
      </c>
      <c r="H434" s="13">
        <f>VLOOKUP(L434,'Interested Users'!$A$2:$F$1684,6,FALSE)</f>
        <v>43938.645972222221</v>
      </c>
      <c r="I434" s="3" t="s">
        <v>1144</v>
      </c>
      <c r="J434" s="3" t="s">
        <v>10</v>
      </c>
      <c r="K434" s="3" t="s">
        <v>395</v>
      </c>
      <c r="L434" s="4">
        <v>911100221443</v>
      </c>
      <c r="M434" s="3" t="s">
        <v>2027</v>
      </c>
      <c r="N434" s="3" t="s">
        <v>1332</v>
      </c>
      <c r="O434" s="3" t="s">
        <v>1148</v>
      </c>
      <c r="P434" s="3" t="s">
        <v>1148</v>
      </c>
      <c r="Q434" s="3" t="s">
        <v>3749</v>
      </c>
      <c r="R434" s="3" t="e">
        <f>VLOOKUP(L434,SB_Cleaned!$A$2:$F$413,6,FALSE)</f>
        <v>#N/A</v>
      </c>
      <c r="S434" s="3">
        <f t="shared" si="18"/>
        <v>0</v>
      </c>
      <c r="T434" s="3" t="s">
        <v>1495</v>
      </c>
      <c r="U434" s="3" t="s">
        <v>333</v>
      </c>
      <c r="V434" s="13" t="e">
        <f>VLOOKUP(L434,SB_Cleaned!$A$2:$C$412,3,FALSE)</f>
        <v>#N/A</v>
      </c>
      <c r="W434" s="4" t="str">
        <f t="shared" si="19"/>
        <v>exclude</v>
      </c>
      <c r="X434" s="4" t="str">
        <f t="shared" si="20"/>
        <v>exclude</v>
      </c>
    </row>
    <row r="435" spans="1:24" x14ac:dyDescent="0.25">
      <c r="A435" s="3" t="s">
        <v>3813</v>
      </c>
      <c r="B435" s="3" t="s">
        <v>1494</v>
      </c>
      <c r="C435" s="3" t="s">
        <v>1512</v>
      </c>
      <c r="D435" s="3">
        <v>5</v>
      </c>
      <c r="E435" s="14">
        <v>0.76041666666666663</v>
      </c>
      <c r="F435" s="3" t="s">
        <v>3816</v>
      </c>
      <c r="G435" s="13">
        <v>43939</v>
      </c>
      <c r="H435" s="13">
        <f>VLOOKUP(L435,'Interested Users'!$A$2:$F$1684,6,FALSE)</f>
        <v>43938.678449074076</v>
      </c>
      <c r="I435" s="3" t="s">
        <v>1144</v>
      </c>
      <c r="J435" s="3" t="s">
        <v>10</v>
      </c>
      <c r="K435" s="3" t="s">
        <v>403</v>
      </c>
      <c r="L435" s="4">
        <v>911100221456</v>
      </c>
      <c r="M435" s="3" t="s">
        <v>2040</v>
      </c>
      <c r="N435" s="3" t="s">
        <v>1332</v>
      </c>
      <c r="O435" s="3" t="s">
        <v>1148</v>
      </c>
      <c r="P435" s="3" t="s">
        <v>1148</v>
      </c>
      <c r="Q435" s="3" t="s">
        <v>3749</v>
      </c>
      <c r="R435" s="3" t="e">
        <f>VLOOKUP(L435,SB_Cleaned!$A$2:$F$413,6,FALSE)</f>
        <v>#N/A</v>
      </c>
      <c r="S435" s="3">
        <f t="shared" si="18"/>
        <v>0</v>
      </c>
      <c r="T435" s="3" t="s">
        <v>1495</v>
      </c>
      <c r="U435" s="3" t="s">
        <v>333</v>
      </c>
      <c r="V435" s="13" t="e">
        <f>VLOOKUP(L435,SB_Cleaned!$A$2:$C$412,3,FALSE)</f>
        <v>#N/A</v>
      </c>
      <c r="W435" s="4" t="str">
        <f t="shared" si="19"/>
        <v>exclude</v>
      </c>
      <c r="X435" s="4" t="str">
        <f t="shared" si="20"/>
        <v>exclude</v>
      </c>
    </row>
    <row r="436" spans="1:24" x14ac:dyDescent="0.25">
      <c r="A436" s="3" t="s">
        <v>3813</v>
      </c>
      <c r="B436" s="3" t="s">
        <v>1494</v>
      </c>
      <c r="C436" s="3" t="s">
        <v>1512</v>
      </c>
      <c r="D436" s="3">
        <v>5</v>
      </c>
      <c r="E436" s="14">
        <v>0.76041666666666663</v>
      </c>
      <c r="F436" s="3" t="s">
        <v>3816</v>
      </c>
      <c r="G436" s="13">
        <v>43939</v>
      </c>
      <c r="H436" s="13">
        <f>VLOOKUP(L436,'Interested Users'!$A$2:$F$1684,6,FALSE)</f>
        <v>43938.62672453704</v>
      </c>
      <c r="I436" s="3" t="s">
        <v>1145</v>
      </c>
      <c r="J436" s="3" t="s">
        <v>2</v>
      </c>
      <c r="K436" s="3" t="s">
        <v>384</v>
      </c>
      <c r="L436" s="4">
        <v>911100221433</v>
      </c>
      <c r="M436" s="3" t="s">
        <v>2017</v>
      </c>
      <c r="N436" s="3" t="s">
        <v>1332</v>
      </c>
      <c r="O436" s="3" t="s">
        <v>1148</v>
      </c>
      <c r="P436" s="3" t="s">
        <v>1148</v>
      </c>
      <c r="Q436" s="3" t="s">
        <v>3749</v>
      </c>
      <c r="R436" s="3" t="e">
        <f>VLOOKUP(L436,SB_Cleaned!$A$2:$F$413,6,FALSE)</f>
        <v>#N/A</v>
      </c>
      <c r="S436" s="3">
        <f t="shared" si="18"/>
        <v>0</v>
      </c>
      <c r="T436" s="3" t="s">
        <v>1495</v>
      </c>
      <c r="U436" s="3" t="s">
        <v>333</v>
      </c>
      <c r="V436" s="13" t="e">
        <f>VLOOKUP(L436,SB_Cleaned!$A$2:$C$412,3,FALSE)</f>
        <v>#N/A</v>
      </c>
      <c r="W436" s="4" t="str">
        <f t="shared" si="19"/>
        <v>exclude</v>
      </c>
      <c r="X436" s="4" t="str">
        <f t="shared" si="20"/>
        <v>exclude</v>
      </c>
    </row>
    <row r="437" spans="1:24" x14ac:dyDescent="0.25">
      <c r="A437" s="3" t="s">
        <v>3813</v>
      </c>
      <c r="B437" s="3" t="s">
        <v>1514</v>
      </c>
      <c r="C437" s="3" t="s">
        <v>1511</v>
      </c>
      <c r="D437" s="3">
        <v>5</v>
      </c>
      <c r="E437" s="14">
        <v>0.76041666666666663</v>
      </c>
      <c r="F437" s="3" t="s">
        <v>3816</v>
      </c>
      <c r="G437" s="13">
        <v>43939</v>
      </c>
      <c r="H437" s="13" t="e">
        <f>VLOOKUP(L437,'Interested Users'!$A$2:$F$1684,6,FALSE)</f>
        <v>#N/A</v>
      </c>
      <c r="I437" s="3" t="s">
        <v>1144</v>
      </c>
      <c r="J437" s="3" t="s">
        <v>5</v>
      </c>
      <c r="K437" s="3" t="s">
        <v>247</v>
      </c>
      <c r="L437" s="4">
        <v>911100222673</v>
      </c>
      <c r="M437" s="3" t="s">
        <v>3271</v>
      </c>
      <c r="N437" s="3" t="s">
        <v>1332</v>
      </c>
      <c r="O437" s="3" t="s">
        <v>1148</v>
      </c>
      <c r="P437" s="3" t="s">
        <v>1148</v>
      </c>
      <c r="Q437" s="3" t="s">
        <v>3743</v>
      </c>
      <c r="R437" s="3" t="e">
        <f>VLOOKUP(L437,SB_Cleaned!$A$2:$F$413,6,FALSE)</f>
        <v>#N/A</v>
      </c>
      <c r="S437" s="3">
        <f t="shared" si="18"/>
        <v>0</v>
      </c>
      <c r="T437" s="3" t="s">
        <v>1508</v>
      </c>
      <c r="U437" s="3" t="s">
        <v>3854</v>
      </c>
      <c r="V437" s="13" t="e">
        <f>VLOOKUP(L437,SB_Cleaned!$A$2:$C$412,3,FALSE)</f>
        <v>#N/A</v>
      </c>
      <c r="W437" s="4" t="str">
        <f t="shared" si="19"/>
        <v>exclude</v>
      </c>
      <c r="X437" s="4" t="str">
        <f t="shared" si="20"/>
        <v>exclude</v>
      </c>
    </row>
    <row r="438" spans="1:24" x14ac:dyDescent="0.25">
      <c r="A438" s="3" t="s">
        <v>3813</v>
      </c>
      <c r="B438" s="3" t="s">
        <v>1514</v>
      </c>
      <c r="C438" s="3" t="s">
        <v>1512</v>
      </c>
      <c r="D438" s="3">
        <v>5</v>
      </c>
      <c r="E438" s="14">
        <v>0.76041666666666663</v>
      </c>
      <c r="F438" s="3" t="s">
        <v>3816</v>
      </c>
      <c r="G438" s="13">
        <v>43939</v>
      </c>
      <c r="H438" s="13">
        <f>VLOOKUP(L438,'Interested Users'!$A$2:$F$1684,6,FALSE)</f>
        <v>43938.689722222225</v>
      </c>
      <c r="I438" s="3" t="s">
        <v>1144</v>
      </c>
      <c r="J438" s="3" t="s">
        <v>5</v>
      </c>
      <c r="K438" s="3" t="s">
        <v>405</v>
      </c>
      <c r="L438" s="4">
        <v>911100221458</v>
      </c>
      <c r="M438" s="3" t="s">
        <v>2042</v>
      </c>
      <c r="N438" s="3" t="s">
        <v>1332</v>
      </c>
      <c r="O438" s="3" t="s">
        <v>1148</v>
      </c>
      <c r="P438" s="3" t="s">
        <v>1148</v>
      </c>
      <c r="Q438" s="3" t="s">
        <v>3758</v>
      </c>
      <c r="R438" s="3" t="e">
        <f>VLOOKUP(L438,SB_Cleaned!$A$2:$F$413,6,FALSE)</f>
        <v>#N/A</v>
      </c>
      <c r="S438" s="3">
        <f t="shared" si="18"/>
        <v>0</v>
      </c>
      <c r="T438" s="3" t="s">
        <v>1497</v>
      </c>
      <c r="U438" s="3" t="s">
        <v>33</v>
      </c>
      <c r="V438" s="13" t="e">
        <f>VLOOKUP(L438,SB_Cleaned!$A$2:$C$412,3,FALSE)</f>
        <v>#N/A</v>
      </c>
      <c r="W438" s="4" t="str">
        <f t="shared" si="19"/>
        <v>exclude</v>
      </c>
      <c r="X438" s="4" t="str">
        <f t="shared" si="20"/>
        <v>exclude</v>
      </c>
    </row>
    <row r="439" spans="1:24" x14ac:dyDescent="0.25">
      <c r="A439" s="3" t="s">
        <v>3813</v>
      </c>
      <c r="B439" s="3" t="s">
        <v>1494</v>
      </c>
      <c r="C439" s="3" t="s">
        <v>1512</v>
      </c>
      <c r="D439" s="3">
        <v>5</v>
      </c>
      <c r="E439" s="14">
        <v>0.76041666666666663</v>
      </c>
      <c r="F439" s="3" t="s">
        <v>3816</v>
      </c>
      <c r="G439" s="13">
        <v>43939</v>
      </c>
      <c r="H439" s="13">
        <f>VLOOKUP(L439,'Interested Users'!$A$2:$F$1684,6,FALSE)</f>
        <v>43938.667245370372</v>
      </c>
      <c r="I439" s="3" t="s">
        <v>1144</v>
      </c>
      <c r="J439" s="3" t="s">
        <v>2</v>
      </c>
      <c r="K439" s="3" t="s">
        <v>78</v>
      </c>
      <c r="L439" s="4">
        <v>911100221452</v>
      </c>
      <c r="M439" s="3" t="s">
        <v>2036</v>
      </c>
      <c r="N439" s="3" t="s">
        <v>1332</v>
      </c>
      <c r="O439" s="3" t="s">
        <v>1148</v>
      </c>
      <c r="P439" s="3" t="s">
        <v>1148</v>
      </c>
      <c r="Q439" s="3" t="s">
        <v>3749</v>
      </c>
      <c r="R439" s="3" t="e">
        <f>VLOOKUP(L439,SB_Cleaned!$A$2:$F$413,6,FALSE)</f>
        <v>#N/A</v>
      </c>
      <c r="S439" s="3">
        <f t="shared" si="18"/>
        <v>0</v>
      </c>
      <c r="T439" s="3" t="s">
        <v>1495</v>
      </c>
      <c r="U439" s="3" t="s">
        <v>333</v>
      </c>
      <c r="V439" s="13" t="e">
        <f>VLOOKUP(L439,SB_Cleaned!$A$2:$C$412,3,FALSE)</f>
        <v>#N/A</v>
      </c>
      <c r="W439" s="4" t="str">
        <f t="shared" si="19"/>
        <v>exclude</v>
      </c>
      <c r="X439" s="4" t="str">
        <f t="shared" si="20"/>
        <v>exclude</v>
      </c>
    </row>
    <row r="440" spans="1:24" x14ac:dyDescent="0.25">
      <c r="A440" s="3" t="s">
        <v>3813</v>
      </c>
      <c r="B440" s="3" t="s">
        <v>1514</v>
      </c>
      <c r="C440" s="3" t="s">
        <v>1511</v>
      </c>
      <c r="D440" s="3">
        <v>5</v>
      </c>
      <c r="E440" s="14">
        <v>0.76041666666666663</v>
      </c>
      <c r="F440" s="3" t="s">
        <v>3816</v>
      </c>
      <c r="G440" s="13">
        <v>43939</v>
      </c>
      <c r="H440" s="13" t="e">
        <f>VLOOKUP(L440,'Interested Users'!$A$2:$F$1684,6,FALSE)</f>
        <v>#N/A</v>
      </c>
      <c r="I440" s="3" t="s">
        <v>1144</v>
      </c>
      <c r="J440" s="3" t="s">
        <v>5</v>
      </c>
      <c r="K440" s="3" t="s">
        <v>1355</v>
      </c>
      <c r="L440" s="4">
        <v>911100222674</v>
      </c>
      <c r="M440" s="3" t="s">
        <v>3272</v>
      </c>
      <c r="N440" s="3" t="s">
        <v>1332</v>
      </c>
      <c r="O440" s="3" t="s">
        <v>1156</v>
      </c>
      <c r="P440" s="3" t="s">
        <v>1156</v>
      </c>
      <c r="Q440" s="3" t="s">
        <v>3743</v>
      </c>
      <c r="R440" s="3" t="e">
        <f>VLOOKUP(L440,SB_Cleaned!$A$2:$F$413,6,FALSE)</f>
        <v>#N/A</v>
      </c>
      <c r="S440" s="3">
        <f t="shared" si="18"/>
        <v>0</v>
      </c>
      <c r="T440" s="3" t="s">
        <v>1508</v>
      </c>
      <c r="U440" s="3" t="s">
        <v>3854</v>
      </c>
      <c r="V440" s="13" t="e">
        <f>VLOOKUP(L440,SB_Cleaned!$A$2:$C$412,3,FALSE)</f>
        <v>#N/A</v>
      </c>
      <c r="W440" s="4" t="str">
        <f t="shared" si="19"/>
        <v>exclude</v>
      </c>
      <c r="X440" s="4" t="str">
        <f t="shared" si="20"/>
        <v>exclude</v>
      </c>
    </row>
    <row r="441" spans="1:24" x14ac:dyDescent="0.25">
      <c r="A441" s="3" t="s">
        <v>3813</v>
      </c>
      <c r="B441" s="3" t="s">
        <v>1514</v>
      </c>
      <c r="C441" s="3" t="s">
        <v>1512</v>
      </c>
      <c r="D441" s="3">
        <v>5</v>
      </c>
      <c r="E441" s="14">
        <v>0.76041666666666663</v>
      </c>
      <c r="F441" s="3" t="s">
        <v>3816</v>
      </c>
      <c r="G441" s="13">
        <v>43939</v>
      </c>
      <c r="H441" s="13">
        <f>VLOOKUP(L441,'Interested Users'!$A$2:$F$1684,6,FALSE)</f>
        <v>43938.6953125</v>
      </c>
      <c r="I441" s="3" t="s">
        <v>1144</v>
      </c>
      <c r="J441" s="3" t="s">
        <v>5</v>
      </c>
      <c r="K441" s="3" t="s">
        <v>408</v>
      </c>
      <c r="L441" s="4">
        <v>911100221461</v>
      </c>
      <c r="M441" s="3" t="s">
        <v>2045</v>
      </c>
      <c r="N441" s="3" t="s">
        <v>1332</v>
      </c>
      <c r="O441" s="3" t="s">
        <v>1148</v>
      </c>
      <c r="P441" s="3" t="s">
        <v>1148</v>
      </c>
      <c r="Q441" s="3" t="s">
        <v>3758</v>
      </c>
      <c r="R441" s="3" t="e">
        <f>VLOOKUP(L441,SB_Cleaned!$A$2:$F$413,6,FALSE)</f>
        <v>#N/A</v>
      </c>
      <c r="S441" s="3">
        <f t="shared" si="18"/>
        <v>0</v>
      </c>
      <c r="T441" s="3" t="s">
        <v>1497</v>
      </c>
      <c r="U441" s="3" t="s">
        <v>333</v>
      </c>
      <c r="V441" s="13" t="e">
        <f>VLOOKUP(L441,SB_Cleaned!$A$2:$C$412,3,FALSE)</f>
        <v>#N/A</v>
      </c>
      <c r="W441" s="4" t="str">
        <f t="shared" si="19"/>
        <v>exclude</v>
      </c>
      <c r="X441" s="4" t="str">
        <f t="shared" si="20"/>
        <v>exclude</v>
      </c>
    </row>
    <row r="442" spans="1:24" x14ac:dyDescent="0.25">
      <c r="A442" s="3" t="s">
        <v>3813</v>
      </c>
      <c r="B442" s="3" t="s">
        <v>1514</v>
      </c>
      <c r="C442" s="3" t="s">
        <v>1512</v>
      </c>
      <c r="D442" s="3">
        <v>5</v>
      </c>
      <c r="E442" s="14">
        <v>0.76041666666666663</v>
      </c>
      <c r="F442" s="3" t="s">
        <v>3816</v>
      </c>
      <c r="G442" s="13">
        <v>43939</v>
      </c>
      <c r="H442" s="13">
        <f>VLOOKUP(L442,'Interested Users'!$A$2:$F$1684,6,FALSE)</f>
        <v>43938.648159722223</v>
      </c>
      <c r="I442" s="3" t="s">
        <v>1144</v>
      </c>
      <c r="J442" s="3" t="s">
        <v>5</v>
      </c>
      <c r="K442" s="3" t="s">
        <v>396</v>
      </c>
      <c r="L442" s="4">
        <v>911100221444</v>
      </c>
      <c r="M442" s="3" t="s">
        <v>2028</v>
      </c>
      <c r="N442" s="3" t="s">
        <v>1332</v>
      </c>
      <c r="O442" s="3" t="s">
        <v>1148</v>
      </c>
      <c r="P442" s="3" t="s">
        <v>1148</v>
      </c>
      <c r="Q442" s="3" t="s">
        <v>3758</v>
      </c>
      <c r="R442" s="3" t="e">
        <f>VLOOKUP(L442,SB_Cleaned!$A$2:$F$413,6,FALSE)</f>
        <v>#N/A</v>
      </c>
      <c r="S442" s="3">
        <f t="shared" si="18"/>
        <v>0</v>
      </c>
      <c r="T442" s="3" t="s">
        <v>1497</v>
      </c>
      <c r="U442" s="3" t="s">
        <v>3854</v>
      </c>
      <c r="V442" s="13" t="e">
        <f>VLOOKUP(L442,SB_Cleaned!$A$2:$C$412,3,FALSE)</f>
        <v>#N/A</v>
      </c>
      <c r="W442" s="4" t="str">
        <f t="shared" si="19"/>
        <v>exclude</v>
      </c>
      <c r="X442" s="4" t="str">
        <f t="shared" si="20"/>
        <v>exclude</v>
      </c>
    </row>
    <row r="443" spans="1:24" x14ac:dyDescent="0.25">
      <c r="A443" s="3" t="s">
        <v>3813</v>
      </c>
      <c r="B443" s="3" t="s">
        <v>1514</v>
      </c>
      <c r="C443" s="3" t="s">
        <v>1511</v>
      </c>
      <c r="D443" s="3">
        <v>5</v>
      </c>
      <c r="E443" s="14">
        <v>0.76041666666666663</v>
      </c>
      <c r="F443" s="3" t="s">
        <v>3816</v>
      </c>
      <c r="G443" s="13">
        <v>43939</v>
      </c>
      <c r="H443" s="13" t="e">
        <f>VLOOKUP(L443,'Interested Users'!$A$2:$F$1684,6,FALSE)</f>
        <v>#N/A</v>
      </c>
      <c r="I443" s="3" t="s">
        <v>1144</v>
      </c>
      <c r="J443" s="3" t="s">
        <v>19</v>
      </c>
      <c r="K443" s="3" t="s">
        <v>503</v>
      </c>
      <c r="L443" s="4">
        <v>911100222675</v>
      </c>
      <c r="M443" s="3" t="s">
        <v>3273</v>
      </c>
      <c r="N443" s="3" t="s">
        <v>1332</v>
      </c>
      <c r="O443" s="3" t="s">
        <v>1148</v>
      </c>
      <c r="P443" s="3" t="s">
        <v>1148</v>
      </c>
      <c r="Q443" s="3" t="s">
        <v>3743</v>
      </c>
      <c r="R443" s="3" t="e">
        <f>VLOOKUP(L443,SB_Cleaned!$A$2:$F$413,6,FALSE)</f>
        <v>#N/A</v>
      </c>
      <c r="S443" s="3">
        <f t="shared" si="18"/>
        <v>0</v>
      </c>
      <c r="T443" s="3" t="s">
        <v>1508</v>
      </c>
      <c r="U443" s="3" t="s">
        <v>3854</v>
      </c>
      <c r="V443" s="13" t="e">
        <f>VLOOKUP(L443,SB_Cleaned!$A$2:$C$412,3,FALSE)</f>
        <v>#N/A</v>
      </c>
      <c r="W443" s="4" t="str">
        <f t="shared" si="19"/>
        <v>exclude</v>
      </c>
      <c r="X443" s="4" t="str">
        <f t="shared" si="20"/>
        <v>exclude</v>
      </c>
    </row>
    <row r="444" spans="1:24" x14ac:dyDescent="0.25">
      <c r="A444" s="3" t="s">
        <v>3813</v>
      </c>
      <c r="B444" s="3" t="s">
        <v>1494</v>
      </c>
      <c r="C444" s="3" t="s">
        <v>1512</v>
      </c>
      <c r="D444" s="3">
        <v>5</v>
      </c>
      <c r="E444" s="14">
        <v>0.76041666666666663</v>
      </c>
      <c r="F444" s="3" t="s">
        <v>3816</v>
      </c>
      <c r="G444" s="13">
        <v>43939</v>
      </c>
      <c r="H444" s="13">
        <f>VLOOKUP(L444,'Interested Users'!$A$2:$F$1684,6,FALSE)</f>
        <v>43938.689027777778</v>
      </c>
      <c r="I444" s="3" t="s">
        <v>1144</v>
      </c>
      <c r="J444" s="3" t="s">
        <v>10</v>
      </c>
      <c r="K444" s="3" t="s">
        <v>404</v>
      </c>
      <c r="L444" s="4">
        <v>911100221457</v>
      </c>
      <c r="M444" s="3" t="s">
        <v>2041</v>
      </c>
      <c r="N444" s="3" t="s">
        <v>1332</v>
      </c>
      <c r="O444" s="3" t="s">
        <v>1148</v>
      </c>
      <c r="P444" s="3" t="s">
        <v>1148</v>
      </c>
      <c r="Q444" s="3" t="s">
        <v>3749</v>
      </c>
      <c r="R444" s="3" t="e">
        <f>VLOOKUP(L444,SB_Cleaned!$A$2:$F$413,6,FALSE)</f>
        <v>#N/A</v>
      </c>
      <c r="S444" s="3">
        <f t="shared" si="18"/>
        <v>0</v>
      </c>
      <c r="T444" s="3" t="s">
        <v>1495</v>
      </c>
      <c r="U444" s="3" t="s">
        <v>333</v>
      </c>
      <c r="V444" s="13" t="e">
        <f>VLOOKUP(L444,SB_Cleaned!$A$2:$C$412,3,FALSE)</f>
        <v>#N/A</v>
      </c>
      <c r="W444" s="4" t="str">
        <f t="shared" si="19"/>
        <v>exclude</v>
      </c>
      <c r="X444" s="4" t="str">
        <f t="shared" si="20"/>
        <v>exclude</v>
      </c>
    </row>
    <row r="445" spans="1:24" x14ac:dyDescent="0.25">
      <c r="A445" s="3" t="s">
        <v>3813</v>
      </c>
      <c r="B445" s="3" t="s">
        <v>1494</v>
      </c>
      <c r="C445" s="3" t="s">
        <v>1512</v>
      </c>
      <c r="D445" s="3">
        <v>5</v>
      </c>
      <c r="E445" s="14">
        <v>0.76041666666666663</v>
      </c>
      <c r="F445" s="3" t="s">
        <v>3816</v>
      </c>
      <c r="G445" s="13">
        <v>43939</v>
      </c>
      <c r="H445" s="13">
        <f>VLOOKUP(L445,'Interested Users'!$A$2:$F$1684,6,FALSE)</f>
        <v>43938.613657407404</v>
      </c>
      <c r="I445" s="3" t="s">
        <v>1144</v>
      </c>
      <c r="J445" s="3" t="s">
        <v>2</v>
      </c>
      <c r="K445" s="3" t="s">
        <v>78</v>
      </c>
      <c r="L445" s="4">
        <v>911100221424</v>
      </c>
      <c r="M445" s="3" t="s">
        <v>2008</v>
      </c>
      <c r="N445" s="3" t="s">
        <v>1332</v>
      </c>
      <c r="O445" s="3" t="s">
        <v>1148</v>
      </c>
      <c r="P445" s="3" t="s">
        <v>1148</v>
      </c>
      <c r="Q445" s="3" t="s">
        <v>3749</v>
      </c>
      <c r="R445" s="3" t="e">
        <f>VLOOKUP(L445,SB_Cleaned!$A$2:$F$413,6,FALSE)</f>
        <v>#N/A</v>
      </c>
      <c r="S445" s="3">
        <f t="shared" si="18"/>
        <v>0</v>
      </c>
      <c r="T445" s="3" t="s">
        <v>1495</v>
      </c>
      <c r="U445" s="3" t="s">
        <v>333</v>
      </c>
      <c r="V445" s="13" t="e">
        <f>VLOOKUP(L445,SB_Cleaned!$A$2:$C$412,3,FALSE)</f>
        <v>#N/A</v>
      </c>
      <c r="W445" s="4" t="str">
        <f t="shared" si="19"/>
        <v>exclude</v>
      </c>
      <c r="X445" s="4" t="str">
        <f t="shared" si="20"/>
        <v>exclude</v>
      </c>
    </row>
    <row r="446" spans="1:24" x14ac:dyDescent="0.25">
      <c r="A446" s="3" t="s">
        <v>3813</v>
      </c>
      <c r="B446" s="3" t="s">
        <v>1514</v>
      </c>
      <c r="C446" s="3" t="s">
        <v>1511</v>
      </c>
      <c r="D446" s="3">
        <v>5</v>
      </c>
      <c r="E446" s="14">
        <v>0.76041666666666663</v>
      </c>
      <c r="F446" s="3" t="s">
        <v>3816</v>
      </c>
      <c r="G446" s="13">
        <v>43939</v>
      </c>
      <c r="H446" s="13" t="e">
        <f>VLOOKUP(L446,'Interested Users'!$A$2:$F$1684,6,FALSE)</f>
        <v>#N/A</v>
      </c>
      <c r="I446" s="3" t="s">
        <v>1144</v>
      </c>
      <c r="J446" s="3" t="s">
        <v>5</v>
      </c>
      <c r="K446" s="3" t="s">
        <v>1356</v>
      </c>
      <c r="L446" s="4">
        <v>911100222676</v>
      </c>
      <c r="M446" s="3" t="s">
        <v>3274</v>
      </c>
      <c r="N446" s="3" t="s">
        <v>1332</v>
      </c>
      <c r="O446" s="3" t="s">
        <v>1148</v>
      </c>
      <c r="P446" s="3" t="s">
        <v>1148</v>
      </c>
      <c r="Q446" s="3" t="s">
        <v>3743</v>
      </c>
      <c r="R446" s="3" t="e">
        <f>VLOOKUP(L446,SB_Cleaned!$A$2:$F$413,6,FALSE)</f>
        <v>#N/A</v>
      </c>
      <c r="S446" s="3">
        <f t="shared" si="18"/>
        <v>0</v>
      </c>
      <c r="T446" s="3" t="s">
        <v>1508</v>
      </c>
      <c r="U446" s="3" t="s">
        <v>3854</v>
      </c>
      <c r="V446" s="13" t="e">
        <f>VLOOKUP(L446,SB_Cleaned!$A$2:$C$412,3,FALSE)</f>
        <v>#N/A</v>
      </c>
      <c r="W446" s="4" t="str">
        <f t="shared" si="19"/>
        <v>exclude</v>
      </c>
      <c r="X446" s="4" t="str">
        <f t="shared" si="20"/>
        <v>exclude</v>
      </c>
    </row>
    <row r="447" spans="1:24" x14ac:dyDescent="0.25">
      <c r="A447" s="3" t="s">
        <v>3813</v>
      </c>
      <c r="B447" s="3" t="s">
        <v>1494</v>
      </c>
      <c r="C447" s="3" t="s">
        <v>1512</v>
      </c>
      <c r="D447" s="3">
        <v>5</v>
      </c>
      <c r="E447" s="14">
        <v>0.76041666666666663</v>
      </c>
      <c r="F447" s="3" t="s">
        <v>3816</v>
      </c>
      <c r="G447" s="13">
        <v>43939</v>
      </c>
      <c r="H447" s="13">
        <f>VLOOKUP(L447,'Interested Users'!$A$2:$F$1684,6,FALSE)</f>
        <v>43938.668935185182</v>
      </c>
      <c r="I447" s="3" t="s">
        <v>1144</v>
      </c>
      <c r="J447" s="3" t="s">
        <v>2</v>
      </c>
      <c r="K447" s="3" t="s">
        <v>337</v>
      </c>
      <c r="L447" s="4">
        <v>911100221453</v>
      </c>
      <c r="M447" s="3" t="s">
        <v>2037</v>
      </c>
      <c r="N447" s="3" t="s">
        <v>1332</v>
      </c>
      <c r="O447" s="3" t="s">
        <v>1148</v>
      </c>
      <c r="P447" s="3" t="s">
        <v>1148</v>
      </c>
      <c r="Q447" s="3" t="s">
        <v>3749</v>
      </c>
      <c r="R447" s="3" t="e">
        <f>VLOOKUP(L447,SB_Cleaned!$A$2:$F$413,6,FALSE)</f>
        <v>#N/A</v>
      </c>
      <c r="S447" s="3">
        <f t="shared" si="18"/>
        <v>0</v>
      </c>
      <c r="T447" s="3" t="s">
        <v>1495</v>
      </c>
      <c r="U447" s="3" t="s">
        <v>333</v>
      </c>
      <c r="V447" s="13" t="e">
        <f>VLOOKUP(L447,SB_Cleaned!$A$2:$C$412,3,FALSE)</f>
        <v>#N/A</v>
      </c>
      <c r="W447" s="4" t="str">
        <f t="shared" si="19"/>
        <v>exclude</v>
      </c>
      <c r="X447" s="4" t="str">
        <f t="shared" si="20"/>
        <v>exclude</v>
      </c>
    </row>
    <row r="448" spans="1:24" x14ac:dyDescent="0.25">
      <c r="A448" s="3" t="s">
        <v>3813</v>
      </c>
      <c r="B448" s="3" t="s">
        <v>1514</v>
      </c>
      <c r="C448" s="3" t="s">
        <v>1511</v>
      </c>
      <c r="D448" s="3">
        <v>5</v>
      </c>
      <c r="E448" s="14">
        <v>0.76041666666666663</v>
      </c>
      <c r="F448" s="3" t="s">
        <v>3816</v>
      </c>
      <c r="G448" s="13">
        <v>43939</v>
      </c>
      <c r="H448" s="13" t="e">
        <f>VLOOKUP(L448,'Interested Users'!$A$2:$F$1684,6,FALSE)</f>
        <v>#N/A</v>
      </c>
      <c r="I448" s="3" t="s">
        <v>1145</v>
      </c>
      <c r="J448" s="3" t="s">
        <v>5</v>
      </c>
      <c r="K448" s="3" t="s">
        <v>1329</v>
      </c>
      <c r="L448" s="4">
        <v>911100222641</v>
      </c>
      <c r="M448" s="3" t="s">
        <v>3237</v>
      </c>
      <c r="N448" s="3" t="s">
        <v>1332</v>
      </c>
      <c r="O448" s="3" t="s">
        <v>1156</v>
      </c>
      <c r="P448" s="3" t="s">
        <v>1156</v>
      </c>
      <c r="Q448" s="3" t="s">
        <v>3743</v>
      </c>
      <c r="R448" s="3" t="e">
        <f>VLOOKUP(L448,SB_Cleaned!$A$2:$F$413,6,FALSE)</f>
        <v>#N/A</v>
      </c>
      <c r="S448" s="3">
        <f t="shared" si="18"/>
        <v>0</v>
      </c>
      <c r="T448" s="3" t="s">
        <v>1508</v>
      </c>
      <c r="U448" s="3" t="s">
        <v>3854</v>
      </c>
      <c r="V448" s="13" t="e">
        <f>VLOOKUP(L448,SB_Cleaned!$A$2:$C$412,3,FALSE)</f>
        <v>#N/A</v>
      </c>
      <c r="W448" s="4" t="str">
        <f t="shared" si="19"/>
        <v>exclude</v>
      </c>
      <c r="X448" s="4" t="str">
        <f t="shared" si="20"/>
        <v>exclude</v>
      </c>
    </row>
    <row r="449" spans="1:24" x14ac:dyDescent="0.25">
      <c r="A449" s="3" t="s">
        <v>3813</v>
      </c>
      <c r="B449" s="3" t="s">
        <v>1514</v>
      </c>
      <c r="C449" s="3" t="s">
        <v>1512</v>
      </c>
      <c r="D449" s="3">
        <v>5</v>
      </c>
      <c r="E449" s="14">
        <v>0.76041666666666663</v>
      </c>
      <c r="F449" s="3" t="s">
        <v>3816</v>
      </c>
      <c r="G449" s="13">
        <v>43939</v>
      </c>
      <c r="H449" s="13">
        <f>VLOOKUP(L449,'Interested Users'!$A$2:$F$1684,6,FALSE)</f>
        <v>43938.728333333333</v>
      </c>
      <c r="I449" s="3" t="s">
        <v>1144</v>
      </c>
      <c r="J449" s="3" t="s">
        <v>5</v>
      </c>
      <c r="K449" s="3" t="s">
        <v>163</v>
      </c>
      <c r="L449" s="4">
        <v>911100221468</v>
      </c>
      <c r="M449" s="3" t="s">
        <v>2052</v>
      </c>
      <c r="N449" s="3" t="s">
        <v>1332</v>
      </c>
      <c r="O449" s="3" t="s">
        <v>1148</v>
      </c>
      <c r="P449" s="3" t="s">
        <v>1148</v>
      </c>
      <c r="Q449" s="3" t="s">
        <v>3758</v>
      </c>
      <c r="R449" s="3" t="e">
        <f>VLOOKUP(L449,SB_Cleaned!$A$2:$F$413,6,FALSE)</f>
        <v>#N/A</v>
      </c>
      <c r="S449" s="3">
        <f t="shared" si="18"/>
        <v>0</v>
      </c>
      <c r="T449" s="3" t="s">
        <v>1497</v>
      </c>
      <c r="U449" s="3" t="s">
        <v>177</v>
      </c>
      <c r="V449" s="13" t="e">
        <f>VLOOKUP(L449,SB_Cleaned!$A$2:$C$412,3,FALSE)</f>
        <v>#N/A</v>
      </c>
      <c r="W449" s="4" t="str">
        <f t="shared" si="19"/>
        <v>exclude</v>
      </c>
      <c r="X449" s="4" t="str">
        <f t="shared" si="20"/>
        <v>exclude</v>
      </c>
    </row>
    <row r="450" spans="1:24" x14ac:dyDescent="0.25">
      <c r="A450" s="3" t="s">
        <v>3813</v>
      </c>
      <c r="B450" s="3" t="s">
        <v>1514</v>
      </c>
      <c r="C450" s="3" t="s">
        <v>1512</v>
      </c>
      <c r="D450" s="3">
        <v>5</v>
      </c>
      <c r="E450" s="14">
        <v>0.76041666666666663</v>
      </c>
      <c r="F450" s="3" t="s">
        <v>3816</v>
      </c>
      <c r="G450" s="13">
        <v>43939</v>
      </c>
      <c r="H450" s="13">
        <f>VLOOKUP(L450,'Interested Users'!$A$2:$F$1684,6,FALSE)</f>
        <v>43938.734652777777</v>
      </c>
      <c r="I450" s="3" t="s">
        <v>1144</v>
      </c>
      <c r="J450" s="3" t="s">
        <v>5</v>
      </c>
      <c r="K450" s="3" t="s">
        <v>415</v>
      </c>
      <c r="L450" s="4">
        <v>911100221470</v>
      </c>
      <c r="M450" s="3" t="s">
        <v>2054</v>
      </c>
      <c r="N450" s="3" t="s">
        <v>1332</v>
      </c>
      <c r="O450" s="3" t="s">
        <v>1156</v>
      </c>
      <c r="P450" s="3" t="s">
        <v>1156</v>
      </c>
      <c r="Q450" s="3" t="s">
        <v>3758</v>
      </c>
      <c r="R450" s="3" t="e">
        <f>VLOOKUP(L450,SB_Cleaned!$A$2:$F$413,6,FALSE)</f>
        <v>#N/A</v>
      </c>
      <c r="S450" s="3">
        <f t="shared" si="18"/>
        <v>0</v>
      </c>
      <c r="T450" s="3" t="s">
        <v>1497</v>
      </c>
      <c r="U450" s="3" t="s">
        <v>218</v>
      </c>
      <c r="V450" s="13" t="e">
        <f>VLOOKUP(L450,SB_Cleaned!$A$2:$C$412,3,FALSE)</f>
        <v>#N/A</v>
      </c>
      <c r="W450" s="4" t="str">
        <f t="shared" si="19"/>
        <v>exclude</v>
      </c>
      <c r="X450" s="4" t="str">
        <f t="shared" si="20"/>
        <v>exclude</v>
      </c>
    </row>
    <row r="451" spans="1:24" x14ac:dyDescent="0.25">
      <c r="A451" s="3" t="s">
        <v>3813</v>
      </c>
      <c r="B451" s="3" t="s">
        <v>1514</v>
      </c>
      <c r="C451" s="3" t="s">
        <v>1512</v>
      </c>
      <c r="D451" s="3">
        <v>5</v>
      </c>
      <c r="E451" s="14">
        <v>0.76041666666666663</v>
      </c>
      <c r="F451" s="3" t="s">
        <v>3816</v>
      </c>
      <c r="G451" s="13">
        <v>43939</v>
      </c>
      <c r="H451" s="13">
        <f>VLOOKUP(L451,'Interested Users'!$A$2:$F$1684,6,FALSE)</f>
        <v>43938.850069444445</v>
      </c>
      <c r="I451" s="3" t="s">
        <v>1144</v>
      </c>
      <c r="J451" s="3" t="s">
        <v>19</v>
      </c>
      <c r="K451" s="3" t="s">
        <v>419</v>
      </c>
      <c r="L451" s="4">
        <v>911100221476</v>
      </c>
      <c r="M451" s="3" t="s">
        <v>2060</v>
      </c>
      <c r="N451" s="3" t="s">
        <v>1332</v>
      </c>
      <c r="O451" s="3" t="s">
        <v>1148</v>
      </c>
      <c r="P451" s="3" t="s">
        <v>1148</v>
      </c>
      <c r="Q451" s="3" t="s">
        <v>3758</v>
      </c>
      <c r="R451" s="3" t="e">
        <f>VLOOKUP(L451,SB_Cleaned!$A$2:$F$413,6,FALSE)</f>
        <v>#N/A</v>
      </c>
      <c r="S451" s="3">
        <f t="shared" ref="S451:S514" si="21">_xlfn.IFNA(IF(R451&gt;499,1,0),0)</f>
        <v>0</v>
      </c>
      <c r="T451" s="3" t="s">
        <v>1497</v>
      </c>
      <c r="U451" s="3" t="s">
        <v>333</v>
      </c>
      <c r="V451" s="13" t="e">
        <f>VLOOKUP(L451,SB_Cleaned!$A$2:$C$412,3,FALSE)</f>
        <v>#N/A</v>
      </c>
      <c r="W451" s="4" t="str">
        <f t="shared" ref="W451:W514" si="22">_xlfn.IFNA(IF(ROUND(V451-G451,0)&gt;=0,ROUND(V451-G451,0),"exclude"),"exclude")</f>
        <v>exclude</v>
      </c>
      <c r="X451" s="4" t="str">
        <f t="shared" ref="X451:X514" si="23">_xlfn.IFNA(IF(ROUND(V451-H451,0)&gt;=0,ROUND(V451-H451,0),"exclude"),"exclude")</f>
        <v>exclude</v>
      </c>
    </row>
    <row r="452" spans="1:24" x14ac:dyDescent="0.25">
      <c r="A452" s="3" t="s">
        <v>3813</v>
      </c>
      <c r="B452" s="3" t="s">
        <v>1494</v>
      </c>
      <c r="C452" s="3" t="s">
        <v>1511</v>
      </c>
      <c r="D452" s="3">
        <v>5</v>
      </c>
      <c r="E452" s="14">
        <v>0.76041666666666663</v>
      </c>
      <c r="F452" s="3" t="s">
        <v>3816</v>
      </c>
      <c r="G452" s="13">
        <v>43939</v>
      </c>
      <c r="H452" s="13">
        <f>VLOOKUP(L452,'Interested Users'!$A$2:$F$1684,6,FALSE)</f>
        <v>43938.212719907409</v>
      </c>
      <c r="I452" s="3" t="s">
        <v>1144</v>
      </c>
      <c r="J452" s="3" t="s">
        <v>2</v>
      </c>
      <c r="K452" s="3" t="s">
        <v>219</v>
      </c>
      <c r="L452" s="4">
        <v>911100221220</v>
      </c>
      <c r="M452" s="3" t="s">
        <v>1802</v>
      </c>
      <c r="N452" s="3" t="s">
        <v>1332</v>
      </c>
      <c r="O452" s="3" t="s">
        <v>1156</v>
      </c>
      <c r="P452" s="3" t="s">
        <v>1156</v>
      </c>
      <c r="Q452" s="3" t="s">
        <v>3752</v>
      </c>
      <c r="R452" s="3" t="e">
        <f>VLOOKUP(L452,SB_Cleaned!$A$2:$F$413,6,FALSE)</f>
        <v>#N/A</v>
      </c>
      <c r="S452" s="3">
        <f t="shared" si="21"/>
        <v>0</v>
      </c>
      <c r="T452" s="3" t="s">
        <v>1502</v>
      </c>
      <c r="U452" s="3" t="s">
        <v>209</v>
      </c>
      <c r="V452" s="13" t="e">
        <f>VLOOKUP(L452,SB_Cleaned!$A$2:$C$412,3,FALSE)</f>
        <v>#N/A</v>
      </c>
      <c r="W452" s="4" t="str">
        <f t="shared" si="22"/>
        <v>exclude</v>
      </c>
      <c r="X452" s="4" t="str">
        <f t="shared" si="23"/>
        <v>exclude</v>
      </c>
    </row>
    <row r="453" spans="1:24" x14ac:dyDescent="0.25">
      <c r="A453" s="3" t="s">
        <v>3813</v>
      </c>
      <c r="B453" s="3" t="s">
        <v>1494</v>
      </c>
      <c r="C453" s="3" t="s">
        <v>1511</v>
      </c>
      <c r="D453" s="3">
        <v>5</v>
      </c>
      <c r="E453" s="14">
        <v>0.76041666666666663</v>
      </c>
      <c r="F453" s="3" t="s">
        <v>3816</v>
      </c>
      <c r="G453" s="13">
        <v>43939</v>
      </c>
      <c r="H453" s="13">
        <f>VLOOKUP(L453,'Interested Users'!$A$2:$F$1684,6,FALSE)</f>
        <v>43938.194988425923</v>
      </c>
      <c r="I453" s="3" t="s">
        <v>1144</v>
      </c>
      <c r="J453" s="3" t="s">
        <v>2</v>
      </c>
      <c r="K453" s="3" t="s">
        <v>201</v>
      </c>
      <c r="L453" s="4">
        <v>911100221204</v>
      </c>
      <c r="M453" s="3" t="s">
        <v>1786</v>
      </c>
      <c r="N453" s="3" t="s">
        <v>1332</v>
      </c>
      <c r="O453" s="3" t="s">
        <v>1148</v>
      </c>
      <c r="P453" s="3" t="s">
        <v>1148</v>
      </c>
      <c r="Q453" s="3" t="s">
        <v>3752</v>
      </c>
      <c r="R453" s="3" t="e">
        <f>VLOOKUP(L453,SB_Cleaned!$A$2:$F$413,6,FALSE)</f>
        <v>#N/A</v>
      </c>
      <c r="S453" s="3">
        <f t="shared" si="21"/>
        <v>0</v>
      </c>
      <c r="T453" s="3" t="s">
        <v>1502</v>
      </c>
      <c r="U453" s="3" t="s">
        <v>130</v>
      </c>
      <c r="V453" s="13" t="e">
        <f>VLOOKUP(L453,SB_Cleaned!$A$2:$C$412,3,FALSE)</f>
        <v>#N/A</v>
      </c>
      <c r="W453" s="4" t="str">
        <f t="shared" si="22"/>
        <v>exclude</v>
      </c>
      <c r="X453" s="4" t="str">
        <f t="shared" si="23"/>
        <v>exclude</v>
      </c>
    </row>
    <row r="454" spans="1:24" x14ac:dyDescent="0.25">
      <c r="A454" s="3" t="s">
        <v>3813</v>
      </c>
      <c r="B454" s="3" t="s">
        <v>1514</v>
      </c>
      <c r="C454" s="3" t="s">
        <v>1512</v>
      </c>
      <c r="D454" s="3">
        <v>5</v>
      </c>
      <c r="E454" s="14">
        <v>0.76041666666666663</v>
      </c>
      <c r="F454" s="3" t="s">
        <v>3816</v>
      </c>
      <c r="G454" s="13">
        <v>43939</v>
      </c>
      <c r="H454" s="13">
        <f>VLOOKUP(L454,'Interested Users'!$A$2:$F$1684,6,FALSE)</f>
        <v>43937.53601851852</v>
      </c>
      <c r="I454" s="3" t="s">
        <v>1144</v>
      </c>
      <c r="J454" s="3" t="s">
        <v>2</v>
      </c>
      <c r="K454" s="3" t="s">
        <v>420</v>
      </c>
      <c r="L454" s="4">
        <v>911100221110</v>
      </c>
      <c r="M454" s="3" t="s">
        <v>1691</v>
      </c>
      <c r="N454" s="3" t="s">
        <v>1332</v>
      </c>
      <c r="O454" s="3" t="s">
        <v>1148</v>
      </c>
      <c r="P454" s="3" t="s">
        <v>1148</v>
      </c>
      <c r="Q454" s="3" t="s">
        <v>3758</v>
      </c>
      <c r="R454" s="3" t="e">
        <f>VLOOKUP(L454,SB_Cleaned!$A$2:$F$413,6,FALSE)</f>
        <v>#N/A</v>
      </c>
      <c r="S454" s="3">
        <f t="shared" si="21"/>
        <v>0</v>
      </c>
      <c r="T454" s="3" t="s">
        <v>1497</v>
      </c>
      <c r="U454" s="3" t="s">
        <v>33</v>
      </c>
      <c r="V454" s="13" t="e">
        <f>VLOOKUP(L454,SB_Cleaned!$A$2:$C$412,3,FALSE)</f>
        <v>#N/A</v>
      </c>
      <c r="W454" s="4" t="str">
        <f t="shared" si="22"/>
        <v>exclude</v>
      </c>
      <c r="X454" s="4" t="str">
        <f t="shared" si="23"/>
        <v>exclude</v>
      </c>
    </row>
    <row r="455" spans="1:24" x14ac:dyDescent="0.25">
      <c r="A455" s="3" t="s">
        <v>3813</v>
      </c>
      <c r="B455" s="3" t="s">
        <v>1514</v>
      </c>
      <c r="C455" s="3" t="s">
        <v>1510</v>
      </c>
      <c r="D455" s="3">
        <v>5</v>
      </c>
      <c r="E455" s="14">
        <v>0.76041666666666663</v>
      </c>
      <c r="F455" s="3" t="s">
        <v>3816</v>
      </c>
      <c r="G455" s="13">
        <v>43939</v>
      </c>
      <c r="H455" s="13">
        <f>VLOOKUP(L455,'Interested Users'!$A$2:$F$1684,6,FALSE)</f>
        <v>43939.473576388889</v>
      </c>
      <c r="I455" s="3" t="s">
        <v>1144</v>
      </c>
      <c r="J455" s="3" t="s">
        <v>19</v>
      </c>
      <c r="K455" s="3" t="s">
        <v>1175</v>
      </c>
      <c r="L455" s="4">
        <v>911100221640</v>
      </c>
      <c r="M455" s="3" t="s">
        <v>2226</v>
      </c>
      <c r="N455" s="3" t="s">
        <v>1332</v>
      </c>
      <c r="O455" s="3" t="s">
        <v>1156</v>
      </c>
      <c r="P455" s="3" t="s">
        <v>1156</v>
      </c>
      <c r="Q455" s="3" t="s">
        <v>3754</v>
      </c>
      <c r="R455" s="3" t="e">
        <f>VLOOKUP(L455,SB_Cleaned!$A$2:$F$413,6,FALSE)</f>
        <v>#N/A</v>
      </c>
      <c r="S455" s="3">
        <f t="shared" si="21"/>
        <v>0</v>
      </c>
      <c r="T455" s="3" t="s">
        <v>1500</v>
      </c>
      <c r="U455" s="3" t="s">
        <v>177</v>
      </c>
      <c r="V455" s="13" t="e">
        <f>VLOOKUP(L455,SB_Cleaned!$A$2:$C$412,3,FALSE)</f>
        <v>#N/A</v>
      </c>
      <c r="W455" s="4" t="str">
        <f t="shared" si="22"/>
        <v>exclude</v>
      </c>
      <c r="X455" s="4" t="str">
        <f t="shared" si="23"/>
        <v>exclude</v>
      </c>
    </row>
    <row r="456" spans="1:24" x14ac:dyDescent="0.25">
      <c r="A456" s="3" t="s">
        <v>3813</v>
      </c>
      <c r="B456" s="3" t="s">
        <v>1514</v>
      </c>
      <c r="C456" s="3" t="s">
        <v>1512</v>
      </c>
      <c r="D456" s="3">
        <v>5</v>
      </c>
      <c r="E456" s="14">
        <v>0.76041666666666663</v>
      </c>
      <c r="F456" s="3" t="s">
        <v>3816</v>
      </c>
      <c r="G456" s="13">
        <v>43939</v>
      </c>
      <c r="H456" s="13">
        <f>VLOOKUP(L456,'Interested Users'!$A$2:$F$1684,6,FALSE)</f>
        <v>43939.148379629631</v>
      </c>
      <c r="I456" s="3" t="s">
        <v>1144</v>
      </c>
      <c r="J456" s="3" t="s">
        <v>5</v>
      </c>
      <c r="K456" s="3" t="s">
        <v>344</v>
      </c>
      <c r="L456" s="4">
        <v>911100221478</v>
      </c>
      <c r="M456" s="3" t="s">
        <v>2062</v>
      </c>
      <c r="N456" s="3" t="s">
        <v>1332</v>
      </c>
      <c r="O456" s="3" t="s">
        <v>1148</v>
      </c>
      <c r="P456" s="3" t="s">
        <v>1148</v>
      </c>
      <c r="Q456" s="3" t="s">
        <v>3758</v>
      </c>
      <c r="R456" s="3">
        <f>VLOOKUP(L456,SB_Cleaned!$A$2:$F$413,6,FALSE)</f>
        <v>1999</v>
      </c>
      <c r="S456" s="3">
        <f t="shared" si="21"/>
        <v>1</v>
      </c>
      <c r="T456" s="3" t="s">
        <v>1497</v>
      </c>
      <c r="U456" s="3" t="s">
        <v>422</v>
      </c>
      <c r="V456" s="13">
        <f>VLOOKUP(L456,SB_Cleaned!$A$2:$C$412,3,FALSE)</f>
        <v>43940</v>
      </c>
      <c r="W456" s="4">
        <f t="shared" si="22"/>
        <v>1</v>
      </c>
      <c r="X456" s="4">
        <f t="shared" si="23"/>
        <v>1</v>
      </c>
    </row>
    <row r="457" spans="1:24" x14ac:dyDescent="0.25">
      <c r="A457" s="3" t="s">
        <v>3813</v>
      </c>
      <c r="B457" s="3" t="s">
        <v>1494</v>
      </c>
      <c r="C457" s="3" t="s">
        <v>1511</v>
      </c>
      <c r="D457" s="3">
        <v>5</v>
      </c>
      <c r="E457" s="14">
        <v>0.76041666666666663</v>
      </c>
      <c r="F457" s="3" t="s">
        <v>3816</v>
      </c>
      <c r="G457" s="13">
        <v>43939</v>
      </c>
      <c r="H457" s="13">
        <f>VLOOKUP(L457,'Interested Users'!$A$2:$F$1684,6,FALSE)</f>
        <v>43938.063356481478</v>
      </c>
      <c r="I457" s="3" t="s">
        <v>1144</v>
      </c>
      <c r="J457" s="3" t="s">
        <v>2</v>
      </c>
      <c r="K457" s="3" t="s">
        <v>175</v>
      </c>
      <c r="L457" s="4">
        <v>911100221180</v>
      </c>
      <c r="M457" s="3" t="s">
        <v>1761</v>
      </c>
      <c r="N457" s="3" t="s">
        <v>1332</v>
      </c>
      <c r="O457" s="3" t="s">
        <v>1148</v>
      </c>
      <c r="P457" s="3" t="s">
        <v>1148</v>
      </c>
      <c r="Q457" s="3" t="s">
        <v>3752</v>
      </c>
      <c r="R457" s="3">
        <f>VLOOKUP(L457,SB_Cleaned!$A$2:$F$413,6,FALSE)</f>
        <v>1999</v>
      </c>
      <c r="S457" s="3">
        <f t="shared" si="21"/>
        <v>1</v>
      </c>
      <c r="T457" s="3" t="s">
        <v>1502</v>
      </c>
      <c r="U457" s="3" t="s">
        <v>130</v>
      </c>
      <c r="V457" s="13">
        <f>VLOOKUP(L457,SB_Cleaned!$A$2:$C$412,3,FALSE)</f>
        <v>43940</v>
      </c>
      <c r="W457" s="4">
        <f t="shared" si="22"/>
        <v>1</v>
      </c>
      <c r="X457" s="4">
        <f t="shared" si="23"/>
        <v>2</v>
      </c>
    </row>
    <row r="458" spans="1:24" x14ac:dyDescent="0.25">
      <c r="A458" s="3" t="s">
        <v>3813</v>
      </c>
      <c r="B458" s="3" t="s">
        <v>1494</v>
      </c>
      <c r="C458" s="3" t="s">
        <v>1511</v>
      </c>
      <c r="D458" s="3">
        <v>5</v>
      </c>
      <c r="E458" s="14">
        <v>0.76041666666666663</v>
      </c>
      <c r="F458" s="3" t="s">
        <v>3816</v>
      </c>
      <c r="G458" s="13">
        <v>43939</v>
      </c>
      <c r="H458" s="13">
        <f>VLOOKUP(L458,'Interested Users'!$A$2:$F$1684,6,FALSE)</f>
        <v>43938.149409722224</v>
      </c>
      <c r="I458" s="3" t="s">
        <v>1144</v>
      </c>
      <c r="J458" s="3" t="s">
        <v>2</v>
      </c>
      <c r="K458" s="3" t="s">
        <v>190</v>
      </c>
      <c r="L458" s="4">
        <v>911100221195</v>
      </c>
      <c r="M458" s="3" t="s">
        <v>1776</v>
      </c>
      <c r="N458" s="3" t="s">
        <v>1332</v>
      </c>
      <c r="O458" s="3" t="s">
        <v>1148</v>
      </c>
      <c r="P458" s="3" t="s">
        <v>1148</v>
      </c>
      <c r="Q458" s="3" t="s">
        <v>3752</v>
      </c>
      <c r="R458" s="3" t="e">
        <f>VLOOKUP(L458,SB_Cleaned!$A$2:$F$413,6,FALSE)</f>
        <v>#N/A</v>
      </c>
      <c r="S458" s="3">
        <f t="shared" si="21"/>
        <v>0</v>
      </c>
      <c r="T458" s="3" t="s">
        <v>1502</v>
      </c>
      <c r="U458" s="3" t="s">
        <v>177</v>
      </c>
      <c r="V458" s="13" t="e">
        <f>VLOOKUP(L458,SB_Cleaned!$A$2:$C$412,3,FALSE)</f>
        <v>#N/A</v>
      </c>
      <c r="W458" s="4" t="str">
        <f t="shared" si="22"/>
        <v>exclude</v>
      </c>
      <c r="X458" s="4" t="str">
        <f t="shared" si="23"/>
        <v>exclude</v>
      </c>
    </row>
    <row r="459" spans="1:24" x14ac:dyDescent="0.25">
      <c r="A459" s="3" t="s">
        <v>3813</v>
      </c>
      <c r="B459" s="3" t="s">
        <v>1514</v>
      </c>
      <c r="C459" s="3" t="s">
        <v>1510</v>
      </c>
      <c r="D459" s="3">
        <v>5</v>
      </c>
      <c r="E459" s="14">
        <v>0.76041666666666663</v>
      </c>
      <c r="F459" s="3" t="s">
        <v>3816</v>
      </c>
      <c r="G459" s="13">
        <v>43939</v>
      </c>
      <c r="H459" s="13" t="e">
        <f>VLOOKUP(L459,'Interested Users'!$A$2:$F$1684,6,FALSE)</f>
        <v>#N/A</v>
      </c>
      <c r="I459" s="3" t="s">
        <v>1144</v>
      </c>
      <c r="J459" s="3" t="s">
        <v>5</v>
      </c>
      <c r="K459" s="3" t="s">
        <v>1357</v>
      </c>
      <c r="L459" s="4">
        <v>911100222677</v>
      </c>
      <c r="M459" s="3" t="s">
        <v>3275</v>
      </c>
      <c r="N459" s="3" t="s">
        <v>1332</v>
      </c>
      <c r="O459" s="3" t="s">
        <v>1358</v>
      </c>
      <c r="P459" s="3" t="s">
        <v>1148</v>
      </c>
      <c r="Q459" s="3" t="s">
        <v>3754</v>
      </c>
      <c r="R459" s="3" t="e">
        <f>VLOOKUP(L459,SB_Cleaned!$A$2:$F$413,6,FALSE)</f>
        <v>#N/A</v>
      </c>
      <c r="S459" s="3">
        <f t="shared" si="21"/>
        <v>0</v>
      </c>
      <c r="T459" s="3" t="s">
        <v>1500</v>
      </c>
      <c r="U459" s="3" t="s">
        <v>3854</v>
      </c>
      <c r="V459" s="13" t="e">
        <f>VLOOKUP(L459,SB_Cleaned!$A$2:$C$412,3,FALSE)</f>
        <v>#N/A</v>
      </c>
      <c r="W459" s="4" t="str">
        <f t="shared" si="22"/>
        <v>exclude</v>
      </c>
      <c r="X459" s="4" t="str">
        <f t="shared" si="23"/>
        <v>exclude</v>
      </c>
    </row>
    <row r="460" spans="1:24" x14ac:dyDescent="0.25">
      <c r="A460" s="3" t="s">
        <v>3813</v>
      </c>
      <c r="B460" s="3" t="s">
        <v>1494</v>
      </c>
      <c r="C460" s="3" t="s">
        <v>1511</v>
      </c>
      <c r="D460" s="3">
        <v>5</v>
      </c>
      <c r="E460" s="14">
        <v>0.76041666666666663</v>
      </c>
      <c r="F460" s="3" t="s">
        <v>3816</v>
      </c>
      <c r="G460" s="13">
        <v>43939</v>
      </c>
      <c r="H460" s="13">
        <f>VLOOKUP(L460,'Interested Users'!$A$2:$F$1684,6,FALSE)</f>
        <v>43938.21303240741</v>
      </c>
      <c r="I460" s="3" t="s">
        <v>1144</v>
      </c>
      <c r="J460" s="3" t="s">
        <v>10</v>
      </c>
      <c r="K460" s="3" t="s">
        <v>43</v>
      </c>
      <c r="L460" s="4">
        <v>911100221221</v>
      </c>
      <c r="M460" s="3" t="s">
        <v>1803</v>
      </c>
      <c r="N460" s="3" t="s">
        <v>1332</v>
      </c>
      <c r="O460" s="3" t="s">
        <v>1148</v>
      </c>
      <c r="P460" s="3" t="s">
        <v>1148</v>
      </c>
      <c r="Q460" s="3" t="s">
        <v>3752</v>
      </c>
      <c r="R460" s="3" t="e">
        <f>VLOOKUP(L460,SB_Cleaned!$A$2:$F$413,6,FALSE)</f>
        <v>#N/A</v>
      </c>
      <c r="S460" s="3">
        <f t="shared" si="21"/>
        <v>0</v>
      </c>
      <c r="T460" s="3" t="s">
        <v>1502</v>
      </c>
      <c r="U460" s="3" t="s">
        <v>218</v>
      </c>
      <c r="V460" s="13" t="e">
        <f>VLOOKUP(L460,SB_Cleaned!$A$2:$C$412,3,FALSE)</f>
        <v>#N/A</v>
      </c>
      <c r="W460" s="4" t="str">
        <f t="shared" si="22"/>
        <v>exclude</v>
      </c>
      <c r="X460" s="4" t="str">
        <f t="shared" si="23"/>
        <v>exclude</v>
      </c>
    </row>
    <row r="461" spans="1:24" x14ac:dyDescent="0.25">
      <c r="A461" s="3" t="s">
        <v>3813</v>
      </c>
      <c r="B461" s="3" t="s">
        <v>1494</v>
      </c>
      <c r="C461" s="3" t="s">
        <v>1511</v>
      </c>
      <c r="D461" s="3">
        <v>5</v>
      </c>
      <c r="E461" s="14">
        <v>0.76041666666666663</v>
      </c>
      <c r="F461" s="3" t="s">
        <v>3816</v>
      </c>
      <c r="G461" s="13">
        <v>43939</v>
      </c>
      <c r="H461" s="13">
        <f>VLOOKUP(L461,'Interested Users'!$A$2:$F$1684,6,FALSE)</f>
        <v>43938.177928240744</v>
      </c>
      <c r="I461" s="3" t="s">
        <v>1144</v>
      </c>
      <c r="J461" s="3" t="s">
        <v>2</v>
      </c>
      <c r="K461" s="3" t="s">
        <v>163</v>
      </c>
      <c r="L461" s="4">
        <v>911100221201</v>
      </c>
      <c r="M461" s="3" t="s">
        <v>1783</v>
      </c>
      <c r="N461" s="3" t="s">
        <v>1332</v>
      </c>
      <c r="O461" s="3" t="s">
        <v>1156</v>
      </c>
      <c r="P461" s="3" t="s">
        <v>1156</v>
      </c>
      <c r="Q461" s="3" t="s">
        <v>3752</v>
      </c>
      <c r="R461" s="3" t="e">
        <f>VLOOKUP(L461,SB_Cleaned!$A$2:$F$413,6,FALSE)</f>
        <v>#N/A</v>
      </c>
      <c r="S461" s="3">
        <f t="shared" si="21"/>
        <v>0</v>
      </c>
      <c r="T461" s="3" t="s">
        <v>1502</v>
      </c>
      <c r="U461" s="3" t="s">
        <v>177</v>
      </c>
      <c r="V461" s="13" t="e">
        <f>VLOOKUP(L461,SB_Cleaned!$A$2:$C$412,3,FALSE)</f>
        <v>#N/A</v>
      </c>
      <c r="W461" s="4" t="str">
        <f t="shared" si="22"/>
        <v>exclude</v>
      </c>
      <c r="X461" s="4" t="str">
        <f t="shared" si="23"/>
        <v>exclude</v>
      </c>
    </row>
    <row r="462" spans="1:24" x14ac:dyDescent="0.25">
      <c r="A462" s="3" t="s">
        <v>3813</v>
      </c>
      <c r="B462" s="3" t="s">
        <v>1494</v>
      </c>
      <c r="C462" s="3" t="s">
        <v>1511</v>
      </c>
      <c r="D462" s="3">
        <v>5</v>
      </c>
      <c r="E462" s="14">
        <v>0.76041666666666663</v>
      </c>
      <c r="F462" s="3" t="s">
        <v>3816</v>
      </c>
      <c r="G462" s="13">
        <v>43939</v>
      </c>
      <c r="H462" s="13">
        <f>VLOOKUP(L462,'Interested Users'!$A$2:$F$1684,6,FALSE)</f>
        <v>43938.211145833331</v>
      </c>
      <c r="I462" s="3" t="s">
        <v>1144</v>
      </c>
      <c r="J462" s="3" t="s">
        <v>2</v>
      </c>
      <c r="K462" s="3" t="s">
        <v>211</v>
      </c>
      <c r="L462" s="4">
        <v>911100221213</v>
      </c>
      <c r="M462" s="3" t="s">
        <v>1795</v>
      </c>
      <c r="N462" s="3" t="s">
        <v>1332</v>
      </c>
      <c r="O462" s="3" t="s">
        <v>1359</v>
      </c>
      <c r="P462" s="3" t="s">
        <v>1148</v>
      </c>
      <c r="Q462" s="3" t="s">
        <v>3752</v>
      </c>
      <c r="R462" s="3" t="e">
        <f>VLOOKUP(L462,SB_Cleaned!$A$2:$F$413,6,FALSE)</f>
        <v>#N/A</v>
      </c>
      <c r="S462" s="3">
        <f t="shared" si="21"/>
        <v>0</v>
      </c>
      <c r="T462" s="3" t="s">
        <v>1502</v>
      </c>
      <c r="U462" s="3" t="s">
        <v>209</v>
      </c>
      <c r="V462" s="13" t="e">
        <f>VLOOKUP(L462,SB_Cleaned!$A$2:$C$412,3,FALSE)</f>
        <v>#N/A</v>
      </c>
      <c r="W462" s="4" t="str">
        <f t="shared" si="22"/>
        <v>exclude</v>
      </c>
      <c r="X462" s="4" t="str">
        <f t="shared" si="23"/>
        <v>exclude</v>
      </c>
    </row>
    <row r="463" spans="1:24" x14ac:dyDescent="0.25">
      <c r="A463" s="3" t="s">
        <v>3813</v>
      </c>
      <c r="B463" s="3" t="s">
        <v>1494</v>
      </c>
      <c r="C463" s="3" t="s">
        <v>1512</v>
      </c>
      <c r="D463" s="3">
        <v>1</v>
      </c>
      <c r="E463" s="14">
        <v>0.46875</v>
      </c>
      <c r="F463" s="3" t="s">
        <v>3817</v>
      </c>
      <c r="G463" s="13">
        <v>43940</v>
      </c>
      <c r="H463" s="13">
        <f>VLOOKUP(L463,'Interested Users'!$A$2:$F$1684,6,FALSE)</f>
        <v>43937.535682870373</v>
      </c>
      <c r="I463" s="3" t="s">
        <v>1144</v>
      </c>
      <c r="J463" s="3" t="s">
        <v>2</v>
      </c>
      <c r="K463" s="3" t="s">
        <v>114</v>
      </c>
      <c r="L463" s="4">
        <v>911100221109</v>
      </c>
      <c r="M463" s="3" t="s">
        <v>1690</v>
      </c>
      <c r="N463" s="3" t="s">
        <v>1360</v>
      </c>
      <c r="O463" s="3" t="s">
        <v>1148</v>
      </c>
      <c r="P463" s="3" t="s">
        <v>1148</v>
      </c>
      <c r="Q463" s="3" t="s">
        <v>3745</v>
      </c>
      <c r="R463" s="3" t="e">
        <f>VLOOKUP(L463,SB_Cleaned!$A$2:$F$413,6,FALSE)</f>
        <v>#N/A</v>
      </c>
      <c r="S463" s="3">
        <f t="shared" si="21"/>
        <v>0</v>
      </c>
      <c r="T463" s="3" t="s">
        <v>1501</v>
      </c>
      <c r="U463" s="3" t="s">
        <v>37</v>
      </c>
      <c r="V463" s="13" t="e">
        <f>VLOOKUP(L463,SB_Cleaned!$A$2:$C$412,3,FALSE)</f>
        <v>#N/A</v>
      </c>
      <c r="W463" s="4" t="str">
        <f t="shared" si="22"/>
        <v>exclude</v>
      </c>
      <c r="X463" s="4" t="str">
        <f t="shared" si="23"/>
        <v>exclude</v>
      </c>
    </row>
    <row r="464" spans="1:24" x14ac:dyDescent="0.25">
      <c r="A464" s="3" t="s">
        <v>3813</v>
      </c>
      <c r="B464" s="3" t="s">
        <v>1494</v>
      </c>
      <c r="C464" s="3" t="s">
        <v>1512</v>
      </c>
      <c r="D464" s="3">
        <v>1</v>
      </c>
      <c r="E464" s="14">
        <v>0.46875</v>
      </c>
      <c r="F464" s="3" t="s">
        <v>3817</v>
      </c>
      <c r="G464" s="13">
        <v>43940</v>
      </c>
      <c r="H464" s="13">
        <f>VLOOKUP(L464,'Interested Users'!$A$2:$F$1684,6,FALSE)</f>
        <v>43937.555798611109</v>
      </c>
      <c r="I464" s="3" t="s">
        <v>1144</v>
      </c>
      <c r="J464" s="3" t="s">
        <v>2</v>
      </c>
      <c r="K464" s="3" t="s">
        <v>119</v>
      </c>
      <c r="L464" s="4">
        <v>911100221115</v>
      </c>
      <c r="M464" s="3" t="s">
        <v>1696</v>
      </c>
      <c r="N464" s="3" t="s">
        <v>1360</v>
      </c>
      <c r="O464" s="3" t="s">
        <v>1148</v>
      </c>
      <c r="P464" s="3" t="s">
        <v>1148</v>
      </c>
      <c r="Q464" s="3" t="s">
        <v>3745</v>
      </c>
      <c r="R464" s="3" t="e">
        <f>VLOOKUP(L464,SB_Cleaned!$A$2:$F$413,6,FALSE)</f>
        <v>#N/A</v>
      </c>
      <c r="S464" s="3">
        <f t="shared" si="21"/>
        <v>0</v>
      </c>
      <c r="T464" s="3" t="s">
        <v>1501</v>
      </c>
      <c r="U464" s="3" t="s">
        <v>37</v>
      </c>
      <c r="V464" s="13" t="e">
        <f>VLOOKUP(L464,SB_Cleaned!$A$2:$C$412,3,FALSE)</f>
        <v>#N/A</v>
      </c>
      <c r="W464" s="4" t="str">
        <f t="shared" si="22"/>
        <v>exclude</v>
      </c>
      <c r="X464" s="4" t="str">
        <f t="shared" si="23"/>
        <v>exclude</v>
      </c>
    </row>
    <row r="465" spans="1:24" x14ac:dyDescent="0.25">
      <c r="A465" s="3" t="s">
        <v>3813</v>
      </c>
      <c r="B465" s="3" t="s">
        <v>1494</v>
      </c>
      <c r="C465" s="3" t="s">
        <v>1512</v>
      </c>
      <c r="D465" s="3">
        <v>1</v>
      </c>
      <c r="E465" s="14">
        <v>0.46875</v>
      </c>
      <c r="F465" s="3" t="s">
        <v>3817</v>
      </c>
      <c r="G465" s="13">
        <v>43940</v>
      </c>
      <c r="H465" s="13">
        <f>VLOOKUP(L465,'Interested Users'!$A$2:$F$1684,6,FALSE)</f>
        <v>43937.559131944443</v>
      </c>
      <c r="I465" s="3" t="s">
        <v>1144</v>
      </c>
      <c r="J465" s="3" t="s">
        <v>10</v>
      </c>
      <c r="K465" s="3" t="s">
        <v>120</v>
      </c>
      <c r="L465" s="4">
        <v>911100221116</v>
      </c>
      <c r="M465" s="3" t="s">
        <v>1697</v>
      </c>
      <c r="N465" s="3" t="s">
        <v>1360</v>
      </c>
      <c r="O465" s="3"/>
      <c r="P465" s="3" t="s">
        <v>3860</v>
      </c>
      <c r="Q465" s="3" t="s">
        <v>3745</v>
      </c>
      <c r="R465" s="3" t="e">
        <f>VLOOKUP(L465,SB_Cleaned!$A$2:$F$413,6,FALSE)</f>
        <v>#N/A</v>
      </c>
      <c r="S465" s="3">
        <f t="shared" si="21"/>
        <v>0</v>
      </c>
      <c r="T465" s="3" t="s">
        <v>1501</v>
      </c>
      <c r="U465" s="3" t="s">
        <v>33</v>
      </c>
      <c r="V465" s="13" t="e">
        <f>VLOOKUP(L465,SB_Cleaned!$A$2:$C$412,3,FALSE)</f>
        <v>#N/A</v>
      </c>
      <c r="W465" s="4" t="str">
        <f t="shared" si="22"/>
        <v>exclude</v>
      </c>
      <c r="X465" s="4" t="str">
        <f t="shared" si="23"/>
        <v>exclude</v>
      </c>
    </row>
    <row r="466" spans="1:24" x14ac:dyDescent="0.25">
      <c r="A466" s="3" t="s">
        <v>3813</v>
      </c>
      <c r="B466" s="3" t="s">
        <v>1494</v>
      </c>
      <c r="C466" s="3" t="s">
        <v>1512</v>
      </c>
      <c r="D466" s="3">
        <v>1</v>
      </c>
      <c r="E466" s="14">
        <v>0.46875</v>
      </c>
      <c r="F466" s="3" t="s">
        <v>3817</v>
      </c>
      <c r="G466" s="13">
        <v>43940</v>
      </c>
      <c r="H466" s="13">
        <f>VLOOKUP(L466,'Interested Users'!$A$2:$F$1684,6,FALSE)</f>
        <v>43937.570162037038</v>
      </c>
      <c r="I466" s="3" t="s">
        <v>1144</v>
      </c>
      <c r="J466" s="3" t="s">
        <v>10</v>
      </c>
      <c r="K466" s="3" t="s">
        <v>125</v>
      </c>
      <c r="L466" s="4">
        <v>911100221122</v>
      </c>
      <c r="M466" s="3" t="s">
        <v>1703</v>
      </c>
      <c r="N466" s="3" t="s">
        <v>1360</v>
      </c>
      <c r="O466" s="3" t="s">
        <v>1148</v>
      </c>
      <c r="P466" s="3" t="s">
        <v>1148</v>
      </c>
      <c r="Q466" s="3" t="s">
        <v>3745</v>
      </c>
      <c r="R466" s="3" t="e">
        <f>VLOOKUP(L466,SB_Cleaned!$A$2:$F$413,6,FALSE)</f>
        <v>#N/A</v>
      </c>
      <c r="S466" s="3">
        <f t="shared" si="21"/>
        <v>0</v>
      </c>
      <c r="T466" s="3" t="s">
        <v>1501</v>
      </c>
      <c r="U466" s="3" t="s">
        <v>33</v>
      </c>
      <c r="V466" s="13" t="e">
        <f>VLOOKUP(L466,SB_Cleaned!$A$2:$C$412,3,FALSE)</f>
        <v>#N/A</v>
      </c>
      <c r="W466" s="4" t="str">
        <f t="shared" si="22"/>
        <v>exclude</v>
      </c>
      <c r="X466" s="4" t="str">
        <f t="shared" si="23"/>
        <v>exclude</v>
      </c>
    </row>
    <row r="467" spans="1:24" x14ac:dyDescent="0.25">
      <c r="A467" s="3" t="s">
        <v>3813</v>
      </c>
      <c r="B467" s="3" t="s">
        <v>1494</v>
      </c>
      <c r="C467" s="3" t="s">
        <v>1512</v>
      </c>
      <c r="D467" s="3">
        <v>1</v>
      </c>
      <c r="E467" s="14">
        <v>0.46875</v>
      </c>
      <c r="F467" s="3" t="s">
        <v>3817</v>
      </c>
      <c r="G467" s="13">
        <v>43940</v>
      </c>
      <c r="H467" s="13">
        <f>VLOOKUP(L467,'Interested Users'!$A$2:$F$1684,6,FALSE)</f>
        <v>43937.588761574072</v>
      </c>
      <c r="I467" s="3" t="s">
        <v>1145</v>
      </c>
      <c r="J467" s="3" t="s">
        <v>10</v>
      </c>
      <c r="K467" s="3" t="s">
        <v>135</v>
      </c>
      <c r="L467" s="4">
        <v>911100221132</v>
      </c>
      <c r="M467" s="3" t="s">
        <v>1713</v>
      </c>
      <c r="N467" s="3" t="s">
        <v>1360</v>
      </c>
      <c r="O467" s="3" t="s">
        <v>1148</v>
      </c>
      <c r="P467" s="3" t="s">
        <v>1148</v>
      </c>
      <c r="Q467" s="3" t="s">
        <v>3745</v>
      </c>
      <c r="R467" s="3" t="e">
        <f>VLOOKUP(L467,SB_Cleaned!$A$2:$F$413,6,FALSE)</f>
        <v>#N/A</v>
      </c>
      <c r="S467" s="3">
        <f t="shared" si="21"/>
        <v>0</v>
      </c>
      <c r="T467" s="3" t="s">
        <v>1501</v>
      </c>
      <c r="U467" s="3" t="s">
        <v>3</v>
      </c>
      <c r="V467" s="13" t="e">
        <f>VLOOKUP(L467,SB_Cleaned!$A$2:$C$412,3,FALSE)</f>
        <v>#N/A</v>
      </c>
      <c r="W467" s="4" t="str">
        <f t="shared" si="22"/>
        <v>exclude</v>
      </c>
      <c r="X467" s="4" t="str">
        <f t="shared" si="23"/>
        <v>exclude</v>
      </c>
    </row>
    <row r="468" spans="1:24" x14ac:dyDescent="0.25">
      <c r="A468" s="3" t="s">
        <v>3813</v>
      </c>
      <c r="B468" s="3" t="s">
        <v>1494</v>
      </c>
      <c r="C468" s="3" t="s">
        <v>1512</v>
      </c>
      <c r="D468" s="3">
        <v>1</v>
      </c>
      <c r="E468" s="14">
        <v>0.46875</v>
      </c>
      <c r="F468" s="3" t="s">
        <v>3817</v>
      </c>
      <c r="G468" s="13">
        <v>43940</v>
      </c>
      <c r="H468" s="13">
        <f>VLOOKUP(L468,'Interested Users'!$A$2:$F$1684,6,FALSE)</f>
        <v>43937.596134259256</v>
      </c>
      <c r="I468" s="3" t="s">
        <v>1144</v>
      </c>
      <c r="J468" s="3" t="s">
        <v>10</v>
      </c>
      <c r="K468" s="3" t="s">
        <v>143</v>
      </c>
      <c r="L468" s="4">
        <v>911100221139</v>
      </c>
      <c r="M468" s="3" t="s">
        <v>1720</v>
      </c>
      <c r="N468" s="3" t="s">
        <v>1360</v>
      </c>
      <c r="O468" s="3" t="s">
        <v>1148</v>
      </c>
      <c r="P468" s="3" t="s">
        <v>1148</v>
      </c>
      <c r="Q468" s="3" t="s">
        <v>3745</v>
      </c>
      <c r="R468" s="3" t="e">
        <f>VLOOKUP(L468,SB_Cleaned!$A$2:$F$413,6,FALSE)</f>
        <v>#N/A</v>
      </c>
      <c r="S468" s="3">
        <f t="shared" si="21"/>
        <v>0</v>
      </c>
      <c r="T468" s="3" t="s">
        <v>1501</v>
      </c>
      <c r="U468" s="3" t="s">
        <v>130</v>
      </c>
      <c r="V468" s="13" t="e">
        <f>VLOOKUP(L468,SB_Cleaned!$A$2:$C$412,3,FALSE)</f>
        <v>#N/A</v>
      </c>
      <c r="W468" s="4" t="str">
        <f t="shared" si="22"/>
        <v>exclude</v>
      </c>
      <c r="X468" s="4" t="str">
        <f t="shared" si="23"/>
        <v>exclude</v>
      </c>
    </row>
    <row r="469" spans="1:24" x14ac:dyDescent="0.25">
      <c r="A469" s="3" t="s">
        <v>3813</v>
      </c>
      <c r="B469" s="3" t="s">
        <v>1494</v>
      </c>
      <c r="C469" s="3" t="s">
        <v>1512</v>
      </c>
      <c r="D469" s="3">
        <v>1</v>
      </c>
      <c r="E469" s="14">
        <v>0.46875</v>
      </c>
      <c r="F469" s="3" t="s">
        <v>3817</v>
      </c>
      <c r="G469" s="13">
        <v>43940</v>
      </c>
      <c r="H469" s="13">
        <f>VLOOKUP(L469,'Interested Users'!$A$2:$F$1684,6,FALSE)</f>
        <v>43937.606261574074</v>
      </c>
      <c r="I469" s="3" t="s">
        <v>1144</v>
      </c>
      <c r="J469" s="3" t="s">
        <v>10</v>
      </c>
      <c r="K469" s="3" t="s">
        <v>150</v>
      </c>
      <c r="L469" s="4">
        <v>911100221149</v>
      </c>
      <c r="M469" s="3" t="s">
        <v>1730</v>
      </c>
      <c r="N469" s="3" t="s">
        <v>1360</v>
      </c>
      <c r="O469" s="3"/>
      <c r="P469" s="3" t="s">
        <v>3860</v>
      </c>
      <c r="Q469" s="3" t="s">
        <v>3745</v>
      </c>
      <c r="R469" s="3" t="e">
        <f>VLOOKUP(L469,SB_Cleaned!$A$2:$F$413,6,FALSE)</f>
        <v>#N/A</v>
      </c>
      <c r="S469" s="3">
        <f t="shared" si="21"/>
        <v>0</v>
      </c>
      <c r="T469" s="3" t="s">
        <v>1501</v>
      </c>
      <c r="U469" s="3" t="s">
        <v>37</v>
      </c>
      <c r="V469" s="13" t="e">
        <f>VLOOKUP(L469,SB_Cleaned!$A$2:$C$412,3,FALSE)</f>
        <v>#N/A</v>
      </c>
      <c r="W469" s="4" t="str">
        <f t="shared" si="22"/>
        <v>exclude</v>
      </c>
      <c r="X469" s="4" t="str">
        <f t="shared" si="23"/>
        <v>exclude</v>
      </c>
    </row>
    <row r="470" spans="1:24" x14ac:dyDescent="0.25">
      <c r="A470" s="3" t="s">
        <v>3813</v>
      </c>
      <c r="B470" s="3" t="s">
        <v>1494</v>
      </c>
      <c r="C470" s="3" t="s">
        <v>1512</v>
      </c>
      <c r="D470" s="3">
        <v>1</v>
      </c>
      <c r="E470" s="14">
        <v>0.46875</v>
      </c>
      <c r="F470" s="3" t="s">
        <v>3817</v>
      </c>
      <c r="G470" s="13">
        <v>43940</v>
      </c>
      <c r="H470" s="13">
        <f>VLOOKUP(L470,'Interested Users'!$A$2:$F$1684,6,FALSE)</f>
        <v>43937.615497685183</v>
      </c>
      <c r="I470" s="3" t="s">
        <v>1144</v>
      </c>
      <c r="J470" s="3" t="s">
        <v>10</v>
      </c>
      <c r="K470" s="3" t="s">
        <v>154</v>
      </c>
      <c r="L470" s="4">
        <v>911100221152</v>
      </c>
      <c r="M470" s="3" t="s">
        <v>1733</v>
      </c>
      <c r="N470" s="3" t="s">
        <v>1360</v>
      </c>
      <c r="O470" s="3" t="s">
        <v>1148</v>
      </c>
      <c r="P470" s="3" t="s">
        <v>1148</v>
      </c>
      <c r="Q470" s="3" t="s">
        <v>3745</v>
      </c>
      <c r="R470" s="3" t="e">
        <f>VLOOKUP(L470,SB_Cleaned!$A$2:$F$413,6,FALSE)</f>
        <v>#N/A</v>
      </c>
      <c r="S470" s="3">
        <f t="shared" si="21"/>
        <v>0</v>
      </c>
      <c r="T470" s="3" t="s">
        <v>1501</v>
      </c>
      <c r="U470" s="3" t="s">
        <v>33</v>
      </c>
      <c r="V470" s="13" t="e">
        <f>VLOOKUP(L470,SB_Cleaned!$A$2:$C$412,3,FALSE)</f>
        <v>#N/A</v>
      </c>
      <c r="W470" s="4" t="str">
        <f t="shared" si="22"/>
        <v>exclude</v>
      </c>
      <c r="X470" s="4" t="str">
        <f t="shared" si="23"/>
        <v>exclude</v>
      </c>
    </row>
    <row r="471" spans="1:24" x14ac:dyDescent="0.25">
      <c r="A471" s="3" t="s">
        <v>3813</v>
      </c>
      <c r="B471" s="3" t="s">
        <v>1494</v>
      </c>
      <c r="C471" s="3" t="s">
        <v>1512</v>
      </c>
      <c r="D471" s="3">
        <v>1</v>
      </c>
      <c r="E471" s="14">
        <v>0.46875</v>
      </c>
      <c r="F471" s="3" t="s">
        <v>3817</v>
      </c>
      <c r="G471" s="13">
        <v>43940</v>
      </c>
      <c r="H471" s="13">
        <f>VLOOKUP(L471,'Interested Users'!$A$2:$F$1684,6,FALSE)</f>
        <v>43937.622129629628</v>
      </c>
      <c r="I471" s="3" t="s">
        <v>1145</v>
      </c>
      <c r="J471" s="3" t="s">
        <v>10</v>
      </c>
      <c r="K471" s="3" t="s">
        <v>155</v>
      </c>
      <c r="L471" s="4">
        <v>911100221154</v>
      </c>
      <c r="M471" s="3" t="s">
        <v>1735</v>
      </c>
      <c r="N471" s="3" t="s">
        <v>1360</v>
      </c>
      <c r="O471" s="3" t="s">
        <v>1148</v>
      </c>
      <c r="P471" s="3" t="s">
        <v>1148</v>
      </c>
      <c r="Q471" s="3" t="s">
        <v>3745</v>
      </c>
      <c r="R471" s="3" t="e">
        <f>VLOOKUP(L471,SB_Cleaned!$A$2:$F$413,6,FALSE)</f>
        <v>#N/A</v>
      </c>
      <c r="S471" s="3">
        <f t="shared" si="21"/>
        <v>0</v>
      </c>
      <c r="T471" s="3" t="s">
        <v>1501</v>
      </c>
      <c r="U471" s="3" t="s">
        <v>130</v>
      </c>
      <c r="V471" s="13" t="e">
        <f>VLOOKUP(L471,SB_Cleaned!$A$2:$C$412,3,FALSE)</f>
        <v>#N/A</v>
      </c>
      <c r="W471" s="4" t="str">
        <f t="shared" si="22"/>
        <v>exclude</v>
      </c>
      <c r="X471" s="4" t="str">
        <f t="shared" si="23"/>
        <v>exclude</v>
      </c>
    </row>
    <row r="472" spans="1:24" x14ac:dyDescent="0.25">
      <c r="A472" s="3" t="s">
        <v>3813</v>
      </c>
      <c r="B472" s="3" t="s">
        <v>1494</v>
      </c>
      <c r="C472" s="3" t="s">
        <v>1512</v>
      </c>
      <c r="D472" s="3">
        <v>1</v>
      </c>
      <c r="E472" s="14">
        <v>0.46875</v>
      </c>
      <c r="F472" s="3" t="s">
        <v>3817</v>
      </c>
      <c r="G472" s="13">
        <v>43940</v>
      </c>
      <c r="H472" s="13">
        <f>VLOOKUP(L472,'Interested Users'!$A$2:$F$1684,6,FALSE)</f>
        <v>43937.673483796294</v>
      </c>
      <c r="I472" s="3" t="s">
        <v>1145</v>
      </c>
      <c r="J472" s="3" t="s">
        <v>2</v>
      </c>
      <c r="K472" s="3" t="s">
        <v>134</v>
      </c>
      <c r="L472" s="4">
        <v>911100221164</v>
      </c>
      <c r="M472" s="3" t="s">
        <v>1745</v>
      </c>
      <c r="N472" s="3" t="s">
        <v>1360</v>
      </c>
      <c r="O472" s="3" t="s">
        <v>1148</v>
      </c>
      <c r="P472" s="3" t="s">
        <v>1148</v>
      </c>
      <c r="Q472" s="3" t="s">
        <v>3745</v>
      </c>
      <c r="R472" s="3" t="e">
        <f>VLOOKUP(L472,SB_Cleaned!$A$2:$F$413,6,FALSE)</f>
        <v>#N/A</v>
      </c>
      <c r="S472" s="3">
        <f t="shared" si="21"/>
        <v>0</v>
      </c>
      <c r="T472" s="3" t="s">
        <v>1501</v>
      </c>
      <c r="U472" s="3" t="s">
        <v>130</v>
      </c>
      <c r="V472" s="13" t="e">
        <f>VLOOKUP(L472,SB_Cleaned!$A$2:$C$412,3,FALSE)</f>
        <v>#N/A</v>
      </c>
      <c r="W472" s="4" t="str">
        <f t="shared" si="22"/>
        <v>exclude</v>
      </c>
      <c r="X472" s="4" t="str">
        <f t="shared" si="23"/>
        <v>exclude</v>
      </c>
    </row>
    <row r="473" spans="1:24" x14ac:dyDescent="0.25">
      <c r="A473" s="3" t="s">
        <v>3812</v>
      </c>
      <c r="B473" s="3" t="s">
        <v>1494</v>
      </c>
      <c r="C473" s="3" t="s">
        <v>1510</v>
      </c>
      <c r="D473" s="3">
        <v>1</v>
      </c>
      <c r="E473" s="14">
        <v>0.46875</v>
      </c>
      <c r="F473" s="3" t="s">
        <v>3817</v>
      </c>
      <c r="G473" s="13">
        <v>43940</v>
      </c>
      <c r="H473" s="13">
        <f>VLOOKUP(L473,'Interested Users'!$A$2:$F$1684,6,FALSE)</f>
        <v>43937.942499999997</v>
      </c>
      <c r="I473" s="3" t="s">
        <v>1144</v>
      </c>
      <c r="J473" s="3" t="s">
        <v>10</v>
      </c>
      <c r="K473" s="3" t="s">
        <v>1194</v>
      </c>
      <c r="L473" s="4">
        <v>911100221179</v>
      </c>
      <c r="M473" s="3" t="s">
        <v>1760</v>
      </c>
      <c r="N473" s="3" t="s">
        <v>1360</v>
      </c>
      <c r="O473" s="3" t="s">
        <v>1148</v>
      </c>
      <c r="P473" s="3" t="s">
        <v>1148</v>
      </c>
      <c r="Q473" s="3" t="s">
        <v>3751</v>
      </c>
      <c r="R473" s="3" t="e">
        <f>VLOOKUP(L473,SB_Cleaned!$A$2:$F$413,6,FALSE)</f>
        <v>#N/A</v>
      </c>
      <c r="S473" s="3">
        <f t="shared" si="21"/>
        <v>0</v>
      </c>
      <c r="T473" s="3" t="s">
        <v>1502</v>
      </c>
      <c r="U473" s="3" t="s">
        <v>37</v>
      </c>
      <c r="V473" s="13" t="e">
        <f>VLOOKUP(L473,SB_Cleaned!$A$2:$C$412,3,FALSE)</f>
        <v>#N/A</v>
      </c>
      <c r="W473" s="4" t="str">
        <f t="shared" si="22"/>
        <v>exclude</v>
      </c>
      <c r="X473" s="4" t="str">
        <f t="shared" si="23"/>
        <v>exclude</v>
      </c>
    </row>
    <row r="474" spans="1:24" x14ac:dyDescent="0.25">
      <c r="A474" s="3" t="s">
        <v>3812</v>
      </c>
      <c r="B474" s="3" t="s">
        <v>1494</v>
      </c>
      <c r="C474" s="3" t="s">
        <v>1510</v>
      </c>
      <c r="D474" s="3">
        <v>1</v>
      </c>
      <c r="E474" s="14">
        <v>0.46875</v>
      </c>
      <c r="F474" s="3" t="s">
        <v>3817</v>
      </c>
      <c r="G474" s="13">
        <v>43940</v>
      </c>
      <c r="H474" s="13">
        <f>VLOOKUP(L474,'Interested Users'!$A$2:$F$1684,6,FALSE)</f>
        <v>43937.702581018515</v>
      </c>
      <c r="I474" s="3" t="s">
        <v>1144</v>
      </c>
      <c r="J474" s="3" t="s">
        <v>10</v>
      </c>
      <c r="K474" s="3" t="s">
        <v>167</v>
      </c>
      <c r="L474" s="4">
        <v>911100221171</v>
      </c>
      <c r="M474" s="3" t="s">
        <v>1752</v>
      </c>
      <c r="N474" s="3" t="s">
        <v>1360</v>
      </c>
      <c r="O474" s="3" t="s">
        <v>1146</v>
      </c>
      <c r="P474" s="3" t="s">
        <v>1146</v>
      </c>
      <c r="Q474" s="3" t="s">
        <v>3751</v>
      </c>
      <c r="R474" s="3" t="e">
        <f>VLOOKUP(L474,SB_Cleaned!$A$2:$F$413,6,FALSE)</f>
        <v>#N/A</v>
      </c>
      <c r="S474" s="3">
        <f t="shared" si="21"/>
        <v>0</v>
      </c>
      <c r="T474" s="3" t="s">
        <v>1502</v>
      </c>
      <c r="U474" s="3" t="s">
        <v>130</v>
      </c>
      <c r="V474" s="13" t="e">
        <f>VLOOKUP(L474,SB_Cleaned!$A$2:$C$412,3,FALSE)</f>
        <v>#N/A</v>
      </c>
      <c r="W474" s="4" t="str">
        <f t="shared" si="22"/>
        <v>exclude</v>
      </c>
      <c r="X474" s="4" t="str">
        <f t="shared" si="23"/>
        <v>exclude</v>
      </c>
    </row>
    <row r="475" spans="1:24" x14ac:dyDescent="0.25">
      <c r="A475" s="3" t="s">
        <v>3812</v>
      </c>
      <c r="B475" s="3" t="s">
        <v>1494</v>
      </c>
      <c r="C475" s="3" t="s">
        <v>1510</v>
      </c>
      <c r="D475" s="3">
        <v>1</v>
      </c>
      <c r="E475" s="14">
        <v>0.46875</v>
      </c>
      <c r="F475" s="3" t="s">
        <v>3817</v>
      </c>
      <c r="G475" s="13">
        <v>43940</v>
      </c>
      <c r="H475" s="13">
        <f>VLOOKUP(L475,'Interested Users'!$A$2:$F$1684,6,FALSE)</f>
        <v>43937.713877314818</v>
      </c>
      <c r="I475" s="3" t="s">
        <v>1145</v>
      </c>
      <c r="J475" s="3" t="s">
        <v>2</v>
      </c>
      <c r="K475" s="3" t="s">
        <v>41</v>
      </c>
      <c r="L475" s="4">
        <v>911100221173</v>
      </c>
      <c r="M475" s="3" t="s">
        <v>1754</v>
      </c>
      <c r="N475" s="3" t="s">
        <v>1360</v>
      </c>
      <c r="O475" s="3" t="s">
        <v>1148</v>
      </c>
      <c r="P475" s="3" t="s">
        <v>1148</v>
      </c>
      <c r="Q475" s="3" t="s">
        <v>3751</v>
      </c>
      <c r="R475" s="3" t="e">
        <f>VLOOKUP(L475,SB_Cleaned!$A$2:$F$413,6,FALSE)</f>
        <v>#N/A</v>
      </c>
      <c r="S475" s="3">
        <f t="shared" si="21"/>
        <v>0</v>
      </c>
      <c r="T475" s="3" t="s">
        <v>1502</v>
      </c>
      <c r="U475" s="3" t="s">
        <v>3</v>
      </c>
      <c r="V475" s="13" t="e">
        <f>VLOOKUP(L475,SB_Cleaned!$A$2:$C$412,3,FALSE)</f>
        <v>#N/A</v>
      </c>
      <c r="W475" s="4" t="str">
        <f t="shared" si="22"/>
        <v>exclude</v>
      </c>
      <c r="X475" s="4" t="str">
        <f t="shared" si="23"/>
        <v>exclude</v>
      </c>
    </row>
    <row r="476" spans="1:24" x14ac:dyDescent="0.25">
      <c r="A476" s="3" t="s">
        <v>3812</v>
      </c>
      <c r="B476" s="3" t="s">
        <v>1494</v>
      </c>
      <c r="C476" s="3" t="s">
        <v>1510</v>
      </c>
      <c r="D476" s="3">
        <v>1</v>
      </c>
      <c r="E476" s="14">
        <v>0.46875</v>
      </c>
      <c r="F476" s="3" t="s">
        <v>3817</v>
      </c>
      <c r="G476" s="13">
        <v>43940</v>
      </c>
      <c r="H476" s="13">
        <f>VLOOKUP(L476,'Interested Users'!$A$2:$F$1684,6,FALSE)</f>
        <v>43938.134502314817</v>
      </c>
      <c r="I476" s="3" t="s">
        <v>1144</v>
      </c>
      <c r="J476" s="3" t="s">
        <v>2</v>
      </c>
      <c r="K476" s="3" t="s">
        <v>120</v>
      </c>
      <c r="L476" s="4">
        <v>911100221187</v>
      </c>
      <c r="M476" s="3" t="s">
        <v>1768</v>
      </c>
      <c r="N476" s="3" t="s">
        <v>1360</v>
      </c>
      <c r="O476" s="3" t="s">
        <v>1148</v>
      </c>
      <c r="P476" s="3" t="s">
        <v>1148</v>
      </c>
      <c r="Q476" s="3" t="s">
        <v>3751</v>
      </c>
      <c r="R476" s="3" t="e">
        <f>VLOOKUP(L476,SB_Cleaned!$A$2:$F$413,6,FALSE)</f>
        <v>#N/A</v>
      </c>
      <c r="S476" s="3">
        <f t="shared" si="21"/>
        <v>0</v>
      </c>
      <c r="T476" s="3" t="s">
        <v>1502</v>
      </c>
      <c r="U476" s="3" t="s">
        <v>177</v>
      </c>
      <c r="V476" s="13" t="e">
        <f>VLOOKUP(L476,SB_Cleaned!$A$2:$C$412,3,FALSE)</f>
        <v>#N/A</v>
      </c>
      <c r="W476" s="4" t="str">
        <f t="shared" si="22"/>
        <v>exclude</v>
      </c>
      <c r="X476" s="4" t="str">
        <f t="shared" si="23"/>
        <v>exclude</v>
      </c>
    </row>
    <row r="477" spans="1:24" x14ac:dyDescent="0.25">
      <c r="A477" s="3" t="s">
        <v>3812</v>
      </c>
      <c r="B477" s="3" t="s">
        <v>1494</v>
      </c>
      <c r="C477" s="3" t="s">
        <v>1510</v>
      </c>
      <c r="D477" s="3">
        <v>1</v>
      </c>
      <c r="E477" s="14">
        <v>0.46875</v>
      </c>
      <c r="F477" s="3" t="s">
        <v>3817</v>
      </c>
      <c r="G477" s="13">
        <v>43940</v>
      </c>
      <c r="H477" s="13">
        <f>VLOOKUP(L477,'Interested Users'!$A$2:$F$1684,6,FALSE)</f>
        <v>43938.135115740741</v>
      </c>
      <c r="I477" s="3" t="s">
        <v>1144</v>
      </c>
      <c r="J477" s="3" t="s">
        <v>10</v>
      </c>
      <c r="K477" s="3" t="s">
        <v>185</v>
      </c>
      <c r="L477" s="4">
        <v>911100221189</v>
      </c>
      <c r="M477" s="3" t="s">
        <v>1770</v>
      </c>
      <c r="N477" s="3" t="s">
        <v>1360</v>
      </c>
      <c r="O477" s="3" t="s">
        <v>1156</v>
      </c>
      <c r="P477" s="3" t="s">
        <v>1156</v>
      </c>
      <c r="Q477" s="3" t="s">
        <v>3751</v>
      </c>
      <c r="R477" s="3" t="e">
        <f>VLOOKUP(L477,SB_Cleaned!$A$2:$F$413,6,FALSE)</f>
        <v>#N/A</v>
      </c>
      <c r="S477" s="3">
        <f t="shared" si="21"/>
        <v>0</v>
      </c>
      <c r="T477" s="3" t="s">
        <v>1502</v>
      </c>
      <c r="U477" s="3" t="s">
        <v>177</v>
      </c>
      <c r="V477" s="13" t="e">
        <f>VLOOKUP(L477,SB_Cleaned!$A$2:$C$412,3,FALSE)</f>
        <v>#N/A</v>
      </c>
      <c r="W477" s="4" t="str">
        <f t="shared" si="22"/>
        <v>exclude</v>
      </c>
      <c r="X477" s="4" t="str">
        <f t="shared" si="23"/>
        <v>exclude</v>
      </c>
    </row>
    <row r="478" spans="1:24" x14ac:dyDescent="0.25">
      <c r="A478" s="3" t="s">
        <v>3812</v>
      </c>
      <c r="B478" s="3" t="s">
        <v>1494</v>
      </c>
      <c r="C478" s="3" t="s">
        <v>1510</v>
      </c>
      <c r="D478" s="3">
        <v>1</v>
      </c>
      <c r="E478" s="14">
        <v>0.46875</v>
      </c>
      <c r="F478" s="3" t="s">
        <v>3817</v>
      </c>
      <c r="G478" s="13">
        <v>43940</v>
      </c>
      <c r="H478" s="13">
        <f>VLOOKUP(L478,'Interested Users'!$A$2:$F$1684,6,FALSE)</f>
        <v>43938.135659722226</v>
      </c>
      <c r="I478" s="3" t="s">
        <v>1144</v>
      </c>
      <c r="J478" s="3" t="s">
        <v>10</v>
      </c>
      <c r="K478" s="3" t="s">
        <v>186</v>
      </c>
      <c r="L478" s="4">
        <v>911100221190</v>
      </c>
      <c r="M478" s="3" t="s">
        <v>1771</v>
      </c>
      <c r="N478" s="3" t="s">
        <v>1360</v>
      </c>
      <c r="O478" s="3" t="s">
        <v>1148</v>
      </c>
      <c r="P478" s="3" t="s">
        <v>1148</v>
      </c>
      <c r="Q478" s="3" t="s">
        <v>3751</v>
      </c>
      <c r="R478" s="3" t="e">
        <f>VLOOKUP(L478,SB_Cleaned!$A$2:$F$413,6,FALSE)</f>
        <v>#N/A</v>
      </c>
      <c r="S478" s="3">
        <f t="shared" si="21"/>
        <v>0</v>
      </c>
      <c r="T478" s="3" t="s">
        <v>1502</v>
      </c>
      <c r="U478" s="3" t="s">
        <v>177</v>
      </c>
      <c r="V478" s="13" t="e">
        <f>VLOOKUP(L478,SB_Cleaned!$A$2:$C$412,3,FALSE)</f>
        <v>#N/A</v>
      </c>
      <c r="W478" s="4" t="str">
        <f t="shared" si="22"/>
        <v>exclude</v>
      </c>
      <c r="X478" s="4" t="str">
        <f t="shared" si="23"/>
        <v>exclude</v>
      </c>
    </row>
    <row r="479" spans="1:24" x14ac:dyDescent="0.25">
      <c r="A479" s="3" t="s">
        <v>3813</v>
      </c>
      <c r="B479" s="3" t="s">
        <v>1514</v>
      </c>
      <c r="C479" s="3" t="s">
        <v>1510</v>
      </c>
      <c r="D479" s="3">
        <v>1</v>
      </c>
      <c r="E479" s="14">
        <v>0.46875</v>
      </c>
      <c r="F479" s="3" t="s">
        <v>3817</v>
      </c>
      <c r="G479" s="13">
        <v>43940</v>
      </c>
      <c r="H479" s="13" t="e">
        <f>VLOOKUP(L479,'Interested Users'!$A$2:$F$1684,6,FALSE)</f>
        <v>#N/A</v>
      </c>
      <c r="I479" s="3" t="s">
        <v>1144</v>
      </c>
      <c r="J479" s="3" t="s">
        <v>5</v>
      </c>
      <c r="K479" s="3" t="s">
        <v>157</v>
      </c>
      <c r="L479" s="4">
        <v>911100222678</v>
      </c>
      <c r="M479" s="3" t="s">
        <v>3276</v>
      </c>
      <c r="N479" s="3" t="s">
        <v>1360</v>
      </c>
      <c r="O479" s="3" t="s">
        <v>1156</v>
      </c>
      <c r="P479" s="3" t="s">
        <v>1156</v>
      </c>
      <c r="Q479" s="3" t="s">
        <v>3760</v>
      </c>
      <c r="R479" s="3" t="e">
        <f>VLOOKUP(L479,SB_Cleaned!$A$2:$F$413,6,FALSE)</f>
        <v>#N/A</v>
      </c>
      <c r="S479" s="3">
        <f t="shared" si="21"/>
        <v>0</v>
      </c>
      <c r="T479" s="3" t="s">
        <v>1500</v>
      </c>
      <c r="U479" s="3" t="s">
        <v>3854</v>
      </c>
      <c r="V479" s="13" t="e">
        <f>VLOOKUP(L479,SB_Cleaned!$A$2:$C$412,3,FALSE)</f>
        <v>#N/A</v>
      </c>
      <c r="W479" s="4" t="str">
        <f t="shared" si="22"/>
        <v>exclude</v>
      </c>
      <c r="X479" s="4" t="str">
        <f t="shared" si="23"/>
        <v>exclude</v>
      </c>
    </row>
    <row r="480" spans="1:24" x14ac:dyDescent="0.25">
      <c r="A480" s="3" t="s">
        <v>3812</v>
      </c>
      <c r="B480" s="3" t="s">
        <v>1494</v>
      </c>
      <c r="C480" s="3" t="s">
        <v>1510</v>
      </c>
      <c r="D480" s="3">
        <v>1</v>
      </c>
      <c r="E480" s="14">
        <v>0.46875</v>
      </c>
      <c r="F480" s="3" t="s">
        <v>3817</v>
      </c>
      <c r="G480" s="13">
        <v>43940</v>
      </c>
      <c r="H480" s="13">
        <f>VLOOKUP(L480,'Interested Users'!$A$2:$F$1684,6,FALSE)</f>
        <v>43938.21802083333</v>
      </c>
      <c r="I480" s="3" t="s">
        <v>1144</v>
      </c>
      <c r="J480" s="3" t="s">
        <v>2</v>
      </c>
      <c r="K480" s="3" t="s">
        <v>232</v>
      </c>
      <c r="L480" s="4">
        <v>911100221235</v>
      </c>
      <c r="M480" s="3" t="s">
        <v>1816</v>
      </c>
      <c r="N480" s="3" t="s">
        <v>1360</v>
      </c>
      <c r="O480" s="3" t="s">
        <v>1148</v>
      </c>
      <c r="P480" s="3" t="s">
        <v>1148</v>
      </c>
      <c r="Q480" s="3" t="s">
        <v>3751</v>
      </c>
      <c r="R480" s="3" t="e">
        <f>VLOOKUP(L480,SB_Cleaned!$A$2:$F$413,6,FALSE)</f>
        <v>#N/A</v>
      </c>
      <c r="S480" s="3">
        <f t="shared" si="21"/>
        <v>0</v>
      </c>
      <c r="T480" s="3" t="s">
        <v>1502</v>
      </c>
      <c r="U480" s="3" t="s">
        <v>209</v>
      </c>
      <c r="V480" s="13" t="e">
        <f>VLOOKUP(L480,SB_Cleaned!$A$2:$C$412,3,FALSE)</f>
        <v>#N/A</v>
      </c>
      <c r="W480" s="4" t="str">
        <f t="shared" si="22"/>
        <v>exclude</v>
      </c>
      <c r="X480" s="4" t="str">
        <f t="shared" si="23"/>
        <v>exclude</v>
      </c>
    </row>
    <row r="481" spans="1:24" x14ac:dyDescent="0.25">
      <c r="A481" s="3" t="s">
        <v>3812</v>
      </c>
      <c r="B481" s="3" t="s">
        <v>1494</v>
      </c>
      <c r="C481" s="3" t="s">
        <v>1510</v>
      </c>
      <c r="D481" s="3">
        <v>1</v>
      </c>
      <c r="E481" s="14">
        <v>0.46875</v>
      </c>
      <c r="F481" s="3" t="s">
        <v>3817</v>
      </c>
      <c r="G481" s="13">
        <v>43940</v>
      </c>
      <c r="H481" s="13">
        <f>VLOOKUP(L481,'Interested Users'!$A$2:$F$1684,6,FALSE)</f>
        <v>43938.224699074075</v>
      </c>
      <c r="I481" s="3" t="s">
        <v>1144</v>
      </c>
      <c r="J481" s="3" t="s">
        <v>10</v>
      </c>
      <c r="K481" s="3" t="s">
        <v>183</v>
      </c>
      <c r="L481" s="4">
        <v>911100221247</v>
      </c>
      <c r="M481" s="3" t="s">
        <v>1828</v>
      </c>
      <c r="N481" s="3" t="s">
        <v>1360</v>
      </c>
      <c r="O481" s="3" t="s">
        <v>1148</v>
      </c>
      <c r="P481" s="3" t="s">
        <v>1148</v>
      </c>
      <c r="Q481" s="3" t="s">
        <v>3751</v>
      </c>
      <c r="R481" s="3" t="e">
        <f>VLOOKUP(L481,SB_Cleaned!$A$2:$F$413,6,FALSE)</f>
        <v>#N/A</v>
      </c>
      <c r="S481" s="3">
        <f t="shared" si="21"/>
        <v>0</v>
      </c>
      <c r="T481" s="3" t="s">
        <v>1502</v>
      </c>
      <c r="U481" s="3" t="s">
        <v>209</v>
      </c>
      <c r="V481" s="13" t="e">
        <f>VLOOKUP(L481,SB_Cleaned!$A$2:$C$412,3,FALSE)</f>
        <v>#N/A</v>
      </c>
      <c r="W481" s="4" t="str">
        <f t="shared" si="22"/>
        <v>exclude</v>
      </c>
      <c r="X481" s="4" t="str">
        <f t="shared" si="23"/>
        <v>exclude</v>
      </c>
    </row>
    <row r="482" spans="1:24" x14ac:dyDescent="0.25">
      <c r="A482" s="3" t="s">
        <v>3813</v>
      </c>
      <c r="B482" s="3" t="s">
        <v>1514</v>
      </c>
      <c r="C482" s="3" t="s">
        <v>1510</v>
      </c>
      <c r="D482" s="3">
        <v>1</v>
      </c>
      <c r="E482" s="14">
        <v>0.46875</v>
      </c>
      <c r="F482" s="3" t="s">
        <v>3817</v>
      </c>
      <c r="G482" s="13">
        <v>43940</v>
      </c>
      <c r="H482" s="13" t="e">
        <f>VLOOKUP(L482,'Interested Users'!$A$2:$F$1684,6,FALSE)</f>
        <v>#N/A</v>
      </c>
      <c r="I482" s="3" t="s">
        <v>1144</v>
      </c>
      <c r="J482" s="3" t="s">
        <v>19</v>
      </c>
      <c r="K482" s="3" t="s">
        <v>337</v>
      </c>
      <c r="L482" s="4">
        <v>911100222679</v>
      </c>
      <c r="M482" s="3" t="s">
        <v>3277</v>
      </c>
      <c r="N482" s="3" t="s">
        <v>1360</v>
      </c>
      <c r="O482" s="3" t="s">
        <v>1148</v>
      </c>
      <c r="P482" s="3" t="s">
        <v>1148</v>
      </c>
      <c r="Q482" s="3" t="s">
        <v>3760</v>
      </c>
      <c r="R482" s="3" t="e">
        <f>VLOOKUP(L482,SB_Cleaned!$A$2:$F$413,6,FALSE)</f>
        <v>#N/A</v>
      </c>
      <c r="S482" s="3">
        <f t="shared" si="21"/>
        <v>0</v>
      </c>
      <c r="T482" s="3" t="s">
        <v>1500</v>
      </c>
      <c r="U482" s="3" t="s">
        <v>3854</v>
      </c>
      <c r="V482" s="13" t="e">
        <f>VLOOKUP(L482,SB_Cleaned!$A$2:$C$412,3,FALSE)</f>
        <v>#N/A</v>
      </c>
      <c r="W482" s="4" t="str">
        <f t="shared" si="22"/>
        <v>exclude</v>
      </c>
      <c r="X482" s="4" t="str">
        <f t="shared" si="23"/>
        <v>exclude</v>
      </c>
    </row>
    <row r="483" spans="1:24" x14ac:dyDescent="0.25">
      <c r="A483" s="3" t="s">
        <v>3813</v>
      </c>
      <c r="B483" s="3" t="s">
        <v>1514</v>
      </c>
      <c r="C483" s="3" t="s">
        <v>1510</v>
      </c>
      <c r="D483" s="3">
        <v>1</v>
      </c>
      <c r="E483" s="14">
        <v>0.46875</v>
      </c>
      <c r="F483" s="3" t="s">
        <v>3817</v>
      </c>
      <c r="G483" s="13">
        <v>43940</v>
      </c>
      <c r="H483" s="13" t="e">
        <f>VLOOKUP(L483,'Interested Users'!$A$2:$F$1684,6,FALSE)</f>
        <v>#N/A</v>
      </c>
      <c r="I483" s="3" t="s">
        <v>1144</v>
      </c>
      <c r="J483" s="3" t="s">
        <v>5</v>
      </c>
      <c r="K483" s="3" t="s">
        <v>1361</v>
      </c>
      <c r="L483" s="4">
        <v>911100222680</v>
      </c>
      <c r="M483" s="3" t="s">
        <v>3278</v>
      </c>
      <c r="N483" s="3" t="s">
        <v>1360</v>
      </c>
      <c r="O483" s="3" t="s">
        <v>1148</v>
      </c>
      <c r="P483" s="3" t="s">
        <v>1148</v>
      </c>
      <c r="Q483" s="3" t="s">
        <v>3760</v>
      </c>
      <c r="R483" s="3" t="e">
        <f>VLOOKUP(L483,SB_Cleaned!$A$2:$F$413,6,FALSE)</f>
        <v>#N/A</v>
      </c>
      <c r="S483" s="3">
        <f t="shared" si="21"/>
        <v>0</v>
      </c>
      <c r="T483" s="3" t="s">
        <v>1500</v>
      </c>
      <c r="U483" s="3" t="s">
        <v>3854</v>
      </c>
      <c r="V483" s="13" t="e">
        <f>VLOOKUP(L483,SB_Cleaned!$A$2:$C$412,3,FALSE)</f>
        <v>#N/A</v>
      </c>
      <c r="W483" s="4" t="str">
        <f t="shared" si="22"/>
        <v>exclude</v>
      </c>
      <c r="X483" s="4" t="str">
        <f t="shared" si="23"/>
        <v>exclude</v>
      </c>
    </row>
    <row r="484" spans="1:24" x14ac:dyDescent="0.25">
      <c r="A484" s="3" t="s">
        <v>3812</v>
      </c>
      <c r="B484" s="3" t="s">
        <v>1494</v>
      </c>
      <c r="C484" s="3" t="s">
        <v>1510</v>
      </c>
      <c r="D484" s="3">
        <v>1</v>
      </c>
      <c r="E484" s="14">
        <v>0.46875</v>
      </c>
      <c r="F484" s="3" t="s">
        <v>3817</v>
      </c>
      <c r="G484" s="13">
        <v>43940</v>
      </c>
      <c r="H484" s="13">
        <f>VLOOKUP(L484,'Interested Users'!$A$2:$F$1684,6,FALSE)</f>
        <v>43938.695659722223</v>
      </c>
      <c r="I484" s="3" t="s">
        <v>1145</v>
      </c>
      <c r="J484" s="3" t="s">
        <v>2</v>
      </c>
      <c r="K484" s="3" t="s">
        <v>409</v>
      </c>
      <c r="L484" s="4">
        <v>911100221462</v>
      </c>
      <c r="M484" s="3" t="s">
        <v>2046</v>
      </c>
      <c r="N484" s="3" t="s">
        <v>1360</v>
      </c>
      <c r="O484" s="3" t="s">
        <v>1148</v>
      </c>
      <c r="P484" s="3" t="s">
        <v>1148</v>
      </c>
      <c r="Q484" s="3" t="s">
        <v>3751</v>
      </c>
      <c r="R484" s="3">
        <f>VLOOKUP(L484,SB_Cleaned!$A$2:$F$413,6,FALSE)</f>
        <v>1999</v>
      </c>
      <c r="S484" s="3">
        <f t="shared" si="21"/>
        <v>1</v>
      </c>
      <c r="T484" s="3" t="s">
        <v>1502</v>
      </c>
      <c r="U484" s="3" t="s">
        <v>333</v>
      </c>
      <c r="V484" s="13">
        <f>VLOOKUP(L484,SB_Cleaned!$A$2:$C$412,3,FALSE)</f>
        <v>43947</v>
      </c>
      <c r="W484" s="4">
        <f t="shared" si="22"/>
        <v>7</v>
      </c>
      <c r="X484" s="4">
        <f t="shared" si="23"/>
        <v>8</v>
      </c>
    </row>
    <row r="485" spans="1:24" x14ac:dyDescent="0.25">
      <c r="A485" s="3" t="s">
        <v>3813</v>
      </c>
      <c r="B485" s="3" t="s">
        <v>1514</v>
      </c>
      <c r="C485" s="3" t="s">
        <v>1510</v>
      </c>
      <c r="D485" s="3">
        <v>1</v>
      </c>
      <c r="E485" s="14">
        <v>0.46875</v>
      </c>
      <c r="F485" s="3" t="s">
        <v>3817</v>
      </c>
      <c r="G485" s="13">
        <v>43940</v>
      </c>
      <c r="H485" s="13">
        <f>VLOOKUP(L485,'Interested Users'!$A$2:$F$1684,6,FALSE)</f>
        <v>43938.622048611112</v>
      </c>
      <c r="I485" s="3" t="s">
        <v>1145</v>
      </c>
      <c r="J485" s="3" t="s">
        <v>5</v>
      </c>
      <c r="K485" s="3" t="s">
        <v>381</v>
      </c>
      <c r="L485" s="4">
        <v>911100221430</v>
      </c>
      <c r="M485" s="3" t="s">
        <v>2014</v>
      </c>
      <c r="N485" s="3" t="s">
        <v>1360</v>
      </c>
      <c r="O485" s="3" t="s">
        <v>1156</v>
      </c>
      <c r="P485" s="3" t="s">
        <v>1156</v>
      </c>
      <c r="Q485" s="3" t="s">
        <v>3760</v>
      </c>
      <c r="R485" s="3" t="e">
        <f>VLOOKUP(L485,SB_Cleaned!$A$2:$F$413,6,FALSE)</f>
        <v>#N/A</v>
      </c>
      <c r="S485" s="3">
        <f t="shared" si="21"/>
        <v>0</v>
      </c>
      <c r="T485" s="3" t="s">
        <v>1500</v>
      </c>
      <c r="U485" s="3" t="s">
        <v>333</v>
      </c>
      <c r="V485" s="13" t="e">
        <f>VLOOKUP(L485,SB_Cleaned!$A$2:$C$412,3,FALSE)</f>
        <v>#N/A</v>
      </c>
      <c r="W485" s="4" t="str">
        <f t="shared" si="22"/>
        <v>exclude</v>
      </c>
      <c r="X485" s="4" t="str">
        <f t="shared" si="23"/>
        <v>exclude</v>
      </c>
    </row>
    <row r="486" spans="1:24" x14ac:dyDescent="0.25">
      <c r="A486" s="3" t="s">
        <v>3813</v>
      </c>
      <c r="B486" s="3" t="s">
        <v>1514</v>
      </c>
      <c r="C486" s="3" t="s">
        <v>1510</v>
      </c>
      <c r="D486" s="3">
        <v>1</v>
      </c>
      <c r="E486" s="14">
        <v>0.46875</v>
      </c>
      <c r="F486" s="3" t="s">
        <v>3817</v>
      </c>
      <c r="G486" s="13">
        <v>43940</v>
      </c>
      <c r="H486" s="13">
        <f>VLOOKUP(L486,'Interested Users'!$A$2:$F$1684,6,FALSE)</f>
        <v>43939.274560185186</v>
      </c>
      <c r="I486" s="3" t="s">
        <v>1145</v>
      </c>
      <c r="J486" s="3" t="s">
        <v>5</v>
      </c>
      <c r="K486" s="3" t="s">
        <v>1151</v>
      </c>
      <c r="L486" s="4">
        <v>911100221589</v>
      </c>
      <c r="M486" s="3" t="s">
        <v>2173</v>
      </c>
      <c r="N486" s="3" t="s">
        <v>1360</v>
      </c>
      <c r="O486" s="3" t="s">
        <v>1146</v>
      </c>
      <c r="P486" s="3" t="s">
        <v>1146</v>
      </c>
      <c r="Q486" s="3" t="s">
        <v>3760</v>
      </c>
      <c r="R486" s="3" t="e">
        <f>VLOOKUP(L486,SB_Cleaned!$A$2:$F$413,6,FALSE)</f>
        <v>#N/A</v>
      </c>
      <c r="S486" s="3">
        <f t="shared" si="21"/>
        <v>0</v>
      </c>
      <c r="T486" s="3" t="s">
        <v>1500</v>
      </c>
      <c r="U486" s="3" t="s">
        <v>305</v>
      </c>
      <c r="V486" s="13" t="e">
        <f>VLOOKUP(L486,SB_Cleaned!$A$2:$C$412,3,FALSE)</f>
        <v>#N/A</v>
      </c>
      <c r="W486" s="4" t="str">
        <f t="shared" si="22"/>
        <v>exclude</v>
      </c>
      <c r="X486" s="4" t="str">
        <f t="shared" si="23"/>
        <v>exclude</v>
      </c>
    </row>
    <row r="487" spans="1:24" x14ac:dyDescent="0.25">
      <c r="A487" s="3" t="s">
        <v>3813</v>
      </c>
      <c r="B487" s="3" t="s">
        <v>1514</v>
      </c>
      <c r="C487" s="3" t="s">
        <v>1510</v>
      </c>
      <c r="D487" s="3">
        <v>1</v>
      </c>
      <c r="E487" s="14">
        <v>0.46875</v>
      </c>
      <c r="F487" s="3" t="s">
        <v>3817</v>
      </c>
      <c r="G487" s="13">
        <v>43940</v>
      </c>
      <c r="H487" s="13">
        <f>VLOOKUP(L487,'Interested Users'!$A$2:$F$1684,6,FALSE)</f>
        <v>43939.473576388889</v>
      </c>
      <c r="I487" s="3" t="s">
        <v>1145</v>
      </c>
      <c r="J487" s="3" t="s">
        <v>19</v>
      </c>
      <c r="K487" s="3" t="s">
        <v>1175</v>
      </c>
      <c r="L487" s="4">
        <v>911100221640</v>
      </c>
      <c r="M487" s="3" t="s">
        <v>2226</v>
      </c>
      <c r="N487" s="3" t="s">
        <v>1360</v>
      </c>
      <c r="O487" s="3" t="s">
        <v>1156</v>
      </c>
      <c r="P487" s="3" t="s">
        <v>1156</v>
      </c>
      <c r="Q487" s="3" t="s">
        <v>3760</v>
      </c>
      <c r="R487" s="3" t="e">
        <f>VLOOKUP(L487,SB_Cleaned!$A$2:$F$413,6,FALSE)</f>
        <v>#N/A</v>
      </c>
      <c r="S487" s="3">
        <f t="shared" si="21"/>
        <v>0</v>
      </c>
      <c r="T487" s="3" t="s">
        <v>1500</v>
      </c>
      <c r="U487" s="3" t="s">
        <v>177</v>
      </c>
      <c r="V487" s="13" t="e">
        <f>VLOOKUP(L487,SB_Cleaned!$A$2:$C$412,3,FALSE)</f>
        <v>#N/A</v>
      </c>
      <c r="W487" s="4" t="str">
        <f t="shared" si="22"/>
        <v>exclude</v>
      </c>
      <c r="X487" s="4" t="str">
        <f t="shared" si="23"/>
        <v>exclude</v>
      </c>
    </row>
    <row r="488" spans="1:24" x14ac:dyDescent="0.25">
      <c r="A488" s="3" t="s">
        <v>3813</v>
      </c>
      <c r="B488" s="3" t="s">
        <v>1514</v>
      </c>
      <c r="C488" s="3" t="s">
        <v>1510</v>
      </c>
      <c r="D488" s="3">
        <v>1</v>
      </c>
      <c r="E488" s="14">
        <v>0.46875</v>
      </c>
      <c r="F488" s="3" t="s">
        <v>3817</v>
      </c>
      <c r="G488" s="13">
        <v>43940</v>
      </c>
      <c r="H488" s="13" t="e">
        <f>VLOOKUP(L488,'Interested Users'!$A$2:$F$1684,6,FALSE)</f>
        <v>#N/A</v>
      </c>
      <c r="I488" s="3" t="s">
        <v>1144</v>
      </c>
      <c r="J488" s="3" t="s">
        <v>19</v>
      </c>
      <c r="K488" s="3" t="s">
        <v>1272</v>
      </c>
      <c r="L488" s="4">
        <v>911100222681</v>
      </c>
      <c r="M488" s="3" t="s">
        <v>3279</v>
      </c>
      <c r="N488" s="3" t="s">
        <v>1360</v>
      </c>
      <c r="O488" s="3" t="s">
        <v>1148</v>
      </c>
      <c r="P488" s="3" t="s">
        <v>1148</v>
      </c>
      <c r="Q488" s="3" t="s">
        <v>3760</v>
      </c>
      <c r="R488" s="3" t="e">
        <f>VLOOKUP(L488,SB_Cleaned!$A$2:$F$413,6,FALSE)</f>
        <v>#N/A</v>
      </c>
      <c r="S488" s="3">
        <f t="shared" si="21"/>
        <v>0</v>
      </c>
      <c r="T488" s="3" t="s">
        <v>1500</v>
      </c>
      <c r="U488" s="3" t="s">
        <v>3854</v>
      </c>
      <c r="V488" s="13" t="e">
        <f>VLOOKUP(L488,SB_Cleaned!$A$2:$C$412,3,FALSE)</f>
        <v>#N/A</v>
      </c>
      <c r="W488" s="4" t="str">
        <f t="shared" si="22"/>
        <v>exclude</v>
      </c>
      <c r="X488" s="4" t="str">
        <f t="shared" si="23"/>
        <v>exclude</v>
      </c>
    </row>
    <row r="489" spans="1:24" x14ac:dyDescent="0.25">
      <c r="A489" s="3" t="s">
        <v>3813</v>
      </c>
      <c r="B489" s="3" t="s">
        <v>1514</v>
      </c>
      <c r="C489" s="3" t="s">
        <v>1510</v>
      </c>
      <c r="D489" s="3">
        <v>1</v>
      </c>
      <c r="E489" s="14">
        <v>0.46875</v>
      </c>
      <c r="F489" s="3" t="s">
        <v>3817</v>
      </c>
      <c r="G489" s="13">
        <v>43940</v>
      </c>
      <c r="H489" s="13">
        <f>VLOOKUP(L489,'Interested Users'!$A$2:$F$1684,6,FALSE)</f>
        <v>43939.148379629631</v>
      </c>
      <c r="I489" s="3" t="s">
        <v>1145</v>
      </c>
      <c r="J489" s="3" t="s">
        <v>5</v>
      </c>
      <c r="K489" s="3" t="s">
        <v>344</v>
      </c>
      <c r="L489" s="4">
        <v>911100221478</v>
      </c>
      <c r="M489" s="3" t="s">
        <v>2062</v>
      </c>
      <c r="N489" s="3" t="s">
        <v>1360</v>
      </c>
      <c r="O489" s="3" t="s">
        <v>1156</v>
      </c>
      <c r="P489" s="3" t="s">
        <v>1156</v>
      </c>
      <c r="Q489" s="3" t="s">
        <v>3760</v>
      </c>
      <c r="R489" s="3">
        <f>VLOOKUP(L489,SB_Cleaned!$A$2:$F$413,6,FALSE)</f>
        <v>1999</v>
      </c>
      <c r="S489" s="3">
        <f t="shared" si="21"/>
        <v>1</v>
      </c>
      <c r="T489" s="3" t="s">
        <v>1500</v>
      </c>
      <c r="U489" s="3" t="s">
        <v>422</v>
      </c>
      <c r="V489" s="13">
        <f>VLOOKUP(L489,SB_Cleaned!$A$2:$C$412,3,FALSE)</f>
        <v>43940</v>
      </c>
      <c r="W489" s="4">
        <f t="shared" si="22"/>
        <v>0</v>
      </c>
      <c r="X489" s="4">
        <f t="shared" si="23"/>
        <v>1</v>
      </c>
    </row>
    <row r="490" spans="1:24" x14ac:dyDescent="0.25">
      <c r="A490" s="3" t="s">
        <v>3813</v>
      </c>
      <c r="B490" s="3" t="s">
        <v>1514</v>
      </c>
      <c r="C490" s="3" t="s">
        <v>1510</v>
      </c>
      <c r="D490" s="3">
        <v>1</v>
      </c>
      <c r="E490" s="14">
        <v>0.46875</v>
      </c>
      <c r="F490" s="3" t="s">
        <v>3817</v>
      </c>
      <c r="G490" s="13">
        <v>43940</v>
      </c>
      <c r="H490" s="13" t="e">
        <f>VLOOKUP(L490,'Interested Users'!$A$2:$F$1684,6,FALSE)</f>
        <v>#N/A</v>
      </c>
      <c r="I490" s="3" t="s">
        <v>1144</v>
      </c>
      <c r="J490" s="3" t="s">
        <v>5</v>
      </c>
      <c r="K490" s="3" t="s">
        <v>1362</v>
      </c>
      <c r="L490" s="4">
        <v>911100222682</v>
      </c>
      <c r="M490" s="3" t="s">
        <v>3280</v>
      </c>
      <c r="N490" s="3" t="s">
        <v>1360</v>
      </c>
      <c r="O490" s="3" t="s">
        <v>1156</v>
      </c>
      <c r="P490" s="3" t="s">
        <v>1156</v>
      </c>
      <c r="Q490" s="3" t="s">
        <v>3760</v>
      </c>
      <c r="R490" s="3" t="e">
        <f>VLOOKUP(L490,SB_Cleaned!$A$2:$F$413,6,FALSE)</f>
        <v>#N/A</v>
      </c>
      <c r="S490" s="3">
        <f t="shared" si="21"/>
        <v>0</v>
      </c>
      <c r="T490" s="3" t="s">
        <v>1500</v>
      </c>
      <c r="U490" s="3" t="s">
        <v>3854</v>
      </c>
      <c r="V490" s="13" t="e">
        <f>VLOOKUP(L490,SB_Cleaned!$A$2:$C$412,3,FALSE)</f>
        <v>#N/A</v>
      </c>
      <c r="W490" s="4" t="str">
        <f t="shared" si="22"/>
        <v>exclude</v>
      </c>
      <c r="X490" s="4" t="str">
        <f t="shared" si="23"/>
        <v>exclude</v>
      </c>
    </row>
    <row r="491" spans="1:24" x14ac:dyDescent="0.25">
      <c r="A491" s="3" t="s">
        <v>3813</v>
      </c>
      <c r="B491" s="3" t="s">
        <v>1514</v>
      </c>
      <c r="C491" s="3" t="s">
        <v>1510</v>
      </c>
      <c r="D491" s="3">
        <v>1</v>
      </c>
      <c r="E491" s="14">
        <v>0.46875</v>
      </c>
      <c r="F491" s="3" t="s">
        <v>3817</v>
      </c>
      <c r="G491" s="13">
        <v>43940</v>
      </c>
      <c r="H491" s="13" t="e">
        <f>VLOOKUP(L491,'Interested Users'!$A$2:$F$1684,6,FALSE)</f>
        <v>#N/A</v>
      </c>
      <c r="I491" s="3" t="s">
        <v>1144</v>
      </c>
      <c r="J491" s="3" t="s">
        <v>19</v>
      </c>
      <c r="K491" s="3" t="s">
        <v>162</v>
      </c>
      <c r="L491" s="4">
        <v>911100222683</v>
      </c>
      <c r="M491" s="3" t="s">
        <v>3281</v>
      </c>
      <c r="N491" s="3" t="s">
        <v>1360</v>
      </c>
      <c r="O491" s="3" t="s">
        <v>1148</v>
      </c>
      <c r="P491" s="3" t="s">
        <v>1148</v>
      </c>
      <c r="Q491" s="3" t="s">
        <v>3760</v>
      </c>
      <c r="R491" s="3" t="e">
        <f>VLOOKUP(L491,SB_Cleaned!$A$2:$F$413,6,FALSE)</f>
        <v>#N/A</v>
      </c>
      <c r="S491" s="3">
        <f t="shared" si="21"/>
        <v>0</v>
      </c>
      <c r="T491" s="3" t="s">
        <v>1500</v>
      </c>
      <c r="U491" s="3" t="s">
        <v>3854</v>
      </c>
      <c r="V491" s="13" t="e">
        <f>VLOOKUP(L491,SB_Cleaned!$A$2:$C$412,3,FALSE)</f>
        <v>#N/A</v>
      </c>
      <c r="W491" s="4" t="str">
        <f t="shared" si="22"/>
        <v>exclude</v>
      </c>
      <c r="X491" s="4" t="str">
        <f t="shared" si="23"/>
        <v>exclude</v>
      </c>
    </row>
    <row r="492" spans="1:24" x14ac:dyDescent="0.25">
      <c r="A492" s="3" t="s">
        <v>3813</v>
      </c>
      <c r="B492" s="3" t="s">
        <v>1514</v>
      </c>
      <c r="C492" s="3" t="s">
        <v>1510</v>
      </c>
      <c r="D492" s="3">
        <v>1</v>
      </c>
      <c r="E492" s="14">
        <v>0.46875</v>
      </c>
      <c r="F492" s="3" t="s">
        <v>3817</v>
      </c>
      <c r="G492" s="13">
        <v>43940</v>
      </c>
      <c r="H492" s="13" t="e">
        <f>VLOOKUP(L492,'Interested Users'!$A$2:$F$1684,6,FALSE)</f>
        <v>#N/A</v>
      </c>
      <c r="I492" s="3" t="s">
        <v>1145</v>
      </c>
      <c r="J492" s="3" t="s">
        <v>19</v>
      </c>
      <c r="K492" s="3" t="s">
        <v>464</v>
      </c>
      <c r="L492" s="4">
        <v>911100222684</v>
      </c>
      <c r="M492" s="3" t="s">
        <v>3282</v>
      </c>
      <c r="N492" s="3" t="s">
        <v>1360</v>
      </c>
      <c r="O492" s="3" t="s">
        <v>1148</v>
      </c>
      <c r="P492" s="3" t="s">
        <v>1148</v>
      </c>
      <c r="Q492" s="3" t="s">
        <v>3760</v>
      </c>
      <c r="R492" s="3" t="e">
        <f>VLOOKUP(L492,SB_Cleaned!$A$2:$F$413,6,FALSE)</f>
        <v>#N/A</v>
      </c>
      <c r="S492" s="3">
        <f t="shared" si="21"/>
        <v>0</v>
      </c>
      <c r="T492" s="3" t="s">
        <v>1500</v>
      </c>
      <c r="U492" s="3" t="s">
        <v>3854</v>
      </c>
      <c r="V492" s="13" t="e">
        <f>VLOOKUP(L492,SB_Cleaned!$A$2:$C$412,3,FALSE)</f>
        <v>#N/A</v>
      </c>
      <c r="W492" s="4" t="str">
        <f t="shared" si="22"/>
        <v>exclude</v>
      </c>
      <c r="X492" s="4" t="str">
        <f t="shared" si="23"/>
        <v>exclude</v>
      </c>
    </row>
    <row r="493" spans="1:24" x14ac:dyDescent="0.25">
      <c r="A493" s="3" t="s">
        <v>3813</v>
      </c>
      <c r="B493" s="3" t="s">
        <v>1514</v>
      </c>
      <c r="C493" s="3" t="s">
        <v>1510</v>
      </c>
      <c r="D493" s="3">
        <v>1</v>
      </c>
      <c r="E493" s="14">
        <v>0.46875</v>
      </c>
      <c r="F493" s="3" t="s">
        <v>3817</v>
      </c>
      <c r="G493" s="13">
        <v>43940</v>
      </c>
      <c r="H493" s="13" t="e">
        <f>VLOOKUP(L493,'Interested Users'!$A$2:$F$1684,6,FALSE)</f>
        <v>#N/A</v>
      </c>
      <c r="I493" s="3" t="s">
        <v>1144</v>
      </c>
      <c r="J493" s="3" t="s">
        <v>19</v>
      </c>
      <c r="K493" s="3" t="s">
        <v>181</v>
      </c>
      <c r="L493" s="4">
        <v>911100222685</v>
      </c>
      <c r="M493" s="3" t="s">
        <v>3283</v>
      </c>
      <c r="N493" s="3" t="s">
        <v>1360</v>
      </c>
      <c r="O493" s="3" t="s">
        <v>1156</v>
      </c>
      <c r="P493" s="3" t="s">
        <v>1156</v>
      </c>
      <c r="Q493" s="3" t="s">
        <v>3760</v>
      </c>
      <c r="R493" s="3" t="e">
        <f>VLOOKUP(L493,SB_Cleaned!$A$2:$F$413,6,FALSE)</f>
        <v>#N/A</v>
      </c>
      <c r="S493" s="3">
        <f t="shared" si="21"/>
        <v>0</v>
      </c>
      <c r="T493" s="3" t="s">
        <v>1500</v>
      </c>
      <c r="U493" s="3" t="s">
        <v>3854</v>
      </c>
      <c r="V493" s="13" t="e">
        <f>VLOOKUP(L493,SB_Cleaned!$A$2:$C$412,3,FALSE)</f>
        <v>#N/A</v>
      </c>
      <c r="W493" s="4" t="str">
        <f t="shared" si="22"/>
        <v>exclude</v>
      </c>
      <c r="X493" s="4" t="str">
        <f t="shared" si="23"/>
        <v>exclude</v>
      </c>
    </row>
    <row r="494" spans="1:24" x14ac:dyDescent="0.25">
      <c r="A494" s="3" t="s">
        <v>3813</v>
      </c>
      <c r="B494" s="3" t="s">
        <v>1514</v>
      </c>
      <c r="C494" s="3" t="s">
        <v>1511</v>
      </c>
      <c r="D494" s="3">
        <v>1</v>
      </c>
      <c r="E494" s="14">
        <v>0.46875</v>
      </c>
      <c r="F494" s="3" t="s">
        <v>3817</v>
      </c>
      <c r="G494" s="13">
        <v>43940</v>
      </c>
      <c r="H494" s="13">
        <f>VLOOKUP(L494,'Interested Users'!$A$2:$F$1684,6,FALSE)</f>
        <v>43939.661527777775</v>
      </c>
      <c r="I494" s="3" t="s">
        <v>1144</v>
      </c>
      <c r="J494" s="3" t="s">
        <v>19</v>
      </c>
      <c r="K494" s="3" t="s">
        <v>569</v>
      </c>
      <c r="L494" s="4">
        <v>911100221665</v>
      </c>
      <c r="M494" s="3" t="s">
        <v>2254</v>
      </c>
      <c r="N494" s="3" t="s">
        <v>1360</v>
      </c>
      <c r="O494" s="3" t="s">
        <v>1148</v>
      </c>
      <c r="P494" s="3" t="s">
        <v>1148</v>
      </c>
      <c r="Q494" s="3" t="s">
        <v>3743</v>
      </c>
      <c r="R494" s="3" t="e">
        <f>VLOOKUP(L494,SB_Cleaned!$A$2:$F$413,6,FALSE)</f>
        <v>#N/A</v>
      </c>
      <c r="S494" s="3">
        <f t="shared" si="21"/>
        <v>0</v>
      </c>
      <c r="T494" s="3" t="s">
        <v>1499</v>
      </c>
      <c r="U494" s="3" t="s">
        <v>422</v>
      </c>
      <c r="V494" s="13" t="e">
        <f>VLOOKUP(L494,SB_Cleaned!$A$2:$C$412,3,FALSE)</f>
        <v>#N/A</v>
      </c>
      <c r="W494" s="4" t="str">
        <f t="shared" si="22"/>
        <v>exclude</v>
      </c>
      <c r="X494" s="4" t="str">
        <f t="shared" si="23"/>
        <v>exclude</v>
      </c>
    </row>
    <row r="495" spans="1:24" x14ac:dyDescent="0.25">
      <c r="A495" s="3" t="s">
        <v>3813</v>
      </c>
      <c r="B495" s="3" t="s">
        <v>1514</v>
      </c>
      <c r="C495" s="3" t="s">
        <v>1511</v>
      </c>
      <c r="D495" s="3">
        <v>1</v>
      </c>
      <c r="E495" s="14">
        <v>0.46875</v>
      </c>
      <c r="F495" s="3" t="s">
        <v>3817</v>
      </c>
      <c r="G495" s="13">
        <v>43940</v>
      </c>
      <c r="H495" s="13">
        <f>VLOOKUP(L495,'Interested Users'!$A$2:$F$1684,6,FALSE)</f>
        <v>43939.632719907408</v>
      </c>
      <c r="I495" s="3" t="s">
        <v>1144</v>
      </c>
      <c r="J495" s="3" t="s">
        <v>19</v>
      </c>
      <c r="K495" s="3" t="s">
        <v>567</v>
      </c>
      <c r="L495" s="4">
        <v>911100221663</v>
      </c>
      <c r="M495" s="3" t="s">
        <v>2252</v>
      </c>
      <c r="N495" s="3" t="s">
        <v>1360</v>
      </c>
      <c r="O495" s="3" t="s">
        <v>1146</v>
      </c>
      <c r="P495" s="3" t="s">
        <v>1146</v>
      </c>
      <c r="Q495" s="3" t="s">
        <v>3743</v>
      </c>
      <c r="R495" s="3" t="e">
        <f>VLOOKUP(L495,SB_Cleaned!$A$2:$F$413,6,FALSE)</f>
        <v>#N/A</v>
      </c>
      <c r="S495" s="3">
        <f t="shared" si="21"/>
        <v>0</v>
      </c>
      <c r="T495" s="3" t="s">
        <v>1499</v>
      </c>
      <c r="U495" s="3" t="s">
        <v>422</v>
      </c>
      <c r="V495" s="13" t="e">
        <f>VLOOKUP(L495,SB_Cleaned!$A$2:$C$412,3,FALSE)</f>
        <v>#N/A</v>
      </c>
      <c r="W495" s="4" t="str">
        <f t="shared" si="22"/>
        <v>exclude</v>
      </c>
      <c r="X495" s="4" t="str">
        <f t="shared" si="23"/>
        <v>exclude</v>
      </c>
    </row>
    <row r="496" spans="1:24" x14ac:dyDescent="0.25">
      <c r="A496" s="3" t="s">
        <v>3813</v>
      </c>
      <c r="B496" s="3" t="s">
        <v>1514</v>
      </c>
      <c r="C496" s="3" t="s">
        <v>1511</v>
      </c>
      <c r="D496" s="3">
        <v>1</v>
      </c>
      <c r="E496" s="14">
        <v>0.46875</v>
      </c>
      <c r="F496" s="3" t="s">
        <v>3817</v>
      </c>
      <c r="G496" s="13">
        <v>43940</v>
      </c>
      <c r="H496" s="13">
        <f>VLOOKUP(L496,'Interested Users'!$A$2:$F$1684,6,FALSE)</f>
        <v>43939.632719907408</v>
      </c>
      <c r="I496" s="3" t="s">
        <v>1145</v>
      </c>
      <c r="J496" s="3" t="s">
        <v>19</v>
      </c>
      <c r="K496" s="3" t="s">
        <v>567</v>
      </c>
      <c r="L496" s="4">
        <v>911100221663</v>
      </c>
      <c r="M496" s="3" t="s">
        <v>2252</v>
      </c>
      <c r="N496" s="3" t="s">
        <v>1360</v>
      </c>
      <c r="O496" s="3" t="s">
        <v>1148</v>
      </c>
      <c r="P496" s="3" t="s">
        <v>1148</v>
      </c>
      <c r="Q496" s="3" t="s">
        <v>3743</v>
      </c>
      <c r="R496" s="3" t="e">
        <f>VLOOKUP(L496,SB_Cleaned!$A$2:$F$413,6,FALSE)</f>
        <v>#N/A</v>
      </c>
      <c r="S496" s="3">
        <f t="shared" si="21"/>
        <v>0</v>
      </c>
      <c r="T496" s="3" t="s">
        <v>1499</v>
      </c>
      <c r="U496" s="3" t="s">
        <v>422</v>
      </c>
      <c r="V496" s="13" t="e">
        <f>VLOOKUP(L496,SB_Cleaned!$A$2:$C$412,3,FALSE)</f>
        <v>#N/A</v>
      </c>
      <c r="W496" s="4" t="str">
        <f t="shared" si="22"/>
        <v>exclude</v>
      </c>
      <c r="X496" s="4" t="str">
        <f t="shared" si="23"/>
        <v>exclude</v>
      </c>
    </row>
    <row r="497" spans="1:24" x14ac:dyDescent="0.25">
      <c r="A497" s="3" t="s">
        <v>3813</v>
      </c>
      <c r="B497" s="3" t="s">
        <v>1514</v>
      </c>
      <c r="C497" s="3" t="s">
        <v>1511</v>
      </c>
      <c r="D497" s="3">
        <v>1</v>
      </c>
      <c r="E497" s="14">
        <v>0.46875</v>
      </c>
      <c r="F497" s="3" t="s">
        <v>3817</v>
      </c>
      <c r="G497" s="13">
        <v>43940</v>
      </c>
      <c r="H497" s="13">
        <f>VLOOKUP(L497,'Interested Users'!$A$2:$F$1684,6,FALSE)</f>
        <v>43939.585532407407</v>
      </c>
      <c r="I497" s="3" t="s">
        <v>1144</v>
      </c>
      <c r="J497" s="3" t="s">
        <v>19</v>
      </c>
      <c r="K497" s="3" t="s">
        <v>528</v>
      </c>
      <c r="L497" s="4">
        <v>911100221657</v>
      </c>
      <c r="M497" s="3" t="s">
        <v>2245</v>
      </c>
      <c r="N497" s="3" t="s">
        <v>1360</v>
      </c>
      <c r="O497" s="3" t="s">
        <v>1156</v>
      </c>
      <c r="P497" s="3" t="s">
        <v>1156</v>
      </c>
      <c r="Q497" s="3" t="s">
        <v>3743</v>
      </c>
      <c r="R497" s="3" t="e">
        <f>VLOOKUP(L497,SB_Cleaned!$A$2:$F$413,6,FALSE)</f>
        <v>#N/A</v>
      </c>
      <c r="S497" s="3">
        <f t="shared" si="21"/>
        <v>0</v>
      </c>
      <c r="T497" s="3" t="s">
        <v>1499</v>
      </c>
      <c r="U497" s="3" t="s">
        <v>33</v>
      </c>
      <c r="V497" s="13" t="e">
        <f>VLOOKUP(L497,SB_Cleaned!$A$2:$C$412,3,FALSE)</f>
        <v>#N/A</v>
      </c>
      <c r="W497" s="4" t="str">
        <f t="shared" si="22"/>
        <v>exclude</v>
      </c>
      <c r="X497" s="4" t="str">
        <f t="shared" si="23"/>
        <v>exclude</v>
      </c>
    </row>
    <row r="498" spans="1:24" x14ac:dyDescent="0.25">
      <c r="A498" s="3" t="s">
        <v>3813</v>
      </c>
      <c r="B498" s="3" t="s">
        <v>1514</v>
      </c>
      <c r="C498" s="3" t="s">
        <v>1511</v>
      </c>
      <c r="D498" s="3">
        <v>1</v>
      </c>
      <c r="E498" s="14">
        <v>0.46875</v>
      </c>
      <c r="F498" s="3" t="s">
        <v>3817</v>
      </c>
      <c r="G498" s="13">
        <v>43940</v>
      </c>
      <c r="H498" s="13">
        <f>VLOOKUP(L498,'Interested Users'!$A$2:$F$1684,6,FALSE)</f>
        <v>43939.574166666665</v>
      </c>
      <c r="I498" s="3" t="s">
        <v>1144</v>
      </c>
      <c r="J498" s="3" t="s">
        <v>19</v>
      </c>
      <c r="K498" s="3" t="s">
        <v>92</v>
      </c>
      <c r="L498" s="4">
        <v>911100221656</v>
      </c>
      <c r="M498" s="3" t="s">
        <v>2244</v>
      </c>
      <c r="N498" s="3" t="s">
        <v>1360</v>
      </c>
      <c r="O498" s="3" t="s">
        <v>1148</v>
      </c>
      <c r="P498" s="3" t="s">
        <v>1148</v>
      </c>
      <c r="Q498" s="3" t="s">
        <v>3743</v>
      </c>
      <c r="R498" s="3">
        <f>VLOOKUP(L498,SB_Cleaned!$A$2:$F$413,6,FALSE)</f>
        <v>1999</v>
      </c>
      <c r="S498" s="3">
        <f t="shared" si="21"/>
        <v>1</v>
      </c>
      <c r="T498" s="3" t="s">
        <v>1499</v>
      </c>
      <c r="U498" s="3" t="s">
        <v>177</v>
      </c>
      <c r="V498" s="13">
        <f>VLOOKUP(L498,SB_Cleaned!$A$2:$C$412,3,FALSE)</f>
        <v>43940</v>
      </c>
      <c r="W498" s="4">
        <f t="shared" si="22"/>
        <v>0</v>
      </c>
      <c r="X498" s="4">
        <f t="shared" si="23"/>
        <v>0</v>
      </c>
    </row>
    <row r="499" spans="1:24" x14ac:dyDescent="0.25">
      <c r="A499" s="3" t="s">
        <v>3813</v>
      </c>
      <c r="B499" s="3" t="s">
        <v>1514</v>
      </c>
      <c r="C499" s="3" t="s">
        <v>1511</v>
      </c>
      <c r="D499" s="3">
        <v>1</v>
      </c>
      <c r="E499" s="14">
        <v>0.46875</v>
      </c>
      <c r="F499" s="3" t="s">
        <v>3817</v>
      </c>
      <c r="G499" s="13">
        <v>43940</v>
      </c>
      <c r="H499" s="13">
        <f>VLOOKUP(L499,'Interested Users'!$A$2:$F$1684,6,FALSE)</f>
        <v>43939.325243055559</v>
      </c>
      <c r="I499" s="3" t="s">
        <v>1145</v>
      </c>
      <c r="J499" s="3" t="s">
        <v>19</v>
      </c>
      <c r="K499" s="3" t="s">
        <v>78</v>
      </c>
      <c r="L499" s="4">
        <v>911100221606</v>
      </c>
      <c r="M499" s="3" t="s">
        <v>2190</v>
      </c>
      <c r="N499" s="3" t="s">
        <v>1360</v>
      </c>
      <c r="O499" s="3" t="s">
        <v>1148</v>
      </c>
      <c r="P499" s="3" t="s">
        <v>1148</v>
      </c>
      <c r="Q499" s="3" t="s">
        <v>3743</v>
      </c>
      <c r="R499" s="3" t="e">
        <f>VLOOKUP(L499,SB_Cleaned!$A$2:$F$413,6,FALSE)</f>
        <v>#N/A</v>
      </c>
      <c r="S499" s="3">
        <f t="shared" si="21"/>
        <v>0</v>
      </c>
      <c r="T499" s="3" t="s">
        <v>1499</v>
      </c>
      <c r="U499" s="3" t="s">
        <v>37</v>
      </c>
      <c r="V499" s="13" t="e">
        <f>VLOOKUP(L499,SB_Cleaned!$A$2:$C$412,3,FALSE)</f>
        <v>#N/A</v>
      </c>
      <c r="W499" s="4" t="str">
        <f t="shared" si="22"/>
        <v>exclude</v>
      </c>
      <c r="X499" s="4" t="str">
        <f t="shared" si="23"/>
        <v>exclude</v>
      </c>
    </row>
    <row r="500" spans="1:24" x14ac:dyDescent="0.25">
      <c r="A500" s="3" t="s">
        <v>3813</v>
      </c>
      <c r="B500" s="3" t="s">
        <v>1514</v>
      </c>
      <c r="C500" s="3" t="s">
        <v>1511</v>
      </c>
      <c r="D500" s="3">
        <v>1</v>
      </c>
      <c r="E500" s="14">
        <v>0.46875</v>
      </c>
      <c r="F500" s="3" t="s">
        <v>3817</v>
      </c>
      <c r="G500" s="13">
        <v>43940</v>
      </c>
      <c r="H500" s="13">
        <f>VLOOKUP(L500,'Interested Users'!$A$2:$F$1684,6,FALSE)</f>
        <v>43939.171817129631</v>
      </c>
      <c r="I500" s="3" t="s">
        <v>1144</v>
      </c>
      <c r="J500" s="3" t="s">
        <v>5</v>
      </c>
      <c r="K500" s="3" t="s">
        <v>460</v>
      </c>
      <c r="L500" s="4">
        <v>911100221525</v>
      </c>
      <c r="M500" s="3" t="s">
        <v>2109</v>
      </c>
      <c r="N500" s="3" t="s">
        <v>1360</v>
      </c>
      <c r="O500" s="3" t="s">
        <v>1156</v>
      </c>
      <c r="P500" s="3" t="s">
        <v>1156</v>
      </c>
      <c r="Q500" s="3" t="s">
        <v>3743</v>
      </c>
      <c r="R500" s="3" t="e">
        <f>VLOOKUP(L500,SB_Cleaned!$A$2:$F$413,6,FALSE)</f>
        <v>#N/A</v>
      </c>
      <c r="S500" s="3">
        <f t="shared" si="21"/>
        <v>0</v>
      </c>
      <c r="T500" s="3" t="s">
        <v>1499</v>
      </c>
      <c r="U500" s="3" t="s">
        <v>422</v>
      </c>
      <c r="V500" s="13" t="e">
        <f>VLOOKUP(L500,SB_Cleaned!$A$2:$C$412,3,FALSE)</f>
        <v>#N/A</v>
      </c>
      <c r="W500" s="4" t="str">
        <f t="shared" si="22"/>
        <v>exclude</v>
      </c>
      <c r="X500" s="4" t="str">
        <f t="shared" si="23"/>
        <v>exclude</v>
      </c>
    </row>
    <row r="501" spans="1:24" x14ac:dyDescent="0.25">
      <c r="A501" s="3" t="s">
        <v>3813</v>
      </c>
      <c r="B501" s="3" t="s">
        <v>1514</v>
      </c>
      <c r="C501" s="3" t="s">
        <v>1511</v>
      </c>
      <c r="D501" s="3">
        <v>1</v>
      </c>
      <c r="E501" s="14">
        <v>0.46875</v>
      </c>
      <c r="F501" s="3" t="s">
        <v>3817</v>
      </c>
      <c r="G501" s="13">
        <v>43940</v>
      </c>
      <c r="H501" s="13">
        <f>VLOOKUP(L501,'Interested Users'!$A$2:$F$1684,6,FALSE)</f>
        <v>43939.524641203701</v>
      </c>
      <c r="I501" s="3" t="s">
        <v>1144</v>
      </c>
      <c r="J501" s="3" t="s">
        <v>5</v>
      </c>
      <c r="K501" s="3" t="s">
        <v>1363</v>
      </c>
      <c r="L501" s="4">
        <v>911100221648</v>
      </c>
      <c r="M501" s="3" t="s">
        <v>2235</v>
      </c>
      <c r="N501" s="3" t="s">
        <v>1360</v>
      </c>
      <c r="O501" s="3" t="s">
        <v>1148</v>
      </c>
      <c r="P501" s="3" t="s">
        <v>1148</v>
      </c>
      <c r="Q501" s="3" t="s">
        <v>3743</v>
      </c>
      <c r="R501" s="3" t="e">
        <f>VLOOKUP(L501,SB_Cleaned!$A$2:$F$413,6,FALSE)</f>
        <v>#N/A</v>
      </c>
      <c r="S501" s="3">
        <f t="shared" si="21"/>
        <v>0</v>
      </c>
      <c r="T501" s="3" t="s">
        <v>1499</v>
      </c>
      <c r="U501" s="3" t="s">
        <v>422</v>
      </c>
      <c r="V501" s="13" t="e">
        <f>VLOOKUP(L501,SB_Cleaned!$A$2:$C$412,3,FALSE)</f>
        <v>#N/A</v>
      </c>
      <c r="W501" s="4" t="str">
        <f t="shared" si="22"/>
        <v>exclude</v>
      </c>
      <c r="X501" s="4" t="str">
        <f t="shared" si="23"/>
        <v>exclude</v>
      </c>
    </row>
    <row r="502" spans="1:24" x14ac:dyDescent="0.25">
      <c r="A502" s="3" t="s">
        <v>3813</v>
      </c>
      <c r="B502" s="3" t="s">
        <v>1514</v>
      </c>
      <c r="C502" s="3" t="s">
        <v>1511</v>
      </c>
      <c r="D502" s="3">
        <v>1</v>
      </c>
      <c r="E502" s="14">
        <v>0.46875</v>
      </c>
      <c r="F502" s="3" t="s">
        <v>3817</v>
      </c>
      <c r="G502" s="13">
        <v>43940</v>
      </c>
      <c r="H502" s="13">
        <f>VLOOKUP(L502,'Interested Users'!$A$2:$F$1684,6,FALSE)</f>
        <v>43939.524074074077</v>
      </c>
      <c r="I502" s="3" t="s">
        <v>1144</v>
      </c>
      <c r="J502" s="3" t="s">
        <v>5</v>
      </c>
      <c r="K502" s="3" t="s">
        <v>554</v>
      </c>
      <c r="L502" s="4">
        <v>911100221647</v>
      </c>
      <c r="M502" s="3" t="s">
        <v>2234</v>
      </c>
      <c r="N502" s="3" t="s">
        <v>1360</v>
      </c>
      <c r="O502" s="3" t="s">
        <v>1156</v>
      </c>
      <c r="P502" s="3" t="s">
        <v>1156</v>
      </c>
      <c r="Q502" s="3" t="s">
        <v>3743</v>
      </c>
      <c r="R502" s="3" t="e">
        <f>VLOOKUP(L502,SB_Cleaned!$A$2:$F$413,6,FALSE)</f>
        <v>#N/A</v>
      </c>
      <c r="S502" s="3">
        <f t="shared" si="21"/>
        <v>0</v>
      </c>
      <c r="T502" s="3" t="s">
        <v>1499</v>
      </c>
      <c r="U502" s="3" t="s">
        <v>333</v>
      </c>
      <c r="V502" s="13" t="e">
        <f>VLOOKUP(L502,SB_Cleaned!$A$2:$C$412,3,FALSE)</f>
        <v>#N/A</v>
      </c>
      <c r="W502" s="4" t="str">
        <f t="shared" si="22"/>
        <v>exclude</v>
      </c>
      <c r="X502" s="4" t="str">
        <f t="shared" si="23"/>
        <v>exclude</v>
      </c>
    </row>
    <row r="503" spans="1:24" x14ac:dyDescent="0.25">
      <c r="A503" s="3" t="s">
        <v>3813</v>
      </c>
      <c r="B503" s="3" t="s">
        <v>1514</v>
      </c>
      <c r="C503" s="3" t="s">
        <v>1511</v>
      </c>
      <c r="D503" s="3">
        <v>1</v>
      </c>
      <c r="E503" s="14">
        <v>0.46875</v>
      </c>
      <c r="F503" s="3" t="s">
        <v>3817</v>
      </c>
      <c r="G503" s="13">
        <v>43940</v>
      </c>
      <c r="H503" s="13">
        <f>VLOOKUP(L503,'Interested Users'!$A$2:$F$1684,6,FALSE)</f>
        <v>43939.5156712963</v>
      </c>
      <c r="I503" s="3" t="s">
        <v>1144</v>
      </c>
      <c r="J503" s="3" t="s">
        <v>5</v>
      </c>
      <c r="K503" s="3" t="s">
        <v>553</v>
      </c>
      <c r="L503" s="4">
        <v>911100221646</v>
      </c>
      <c r="M503" s="3" t="s">
        <v>2233</v>
      </c>
      <c r="N503" s="3" t="s">
        <v>1360</v>
      </c>
      <c r="O503" s="3" t="s">
        <v>1146</v>
      </c>
      <c r="P503" s="3" t="s">
        <v>1146</v>
      </c>
      <c r="Q503" s="3" t="s">
        <v>3743</v>
      </c>
      <c r="R503" s="3" t="e">
        <f>VLOOKUP(L503,SB_Cleaned!$A$2:$F$413,6,FALSE)</f>
        <v>#N/A</v>
      </c>
      <c r="S503" s="3">
        <f t="shared" si="21"/>
        <v>0</v>
      </c>
      <c r="T503" s="3" t="s">
        <v>1499</v>
      </c>
      <c r="U503" s="3" t="s">
        <v>333</v>
      </c>
      <c r="V503" s="13" t="e">
        <f>VLOOKUP(L503,SB_Cleaned!$A$2:$C$412,3,FALSE)</f>
        <v>#N/A</v>
      </c>
      <c r="W503" s="4" t="str">
        <f t="shared" si="22"/>
        <v>exclude</v>
      </c>
      <c r="X503" s="4" t="str">
        <f t="shared" si="23"/>
        <v>exclude</v>
      </c>
    </row>
    <row r="504" spans="1:24" x14ac:dyDescent="0.25">
      <c r="A504" s="3" t="s">
        <v>3813</v>
      </c>
      <c r="B504" s="3" t="s">
        <v>1494</v>
      </c>
      <c r="C504" s="3" t="s">
        <v>1511</v>
      </c>
      <c r="D504" s="3">
        <v>1</v>
      </c>
      <c r="E504" s="14">
        <v>0.46875</v>
      </c>
      <c r="F504" s="3" t="s">
        <v>3817</v>
      </c>
      <c r="G504" s="13">
        <v>43940</v>
      </c>
      <c r="H504" s="13">
        <f>VLOOKUP(L504,'Interested Users'!$A$2:$F$1684,6,FALSE)</f>
        <v>43939.700358796297</v>
      </c>
      <c r="I504" s="3" t="s">
        <v>1144</v>
      </c>
      <c r="J504" s="3" t="s">
        <v>10</v>
      </c>
      <c r="K504" s="3" t="s">
        <v>571</v>
      </c>
      <c r="L504" s="4">
        <v>911100221667</v>
      </c>
      <c r="M504" s="3" t="s">
        <v>2256</v>
      </c>
      <c r="N504" s="3" t="s">
        <v>1360</v>
      </c>
      <c r="O504" s="3" t="s">
        <v>1156</v>
      </c>
      <c r="P504" s="3" t="s">
        <v>1156</v>
      </c>
      <c r="Q504" s="3" t="s">
        <v>3757</v>
      </c>
      <c r="R504" s="3" t="e">
        <f>VLOOKUP(L504,SB_Cleaned!$A$2:$F$413,6,FALSE)</f>
        <v>#N/A</v>
      </c>
      <c r="S504" s="3">
        <f t="shared" si="21"/>
        <v>0</v>
      </c>
      <c r="T504" s="3" t="s">
        <v>1497</v>
      </c>
      <c r="U504" s="3" t="s">
        <v>422</v>
      </c>
      <c r="V504" s="13" t="e">
        <f>VLOOKUP(L504,SB_Cleaned!$A$2:$C$412,3,FALSE)</f>
        <v>#N/A</v>
      </c>
      <c r="W504" s="4" t="str">
        <f t="shared" si="22"/>
        <v>exclude</v>
      </c>
      <c r="X504" s="4" t="str">
        <f t="shared" si="23"/>
        <v>exclude</v>
      </c>
    </row>
    <row r="505" spans="1:24" x14ac:dyDescent="0.25">
      <c r="A505" s="3" t="s">
        <v>3813</v>
      </c>
      <c r="B505" s="3" t="s">
        <v>1494</v>
      </c>
      <c r="C505" s="3" t="s">
        <v>1511</v>
      </c>
      <c r="D505" s="3">
        <v>1</v>
      </c>
      <c r="E505" s="14">
        <v>0.46875</v>
      </c>
      <c r="F505" s="3" t="s">
        <v>3817</v>
      </c>
      <c r="G505" s="13">
        <v>43940</v>
      </c>
      <c r="H505" s="13">
        <f>VLOOKUP(L505,'Interested Users'!$A$2:$F$1684,6,FALSE)</f>
        <v>43939.680532407408</v>
      </c>
      <c r="I505" s="3" t="s">
        <v>1144</v>
      </c>
      <c r="J505" s="3" t="s">
        <v>2</v>
      </c>
      <c r="K505" s="3" t="s">
        <v>570</v>
      </c>
      <c r="L505" s="4">
        <v>911100221666</v>
      </c>
      <c r="M505" s="3" t="s">
        <v>2255</v>
      </c>
      <c r="N505" s="3" t="s">
        <v>1360</v>
      </c>
      <c r="O505" s="3" t="s">
        <v>1156</v>
      </c>
      <c r="P505" s="3" t="s">
        <v>1156</v>
      </c>
      <c r="Q505" s="3" t="s">
        <v>3757</v>
      </c>
      <c r="R505" s="3" t="e">
        <f>VLOOKUP(L505,SB_Cleaned!$A$2:$F$413,6,FALSE)</f>
        <v>#N/A</v>
      </c>
      <c r="S505" s="3">
        <f t="shared" si="21"/>
        <v>0</v>
      </c>
      <c r="T505" s="3" t="s">
        <v>1497</v>
      </c>
      <c r="U505" s="3" t="s">
        <v>333</v>
      </c>
      <c r="V505" s="13" t="e">
        <f>VLOOKUP(L505,SB_Cleaned!$A$2:$C$412,3,FALSE)</f>
        <v>#N/A</v>
      </c>
      <c r="W505" s="4" t="str">
        <f t="shared" si="22"/>
        <v>exclude</v>
      </c>
      <c r="X505" s="4" t="str">
        <f t="shared" si="23"/>
        <v>exclude</v>
      </c>
    </row>
    <row r="506" spans="1:24" x14ac:dyDescent="0.25">
      <c r="A506" s="3" t="s">
        <v>3813</v>
      </c>
      <c r="B506" s="3" t="s">
        <v>1494</v>
      </c>
      <c r="C506" s="3" t="s">
        <v>1511</v>
      </c>
      <c r="D506" s="3">
        <v>1</v>
      </c>
      <c r="E506" s="14">
        <v>0.46875</v>
      </c>
      <c r="F506" s="3" t="s">
        <v>3817</v>
      </c>
      <c r="G506" s="13">
        <v>43940</v>
      </c>
      <c r="H506" s="13">
        <f>VLOOKUP(L506,'Interested Users'!$A$2:$F$1684,6,FALSE)</f>
        <v>43939.628935185188</v>
      </c>
      <c r="I506" s="3" t="s">
        <v>1144</v>
      </c>
      <c r="J506" s="3" t="s">
        <v>10</v>
      </c>
      <c r="K506" s="3" t="s">
        <v>566</v>
      </c>
      <c r="L506" s="4">
        <v>911100221662</v>
      </c>
      <c r="M506" s="3" t="s">
        <v>2251</v>
      </c>
      <c r="N506" s="3" t="s">
        <v>1360</v>
      </c>
      <c r="O506" s="3" t="s">
        <v>1156</v>
      </c>
      <c r="P506" s="3" t="s">
        <v>1156</v>
      </c>
      <c r="Q506" s="3" t="s">
        <v>3757</v>
      </c>
      <c r="R506" s="3" t="e">
        <f>VLOOKUP(L506,SB_Cleaned!$A$2:$F$413,6,FALSE)</f>
        <v>#N/A</v>
      </c>
      <c r="S506" s="3">
        <f t="shared" si="21"/>
        <v>0</v>
      </c>
      <c r="T506" s="3" t="s">
        <v>1497</v>
      </c>
      <c r="U506" s="3" t="s">
        <v>422</v>
      </c>
      <c r="V506" s="13" t="e">
        <f>VLOOKUP(L506,SB_Cleaned!$A$2:$C$412,3,FALSE)</f>
        <v>#N/A</v>
      </c>
      <c r="W506" s="4" t="str">
        <f t="shared" si="22"/>
        <v>exclude</v>
      </c>
      <c r="X506" s="4" t="str">
        <f t="shared" si="23"/>
        <v>exclude</v>
      </c>
    </row>
    <row r="507" spans="1:24" x14ac:dyDescent="0.25">
      <c r="A507" s="3" t="s">
        <v>3813</v>
      </c>
      <c r="B507" s="3" t="s">
        <v>1494</v>
      </c>
      <c r="C507" s="3" t="s">
        <v>1511</v>
      </c>
      <c r="D507" s="3">
        <v>1</v>
      </c>
      <c r="E507" s="14">
        <v>0.46875</v>
      </c>
      <c r="F507" s="3" t="s">
        <v>3817</v>
      </c>
      <c r="G507" s="13">
        <v>43940</v>
      </c>
      <c r="H507" s="13" t="e">
        <f>VLOOKUP(L507,'Interested Users'!$A$2:$F$1684,6,FALSE)</f>
        <v>#N/A</v>
      </c>
      <c r="I507" s="3" t="s">
        <v>1144</v>
      </c>
      <c r="J507" s="3" t="s">
        <v>10</v>
      </c>
      <c r="K507" s="3" t="s">
        <v>374</v>
      </c>
      <c r="L507" s="4">
        <v>911100222686</v>
      </c>
      <c r="M507" s="3" t="s">
        <v>3284</v>
      </c>
      <c r="N507" s="3" t="s">
        <v>1360</v>
      </c>
      <c r="O507" s="3" t="s">
        <v>1146</v>
      </c>
      <c r="P507" s="3" t="s">
        <v>1146</v>
      </c>
      <c r="Q507" s="3" t="s">
        <v>3757</v>
      </c>
      <c r="R507" s="3" t="e">
        <f>VLOOKUP(L507,SB_Cleaned!$A$2:$F$413,6,FALSE)</f>
        <v>#N/A</v>
      </c>
      <c r="S507" s="3">
        <f t="shared" si="21"/>
        <v>0</v>
      </c>
      <c r="T507" s="3" t="s">
        <v>1497</v>
      </c>
      <c r="U507" s="3" t="s">
        <v>3854</v>
      </c>
      <c r="V507" s="13" t="e">
        <f>VLOOKUP(L507,SB_Cleaned!$A$2:$C$412,3,FALSE)</f>
        <v>#N/A</v>
      </c>
      <c r="W507" s="4" t="str">
        <f t="shared" si="22"/>
        <v>exclude</v>
      </c>
      <c r="X507" s="4" t="str">
        <f t="shared" si="23"/>
        <v>exclude</v>
      </c>
    </row>
    <row r="508" spans="1:24" x14ac:dyDescent="0.25">
      <c r="A508" s="3" t="s">
        <v>3813</v>
      </c>
      <c r="B508" s="3" t="s">
        <v>1494</v>
      </c>
      <c r="C508" s="3" t="s">
        <v>1511</v>
      </c>
      <c r="D508" s="3">
        <v>1</v>
      </c>
      <c r="E508" s="14">
        <v>0.46875</v>
      </c>
      <c r="F508" s="3" t="s">
        <v>3817</v>
      </c>
      <c r="G508" s="13">
        <v>43940</v>
      </c>
      <c r="H508" s="13" t="e">
        <f>VLOOKUP(L508,'Interested Users'!$A$2:$F$1684,6,FALSE)</f>
        <v>#N/A</v>
      </c>
      <c r="I508" s="3" t="s">
        <v>1144</v>
      </c>
      <c r="J508" s="3" t="s">
        <v>2</v>
      </c>
      <c r="K508" s="3" t="s">
        <v>1364</v>
      </c>
      <c r="L508" s="4">
        <v>911100222687</v>
      </c>
      <c r="M508" s="3" t="s">
        <v>3285</v>
      </c>
      <c r="N508" s="3" t="s">
        <v>1360</v>
      </c>
      <c r="O508" s="3" t="s">
        <v>1148</v>
      </c>
      <c r="P508" s="3" t="s">
        <v>1148</v>
      </c>
      <c r="Q508" s="3" t="s">
        <v>3757</v>
      </c>
      <c r="R508" s="3" t="e">
        <f>VLOOKUP(L508,SB_Cleaned!$A$2:$F$413,6,FALSE)</f>
        <v>#N/A</v>
      </c>
      <c r="S508" s="3">
        <f t="shared" si="21"/>
        <v>0</v>
      </c>
      <c r="T508" s="3" t="s">
        <v>1497</v>
      </c>
      <c r="U508" s="3" t="s">
        <v>3854</v>
      </c>
      <c r="V508" s="13" t="e">
        <f>VLOOKUP(L508,SB_Cleaned!$A$2:$C$412,3,FALSE)</f>
        <v>#N/A</v>
      </c>
      <c r="W508" s="4" t="str">
        <f t="shared" si="22"/>
        <v>exclude</v>
      </c>
      <c r="X508" s="4" t="str">
        <f t="shared" si="23"/>
        <v>exclude</v>
      </c>
    </row>
    <row r="509" spans="1:24" x14ac:dyDescent="0.25">
      <c r="A509" s="3" t="s">
        <v>3813</v>
      </c>
      <c r="B509" s="3" t="s">
        <v>1494</v>
      </c>
      <c r="C509" s="3" t="s">
        <v>1511</v>
      </c>
      <c r="D509" s="3">
        <v>1</v>
      </c>
      <c r="E509" s="14">
        <v>0.46875</v>
      </c>
      <c r="F509" s="3" t="s">
        <v>3817</v>
      </c>
      <c r="G509" s="13">
        <v>43940</v>
      </c>
      <c r="H509" s="13" t="e">
        <f>VLOOKUP(L509,'Interested Users'!$A$2:$F$1684,6,FALSE)</f>
        <v>#N/A</v>
      </c>
      <c r="I509" s="3" t="s">
        <v>1144</v>
      </c>
      <c r="J509" s="3" t="s">
        <v>10</v>
      </c>
      <c r="K509" s="3" t="s">
        <v>207</v>
      </c>
      <c r="L509" s="4">
        <v>911100222688</v>
      </c>
      <c r="M509" s="3" t="s">
        <v>3286</v>
      </c>
      <c r="N509" s="3" t="s">
        <v>1360</v>
      </c>
      <c r="O509" s="3" t="s">
        <v>1156</v>
      </c>
      <c r="P509" s="3" t="s">
        <v>1156</v>
      </c>
      <c r="Q509" s="3" t="s">
        <v>3757</v>
      </c>
      <c r="R509" s="3" t="e">
        <f>VLOOKUP(L509,SB_Cleaned!$A$2:$F$413,6,FALSE)</f>
        <v>#N/A</v>
      </c>
      <c r="S509" s="3">
        <f t="shared" si="21"/>
        <v>0</v>
      </c>
      <c r="T509" s="3" t="s">
        <v>1497</v>
      </c>
      <c r="U509" s="3" t="s">
        <v>3854</v>
      </c>
      <c r="V509" s="13" t="e">
        <f>VLOOKUP(L509,SB_Cleaned!$A$2:$C$412,3,FALSE)</f>
        <v>#N/A</v>
      </c>
      <c r="W509" s="4" t="str">
        <f t="shared" si="22"/>
        <v>exclude</v>
      </c>
      <c r="X509" s="4" t="str">
        <f t="shared" si="23"/>
        <v>exclude</v>
      </c>
    </row>
    <row r="510" spans="1:24" x14ac:dyDescent="0.25">
      <c r="A510" s="3" t="s">
        <v>3813</v>
      </c>
      <c r="B510" s="3" t="s">
        <v>1494</v>
      </c>
      <c r="C510" s="3" t="s">
        <v>1511</v>
      </c>
      <c r="D510" s="3">
        <v>1</v>
      </c>
      <c r="E510" s="14">
        <v>0.46875</v>
      </c>
      <c r="F510" s="3" t="s">
        <v>3817</v>
      </c>
      <c r="G510" s="13">
        <v>43940</v>
      </c>
      <c r="H510" s="13">
        <f>VLOOKUP(L510,'Interested Users'!$A$2:$F$1684,6,FALSE)</f>
        <v>43939.209780092591</v>
      </c>
      <c r="I510" s="3" t="s">
        <v>1144</v>
      </c>
      <c r="J510" s="3" t="s">
        <v>10</v>
      </c>
      <c r="K510" s="3" t="s">
        <v>562</v>
      </c>
      <c r="L510" s="4">
        <v>911100221556</v>
      </c>
      <c r="M510" s="3" t="s">
        <v>2247</v>
      </c>
      <c r="N510" s="3" t="s">
        <v>1360</v>
      </c>
      <c r="O510" s="3" t="s">
        <v>1148</v>
      </c>
      <c r="P510" s="3" t="s">
        <v>1148</v>
      </c>
      <c r="Q510" s="3" t="s">
        <v>3757</v>
      </c>
      <c r="R510" s="3" t="e">
        <f>VLOOKUP(L510,SB_Cleaned!$A$2:$F$413,6,FALSE)</f>
        <v>#N/A</v>
      </c>
      <c r="S510" s="3">
        <f t="shared" si="21"/>
        <v>0</v>
      </c>
      <c r="T510" s="3" t="s">
        <v>1497</v>
      </c>
      <c r="U510" s="3" t="s">
        <v>422</v>
      </c>
      <c r="V510" s="13" t="e">
        <f>VLOOKUP(L510,SB_Cleaned!$A$2:$C$412,3,FALSE)</f>
        <v>#N/A</v>
      </c>
      <c r="W510" s="4" t="str">
        <f t="shared" si="22"/>
        <v>exclude</v>
      </c>
      <c r="X510" s="4" t="str">
        <f t="shared" si="23"/>
        <v>exclude</v>
      </c>
    </row>
    <row r="511" spans="1:24" x14ac:dyDescent="0.25">
      <c r="A511" s="3" t="s">
        <v>3813</v>
      </c>
      <c r="B511" s="3" t="s">
        <v>1494</v>
      </c>
      <c r="C511" s="3" t="s">
        <v>1511</v>
      </c>
      <c r="D511" s="3">
        <v>1</v>
      </c>
      <c r="E511" s="14">
        <v>0.46875</v>
      </c>
      <c r="F511" s="3" t="s">
        <v>3817</v>
      </c>
      <c r="G511" s="13">
        <v>43940</v>
      </c>
      <c r="H511" s="13" t="e">
        <f>VLOOKUP(L511,'Interested Users'!$A$2:$F$1684,6,FALSE)</f>
        <v>#N/A</v>
      </c>
      <c r="I511" s="3" t="s">
        <v>1145</v>
      </c>
      <c r="J511" s="3" t="s">
        <v>2</v>
      </c>
      <c r="K511" s="3" t="s">
        <v>1170</v>
      </c>
      <c r="L511" s="4">
        <v>911100222689</v>
      </c>
      <c r="M511" s="3" t="s">
        <v>3287</v>
      </c>
      <c r="N511" s="3" t="s">
        <v>1360</v>
      </c>
      <c r="O511" s="3" t="s">
        <v>1148</v>
      </c>
      <c r="P511" s="3" t="s">
        <v>1148</v>
      </c>
      <c r="Q511" s="3" t="s">
        <v>3757</v>
      </c>
      <c r="R511" s="3" t="e">
        <f>VLOOKUP(L511,SB_Cleaned!$A$2:$F$413,6,FALSE)</f>
        <v>#N/A</v>
      </c>
      <c r="S511" s="3">
        <f t="shared" si="21"/>
        <v>0</v>
      </c>
      <c r="T511" s="3" t="s">
        <v>1497</v>
      </c>
      <c r="U511" s="3" t="s">
        <v>3854</v>
      </c>
      <c r="V511" s="13" t="e">
        <f>VLOOKUP(L511,SB_Cleaned!$A$2:$C$412,3,FALSE)</f>
        <v>#N/A</v>
      </c>
      <c r="W511" s="4" t="str">
        <f t="shared" si="22"/>
        <v>exclude</v>
      </c>
      <c r="X511" s="4" t="str">
        <f t="shared" si="23"/>
        <v>exclude</v>
      </c>
    </row>
    <row r="512" spans="1:24" x14ac:dyDescent="0.25">
      <c r="A512" s="3" t="s">
        <v>3813</v>
      </c>
      <c r="B512" s="3" t="s">
        <v>1494</v>
      </c>
      <c r="C512" s="3" t="s">
        <v>1511</v>
      </c>
      <c r="D512" s="3">
        <v>1</v>
      </c>
      <c r="E512" s="14">
        <v>0.46875</v>
      </c>
      <c r="F512" s="3" t="s">
        <v>3817</v>
      </c>
      <c r="G512" s="13">
        <v>43940</v>
      </c>
      <c r="H512" s="13">
        <f>VLOOKUP(L512,'Interested Users'!$A$2:$F$1684,6,FALSE)</f>
        <v>43938.223090277781</v>
      </c>
      <c r="I512" s="3" t="s">
        <v>1144</v>
      </c>
      <c r="J512" s="3" t="s">
        <v>10</v>
      </c>
      <c r="K512" s="3" t="s">
        <v>551</v>
      </c>
      <c r="L512" s="4">
        <v>911100221243</v>
      </c>
      <c r="M512" s="3" t="s">
        <v>2231</v>
      </c>
      <c r="N512" s="3" t="s">
        <v>1360</v>
      </c>
      <c r="O512" s="3" t="s">
        <v>1148</v>
      </c>
      <c r="P512" s="3" t="s">
        <v>1148</v>
      </c>
      <c r="Q512" s="3" t="s">
        <v>3757</v>
      </c>
      <c r="R512" s="3" t="e">
        <f>VLOOKUP(L512,SB_Cleaned!$A$2:$F$413,6,FALSE)</f>
        <v>#N/A</v>
      </c>
      <c r="S512" s="3">
        <f t="shared" si="21"/>
        <v>0</v>
      </c>
      <c r="T512" s="3" t="s">
        <v>1497</v>
      </c>
      <c r="U512" s="3" t="s">
        <v>209</v>
      </c>
      <c r="V512" s="13" t="e">
        <f>VLOOKUP(L512,SB_Cleaned!$A$2:$C$412,3,FALSE)</f>
        <v>#N/A</v>
      </c>
      <c r="W512" s="4" t="str">
        <f t="shared" si="22"/>
        <v>exclude</v>
      </c>
      <c r="X512" s="4" t="str">
        <f t="shared" si="23"/>
        <v>exclude</v>
      </c>
    </row>
    <row r="513" spans="1:24" x14ac:dyDescent="0.25">
      <c r="A513" s="3" t="s">
        <v>3812</v>
      </c>
      <c r="B513" s="3" t="s">
        <v>1494</v>
      </c>
      <c r="C513" s="3" t="s">
        <v>1510</v>
      </c>
      <c r="D513" s="3">
        <v>1</v>
      </c>
      <c r="E513" s="14">
        <v>0.46875</v>
      </c>
      <c r="F513" s="3" t="s">
        <v>3817</v>
      </c>
      <c r="G513" s="13">
        <v>43940</v>
      </c>
      <c r="H513" s="13">
        <f>VLOOKUP(L513,'Interested Users'!$A$2:$F$1684,6,FALSE)</f>
        <v>43938.514872685184</v>
      </c>
      <c r="I513" s="3" t="s">
        <v>1145</v>
      </c>
      <c r="J513" s="3" t="s">
        <v>10</v>
      </c>
      <c r="K513" s="3" t="s">
        <v>317</v>
      </c>
      <c r="L513" s="4">
        <v>911100221340</v>
      </c>
      <c r="M513" s="3" t="s">
        <v>1922</v>
      </c>
      <c r="N513" s="3" t="s">
        <v>1360</v>
      </c>
      <c r="O513" s="3" t="s">
        <v>1148</v>
      </c>
      <c r="P513" s="3" t="s">
        <v>1148</v>
      </c>
      <c r="Q513" s="3" t="s">
        <v>3751</v>
      </c>
      <c r="R513" s="3" t="e">
        <f>VLOOKUP(L513,SB_Cleaned!$A$2:$F$413,6,FALSE)</f>
        <v>#N/A</v>
      </c>
      <c r="S513" s="3">
        <f t="shared" si="21"/>
        <v>0</v>
      </c>
      <c r="T513" s="3" t="s">
        <v>1502</v>
      </c>
      <c r="U513" s="3" t="s">
        <v>305</v>
      </c>
      <c r="V513" s="13" t="e">
        <f>VLOOKUP(L513,SB_Cleaned!$A$2:$C$412,3,FALSE)</f>
        <v>#N/A</v>
      </c>
      <c r="W513" s="4" t="str">
        <f t="shared" si="22"/>
        <v>exclude</v>
      </c>
      <c r="X513" s="4" t="str">
        <f t="shared" si="23"/>
        <v>exclude</v>
      </c>
    </row>
    <row r="514" spans="1:24" x14ac:dyDescent="0.25">
      <c r="A514" s="3" t="s">
        <v>3812</v>
      </c>
      <c r="B514" s="3" t="s">
        <v>1494</v>
      </c>
      <c r="C514" s="3" t="s">
        <v>1510</v>
      </c>
      <c r="D514" s="3">
        <v>1</v>
      </c>
      <c r="E514" s="14">
        <v>0.46875</v>
      </c>
      <c r="F514" s="3" t="s">
        <v>3817</v>
      </c>
      <c r="G514" s="13">
        <v>43940</v>
      </c>
      <c r="H514" s="13" t="e">
        <f>VLOOKUP(L514,'Interested Users'!$A$2:$F$1684,6,FALSE)</f>
        <v>#N/A</v>
      </c>
      <c r="I514" s="3" t="s">
        <v>1145</v>
      </c>
      <c r="J514" s="3" t="s">
        <v>2</v>
      </c>
      <c r="K514" s="3" t="s">
        <v>1284</v>
      </c>
      <c r="L514" s="4">
        <v>911100222579</v>
      </c>
      <c r="M514" s="3" t="s">
        <v>3172</v>
      </c>
      <c r="N514" s="3" t="s">
        <v>1360</v>
      </c>
      <c r="O514" s="3" t="s">
        <v>1148</v>
      </c>
      <c r="P514" s="3" t="s">
        <v>1148</v>
      </c>
      <c r="Q514" s="3" t="s">
        <v>3751</v>
      </c>
      <c r="R514" s="3">
        <f>VLOOKUP(L514,SB_Cleaned!$A$2:$F$413,6,FALSE)</f>
        <v>1999</v>
      </c>
      <c r="S514" s="3">
        <f t="shared" si="21"/>
        <v>1</v>
      </c>
      <c r="T514" s="3" t="s">
        <v>1502</v>
      </c>
      <c r="U514" s="3" t="s">
        <v>3854</v>
      </c>
      <c r="V514" s="13">
        <f>VLOOKUP(L514,SB_Cleaned!$A$2:$C$412,3,FALSE)</f>
        <v>43941</v>
      </c>
      <c r="W514" s="4">
        <f t="shared" si="22"/>
        <v>1</v>
      </c>
      <c r="X514" s="4" t="str">
        <f t="shared" si="23"/>
        <v>exclude</v>
      </c>
    </row>
    <row r="515" spans="1:24" x14ac:dyDescent="0.25">
      <c r="A515" s="3" t="s">
        <v>3813</v>
      </c>
      <c r="B515" s="3" t="s">
        <v>1494</v>
      </c>
      <c r="C515" s="3" t="s">
        <v>1511</v>
      </c>
      <c r="D515" s="3">
        <v>1</v>
      </c>
      <c r="E515" s="14">
        <v>0.46875</v>
      </c>
      <c r="F515" s="3" t="s">
        <v>3817</v>
      </c>
      <c r="G515" s="13">
        <v>43940</v>
      </c>
      <c r="H515" s="13">
        <f>VLOOKUP(L515,'Interested Users'!$A$2:$F$1684,6,FALSE)</f>
        <v>43937.442175925928</v>
      </c>
      <c r="I515" s="3" t="s">
        <v>1145</v>
      </c>
      <c r="J515" s="3" t="s">
        <v>2</v>
      </c>
      <c r="K515" s="3" t="s">
        <v>40</v>
      </c>
      <c r="L515" s="4">
        <v>911100221030</v>
      </c>
      <c r="M515" s="3" t="s">
        <v>1611</v>
      </c>
      <c r="N515" s="3" t="s">
        <v>1360</v>
      </c>
      <c r="O515" s="3" t="s">
        <v>1156</v>
      </c>
      <c r="P515" s="3" t="s">
        <v>1156</v>
      </c>
      <c r="Q515" s="3" t="s">
        <v>3757</v>
      </c>
      <c r="R515" s="3" t="e">
        <f>VLOOKUP(L515,SB_Cleaned!$A$2:$F$413,6,FALSE)</f>
        <v>#N/A</v>
      </c>
      <c r="S515" s="3">
        <f t="shared" ref="S515:S578" si="24">_xlfn.IFNA(IF(R515&gt;499,1,0),0)</f>
        <v>0</v>
      </c>
      <c r="T515" s="3" t="s">
        <v>1497</v>
      </c>
      <c r="U515" s="3" t="s">
        <v>33</v>
      </c>
      <c r="V515" s="13" t="e">
        <f>VLOOKUP(L515,SB_Cleaned!$A$2:$C$412,3,FALSE)</f>
        <v>#N/A</v>
      </c>
      <c r="W515" s="4" t="str">
        <f t="shared" ref="W515:W578" si="25">_xlfn.IFNA(IF(ROUND(V515-G515,0)&gt;=0,ROUND(V515-G515,0),"exclude"),"exclude")</f>
        <v>exclude</v>
      </c>
      <c r="X515" s="4" t="str">
        <f t="shared" ref="X515:X578" si="26">_xlfn.IFNA(IF(ROUND(V515-H515,0)&gt;=0,ROUND(V515-H515,0),"exclude"),"exclude")</f>
        <v>exclude</v>
      </c>
    </row>
    <row r="516" spans="1:24" x14ac:dyDescent="0.25">
      <c r="A516" s="3" t="s">
        <v>3813</v>
      </c>
      <c r="B516" s="3" t="s">
        <v>1494</v>
      </c>
      <c r="C516" s="3" t="s">
        <v>1511</v>
      </c>
      <c r="D516" s="3">
        <v>1</v>
      </c>
      <c r="E516" s="14">
        <v>0.46875</v>
      </c>
      <c r="F516" s="3" t="s">
        <v>3817</v>
      </c>
      <c r="G516" s="13">
        <v>43940</v>
      </c>
      <c r="H516" s="13">
        <f>VLOOKUP(L516,'Interested Users'!$A$2:$F$1684,6,FALSE)</f>
        <v>43937.443923611114</v>
      </c>
      <c r="I516" s="3" t="s">
        <v>1145</v>
      </c>
      <c r="J516" s="3" t="s">
        <v>2</v>
      </c>
      <c r="K516" s="3" t="s">
        <v>56</v>
      </c>
      <c r="L516" s="4">
        <v>911100221046</v>
      </c>
      <c r="M516" s="3" t="s">
        <v>1627</v>
      </c>
      <c r="N516" s="3" t="s">
        <v>1360</v>
      </c>
      <c r="O516" s="3" t="s">
        <v>1148</v>
      </c>
      <c r="P516" s="3" t="s">
        <v>1148</v>
      </c>
      <c r="Q516" s="3" t="s">
        <v>3757</v>
      </c>
      <c r="R516" s="3" t="e">
        <f>VLOOKUP(L516,SB_Cleaned!$A$2:$F$413,6,FALSE)</f>
        <v>#N/A</v>
      </c>
      <c r="S516" s="3">
        <f t="shared" si="24"/>
        <v>0</v>
      </c>
      <c r="T516" s="3" t="s">
        <v>1497</v>
      </c>
      <c r="U516" s="3" t="s">
        <v>33</v>
      </c>
      <c r="V516" s="13" t="e">
        <f>VLOOKUP(L516,SB_Cleaned!$A$2:$C$412,3,FALSE)</f>
        <v>#N/A</v>
      </c>
      <c r="W516" s="4" t="str">
        <f t="shared" si="25"/>
        <v>exclude</v>
      </c>
      <c r="X516" s="4" t="str">
        <f t="shared" si="26"/>
        <v>exclude</v>
      </c>
    </row>
    <row r="517" spans="1:24" x14ac:dyDescent="0.25">
      <c r="A517" s="3" t="s">
        <v>3813</v>
      </c>
      <c r="B517" s="3" t="s">
        <v>1494</v>
      </c>
      <c r="C517" s="3" t="s">
        <v>1511</v>
      </c>
      <c r="D517" s="3">
        <v>1</v>
      </c>
      <c r="E517" s="14">
        <v>0.46875</v>
      </c>
      <c r="F517" s="3" t="s">
        <v>3817</v>
      </c>
      <c r="G517" s="13">
        <v>43940</v>
      </c>
      <c r="H517" s="13">
        <f>VLOOKUP(L517,'Interested Users'!$A$2:$F$1684,6,FALSE)</f>
        <v>43937.485659722224</v>
      </c>
      <c r="I517" s="3" t="s">
        <v>1145</v>
      </c>
      <c r="J517" s="3" t="s">
        <v>2</v>
      </c>
      <c r="K517" s="3" t="s">
        <v>98</v>
      </c>
      <c r="L517" s="4">
        <v>911100221089</v>
      </c>
      <c r="M517" s="3" t="s">
        <v>1671</v>
      </c>
      <c r="N517" s="3" t="s">
        <v>1360</v>
      </c>
      <c r="O517" s="3" t="s">
        <v>1148</v>
      </c>
      <c r="P517" s="3" t="s">
        <v>1148</v>
      </c>
      <c r="Q517" s="3" t="s">
        <v>3757</v>
      </c>
      <c r="R517" s="3">
        <f>VLOOKUP(L517,SB_Cleaned!$A$2:$F$413,6,FALSE)</f>
        <v>1999</v>
      </c>
      <c r="S517" s="3">
        <f t="shared" si="24"/>
        <v>1</v>
      </c>
      <c r="T517" s="3" t="s">
        <v>1497</v>
      </c>
      <c r="U517" s="3" t="s">
        <v>33</v>
      </c>
      <c r="V517" s="13">
        <f>VLOOKUP(L517,SB_Cleaned!$A$2:$C$412,3,FALSE)</f>
        <v>43940</v>
      </c>
      <c r="W517" s="4">
        <f t="shared" si="25"/>
        <v>0</v>
      </c>
      <c r="X517" s="4">
        <f t="shared" si="26"/>
        <v>3</v>
      </c>
    </row>
    <row r="518" spans="1:24" x14ac:dyDescent="0.25">
      <c r="A518" s="3" t="s">
        <v>3813</v>
      </c>
      <c r="B518" s="3" t="s">
        <v>1494</v>
      </c>
      <c r="C518" s="3" t="s">
        <v>1512</v>
      </c>
      <c r="D518" s="3">
        <v>1</v>
      </c>
      <c r="E518" s="14">
        <v>0.46875</v>
      </c>
      <c r="F518" s="3" t="s">
        <v>3817</v>
      </c>
      <c r="G518" s="13">
        <v>43940</v>
      </c>
      <c r="H518" s="13">
        <f>VLOOKUP(L518,'Interested Users'!$A$2:$F$1684,6,FALSE)</f>
        <v>43937.451550925929</v>
      </c>
      <c r="I518" s="3" t="s">
        <v>1145</v>
      </c>
      <c r="J518" s="3" t="s">
        <v>2</v>
      </c>
      <c r="K518" s="3" t="s">
        <v>76</v>
      </c>
      <c r="L518" s="4">
        <v>911100221068</v>
      </c>
      <c r="M518" s="3" t="s">
        <v>1649</v>
      </c>
      <c r="N518" s="3" t="s">
        <v>1360</v>
      </c>
      <c r="O518" s="3" t="s">
        <v>1148</v>
      </c>
      <c r="P518" s="3" t="s">
        <v>1148</v>
      </c>
      <c r="Q518" s="3" t="s">
        <v>3745</v>
      </c>
      <c r="R518" s="3" t="e">
        <f>VLOOKUP(L518,SB_Cleaned!$A$2:$F$413,6,FALSE)</f>
        <v>#N/A</v>
      </c>
      <c r="S518" s="3">
        <f t="shared" si="24"/>
        <v>0</v>
      </c>
      <c r="T518" s="3" t="s">
        <v>1501</v>
      </c>
      <c r="U518" s="3" t="s">
        <v>37</v>
      </c>
      <c r="V518" s="13" t="e">
        <f>VLOOKUP(L518,SB_Cleaned!$A$2:$C$412,3,FALSE)</f>
        <v>#N/A</v>
      </c>
      <c r="W518" s="4" t="str">
        <f t="shared" si="25"/>
        <v>exclude</v>
      </c>
      <c r="X518" s="4" t="str">
        <f t="shared" si="26"/>
        <v>exclude</v>
      </c>
    </row>
    <row r="519" spans="1:24" x14ac:dyDescent="0.25">
      <c r="A519" s="3" t="s">
        <v>3813</v>
      </c>
      <c r="B519" s="3" t="s">
        <v>1514</v>
      </c>
      <c r="C519" s="3" t="s">
        <v>1511</v>
      </c>
      <c r="D519" s="3">
        <v>1</v>
      </c>
      <c r="E519" s="14">
        <v>0.46875</v>
      </c>
      <c r="F519" s="3" t="s">
        <v>3817</v>
      </c>
      <c r="G519" s="13">
        <v>43940</v>
      </c>
      <c r="H519" s="13" t="e">
        <f>VLOOKUP(L519,'Interested Users'!$A$2:$F$1684,6,FALSE)</f>
        <v>#N/A</v>
      </c>
      <c r="I519" s="3" t="s">
        <v>1144</v>
      </c>
      <c r="J519" s="3" t="s">
        <v>19</v>
      </c>
      <c r="K519" s="3" t="s">
        <v>444</v>
      </c>
      <c r="L519" s="4">
        <v>911100222690</v>
      </c>
      <c r="M519" s="3" t="s">
        <v>3288</v>
      </c>
      <c r="N519" s="3" t="s">
        <v>1360</v>
      </c>
      <c r="O519" s="3" t="s">
        <v>1148</v>
      </c>
      <c r="P519" s="3" t="s">
        <v>1148</v>
      </c>
      <c r="Q519" s="3" t="s">
        <v>3743</v>
      </c>
      <c r="R519" s="3" t="e">
        <f>VLOOKUP(L519,SB_Cleaned!$A$2:$F$413,6,FALSE)</f>
        <v>#N/A</v>
      </c>
      <c r="S519" s="3">
        <f t="shared" si="24"/>
        <v>0</v>
      </c>
      <c r="T519" s="3" t="s">
        <v>1499</v>
      </c>
      <c r="U519" s="3" t="s">
        <v>3854</v>
      </c>
      <c r="V519" s="13" t="e">
        <f>VLOOKUP(L519,SB_Cleaned!$A$2:$C$412,3,FALSE)</f>
        <v>#N/A</v>
      </c>
      <c r="W519" s="4" t="str">
        <f t="shared" si="25"/>
        <v>exclude</v>
      </c>
      <c r="X519" s="4" t="str">
        <f t="shared" si="26"/>
        <v>exclude</v>
      </c>
    </row>
    <row r="520" spans="1:24" x14ac:dyDescent="0.25">
      <c r="A520" s="3" t="s">
        <v>3813</v>
      </c>
      <c r="B520" s="3" t="s">
        <v>1514</v>
      </c>
      <c r="C520" s="3" t="s">
        <v>1510</v>
      </c>
      <c r="D520" s="3">
        <v>1</v>
      </c>
      <c r="E520" s="14">
        <v>0.46875</v>
      </c>
      <c r="F520" s="3" t="s">
        <v>3817</v>
      </c>
      <c r="G520" s="13">
        <v>43940</v>
      </c>
      <c r="H520" s="13">
        <f>VLOOKUP(L520,'Interested Users'!$A$2:$F$1684,6,FALSE)</f>
        <v>43940.162662037037</v>
      </c>
      <c r="I520" s="3" t="s">
        <v>1144</v>
      </c>
      <c r="J520" s="3" t="s">
        <v>19</v>
      </c>
      <c r="K520" s="3" t="s">
        <v>577</v>
      </c>
      <c r="L520" s="4">
        <v>911100221674</v>
      </c>
      <c r="M520" s="3" t="s">
        <v>2263</v>
      </c>
      <c r="N520" s="3" t="s">
        <v>1360</v>
      </c>
      <c r="O520" s="3" t="s">
        <v>1148</v>
      </c>
      <c r="P520" s="3" t="s">
        <v>1148</v>
      </c>
      <c r="Q520" s="3" t="s">
        <v>3760</v>
      </c>
      <c r="R520" s="3" t="e">
        <f>VLOOKUP(L520,SB_Cleaned!$A$2:$F$413,6,FALSE)</f>
        <v>#N/A</v>
      </c>
      <c r="S520" s="3">
        <f t="shared" si="24"/>
        <v>0</v>
      </c>
      <c r="T520" s="3" t="s">
        <v>1500</v>
      </c>
      <c r="U520" s="3" t="s">
        <v>333</v>
      </c>
      <c r="V520" s="13" t="e">
        <f>VLOOKUP(L520,SB_Cleaned!$A$2:$C$412,3,FALSE)</f>
        <v>#N/A</v>
      </c>
      <c r="W520" s="4" t="str">
        <f t="shared" si="25"/>
        <v>exclude</v>
      </c>
      <c r="X520" s="4" t="str">
        <f t="shared" si="26"/>
        <v>exclude</v>
      </c>
    </row>
    <row r="521" spans="1:24" x14ac:dyDescent="0.25">
      <c r="A521" s="3" t="s">
        <v>3813</v>
      </c>
      <c r="B521" s="3" t="s">
        <v>1494</v>
      </c>
      <c r="C521" s="3" t="s">
        <v>1511</v>
      </c>
      <c r="D521" s="3">
        <v>1</v>
      </c>
      <c r="E521" s="14">
        <v>0.46875</v>
      </c>
      <c r="F521" s="3" t="s">
        <v>3817</v>
      </c>
      <c r="G521" s="13">
        <v>43940</v>
      </c>
      <c r="H521" s="13">
        <f>VLOOKUP(L521,'Interested Users'!$A$2:$F$1684,6,FALSE)</f>
        <v>43939.7109837963</v>
      </c>
      <c r="I521" s="3" t="s">
        <v>1144</v>
      </c>
      <c r="J521" s="3" t="s">
        <v>10</v>
      </c>
      <c r="K521" s="3" t="s">
        <v>572</v>
      </c>
      <c r="L521" s="4">
        <v>911100221669</v>
      </c>
      <c r="M521" s="3" t="s">
        <v>2258</v>
      </c>
      <c r="N521" s="3" t="s">
        <v>1360</v>
      </c>
      <c r="O521" s="3" t="s">
        <v>1156</v>
      </c>
      <c r="P521" s="3" t="s">
        <v>1156</v>
      </c>
      <c r="Q521" s="3" t="s">
        <v>3757</v>
      </c>
      <c r="R521" s="3" t="e">
        <f>VLOOKUP(L521,SB_Cleaned!$A$2:$F$413,6,FALSE)</f>
        <v>#N/A</v>
      </c>
      <c r="S521" s="3">
        <f t="shared" si="24"/>
        <v>0</v>
      </c>
      <c r="T521" s="3" t="s">
        <v>1497</v>
      </c>
      <c r="U521" s="3" t="s">
        <v>422</v>
      </c>
      <c r="V521" s="13" t="e">
        <f>VLOOKUP(L521,SB_Cleaned!$A$2:$C$412,3,FALSE)</f>
        <v>#N/A</v>
      </c>
      <c r="W521" s="4" t="str">
        <f t="shared" si="25"/>
        <v>exclude</v>
      </c>
      <c r="X521" s="4" t="str">
        <f t="shared" si="26"/>
        <v>exclude</v>
      </c>
    </row>
    <row r="522" spans="1:24" x14ac:dyDescent="0.25">
      <c r="A522" s="3" t="s">
        <v>3813</v>
      </c>
      <c r="B522" s="3" t="s">
        <v>1514</v>
      </c>
      <c r="C522" s="3" t="s">
        <v>1511</v>
      </c>
      <c r="D522" s="3">
        <v>1</v>
      </c>
      <c r="E522" s="14">
        <v>0.46875</v>
      </c>
      <c r="F522" s="3" t="s">
        <v>3817</v>
      </c>
      <c r="G522" s="13">
        <v>43940</v>
      </c>
      <c r="H522" s="13">
        <f>VLOOKUP(L522,'Interested Users'!$A$2:$F$1684,6,FALSE)</f>
        <v>43940.05972222222</v>
      </c>
      <c r="I522" s="3" t="s">
        <v>1144</v>
      </c>
      <c r="J522" s="3" t="s">
        <v>19</v>
      </c>
      <c r="K522" s="3" t="s">
        <v>217</v>
      </c>
      <c r="L522" s="4">
        <v>911100221671</v>
      </c>
      <c r="M522" s="3" t="s">
        <v>2260</v>
      </c>
      <c r="N522" s="3" t="s">
        <v>1360</v>
      </c>
      <c r="O522" s="3" t="s">
        <v>1156</v>
      </c>
      <c r="P522" s="3" t="s">
        <v>1156</v>
      </c>
      <c r="Q522" s="3" t="s">
        <v>3743</v>
      </c>
      <c r="R522" s="3" t="e">
        <f>VLOOKUP(L522,SB_Cleaned!$A$2:$F$413,6,FALSE)</f>
        <v>#N/A</v>
      </c>
      <c r="S522" s="3">
        <f t="shared" si="24"/>
        <v>0</v>
      </c>
      <c r="T522" s="3" t="s">
        <v>1499</v>
      </c>
      <c r="U522" s="3" t="s">
        <v>218</v>
      </c>
      <c r="V522" s="13" t="e">
        <f>VLOOKUP(L522,SB_Cleaned!$A$2:$C$412,3,FALSE)</f>
        <v>#N/A</v>
      </c>
      <c r="W522" s="4" t="str">
        <f t="shared" si="25"/>
        <v>exclude</v>
      </c>
      <c r="X522" s="4" t="str">
        <f t="shared" si="26"/>
        <v>exclude</v>
      </c>
    </row>
    <row r="523" spans="1:24" x14ac:dyDescent="0.25">
      <c r="A523" s="3" t="s">
        <v>3813</v>
      </c>
      <c r="B523" s="3" t="s">
        <v>1514</v>
      </c>
      <c r="C523" s="3" t="s">
        <v>1512</v>
      </c>
      <c r="D523" s="3">
        <v>1</v>
      </c>
      <c r="E523" s="14">
        <v>0.46875</v>
      </c>
      <c r="F523" s="3" t="s">
        <v>3817</v>
      </c>
      <c r="G523" s="13">
        <v>43940</v>
      </c>
      <c r="H523" s="13">
        <f>VLOOKUP(L523,'Interested Users'!$A$2:$F$1684,6,FALSE)</f>
        <v>43937.536249999997</v>
      </c>
      <c r="I523" s="3" t="s">
        <v>1144</v>
      </c>
      <c r="J523" s="3" t="s">
        <v>19</v>
      </c>
      <c r="K523" s="3" t="s">
        <v>115</v>
      </c>
      <c r="L523" s="4">
        <v>911100221111</v>
      </c>
      <c r="M523" s="3" t="s">
        <v>1692</v>
      </c>
      <c r="N523" s="3" t="s">
        <v>1360</v>
      </c>
      <c r="O523" s="3" t="s">
        <v>1148</v>
      </c>
      <c r="P523" s="3" t="s">
        <v>1148</v>
      </c>
      <c r="Q523" s="3" t="s">
        <v>3748</v>
      </c>
      <c r="R523" s="3">
        <f>VLOOKUP(L523,SB_Cleaned!$A$2:$F$413,6,FALSE)</f>
        <v>1999</v>
      </c>
      <c r="S523" s="3">
        <f t="shared" si="24"/>
        <v>1</v>
      </c>
      <c r="T523" s="3" t="s">
        <v>1509</v>
      </c>
      <c r="U523" s="3" t="s">
        <v>37</v>
      </c>
      <c r="V523" s="13">
        <f>VLOOKUP(L523,SB_Cleaned!$A$2:$C$412,3,FALSE)</f>
        <v>43940</v>
      </c>
      <c r="W523" s="4">
        <f t="shared" si="25"/>
        <v>0</v>
      </c>
      <c r="X523" s="4">
        <f t="shared" si="26"/>
        <v>2</v>
      </c>
    </row>
    <row r="524" spans="1:24" x14ac:dyDescent="0.25">
      <c r="A524" s="3" t="s">
        <v>3813</v>
      </c>
      <c r="B524" s="3" t="s">
        <v>1514</v>
      </c>
      <c r="C524" s="3" t="s">
        <v>1512</v>
      </c>
      <c r="D524" s="3">
        <v>1</v>
      </c>
      <c r="E524" s="14">
        <v>0.46875</v>
      </c>
      <c r="F524" s="3" t="s">
        <v>3817</v>
      </c>
      <c r="G524" s="13">
        <v>43940</v>
      </c>
      <c r="H524" s="13">
        <f>VLOOKUP(L524,'Interested Users'!$A$2:$F$1684,6,FALSE)</f>
        <v>43937.566284722219</v>
      </c>
      <c r="I524" s="3" t="s">
        <v>1144</v>
      </c>
      <c r="J524" s="3" t="s">
        <v>5</v>
      </c>
      <c r="K524" s="3" t="s">
        <v>124</v>
      </c>
      <c r="L524" s="4">
        <v>911100221121</v>
      </c>
      <c r="M524" s="3" t="s">
        <v>1702</v>
      </c>
      <c r="N524" s="3" t="s">
        <v>1360</v>
      </c>
      <c r="O524" s="3" t="s">
        <v>1148</v>
      </c>
      <c r="P524" s="3" t="s">
        <v>1148</v>
      </c>
      <c r="Q524" s="3" t="s">
        <v>3748</v>
      </c>
      <c r="R524" s="3" t="e">
        <f>VLOOKUP(L524,SB_Cleaned!$A$2:$F$413,6,FALSE)</f>
        <v>#N/A</v>
      </c>
      <c r="S524" s="3">
        <f t="shared" si="24"/>
        <v>0</v>
      </c>
      <c r="T524" s="3" t="s">
        <v>1509</v>
      </c>
      <c r="U524" s="3" t="s">
        <v>33</v>
      </c>
      <c r="V524" s="13" t="e">
        <f>VLOOKUP(L524,SB_Cleaned!$A$2:$C$412,3,FALSE)</f>
        <v>#N/A</v>
      </c>
      <c r="W524" s="4" t="str">
        <f t="shared" si="25"/>
        <v>exclude</v>
      </c>
      <c r="X524" s="4" t="str">
        <f t="shared" si="26"/>
        <v>exclude</v>
      </c>
    </row>
    <row r="525" spans="1:24" x14ac:dyDescent="0.25">
      <c r="A525" s="3" t="s">
        <v>3813</v>
      </c>
      <c r="B525" s="3" t="s">
        <v>1514</v>
      </c>
      <c r="C525" s="3" t="s">
        <v>1512</v>
      </c>
      <c r="D525" s="3">
        <v>1</v>
      </c>
      <c r="E525" s="14">
        <v>0.46875</v>
      </c>
      <c r="F525" s="3" t="s">
        <v>3817</v>
      </c>
      <c r="G525" s="13">
        <v>43940</v>
      </c>
      <c r="H525" s="13">
        <f>VLOOKUP(L525,'Interested Users'!$A$2:$F$1684,6,FALSE)</f>
        <v>43937.586238425924</v>
      </c>
      <c r="I525" s="3" t="s">
        <v>1144</v>
      </c>
      <c r="J525" s="3" t="s">
        <v>5</v>
      </c>
      <c r="K525" s="3" t="s">
        <v>64</v>
      </c>
      <c r="L525" s="4">
        <v>911100221128</v>
      </c>
      <c r="M525" s="3" t="s">
        <v>1709</v>
      </c>
      <c r="N525" s="3" t="s">
        <v>1360</v>
      </c>
      <c r="O525" s="3" t="s">
        <v>1148</v>
      </c>
      <c r="P525" s="3" t="s">
        <v>1148</v>
      </c>
      <c r="Q525" s="3" t="s">
        <v>3748</v>
      </c>
      <c r="R525" s="3" t="e">
        <f>VLOOKUP(L525,SB_Cleaned!$A$2:$F$413,6,FALSE)</f>
        <v>#N/A</v>
      </c>
      <c r="S525" s="3">
        <f t="shared" si="24"/>
        <v>0</v>
      </c>
      <c r="T525" s="3" t="s">
        <v>1509</v>
      </c>
      <c r="U525" s="3" t="s">
        <v>33</v>
      </c>
      <c r="V525" s="13" t="e">
        <f>VLOOKUP(L525,SB_Cleaned!$A$2:$C$412,3,FALSE)</f>
        <v>#N/A</v>
      </c>
      <c r="W525" s="4" t="str">
        <f t="shared" si="25"/>
        <v>exclude</v>
      </c>
      <c r="X525" s="4" t="str">
        <f t="shared" si="26"/>
        <v>exclude</v>
      </c>
    </row>
    <row r="526" spans="1:24" x14ac:dyDescent="0.25">
      <c r="A526" s="3" t="s">
        <v>3813</v>
      </c>
      <c r="B526" s="3" t="s">
        <v>1514</v>
      </c>
      <c r="C526" s="3" t="s">
        <v>1512</v>
      </c>
      <c r="D526" s="3">
        <v>1</v>
      </c>
      <c r="E526" s="14">
        <v>0.46875</v>
      </c>
      <c r="F526" s="3" t="s">
        <v>3817</v>
      </c>
      <c r="G526" s="13">
        <v>43940</v>
      </c>
      <c r="H526" s="13">
        <f>VLOOKUP(L526,'Interested Users'!$A$2:$F$1684,6,FALSE)</f>
        <v>43937.586736111109</v>
      </c>
      <c r="I526" s="3" t="s">
        <v>1144</v>
      </c>
      <c r="J526" s="3" t="s">
        <v>19</v>
      </c>
      <c r="K526" s="3" t="s">
        <v>132</v>
      </c>
      <c r="L526" s="4">
        <v>911100221129</v>
      </c>
      <c r="M526" s="3" t="s">
        <v>1710</v>
      </c>
      <c r="N526" s="3" t="s">
        <v>1360</v>
      </c>
      <c r="O526" s="3" t="s">
        <v>1148</v>
      </c>
      <c r="P526" s="3" t="s">
        <v>1148</v>
      </c>
      <c r="Q526" s="3" t="s">
        <v>3748</v>
      </c>
      <c r="R526" s="3" t="e">
        <f>VLOOKUP(L526,SB_Cleaned!$A$2:$F$413,6,FALSE)</f>
        <v>#N/A</v>
      </c>
      <c r="S526" s="3">
        <f t="shared" si="24"/>
        <v>0</v>
      </c>
      <c r="T526" s="3" t="s">
        <v>1509</v>
      </c>
      <c r="U526" s="3" t="s">
        <v>130</v>
      </c>
      <c r="V526" s="13" t="e">
        <f>VLOOKUP(L526,SB_Cleaned!$A$2:$C$412,3,FALSE)</f>
        <v>#N/A</v>
      </c>
      <c r="W526" s="4" t="str">
        <f t="shared" si="25"/>
        <v>exclude</v>
      </c>
      <c r="X526" s="4" t="str">
        <f t="shared" si="26"/>
        <v>exclude</v>
      </c>
    </row>
    <row r="527" spans="1:24" x14ac:dyDescent="0.25">
      <c r="A527" s="3" t="s">
        <v>3813</v>
      </c>
      <c r="B527" s="3" t="s">
        <v>1514</v>
      </c>
      <c r="C527" s="3" t="s">
        <v>1512</v>
      </c>
      <c r="D527" s="3">
        <v>1</v>
      </c>
      <c r="E527" s="14">
        <v>0.46875</v>
      </c>
      <c r="F527" s="3" t="s">
        <v>3817</v>
      </c>
      <c r="G527" s="13">
        <v>43940</v>
      </c>
      <c r="H527" s="13">
        <f>VLOOKUP(L527,'Interested Users'!$A$2:$F$1684,6,FALSE)</f>
        <v>43937.369513888887</v>
      </c>
      <c r="I527" s="3" t="s">
        <v>1145</v>
      </c>
      <c r="J527" s="3" t="s">
        <v>5</v>
      </c>
      <c r="K527" s="3" t="s">
        <v>137</v>
      </c>
      <c r="L527" s="4">
        <v>911100221004</v>
      </c>
      <c r="M527" s="3" t="s">
        <v>1585</v>
      </c>
      <c r="N527" s="3" t="s">
        <v>1360</v>
      </c>
      <c r="O527" s="3" t="s">
        <v>1148</v>
      </c>
      <c r="P527" s="3" t="s">
        <v>1148</v>
      </c>
      <c r="Q527" s="3" t="s">
        <v>3748</v>
      </c>
      <c r="R527" s="3" t="e">
        <f>VLOOKUP(L527,SB_Cleaned!$A$2:$F$413,6,FALSE)</f>
        <v>#N/A</v>
      </c>
      <c r="S527" s="3">
        <f t="shared" si="24"/>
        <v>0</v>
      </c>
      <c r="T527" s="3" t="s">
        <v>1509</v>
      </c>
      <c r="U527" s="3" t="s">
        <v>3</v>
      </c>
      <c r="V527" s="13" t="e">
        <f>VLOOKUP(L527,SB_Cleaned!$A$2:$C$412,3,FALSE)</f>
        <v>#N/A</v>
      </c>
      <c r="W527" s="4" t="str">
        <f t="shared" si="25"/>
        <v>exclude</v>
      </c>
      <c r="X527" s="4" t="str">
        <f t="shared" si="26"/>
        <v>exclude</v>
      </c>
    </row>
    <row r="528" spans="1:24" x14ac:dyDescent="0.25">
      <c r="A528" s="3" t="s">
        <v>3813</v>
      </c>
      <c r="B528" s="3" t="s">
        <v>1514</v>
      </c>
      <c r="C528" s="3" t="s">
        <v>1512</v>
      </c>
      <c r="D528" s="3">
        <v>1</v>
      </c>
      <c r="E528" s="14">
        <v>0.46875</v>
      </c>
      <c r="F528" s="3" t="s">
        <v>3817</v>
      </c>
      <c r="G528" s="13">
        <v>43940</v>
      </c>
      <c r="H528" s="13">
        <f>VLOOKUP(L528,'Interested Users'!$A$2:$F$1684,6,FALSE)</f>
        <v>43937.594085648147</v>
      </c>
      <c r="I528" s="3" t="s">
        <v>1144</v>
      </c>
      <c r="J528" s="3" t="s">
        <v>19</v>
      </c>
      <c r="K528" s="3" t="s">
        <v>142</v>
      </c>
      <c r="L528" s="4">
        <v>911100221138</v>
      </c>
      <c r="M528" s="3" t="s">
        <v>1719</v>
      </c>
      <c r="N528" s="3" t="s">
        <v>1360</v>
      </c>
      <c r="O528" s="3" t="s">
        <v>1148</v>
      </c>
      <c r="P528" s="3" t="s">
        <v>1148</v>
      </c>
      <c r="Q528" s="3" t="s">
        <v>3748</v>
      </c>
      <c r="R528" s="3" t="e">
        <f>VLOOKUP(L528,SB_Cleaned!$A$2:$F$413,6,FALSE)</f>
        <v>#N/A</v>
      </c>
      <c r="S528" s="3">
        <f t="shared" si="24"/>
        <v>0</v>
      </c>
      <c r="T528" s="3" t="s">
        <v>1509</v>
      </c>
      <c r="U528" s="3" t="s">
        <v>130</v>
      </c>
      <c r="V528" s="13" t="e">
        <f>VLOOKUP(L528,SB_Cleaned!$A$2:$C$412,3,FALSE)</f>
        <v>#N/A</v>
      </c>
      <c r="W528" s="4" t="str">
        <f t="shared" si="25"/>
        <v>exclude</v>
      </c>
      <c r="X528" s="4" t="str">
        <f t="shared" si="26"/>
        <v>exclude</v>
      </c>
    </row>
    <row r="529" spans="1:24" x14ac:dyDescent="0.25">
      <c r="A529" s="3" t="s">
        <v>3813</v>
      </c>
      <c r="B529" s="3" t="s">
        <v>1514</v>
      </c>
      <c r="C529" s="3" t="s">
        <v>1512</v>
      </c>
      <c r="D529" s="3">
        <v>1</v>
      </c>
      <c r="E529" s="14">
        <v>0.46875</v>
      </c>
      <c r="F529" s="3" t="s">
        <v>3817</v>
      </c>
      <c r="G529" s="13">
        <v>43940</v>
      </c>
      <c r="H529" s="13">
        <f>VLOOKUP(L529,'Interested Users'!$A$2:$F$1684,6,FALSE)</f>
        <v>43937.597395833334</v>
      </c>
      <c r="I529" s="3" t="s">
        <v>1144</v>
      </c>
      <c r="J529" s="3" t="s">
        <v>5</v>
      </c>
      <c r="K529" s="3" t="s">
        <v>42</v>
      </c>
      <c r="L529" s="4">
        <v>911100221141</v>
      </c>
      <c r="M529" s="3" t="s">
        <v>1722</v>
      </c>
      <c r="N529" s="3" t="s">
        <v>1360</v>
      </c>
      <c r="O529" s="3" t="s">
        <v>1148</v>
      </c>
      <c r="P529" s="3" t="s">
        <v>1148</v>
      </c>
      <c r="Q529" s="3" t="s">
        <v>3748</v>
      </c>
      <c r="R529" s="3">
        <f>VLOOKUP(L529,SB_Cleaned!$A$2:$F$413,6,FALSE)</f>
        <v>1999</v>
      </c>
      <c r="S529" s="3">
        <f t="shared" si="24"/>
        <v>1</v>
      </c>
      <c r="T529" s="3" t="s">
        <v>1509</v>
      </c>
      <c r="U529" s="3" t="s">
        <v>33</v>
      </c>
      <c r="V529" s="13">
        <f>VLOOKUP(L529,SB_Cleaned!$A$2:$C$412,3,FALSE)</f>
        <v>43940</v>
      </c>
      <c r="W529" s="4">
        <f t="shared" si="25"/>
        <v>0</v>
      </c>
      <c r="X529" s="4">
        <f t="shared" si="26"/>
        <v>2</v>
      </c>
    </row>
    <row r="530" spans="1:24" x14ac:dyDescent="0.25">
      <c r="A530" s="3" t="s">
        <v>3813</v>
      </c>
      <c r="B530" s="3" t="s">
        <v>1514</v>
      </c>
      <c r="C530" s="3" t="s">
        <v>1512</v>
      </c>
      <c r="D530" s="3">
        <v>1</v>
      </c>
      <c r="E530" s="14">
        <v>0.46875</v>
      </c>
      <c r="F530" s="3" t="s">
        <v>3817</v>
      </c>
      <c r="G530" s="13">
        <v>43940</v>
      </c>
      <c r="H530" s="13">
        <f>VLOOKUP(L530,'Interested Users'!$A$2:$F$1684,6,FALSE)</f>
        <v>43937.597893518519</v>
      </c>
      <c r="I530" s="3" t="s">
        <v>1144</v>
      </c>
      <c r="J530" s="3" t="s">
        <v>19</v>
      </c>
      <c r="K530" s="3" t="s">
        <v>144</v>
      </c>
      <c r="L530" s="4">
        <v>911100221143</v>
      </c>
      <c r="M530" s="3" t="s">
        <v>1724</v>
      </c>
      <c r="N530" s="3" t="s">
        <v>1360</v>
      </c>
      <c r="O530" s="3" t="s">
        <v>1148</v>
      </c>
      <c r="P530" s="3" t="s">
        <v>1148</v>
      </c>
      <c r="Q530" s="3" t="s">
        <v>3748</v>
      </c>
      <c r="R530" s="3" t="e">
        <f>VLOOKUP(L530,SB_Cleaned!$A$2:$F$413,6,FALSE)</f>
        <v>#N/A</v>
      </c>
      <c r="S530" s="3">
        <f t="shared" si="24"/>
        <v>0</v>
      </c>
      <c r="T530" s="3" t="s">
        <v>1509</v>
      </c>
      <c r="U530" s="3" t="s">
        <v>130</v>
      </c>
      <c r="V530" s="13" t="e">
        <f>VLOOKUP(L530,SB_Cleaned!$A$2:$C$412,3,FALSE)</f>
        <v>#N/A</v>
      </c>
      <c r="W530" s="4" t="str">
        <f t="shared" si="25"/>
        <v>exclude</v>
      </c>
      <c r="X530" s="4" t="str">
        <f t="shared" si="26"/>
        <v>exclude</v>
      </c>
    </row>
    <row r="531" spans="1:24" x14ac:dyDescent="0.25">
      <c r="A531" s="3" t="s">
        <v>3813</v>
      </c>
      <c r="B531" s="3" t="s">
        <v>1514</v>
      </c>
      <c r="C531" s="3" t="s">
        <v>1512</v>
      </c>
      <c r="D531" s="3">
        <v>1</v>
      </c>
      <c r="E531" s="14">
        <v>0.46875</v>
      </c>
      <c r="F531" s="3" t="s">
        <v>3817</v>
      </c>
      <c r="G531" s="13">
        <v>43940</v>
      </c>
      <c r="H531" s="13">
        <f>VLOOKUP(L531,'Interested Users'!$A$2:$F$1684,6,FALSE)</f>
        <v>43937.597905092596</v>
      </c>
      <c r="I531" s="3" t="s">
        <v>1144</v>
      </c>
      <c r="J531" s="3" t="s">
        <v>5</v>
      </c>
      <c r="K531" s="3" t="s">
        <v>145</v>
      </c>
      <c r="L531" s="4">
        <v>911100221144</v>
      </c>
      <c r="M531" s="3" t="s">
        <v>1725</v>
      </c>
      <c r="N531" s="3" t="s">
        <v>1360</v>
      </c>
      <c r="O531" s="3" t="s">
        <v>1148</v>
      </c>
      <c r="P531" s="3" t="s">
        <v>1148</v>
      </c>
      <c r="Q531" s="3" t="s">
        <v>3748</v>
      </c>
      <c r="R531" s="3">
        <f>VLOOKUP(L531,SB_Cleaned!$A$2:$F$413,6,FALSE)</f>
        <v>1999</v>
      </c>
      <c r="S531" s="3">
        <f t="shared" si="24"/>
        <v>1</v>
      </c>
      <c r="T531" s="3" t="s">
        <v>1509</v>
      </c>
      <c r="U531" s="3" t="s">
        <v>130</v>
      </c>
      <c r="V531" s="13">
        <f>VLOOKUP(L531,SB_Cleaned!$A$2:$C$412,3,FALSE)</f>
        <v>43941</v>
      </c>
      <c r="W531" s="4">
        <f t="shared" si="25"/>
        <v>1</v>
      </c>
      <c r="X531" s="4">
        <f t="shared" si="26"/>
        <v>3</v>
      </c>
    </row>
    <row r="532" spans="1:24" x14ac:dyDescent="0.25">
      <c r="A532" s="3" t="s">
        <v>3813</v>
      </c>
      <c r="B532" s="3" t="s">
        <v>1514</v>
      </c>
      <c r="C532" s="3" t="s">
        <v>1512</v>
      </c>
      <c r="D532" s="3">
        <v>1</v>
      </c>
      <c r="E532" s="14">
        <v>0.46875</v>
      </c>
      <c r="F532" s="3" t="s">
        <v>3817</v>
      </c>
      <c r="G532" s="13">
        <v>43940</v>
      </c>
      <c r="H532" s="13">
        <f>VLOOKUP(L532,'Interested Users'!$A$2:$F$1684,6,FALSE)</f>
        <v>43939.152569444443</v>
      </c>
      <c r="I532" s="3" t="s">
        <v>1144</v>
      </c>
      <c r="J532" s="3" t="s">
        <v>19</v>
      </c>
      <c r="K532" s="3" t="s">
        <v>430</v>
      </c>
      <c r="L532" s="4">
        <v>911100221489</v>
      </c>
      <c r="M532" s="3" t="s">
        <v>2073</v>
      </c>
      <c r="N532" s="3" t="s">
        <v>1360</v>
      </c>
      <c r="O532" s="3" t="s">
        <v>1156</v>
      </c>
      <c r="P532" s="3" t="s">
        <v>1156</v>
      </c>
      <c r="Q532" s="3" t="s">
        <v>3748</v>
      </c>
      <c r="R532" s="3" t="e">
        <f>VLOOKUP(L532,SB_Cleaned!$A$2:$F$413,6,FALSE)</f>
        <v>#N/A</v>
      </c>
      <c r="S532" s="3">
        <f t="shared" si="24"/>
        <v>0</v>
      </c>
      <c r="T532" s="3" t="s">
        <v>1509</v>
      </c>
      <c r="U532" s="3" t="s">
        <v>422</v>
      </c>
      <c r="V532" s="13" t="e">
        <f>VLOOKUP(L532,SB_Cleaned!$A$2:$C$412,3,FALSE)</f>
        <v>#N/A</v>
      </c>
      <c r="W532" s="4" t="str">
        <f t="shared" si="25"/>
        <v>exclude</v>
      </c>
      <c r="X532" s="4" t="str">
        <f t="shared" si="26"/>
        <v>exclude</v>
      </c>
    </row>
    <row r="533" spans="1:24" x14ac:dyDescent="0.25">
      <c r="A533" s="3" t="s">
        <v>3812</v>
      </c>
      <c r="B533" s="3" t="s">
        <v>1494</v>
      </c>
      <c r="C533" s="3" t="s">
        <v>1510</v>
      </c>
      <c r="D533" s="3">
        <v>5</v>
      </c>
      <c r="E533" s="14">
        <v>0.76041666666666663</v>
      </c>
      <c r="F533" s="3" t="s">
        <v>3817</v>
      </c>
      <c r="G533" s="13">
        <v>43940</v>
      </c>
      <c r="H533" s="13">
        <f>VLOOKUP(L533,'Interested Users'!$A$2:$F$1684,6,FALSE)</f>
        <v>43937.702581018515</v>
      </c>
      <c r="I533" s="3" t="s">
        <v>1145</v>
      </c>
      <c r="J533" s="3" t="s">
        <v>10</v>
      </c>
      <c r="K533" s="3" t="s">
        <v>167</v>
      </c>
      <c r="L533" s="4">
        <v>911100221171</v>
      </c>
      <c r="M533" s="3" t="s">
        <v>1752</v>
      </c>
      <c r="N533" s="3" t="s">
        <v>1365</v>
      </c>
      <c r="O533" s="3" t="s">
        <v>1193</v>
      </c>
      <c r="P533" s="3" t="s">
        <v>1156</v>
      </c>
      <c r="Q533" s="3" t="s">
        <v>3763</v>
      </c>
      <c r="R533" s="3" t="e">
        <f>VLOOKUP(L533,SB_Cleaned!$A$2:$F$413,6,FALSE)</f>
        <v>#N/A</v>
      </c>
      <c r="S533" s="3">
        <f t="shared" si="24"/>
        <v>0</v>
      </c>
      <c r="T533" s="3" t="s">
        <v>1497</v>
      </c>
      <c r="U533" s="3" t="s">
        <v>130</v>
      </c>
      <c r="V533" s="13" t="e">
        <f>VLOOKUP(L533,SB_Cleaned!$A$2:$C$412,3,FALSE)</f>
        <v>#N/A</v>
      </c>
      <c r="W533" s="4" t="str">
        <f t="shared" si="25"/>
        <v>exclude</v>
      </c>
      <c r="X533" s="4" t="str">
        <f t="shared" si="26"/>
        <v>exclude</v>
      </c>
    </row>
    <row r="534" spans="1:24" x14ac:dyDescent="0.25">
      <c r="A534" s="3" t="s">
        <v>3812</v>
      </c>
      <c r="B534" s="3" t="s">
        <v>1494</v>
      </c>
      <c r="C534" s="3" t="s">
        <v>1510</v>
      </c>
      <c r="D534" s="3">
        <v>3</v>
      </c>
      <c r="E534" s="14">
        <v>0.66666666666666663</v>
      </c>
      <c r="F534" s="3" t="s">
        <v>3817</v>
      </c>
      <c r="G534" s="13">
        <v>43940</v>
      </c>
      <c r="H534" s="13">
        <f>VLOOKUP(L534,'Interested Users'!$A$2:$F$1684,6,FALSE)</f>
        <v>43937.506793981483</v>
      </c>
      <c r="I534" s="3" t="s">
        <v>1144</v>
      </c>
      <c r="J534" s="3" t="s">
        <v>2</v>
      </c>
      <c r="K534" s="3" t="s">
        <v>104</v>
      </c>
      <c r="L534" s="4">
        <v>911100221097</v>
      </c>
      <c r="M534" s="3" t="s">
        <v>1679</v>
      </c>
      <c r="N534" s="3" t="s">
        <v>1366</v>
      </c>
      <c r="O534" s="3" t="s">
        <v>1148</v>
      </c>
      <c r="P534" s="3" t="s">
        <v>1148</v>
      </c>
      <c r="Q534" s="3" t="s">
        <v>3755</v>
      </c>
      <c r="R534" s="3" t="e">
        <f>VLOOKUP(L534,SB_Cleaned!$A$2:$F$413,6,FALSE)</f>
        <v>#N/A</v>
      </c>
      <c r="S534" s="3">
        <f t="shared" si="24"/>
        <v>0</v>
      </c>
      <c r="T534" s="3" t="s">
        <v>1502</v>
      </c>
      <c r="U534" s="3" t="s">
        <v>33</v>
      </c>
      <c r="V534" s="13" t="e">
        <f>VLOOKUP(L534,SB_Cleaned!$A$2:$C$412,3,FALSE)</f>
        <v>#N/A</v>
      </c>
      <c r="W534" s="4" t="str">
        <f t="shared" si="25"/>
        <v>exclude</v>
      </c>
      <c r="X534" s="4" t="str">
        <f t="shared" si="26"/>
        <v>exclude</v>
      </c>
    </row>
    <row r="535" spans="1:24" x14ac:dyDescent="0.25">
      <c r="A535" s="3" t="s">
        <v>3812</v>
      </c>
      <c r="B535" s="3" t="s">
        <v>1494</v>
      </c>
      <c r="C535" s="3" t="s">
        <v>1510</v>
      </c>
      <c r="D535" s="3">
        <v>3</v>
      </c>
      <c r="E535" s="14">
        <v>0.66666666666666663</v>
      </c>
      <c r="F535" s="3" t="s">
        <v>3817</v>
      </c>
      <c r="G535" s="13">
        <v>43940</v>
      </c>
      <c r="H535" s="13">
        <f>VLOOKUP(L535,'Interested Users'!$A$2:$F$1684,6,FALSE)</f>
        <v>43937.533842592595</v>
      </c>
      <c r="I535" s="3" t="s">
        <v>1144</v>
      </c>
      <c r="J535" s="3" t="s">
        <v>2</v>
      </c>
      <c r="K535" s="3" t="s">
        <v>112</v>
      </c>
      <c r="L535" s="4">
        <v>911100221108</v>
      </c>
      <c r="M535" s="3" t="s">
        <v>1688</v>
      </c>
      <c r="N535" s="3" t="s">
        <v>1366</v>
      </c>
      <c r="O535" s="3" t="s">
        <v>1148</v>
      </c>
      <c r="P535" s="3" t="s">
        <v>1148</v>
      </c>
      <c r="Q535" s="3" t="s">
        <v>3755</v>
      </c>
      <c r="R535" s="3" t="e">
        <f>VLOOKUP(L535,SB_Cleaned!$A$2:$F$413,6,FALSE)</f>
        <v>#N/A</v>
      </c>
      <c r="S535" s="3">
        <f t="shared" si="24"/>
        <v>0</v>
      </c>
      <c r="T535" s="3" t="s">
        <v>1502</v>
      </c>
      <c r="U535" s="3" t="s">
        <v>33</v>
      </c>
      <c r="V535" s="13" t="e">
        <f>VLOOKUP(L535,SB_Cleaned!$A$2:$C$412,3,FALSE)</f>
        <v>#N/A</v>
      </c>
      <c r="W535" s="4" t="str">
        <f t="shared" si="25"/>
        <v>exclude</v>
      </c>
      <c r="X535" s="4" t="str">
        <f t="shared" si="26"/>
        <v>exclude</v>
      </c>
    </row>
    <row r="536" spans="1:24" x14ac:dyDescent="0.25">
      <c r="A536" s="3" t="s">
        <v>3812</v>
      </c>
      <c r="B536" s="3" t="s">
        <v>1494</v>
      </c>
      <c r="C536" s="3" t="s">
        <v>1510</v>
      </c>
      <c r="D536" s="3">
        <v>3</v>
      </c>
      <c r="E536" s="14">
        <v>0.66666666666666663</v>
      </c>
      <c r="F536" s="3" t="s">
        <v>3817</v>
      </c>
      <c r="G536" s="13">
        <v>43940</v>
      </c>
      <c r="H536" s="13">
        <f>VLOOKUP(L536,'Interested Users'!$A$2:$F$1684,6,FALSE)</f>
        <v>43937.559479166666</v>
      </c>
      <c r="I536" s="3" t="s">
        <v>1144</v>
      </c>
      <c r="J536" s="3" t="s">
        <v>2</v>
      </c>
      <c r="K536" s="3" t="s">
        <v>121</v>
      </c>
      <c r="L536" s="4">
        <v>911100221117</v>
      </c>
      <c r="M536" s="3" t="s">
        <v>1698</v>
      </c>
      <c r="N536" s="3" t="s">
        <v>1366</v>
      </c>
      <c r="O536" s="3" t="s">
        <v>1148</v>
      </c>
      <c r="P536" s="3" t="s">
        <v>1148</v>
      </c>
      <c r="Q536" s="3" t="s">
        <v>3755</v>
      </c>
      <c r="R536" s="3" t="e">
        <f>VLOOKUP(L536,SB_Cleaned!$A$2:$F$413,6,FALSE)</f>
        <v>#N/A</v>
      </c>
      <c r="S536" s="3">
        <f t="shared" si="24"/>
        <v>0</v>
      </c>
      <c r="T536" s="3" t="s">
        <v>1502</v>
      </c>
      <c r="U536" s="3" t="s">
        <v>37</v>
      </c>
      <c r="V536" s="13" t="e">
        <f>VLOOKUP(L536,SB_Cleaned!$A$2:$C$412,3,FALSE)</f>
        <v>#N/A</v>
      </c>
      <c r="W536" s="4" t="str">
        <f t="shared" si="25"/>
        <v>exclude</v>
      </c>
      <c r="X536" s="4" t="str">
        <f t="shared" si="26"/>
        <v>exclude</v>
      </c>
    </row>
    <row r="537" spans="1:24" x14ac:dyDescent="0.25">
      <c r="A537" s="3" t="s">
        <v>3812</v>
      </c>
      <c r="B537" s="3" t="s">
        <v>1494</v>
      </c>
      <c r="C537" s="3" t="s">
        <v>1510</v>
      </c>
      <c r="D537" s="3">
        <v>3</v>
      </c>
      <c r="E537" s="14">
        <v>0.66666666666666663</v>
      </c>
      <c r="F537" s="3" t="s">
        <v>3817</v>
      </c>
      <c r="G537" s="13">
        <v>43940</v>
      </c>
      <c r="H537" s="13">
        <f>VLOOKUP(L537,'Interested Users'!$A$2:$F$1684,6,FALSE)</f>
        <v>43937.53601851852</v>
      </c>
      <c r="I537" s="3" t="s">
        <v>1145</v>
      </c>
      <c r="J537" s="3" t="s">
        <v>2</v>
      </c>
      <c r="K537" s="3" t="s">
        <v>42</v>
      </c>
      <c r="L537" s="4">
        <v>911100221110</v>
      </c>
      <c r="M537" s="3" t="s">
        <v>1691</v>
      </c>
      <c r="N537" s="3" t="s">
        <v>1366</v>
      </c>
      <c r="O537" s="3" t="s">
        <v>1156</v>
      </c>
      <c r="P537" s="3" t="s">
        <v>1156</v>
      </c>
      <c r="Q537" s="3" t="s">
        <v>3755</v>
      </c>
      <c r="R537" s="3" t="e">
        <f>VLOOKUP(L537,SB_Cleaned!$A$2:$F$413,6,FALSE)</f>
        <v>#N/A</v>
      </c>
      <c r="S537" s="3">
        <f t="shared" si="24"/>
        <v>0</v>
      </c>
      <c r="T537" s="3" t="s">
        <v>1502</v>
      </c>
      <c r="U537" s="3" t="s">
        <v>33</v>
      </c>
      <c r="V537" s="13" t="e">
        <f>VLOOKUP(L537,SB_Cleaned!$A$2:$C$412,3,FALSE)</f>
        <v>#N/A</v>
      </c>
      <c r="W537" s="4" t="str">
        <f t="shared" si="25"/>
        <v>exclude</v>
      </c>
      <c r="X537" s="4" t="str">
        <f t="shared" si="26"/>
        <v>exclude</v>
      </c>
    </row>
    <row r="538" spans="1:24" x14ac:dyDescent="0.25">
      <c r="A538" s="3" t="s">
        <v>3812</v>
      </c>
      <c r="B538" s="3" t="s">
        <v>1494</v>
      </c>
      <c r="C538" s="3" t="s">
        <v>1510</v>
      </c>
      <c r="D538" s="3">
        <v>3</v>
      </c>
      <c r="E538" s="14">
        <v>0.66666666666666663</v>
      </c>
      <c r="F538" s="3" t="s">
        <v>3817</v>
      </c>
      <c r="G538" s="13">
        <v>43940</v>
      </c>
      <c r="H538" s="13">
        <f>VLOOKUP(L538,'Interested Users'!$A$2:$F$1684,6,FALSE)</f>
        <v>43937.585057870368</v>
      </c>
      <c r="I538" s="3" t="s">
        <v>1144</v>
      </c>
      <c r="J538" s="3" t="s">
        <v>10</v>
      </c>
      <c r="K538" s="3" t="s">
        <v>131</v>
      </c>
      <c r="L538" s="4">
        <v>911100221127</v>
      </c>
      <c r="M538" s="3" t="s">
        <v>1708</v>
      </c>
      <c r="N538" s="3" t="s">
        <v>1366</v>
      </c>
      <c r="O538" s="3" t="s">
        <v>1148</v>
      </c>
      <c r="P538" s="3" t="s">
        <v>1148</v>
      </c>
      <c r="Q538" s="3" t="s">
        <v>3755</v>
      </c>
      <c r="R538" s="3">
        <f>VLOOKUP(L538,SB_Cleaned!$A$2:$F$413,6,FALSE)</f>
        <v>1999</v>
      </c>
      <c r="S538" s="3">
        <f t="shared" si="24"/>
        <v>1</v>
      </c>
      <c r="T538" s="3" t="s">
        <v>1502</v>
      </c>
      <c r="U538" s="3" t="s">
        <v>130</v>
      </c>
      <c r="V538" s="13">
        <f>VLOOKUP(L538,SB_Cleaned!$A$2:$C$412,3,FALSE)</f>
        <v>43947</v>
      </c>
      <c r="W538" s="4">
        <f t="shared" si="25"/>
        <v>7</v>
      </c>
      <c r="X538" s="4">
        <f t="shared" si="26"/>
        <v>9</v>
      </c>
    </row>
    <row r="539" spans="1:24" x14ac:dyDescent="0.25">
      <c r="A539" s="3" t="s">
        <v>3812</v>
      </c>
      <c r="B539" s="3" t="s">
        <v>1494</v>
      </c>
      <c r="C539" s="3" t="s">
        <v>1510</v>
      </c>
      <c r="D539" s="3">
        <v>3</v>
      </c>
      <c r="E539" s="14">
        <v>0.66666666666666663</v>
      </c>
      <c r="F539" s="3" t="s">
        <v>3817</v>
      </c>
      <c r="G539" s="13">
        <v>43940</v>
      </c>
      <c r="H539" s="13">
        <f>VLOOKUP(L539,'Interested Users'!$A$2:$F$1684,6,FALSE)</f>
        <v>43937.592499999999</v>
      </c>
      <c r="I539" s="3" t="s">
        <v>1144</v>
      </c>
      <c r="J539" s="3" t="s">
        <v>2</v>
      </c>
      <c r="K539" s="3" t="s">
        <v>141</v>
      </c>
      <c r="L539" s="4">
        <v>911100221137</v>
      </c>
      <c r="M539" s="3" t="s">
        <v>1718</v>
      </c>
      <c r="N539" s="3" t="s">
        <v>1366</v>
      </c>
      <c r="O539" s="3" t="s">
        <v>1148</v>
      </c>
      <c r="P539" s="3" t="s">
        <v>1148</v>
      </c>
      <c r="Q539" s="3" t="s">
        <v>3755</v>
      </c>
      <c r="R539" s="3" t="e">
        <f>VLOOKUP(L539,SB_Cleaned!$A$2:$F$413,6,FALSE)</f>
        <v>#N/A</v>
      </c>
      <c r="S539" s="3">
        <f t="shared" si="24"/>
        <v>0</v>
      </c>
      <c r="T539" s="3" t="s">
        <v>1502</v>
      </c>
      <c r="U539" s="3" t="s">
        <v>130</v>
      </c>
      <c r="V539" s="13" t="e">
        <f>VLOOKUP(L539,SB_Cleaned!$A$2:$C$412,3,FALSE)</f>
        <v>#N/A</v>
      </c>
      <c r="W539" s="4" t="str">
        <f t="shared" si="25"/>
        <v>exclude</v>
      </c>
      <c r="X539" s="4" t="str">
        <f t="shared" si="26"/>
        <v>exclude</v>
      </c>
    </row>
    <row r="540" spans="1:24" x14ac:dyDescent="0.25">
      <c r="A540" s="3" t="s">
        <v>3813</v>
      </c>
      <c r="B540" s="3" t="s">
        <v>1514</v>
      </c>
      <c r="C540" s="3" t="s">
        <v>1510</v>
      </c>
      <c r="D540" s="3">
        <v>3</v>
      </c>
      <c r="E540" s="14">
        <v>0.66666666666666663</v>
      </c>
      <c r="F540" s="3" t="s">
        <v>3817</v>
      </c>
      <c r="G540" s="13">
        <v>43940</v>
      </c>
      <c r="H540" s="13" t="e">
        <f>VLOOKUP(L540,'Interested Users'!$A$2:$F$1684,6,FALSE)</f>
        <v>#N/A</v>
      </c>
      <c r="I540" s="3" t="s">
        <v>1144</v>
      </c>
      <c r="J540" s="3" t="s">
        <v>5</v>
      </c>
      <c r="K540" s="3" t="s">
        <v>1367</v>
      </c>
      <c r="L540" s="4">
        <v>911100222691</v>
      </c>
      <c r="M540" s="3" t="s">
        <v>3289</v>
      </c>
      <c r="N540" s="3" t="s">
        <v>1366</v>
      </c>
      <c r="O540" s="3" t="s">
        <v>1156</v>
      </c>
      <c r="P540" s="3" t="s">
        <v>1156</v>
      </c>
      <c r="Q540" s="3" t="s">
        <v>3743</v>
      </c>
      <c r="R540" s="3" t="e">
        <f>VLOOKUP(L540,SB_Cleaned!$A$2:$F$413,6,FALSE)</f>
        <v>#N/A</v>
      </c>
      <c r="S540" s="3">
        <f t="shared" si="24"/>
        <v>0</v>
      </c>
      <c r="T540" s="3" t="s">
        <v>1500</v>
      </c>
      <c r="U540" s="3" t="s">
        <v>3854</v>
      </c>
      <c r="V540" s="13" t="e">
        <f>VLOOKUP(L540,SB_Cleaned!$A$2:$C$412,3,FALSE)</f>
        <v>#N/A</v>
      </c>
      <c r="W540" s="4" t="str">
        <f t="shared" si="25"/>
        <v>exclude</v>
      </c>
      <c r="X540" s="4" t="str">
        <f t="shared" si="26"/>
        <v>exclude</v>
      </c>
    </row>
    <row r="541" spans="1:24" x14ac:dyDescent="0.25">
      <c r="A541" s="3" t="s">
        <v>3812</v>
      </c>
      <c r="B541" s="3" t="s">
        <v>1494</v>
      </c>
      <c r="C541" s="3" t="s">
        <v>1510</v>
      </c>
      <c r="D541" s="3">
        <v>3</v>
      </c>
      <c r="E541" s="14">
        <v>0.66666666666666663</v>
      </c>
      <c r="F541" s="3" t="s">
        <v>3817</v>
      </c>
      <c r="G541" s="13">
        <v>43940</v>
      </c>
      <c r="H541" s="13">
        <f>VLOOKUP(L541,'Interested Users'!$A$2:$F$1684,6,FALSE)</f>
        <v>43937.597222222219</v>
      </c>
      <c r="I541" s="3" t="s">
        <v>1144</v>
      </c>
      <c r="J541" s="3" t="s">
        <v>10</v>
      </c>
      <c r="K541" s="3" t="s">
        <v>120</v>
      </c>
      <c r="L541" s="4">
        <v>911100221140</v>
      </c>
      <c r="M541" s="3" t="s">
        <v>1721</v>
      </c>
      <c r="N541" s="3" t="s">
        <v>1366</v>
      </c>
      <c r="O541" s="3" t="s">
        <v>1148</v>
      </c>
      <c r="P541" s="3" t="s">
        <v>1148</v>
      </c>
      <c r="Q541" s="3" t="s">
        <v>3755</v>
      </c>
      <c r="R541" s="3" t="e">
        <f>VLOOKUP(L541,SB_Cleaned!$A$2:$F$413,6,FALSE)</f>
        <v>#N/A</v>
      </c>
      <c r="S541" s="3">
        <f t="shared" si="24"/>
        <v>0</v>
      </c>
      <c r="T541" s="3" t="s">
        <v>1502</v>
      </c>
      <c r="U541" s="3" t="s">
        <v>130</v>
      </c>
      <c r="V541" s="13" t="e">
        <f>VLOOKUP(L541,SB_Cleaned!$A$2:$C$412,3,FALSE)</f>
        <v>#N/A</v>
      </c>
      <c r="W541" s="4" t="str">
        <f t="shared" si="25"/>
        <v>exclude</v>
      </c>
      <c r="X541" s="4" t="str">
        <f t="shared" si="26"/>
        <v>exclude</v>
      </c>
    </row>
    <row r="542" spans="1:24" x14ac:dyDescent="0.25">
      <c r="A542" s="3" t="s">
        <v>3812</v>
      </c>
      <c r="B542" s="3" t="s">
        <v>1494</v>
      </c>
      <c r="C542" s="3" t="s">
        <v>1510</v>
      </c>
      <c r="D542" s="3">
        <v>3</v>
      </c>
      <c r="E542" s="14">
        <v>0.66666666666666663</v>
      </c>
      <c r="F542" s="3" t="s">
        <v>3817</v>
      </c>
      <c r="G542" s="13">
        <v>43940</v>
      </c>
      <c r="H542" s="13">
        <f>VLOOKUP(L542,'Interested Users'!$A$2:$F$1684,6,FALSE)</f>
        <v>43937.450208333335</v>
      </c>
      <c r="I542" s="3" t="s">
        <v>1144</v>
      </c>
      <c r="J542" s="3" t="s">
        <v>2</v>
      </c>
      <c r="K542" s="3" t="s">
        <v>152</v>
      </c>
      <c r="L542" s="4">
        <v>911100221065</v>
      </c>
      <c r="M542" s="3" t="s">
        <v>1646</v>
      </c>
      <c r="N542" s="3" t="s">
        <v>1366</v>
      </c>
      <c r="O542" s="3" t="s">
        <v>1156</v>
      </c>
      <c r="P542" s="3" t="s">
        <v>1156</v>
      </c>
      <c r="Q542" s="3" t="s">
        <v>3755</v>
      </c>
      <c r="R542" s="3" t="e">
        <f>VLOOKUP(L542,SB_Cleaned!$A$2:$F$413,6,FALSE)</f>
        <v>#N/A</v>
      </c>
      <c r="S542" s="3">
        <f t="shared" si="24"/>
        <v>0</v>
      </c>
      <c r="T542" s="3" t="s">
        <v>1502</v>
      </c>
      <c r="U542" s="3" t="s">
        <v>33</v>
      </c>
      <c r="V542" s="13" t="e">
        <f>VLOOKUP(L542,SB_Cleaned!$A$2:$C$412,3,FALSE)</f>
        <v>#N/A</v>
      </c>
      <c r="W542" s="4" t="str">
        <f t="shared" si="25"/>
        <v>exclude</v>
      </c>
      <c r="X542" s="4" t="str">
        <f t="shared" si="26"/>
        <v>exclude</v>
      </c>
    </row>
    <row r="543" spans="1:24" x14ac:dyDescent="0.25">
      <c r="A543" s="3" t="s">
        <v>3812</v>
      </c>
      <c r="B543" s="3" t="s">
        <v>1494</v>
      </c>
      <c r="C543" s="3" t="s">
        <v>1510</v>
      </c>
      <c r="D543" s="3">
        <v>3</v>
      </c>
      <c r="E543" s="14">
        <v>0.66666666666666663</v>
      </c>
      <c r="F543" s="3" t="s">
        <v>3817</v>
      </c>
      <c r="G543" s="13">
        <v>43940</v>
      </c>
      <c r="H543" s="13">
        <f>VLOOKUP(L543,'Interested Users'!$A$2:$F$1684,6,FALSE)</f>
        <v>43937.601076388892</v>
      </c>
      <c r="I543" s="3" t="s">
        <v>1145</v>
      </c>
      <c r="J543" s="3" t="s">
        <v>10</v>
      </c>
      <c r="K543" s="3" t="s">
        <v>147</v>
      </c>
      <c r="L543" s="4">
        <v>911100221146</v>
      </c>
      <c r="M543" s="3" t="s">
        <v>1727</v>
      </c>
      <c r="N543" s="3" t="s">
        <v>1366</v>
      </c>
      <c r="O543" s="3" t="s">
        <v>1148</v>
      </c>
      <c r="P543" s="3" t="s">
        <v>1148</v>
      </c>
      <c r="Q543" s="3" t="s">
        <v>3755</v>
      </c>
      <c r="R543" s="3" t="e">
        <f>VLOOKUP(L543,SB_Cleaned!$A$2:$F$413,6,FALSE)</f>
        <v>#N/A</v>
      </c>
      <c r="S543" s="3">
        <f t="shared" si="24"/>
        <v>0</v>
      </c>
      <c r="T543" s="3" t="s">
        <v>1502</v>
      </c>
      <c r="U543" s="3" t="s">
        <v>130</v>
      </c>
      <c r="V543" s="13" t="e">
        <f>VLOOKUP(L543,SB_Cleaned!$A$2:$C$412,3,FALSE)</f>
        <v>#N/A</v>
      </c>
      <c r="W543" s="4" t="str">
        <f t="shared" si="25"/>
        <v>exclude</v>
      </c>
      <c r="X543" s="4" t="str">
        <f t="shared" si="26"/>
        <v>exclude</v>
      </c>
    </row>
    <row r="544" spans="1:24" x14ac:dyDescent="0.25">
      <c r="A544" s="3" t="s">
        <v>3813</v>
      </c>
      <c r="B544" s="3" t="s">
        <v>1514</v>
      </c>
      <c r="C544" s="3" t="s">
        <v>1510</v>
      </c>
      <c r="D544" s="3">
        <v>3</v>
      </c>
      <c r="E544" s="14">
        <v>0.66666666666666663</v>
      </c>
      <c r="F544" s="3" t="s">
        <v>3817</v>
      </c>
      <c r="G544" s="13">
        <v>43940</v>
      </c>
      <c r="H544" s="13" t="e">
        <f>VLOOKUP(L544,'Interested Users'!$A$2:$F$1684,6,FALSE)</f>
        <v>#N/A</v>
      </c>
      <c r="I544" s="3" t="s">
        <v>1144</v>
      </c>
      <c r="J544" s="3" t="s">
        <v>5</v>
      </c>
      <c r="K544" s="3" t="s">
        <v>1368</v>
      </c>
      <c r="L544" s="4">
        <v>911100222692</v>
      </c>
      <c r="M544" s="3" t="s">
        <v>3290</v>
      </c>
      <c r="N544" s="3" t="s">
        <v>1366</v>
      </c>
      <c r="O544" s="3" t="s">
        <v>1148</v>
      </c>
      <c r="P544" s="3" t="s">
        <v>1148</v>
      </c>
      <c r="Q544" s="3" t="s">
        <v>3743</v>
      </c>
      <c r="R544" s="3" t="e">
        <f>VLOOKUP(L544,SB_Cleaned!$A$2:$F$413,6,FALSE)</f>
        <v>#N/A</v>
      </c>
      <c r="S544" s="3">
        <f t="shared" si="24"/>
        <v>0</v>
      </c>
      <c r="T544" s="3" t="s">
        <v>1500</v>
      </c>
      <c r="U544" s="3" t="s">
        <v>3854</v>
      </c>
      <c r="V544" s="13" t="e">
        <f>VLOOKUP(L544,SB_Cleaned!$A$2:$C$412,3,FALSE)</f>
        <v>#N/A</v>
      </c>
      <c r="W544" s="4" t="str">
        <f t="shared" si="25"/>
        <v>exclude</v>
      </c>
      <c r="X544" s="4" t="str">
        <f t="shared" si="26"/>
        <v>exclude</v>
      </c>
    </row>
    <row r="545" spans="1:24" x14ac:dyDescent="0.25">
      <c r="A545" s="3" t="s">
        <v>3812</v>
      </c>
      <c r="B545" s="3" t="s">
        <v>1494</v>
      </c>
      <c r="C545" s="3" t="s">
        <v>1510</v>
      </c>
      <c r="D545" s="3">
        <v>3</v>
      </c>
      <c r="E545" s="14">
        <v>0.66666666666666663</v>
      </c>
      <c r="F545" s="3" t="s">
        <v>3817</v>
      </c>
      <c r="G545" s="13">
        <v>43940</v>
      </c>
      <c r="H545" s="13">
        <f>VLOOKUP(L545,'Interested Users'!$A$2:$F$1684,6,FALSE)</f>
        <v>43937.731944444444</v>
      </c>
      <c r="I545" s="3" t="s">
        <v>1145</v>
      </c>
      <c r="J545" s="3" t="s">
        <v>2</v>
      </c>
      <c r="K545" s="3" t="s">
        <v>171</v>
      </c>
      <c r="L545" s="4">
        <v>911100221176</v>
      </c>
      <c r="M545" s="3" t="s">
        <v>1757</v>
      </c>
      <c r="N545" s="3" t="s">
        <v>1366</v>
      </c>
      <c r="O545" s="3" t="s">
        <v>1148</v>
      </c>
      <c r="P545" s="3" t="s">
        <v>1148</v>
      </c>
      <c r="Q545" s="3" t="s">
        <v>3755</v>
      </c>
      <c r="R545" s="3">
        <f>VLOOKUP(L545,SB_Cleaned!$A$2:$F$413,6,FALSE)</f>
        <v>999</v>
      </c>
      <c r="S545" s="3">
        <f t="shared" si="24"/>
        <v>1</v>
      </c>
      <c r="T545" s="3" t="s">
        <v>1502</v>
      </c>
      <c r="U545" s="3" t="s">
        <v>130</v>
      </c>
      <c r="V545" s="13">
        <f>VLOOKUP(L545,SB_Cleaned!$A$2:$C$412,3,FALSE)</f>
        <v>43939</v>
      </c>
      <c r="W545" s="4" t="str">
        <f t="shared" si="25"/>
        <v>exclude</v>
      </c>
      <c r="X545" s="4">
        <f t="shared" si="26"/>
        <v>1</v>
      </c>
    </row>
    <row r="546" spans="1:24" x14ac:dyDescent="0.25">
      <c r="A546" s="3" t="s">
        <v>3813</v>
      </c>
      <c r="B546" s="3" t="s">
        <v>1514</v>
      </c>
      <c r="C546" s="3" t="s">
        <v>1510</v>
      </c>
      <c r="D546" s="3">
        <v>3</v>
      </c>
      <c r="E546" s="14">
        <v>0.66666666666666663</v>
      </c>
      <c r="F546" s="3" t="s">
        <v>3817</v>
      </c>
      <c r="G546" s="13">
        <v>43940</v>
      </c>
      <c r="H546" s="13" t="e">
        <f>VLOOKUP(L546,'Interested Users'!$A$2:$F$1684,6,FALSE)</f>
        <v>#N/A</v>
      </c>
      <c r="I546" s="3" t="s">
        <v>1144</v>
      </c>
      <c r="J546" s="3" t="s">
        <v>19</v>
      </c>
      <c r="K546" s="3" t="s">
        <v>262</v>
      </c>
      <c r="L546" s="4">
        <v>911100222693</v>
      </c>
      <c r="M546" s="3" t="s">
        <v>3291</v>
      </c>
      <c r="N546" s="3" t="s">
        <v>1366</v>
      </c>
      <c r="O546" s="3" t="s">
        <v>1156</v>
      </c>
      <c r="P546" s="3" t="s">
        <v>1156</v>
      </c>
      <c r="Q546" s="3" t="s">
        <v>3743</v>
      </c>
      <c r="R546" s="3" t="e">
        <f>VLOOKUP(L546,SB_Cleaned!$A$2:$F$413,6,FALSE)</f>
        <v>#N/A</v>
      </c>
      <c r="S546" s="3">
        <f t="shared" si="24"/>
        <v>0</v>
      </c>
      <c r="T546" s="3" t="s">
        <v>1500</v>
      </c>
      <c r="U546" s="3" t="s">
        <v>3854</v>
      </c>
      <c r="V546" s="13" t="e">
        <f>VLOOKUP(L546,SB_Cleaned!$A$2:$C$412,3,FALSE)</f>
        <v>#N/A</v>
      </c>
      <c r="W546" s="4" t="str">
        <f t="shared" si="25"/>
        <v>exclude</v>
      </c>
      <c r="X546" s="4" t="str">
        <f t="shared" si="26"/>
        <v>exclude</v>
      </c>
    </row>
    <row r="547" spans="1:24" x14ac:dyDescent="0.25">
      <c r="A547" s="3" t="s">
        <v>3813</v>
      </c>
      <c r="B547" s="3" t="s">
        <v>1494</v>
      </c>
      <c r="C547" s="3" t="s">
        <v>1511</v>
      </c>
      <c r="D547" s="3">
        <v>3</v>
      </c>
      <c r="E547" s="14">
        <v>0.66666666666666663</v>
      </c>
      <c r="F547" s="3" t="s">
        <v>3817</v>
      </c>
      <c r="G547" s="13">
        <v>43940</v>
      </c>
      <c r="H547" s="13">
        <f>VLOOKUP(L547,'Interested Users'!$A$2:$F$1684,6,FALSE)</f>
        <v>43938.150150462963</v>
      </c>
      <c r="I547" s="3" t="s">
        <v>1144</v>
      </c>
      <c r="J547" s="3" t="s">
        <v>10</v>
      </c>
      <c r="K547" s="3" t="s">
        <v>191</v>
      </c>
      <c r="L547" s="4">
        <v>911100221196</v>
      </c>
      <c r="M547" s="3" t="s">
        <v>1777</v>
      </c>
      <c r="N547" s="3" t="s">
        <v>1366</v>
      </c>
      <c r="O547" s="3" t="s">
        <v>1148</v>
      </c>
      <c r="P547" s="3" t="s">
        <v>1148</v>
      </c>
      <c r="Q547" s="3" t="s">
        <v>3745</v>
      </c>
      <c r="R547" s="3" t="e">
        <f>VLOOKUP(L547,SB_Cleaned!$A$2:$F$413,6,FALSE)</f>
        <v>#N/A</v>
      </c>
      <c r="S547" s="3">
        <f t="shared" si="24"/>
        <v>0</v>
      </c>
      <c r="T547" s="3" t="s">
        <v>1497</v>
      </c>
      <c r="U547" s="3" t="s">
        <v>177</v>
      </c>
      <c r="V547" s="13" t="e">
        <f>VLOOKUP(L547,SB_Cleaned!$A$2:$C$412,3,FALSE)</f>
        <v>#N/A</v>
      </c>
      <c r="W547" s="4" t="str">
        <f t="shared" si="25"/>
        <v>exclude</v>
      </c>
      <c r="X547" s="4" t="str">
        <f t="shared" si="26"/>
        <v>exclude</v>
      </c>
    </row>
    <row r="548" spans="1:24" x14ac:dyDescent="0.25">
      <c r="A548" s="3" t="s">
        <v>3813</v>
      </c>
      <c r="B548" s="3" t="s">
        <v>1494</v>
      </c>
      <c r="C548" s="3" t="s">
        <v>1511</v>
      </c>
      <c r="D548" s="3">
        <v>3</v>
      </c>
      <c r="E548" s="14">
        <v>0.66666666666666663</v>
      </c>
      <c r="F548" s="3" t="s">
        <v>3817</v>
      </c>
      <c r="G548" s="13">
        <v>43940</v>
      </c>
      <c r="H548" s="13">
        <f>VLOOKUP(L548,'Interested Users'!$A$2:$F$1684,6,FALSE)</f>
        <v>43938.239976851852</v>
      </c>
      <c r="I548" s="3" t="s">
        <v>1144</v>
      </c>
      <c r="J548" s="3" t="s">
        <v>2</v>
      </c>
      <c r="K548" s="3" t="s">
        <v>1204</v>
      </c>
      <c r="L548" s="4">
        <v>911100221266</v>
      </c>
      <c r="M548" s="3" t="s">
        <v>1846</v>
      </c>
      <c r="N548" s="3" t="s">
        <v>1366</v>
      </c>
      <c r="O548" s="3" t="s">
        <v>1148</v>
      </c>
      <c r="P548" s="3" t="s">
        <v>1148</v>
      </c>
      <c r="Q548" s="3" t="s">
        <v>3745</v>
      </c>
      <c r="R548" s="3" t="e">
        <f>VLOOKUP(L548,SB_Cleaned!$A$2:$F$413,6,FALSE)</f>
        <v>#N/A</v>
      </c>
      <c r="S548" s="3">
        <f t="shared" si="24"/>
        <v>0</v>
      </c>
      <c r="T548" s="3" t="s">
        <v>1497</v>
      </c>
      <c r="U548" s="3" t="s">
        <v>209</v>
      </c>
      <c r="V548" s="13" t="e">
        <f>VLOOKUP(L548,SB_Cleaned!$A$2:$C$412,3,FALSE)</f>
        <v>#N/A</v>
      </c>
      <c r="W548" s="4" t="str">
        <f t="shared" si="25"/>
        <v>exclude</v>
      </c>
      <c r="X548" s="4" t="str">
        <f t="shared" si="26"/>
        <v>exclude</v>
      </c>
    </row>
    <row r="549" spans="1:24" x14ac:dyDescent="0.25">
      <c r="A549" s="3" t="s">
        <v>3813</v>
      </c>
      <c r="B549" s="3" t="s">
        <v>1494</v>
      </c>
      <c r="C549" s="3" t="s">
        <v>1511</v>
      </c>
      <c r="D549" s="3">
        <v>3</v>
      </c>
      <c r="E549" s="14">
        <v>0.66666666666666663</v>
      </c>
      <c r="F549" s="3" t="s">
        <v>3817</v>
      </c>
      <c r="G549" s="13">
        <v>43940</v>
      </c>
      <c r="H549" s="13">
        <f>VLOOKUP(L549,'Interested Users'!$A$2:$F$1684,6,FALSE)</f>
        <v>43938.393136574072</v>
      </c>
      <c r="I549" s="3" t="s">
        <v>1144</v>
      </c>
      <c r="J549" s="3" t="s">
        <v>10</v>
      </c>
      <c r="K549" s="3" t="s">
        <v>295</v>
      </c>
      <c r="L549" s="4">
        <v>911100221314</v>
      </c>
      <c r="M549" s="3" t="s">
        <v>1895</v>
      </c>
      <c r="N549" s="3" t="s">
        <v>1366</v>
      </c>
      <c r="O549" s="3" t="s">
        <v>1148</v>
      </c>
      <c r="P549" s="3" t="s">
        <v>1148</v>
      </c>
      <c r="Q549" s="3" t="s">
        <v>3745</v>
      </c>
      <c r="R549" s="3" t="e">
        <f>VLOOKUP(L549,SB_Cleaned!$A$2:$F$413,6,FALSE)</f>
        <v>#N/A</v>
      </c>
      <c r="S549" s="3">
        <f t="shared" si="24"/>
        <v>0</v>
      </c>
      <c r="T549" s="3" t="s">
        <v>1497</v>
      </c>
      <c r="U549" s="3" t="s">
        <v>218</v>
      </c>
      <c r="V549" s="13" t="e">
        <f>VLOOKUP(L549,SB_Cleaned!$A$2:$C$412,3,FALSE)</f>
        <v>#N/A</v>
      </c>
      <c r="W549" s="4" t="str">
        <f t="shared" si="25"/>
        <v>exclude</v>
      </c>
      <c r="X549" s="4" t="str">
        <f t="shared" si="26"/>
        <v>exclude</v>
      </c>
    </row>
    <row r="550" spans="1:24" x14ac:dyDescent="0.25">
      <c r="A550" s="3" t="s">
        <v>3813</v>
      </c>
      <c r="B550" s="3" t="s">
        <v>1494</v>
      </c>
      <c r="C550" s="3" t="s">
        <v>1511</v>
      </c>
      <c r="D550" s="3">
        <v>3</v>
      </c>
      <c r="E550" s="14">
        <v>0.66666666666666663</v>
      </c>
      <c r="F550" s="3" t="s">
        <v>3817</v>
      </c>
      <c r="G550" s="13">
        <v>43940</v>
      </c>
      <c r="H550" s="13">
        <f>VLOOKUP(L550,'Interested Users'!$A$2:$F$1684,6,FALSE)</f>
        <v>43938.471400462964</v>
      </c>
      <c r="I550" s="3" t="s">
        <v>1144</v>
      </c>
      <c r="J550" s="3" t="s">
        <v>2</v>
      </c>
      <c r="K550" s="3" t="s">
        <v>302</v>
      </c>
      <c r="L550" s="4">
        <v>911100221325</v>
      </c>
      <c r="M550" s="3" t="s">
        <v>1907</v>
      </c>
      <c r="N550" s="3" t="s">
        <v>1366</v>
      </c>
      <c r="O550" s="3" t="s">
        <v>1148</v>
      </c>
      <c r="P550" s="3" t="s">
        <v>1148</v>
      </c>
      <c r="Q550" s="3" t="s">
        <v>3745</v>
      </c>
      <c r="R550" s="3" t="e">
        <f>VLOOKUP(L550,SB_Cleaned!$A$2:$F$413,6,FALSE)</f>
        <v>#N/A</v>
      </c>
      <c r="S550" s="3">
        <f t="shared" si="24"/>
        <v>0</v>
      </c>
      <c r="T550" s="3" t="s">
        <v>1497</v>
      </c>
      <c r="U550" s="3" t="s">
        <v>130</v>
      </c>
      <c r="V550" s="13" t="e">
        <f>VLOOKUP(L550,SB_Cleaned!$A$2:$C$412,3,FALSE)</f>
        <v>#N/A</v>
      </c>
      <c r="W550" s="4" t="str">
        <f t="shared" si="25"/>
        <v>exclude</v>
      </c>
      <c r="X550" s="4" t="str">
        <f t="shared" si="26"/>
        <v>exclude</v>
      </c>
    </row>
    <row r="551" spans="1:24" x14ac:dyDescent="0.25">
      <c r="A551" s="3" t="s">
        <v>3813</v>
      </c>
      <c r="B551" s="3" t="s">
        <v>1514</v>
      </c>
      <c r="C551" s="3" t="s">
        <v>1510</v>
      </c>
      <c r="D551" s="3">
        <v>3</v>
      </c>
      <c r="E551" s="14">
        <v>0.66666666666666663</v>
      </c>
      <c r="F551" s="3" t="s">
        <v>3817</v>
      </c>
      <c r="G551" s="13">
        <v>43940</v>
      </c>
      <c r="H551" s="13" t="e">
        <f>VLOOKUP(L551,'Interested Users'!$A$2:$F$1684,6,FALSE)</f>
        <v>#N/A</v>
      </c>
      <c r="I551" s="3" t="s">
        <v>1144</v>
      </c>
      <c r="J551" s="3" t="s">
        <v>19</v>
      </c>
      <c r="K551" s="3" t="s">
        <v>308</v>
      </c>
      <c r="L551" s="4">
        <v>911100222694</v>
      </c>
      <c r="M551" s="3" t="s">
        <v>3292</v>
      </c>
      <c r="N551" s="3" t="s">
        <v>1366</v>
      </c>
      <c r="O551" s="3" t="s">
        <v>1148</v>
      </c>
      <c r="P551" s="3" t="s">
        <v>1148</v>
      </c>
      <c r="Q551" s="3" t="s">
        <v>3743</v>
      </c>
      <c r="R551" s="3" t="e">
        <f>VLOOKUP(L551,SB_Cleaned!$A$2:$F$413,6,FALSE)</f>
        <v>#N/A</v>
      </c>
      <c r="S551" s="3">
        <f t="shared" si="24"/>
        <v>0</v>
      </c>
      <c r="T551" s="3" t="s">
        <v>1500</v>
      </c>
      <c r="U551" s="3" t="s">
        <v>3854</v>
      </c>
      <c r="V551" s="13" t="e">
        <f>VLOOKUP(L551,SB_Cleaned!$A$2:$C$412,3,FALSE)</f>
        <v>#N/A</v>
      </c>
      <c r="W551" s="4" t="str">
        <f t="shared" si="25"/>
        <v>exclude</v>
      </c>
      <c r="X551" s="4" t="str">
        <f t="shared" si="26"/>
        <v>exclude</v>
      </c>
    </row>
    <row r="552" spans="1:24" x14ac:dyDescent="0.25">
      <c r="A552" s="3" t="s">
        <v>3813</v>
      </c>
      <c r="B552" s="3" t="s">
        <v>1514</v>
      </c>
      <c r="C552" s="3" t="s">
        <v>1510</v>
      </c>
      <c r="D552" s="3">
        <v>3</v>
      </c>
      <c r="E552" s="14">
        <v>0.66666666666666663</v>
      </c>
      <c r="F552" s="3" t="s">
        <v>3817</v>
      </c>
      <c r="G552" s="13">
        <v>43940</v>
      </c>
      <c r="H552" s="13" t="e">
        <f>VLOOKUP(L552,'Interested Users'!$A$2:$F$1684,6,FALSE)</f>
        <v>#N/A</v>
      </c>
      <c r="I552" s="3" t="s">
        <v>1144</v>
      </c>
      <c r="J552" s="3" t="s">
        <v>19</v>
      </c>
      <c r="K552" s="3" t="s">
        <v>1369</v>
      </c>
      <c r="L552" s="4">
        <v>911100222695</v>
      </c>
      <c r="M552" s="3" t="s">
        <v>3293</v>
      </c>
      <c r="N552" s="3" t="s">
        <v>1366</v>
      </c>
      <c r="O552" s="3" t="s">
        <v>1148</v>
      </c>
      <c r="P552" s="3" t="s">
        <v>1148</v>
      </c>
      <c r="Q552" s="3" t="s">
        <v>3743</v>
      </c>
      <c r="R552" s="3" t="e">
        <f>VLOOKUP(L552,SB_Cleaned!$A$2:$F$413,6,FALSE)</f>
        <v>#N/A</v>
      </c>
      <c r="S552" s="3">
        <f t="shared" si="24"/>
        <v>0</v>
      </c>
      <c r="T552" s="3" t="s">
        <v>1500</v>
      </c>
      <c r="U552" s="3" t="s">
        <v>3854</v>
      </c>
      <c r="V552" s="13" t="e">
        <f>VLOOKUP(L552,SB_Cleaned!$A$2:$C$412,3,FALSE)</f>
        <v>#N/A</v>
      </c>
      <c r="W552" s="4" t="str">
        <f t="shared" si="25"/>
        <v>exclude</v>
      </c>
      <c r="X552" s="4" t="str">
        <f t="shared" si="26"/>
        <v>exclude</v>
      </c>
    </row>
    <row r="553" spans="1:24" x14ac:dyDescent="0.25">
      <c r="A553" s="3" t="s">
        <v>3813</v>
      </c>
      <c r="B553" s="3" t="s">
        <v>1494</v>
      </c>
      <c r="C553" s="3" t="s">
        <v>1511</v>
      </c>
      <c r="D553" s="3">
        <v>3</v>
      </c>
      <c r="E553" s="14">
        <v>0.66666666666666663</v>
      </c>
      <c r="F553" s="3" t="s">
        <v>3817</v>
      </c>
      <c r="G553" s="13">
        <v>43940</v>
      </c>
      <c r="H553" s="13">
        <f>VLOOKUP(L553,'Interested Users'!$A$2:$F$1684,6,FALSE)</f>
        <v>43938.581331018519</v>
      </c>
      <c r="I553" s="3" t="s">
        <v>1144</v>
      </c>
      <c r="J553" s="3" t="s">
        <v>2</v>
      </c>
      <c r="K553" s="3" t="s">
        <v>352</v>
      </c>
      <c r="L553" s="4">
        <v>911100221387</v>
      </c>
      <c r="M553" s="3" t="s">
        <v>1970</v>
      </c>
      <c r="N553" s="3" t="s">
        <v>1366</v>
      </c>
      <c r="O553" s="3" t="s">
        <v>1148</v>
      </c>
      <c r="P553" s="3" t="s">
        <v>1148</v>
      </c>
      <c r="Q553" s="3" t="s">
        <v>3745</v>
      </c>
      <c r="R553" s="3" t="e">
        <f>VLOOKUP(L553,SB_Cleaned!$A$2:$F$413,6,FALSE)</f>
        <v>#N/A</v>
      </c>
      <c r="S553" s="3">
        <f t="shared" si="24"/>
        <v>0</v>
      </c>
      <c r="T553" s="3" t="s">
        <v>1497</v>
      </c>
      <c r="U553" s="3" t="s">
        <v>305</v>
      </c>
      <c r="V553" s="13" t="e">
        <f>VLOOKUP(L553,SB_Cleaned!$A$2:$C$412,3,FALSE)</f>
        <v>#N/A</v>
      </c>
      <c r="W553" s="4" t="str">
        <f t="shared" si="25"/>
        <v>exclude</v>
      </c>
      <c r="X553" s="4" t="str">
        <f t="shared" si="26"/>
        <v>exclude</v>
      </c>
    </row>
    <row r="554" spans="1:24" x14ac:dyDescent="0.25">
      <c r="A554" s="3" t="s">
        <v>3813</v>
      </c>
      <c r="B554" s="3" t="s">
        <v>1494</v>
      </c>
      <c r="C554" s="3" t="s">
        <v>1511</v>
      </c>
      <c r="D554" s="3">
        <v>3</v>
      </c>
      <c r="E554" s="14">
        <v>0.66666666666666663</v>
      </c>
      <c r="F554" s="3" t="s">
        <v>3817</v>
      </c>
      <c r="G554" s="13">
        <v>43940</v>
      </c>
      <c r="H554" s="13">
        <f>VLOOKUP(L554,'Interested Users'!$A$2:$F$1684,6,FALSE)</f>
        <v>43938.588368055556</v>
      </c>
      <c r="I554" s="3" t="s">
        <v>1144</v>
      </c>
      <c r="J554" s="3" t="s">
        <v>2</v>
      </c>
      <c r="K554" s="3" t="s">
        <v>1182</v>
      </c>
      <c r="L554" s="4">
        <v>911100221398</v>
      </c>
      <c r="M554" s="3" t="s">
        <v>1981</v>
      </c>
      <c r="N554" s="3" t="s">
        <v>1366</v>
      </c>
      <c r="O554" s="3" t="s">
        <v>1148</v>
      </c>
      <c r="P554" s="3" t="s">
        <v>1148</v>
      </c>
      <c r="Q554" s="3" t="s">
        <v>3745</v>
      </c>
      <c r="R554" s="3" t="e">
        <f>VLOOKUP(L554,SB_Cleaned!$A$2:$F$413,6,FALSE)</f>
        <v>#N/A</v>
      </c>
      <c r="S554" s="3">
        <f t="shared" si="24"/>
        <v>0</v>
      </c>
      <c r="T554" s="3" t="s">
        <v>1497</v>
      </c>
      <c r="U554" s="3" t="s">
        <v>333</v>
      </c>
      <c r="V554" s="13" t="e">
        <f>VLOOKUP(L554,SB_Cleaned!$A$2:$C$412,3,FALSE)</f>
        <v>#N/A</v>
      </c>
      <c r="W554" s="4" t="str">
        <f t="shared" si="25"/>
        <v>exclude</v>
      </c>
      <c r="X554" s="4" t="str">
        <f t="shared" si="26"/>
        <v>exclude</v>
      </c>
    </row>
    <row r="555" spans="1:24" x14ac:dyDescent="0.25">
      <c r="A555" s="3" t="s">
        <v>3813</v>
      </c>
      <c r="B555" s="3" t="s">
        <v>1514</v>
      </c>
      <c r="C555" s="3" t="s">
        <v>1510</v>
      </c>
      <c r="D555" s="3">
        <v>3</v>
      </c>
      <c r="E555" s="14">
        <v>0.66666666666666663</v>
      </c>
      <c r="F555" s="3" t="s">
        <v>3817</v>
      </c>
      <c r="G555" s="13">
        <v>43940</v>
      </c>
      <c r="H555" s="13" t="e">
        <f>VLOOKUP(L555,'Interested Users'!$A$2:$F$1684,6,FALSE)</f>
        <v>#N/A</v>
      </c>
      <c r="I555" s="3" t="s">
        <v>1144</v>
      </c>
      <c r="J555" s="3" t="s">
        <v>19</v>
      </c>
      <c r="K555" s="3" t="s">
        <v>78</v>
      </c>
      <c r="L555" s="4">
        <v>911100222696</v>
      </c>
      <c r="M555" s="3" t="s">
        <v>3294</v>
      </c>
      <c r="N555" s="3" t="s">
        <v>1366</v>
      </c>
      <c r="O555" s="3" t="s">
        <v>1148</v>
      </c>
      <c r="P555" s="3" t="s">
        <v>1148</v>
      </c>
      <c r="Q555" s="3" t="s">
        <v>3743</v>
      </c>
      <c r="R555" s="3" t="e">
        <f>VLOOKUP(L555,SB_Cleaned!$A$2:$F$413,6,FALSE)</f>
        <v>#N/A</v>
      </c>
      <c r="S555" s="3">
        <f t="shared" si="24"/>
        <v>0</v>
      </c>
      <c r="T555" s="3" t="s">
        <v>1500</v>
      </c>
      <c r="U555" s="3" t="s">
        <v>3854</v>
      </c>
      <c r="V555" s="13" t="e">
        <f>VLOOKUP(L555,SB_Cleaned!$A$2:$C$412,3,FALSE)</f>
        <v>#N/A</v>
      </c>
      <c r="W555" s="4" t="str">
        <f t="shared" si="25"/>
        <v>exclude</v>
      </c>
      <c r="X555" s="4" t="str">
        <f t="shared" si="26"/>
        <v>exclude</v>
      </c>
    </row>
    <row r="556" spans="1:24" x14ac:dyDescent="0.25">
      <c r="A556" s="3" t="s">
        <v>3813</v>
      </c>
      <c r="B556" s="3" t="s">
        <v>1494</v>
      </c>
      <c r="C556" s="3" t="s">
        <v>1511</v>
      </c>
      <c r="D556" s="3">
        <v>3</v>
      </c>
      <c r="E556" s="14">
        <v>0.66666666666666663</v>
      </c>
      <c r="F556" s="3" t="s">
        <v>3817</v>
      </c>
      <c r="G556" s="13">
        <v>43940</v>
      </c>
      <c r="H556" s="13">
        <f>VLOOKUP(L556,'Interested Users'!$A$2:$F$1684,6,FALSE)</f>
        <v>43938.596875000003</v>
      </c>
      <c r="I556" s="3" t="s">
        <v>1144</v>
      </c>
      <c r="J556" s="3" t="s">
        <v>2</v>
      </c>
      <c r="K556" s="3" t="s">
        <v>367</v>
      </c>
      <c r="L556" s="4">
        <v>911100221409</v>
      </c>
      <c r="M556" s="3" t="s">
        <v>1992</v>
      </c>
      <c r="N556" s="3" t="s">
        <v>1366</v>
      </c>
      <c r="O556" s="3" t="s">
        <v>1156</v>
      </c>
      <c r="P556" s="3" t="s">
        <v>1156</v>
      </c>
      <c r="Q556" s="3" t="s">
        <v>3745</v>
      </c>
      <c r="R556" s="3" t="e">
        <f>VLOOKUP(L556,SB_Cleaned!$A$2:$F$413,6,FALSE)</f>
        <v>#N/A</v>
      </c>
      <c r="S556" s="3">
        <f t="shared" si="24"/>
        <v>0</v>
      </c>
      <c r="T556" s="3" t="s">
        <v>1497</v>
      </c>
      <c r="U556" s="3" t="s">
        <v>333</v>
      </c>
      <c r="V556" s="13" t="e">
        <f>VLOOKUP(L556,SB_Cleaned!$A$2:$C$412,3,FALSE)</f>
        <v>#N/A</v>
      </c>
      <c r="W556" s="4" t="str">
        <f t="shared" si="25"/>
        <v>exclude</v>
      </c>
      <c r="X556" s="4" t="str">
        <f t="shared" si="26"/>
        <v>exclude</v>
      </c>
    </row>
    <row r="557" spans="1:24" x14ac:dyDescent="0.25">
      <c r="A557" s="3" t="s">
        <v>3813</v>
      </c>
      <c r="B557" s="3" t="s">
        <v>1494</v>
      </c>
      <c r="C557" s="3" t="s">
        <v>1511</v>
      </c>
      <c r="D557" s="3">
        <v>3</v>
      </c>
      <c r="E557" s="14">
        <v>0.66666666666666663</v>
      </c>
      <c r="F557" s="3" t="s">
        <v>3817</v>
      </c>
      <c r="G557" s="13">
        <v>43940</v>
      </c>
      <c r="H557" s="13">
        <f>VLOOKUP(L557,'Interested Users'!$A$2:$F$1684,6,FALSE)</f>
        <v>43938.588368055556</v>
      </c>
      <c r="I557" s="3" t="s">
        <v>1145</v>
      </c>
      <c r="J557" s="3" t="s">
        <v>2</v>
      </c>
      <c r="K557" s="3" t="s">
        <v>1182</v>
      </c>
      <c r="L557" s="4">
        <v>911100221398</v>
      </c>
      <c r="M557" s="3" t="s">
        <v>1981</v>
      </c>
      <c r="N557" s="3" t="s">
        <v>1366</v>
      </c>
      <c r="O557" s="3" t="s">
        <v>1156</v>
      </c>
      <c r="P557" s="3" t="s">
        <v>1156</v>
      </c>
      <c r="Q557" s="3" t="s">
        <v>3745</v>
      </c>
      <c r="R557" s="3" t="e">
        <f>VLOOKUP(L557,SB_Cleaned!$A$2:$F$413,6,FALSE)</f>
        <v>#N/A</v>
      </c>
      <c r="S557" s="3">
        <f t="shared" si="24"/>
        <v>0</v>
      </c>
      <c r="T557" s="3" t="s">
        <v>1497</v>
      </c>
      <c r="U557" s="3" t="s">
        <v>333</v>
      </c>
      <c r="V557" s="13" t="e">
        <f>VLOOKUP(L557,SB_Cleaned!$A$2:$C$412,3,FALSE)</f>
        <v>#N/A</v>
      </c>
      <c r="W557" s="4" t="str">
        <f t="shared" si="25"/>
        <v>exclude</v>
      </c>
      <c r="X557" s="4" t="str">
        <f t="shared" si="26"/>
        <v>exclude</v>
      </c>
    </row>
    <row r="558" spans="1:24" x14ac:dyDescent="0.25">
      <c r="A558" s="3" t="s">
        <v>3813</v>
      </c>
      <c r="B558" s="3" t="s">
        <v>1514</v>
      </c>
      <c r="C558" s="3" t="s">
        <v>1510</v>
      </c>
      <c r="D558" s="3">
        <v>3</v>
      </c>
      <c r="E558" s="14">
        <v>0.66666666666666663</v>
      </c>
      <c r="F558" s="3" t="s">
        <v>3817</v>
      </c>
      <c r="G558" s="13">
        <v>43940</v>
      </c>
      <c r="H558" s="13" t="e">
        <f>VLOOKUP(L558,'Interested Users'!$A$2:$F$1684,6,FALSE)</f>
        <v>#N/A</v>
      </c>
      <c r="I558" s="3" t="s">
        <v>1144</v>
      </c>
      <c r="J558" s="3" t="s">
        <v>19</v>
      </c>
      <c r="K558" s="3" t="s">
        <v>1370</v>
      </c>
      <c r="L558" s="4">
        <v>911100222697</v>
      </c>
      <c r="M558" s="3" t="s">
        <v>3295</v>
      </c>
      <c r="N558" s="3" t="s">
        <v>1366</v>
      </c>
      <c r="O558" s="3" t="s">
        <v>1156</v>
      </c>
      <c r="P558" s="3" t="s">
        <v>1156</v>
      </c>
      <c r="Q558" s="3" t="s">
        <v>3743</v>
      </c>
      <c r="R558" s="3" t="e">
        <f>VLOOKUP(L558,SB_Cleaned!$A$2:$F$413,6,FALSE)</f>
        <v>#N/A</v>
      </c>
      <c r="S558" s="3">
        <f t="shared" si="24"/>
        <v>0</v>
      </c>
      <c r="T558" s="3" t="s">
        <v>1500</v>
      </c>
      <c r="U558" s="3" t="s">
        <v>3854</v>
      </c>
      <c r="V558" s="13" t="e">
        <f>VLOOKUP(L558,SB_Cleaned!$A$2:$C$412,3,FALSE)</f>
        <v>#N/A</v>
      </c>
      <c r="W558" s="4" t="str">
        <f t="shared" si="25"/>
        <v>exclude</v>
      </c>
      <c r="X558" s="4" t="str">
        <f t="shared" si="26"/>
        <v>exclude</v>
      </c>
    </row>
    <row r="559" spans="1:24" x14ac:dyDescent="0.25">
      <c r="A559" s="3" t="s">
        <v>3813</v>
      </c>
      <c r="B559" s="3" t="s">
        <v>1494</v>
      </c>
      <c r="C559" s="3" t="s">
        <v>1511</v>
      </c>
      <c r="D559" s="3">
        <v>3</v>
      </c>
      <c r="E559" s="14">
        <v>0.66666666666666663</v>
      </c>
      <c r="F559" s="3" t="s">
        <v>3817</v>
      </c>
      <c r="G559" s="13">
        <v>43940</v>
      </c>
      <c r="H559" s="13">
        <f>VLOOKUP(L559,'Interested Users'!$A$2:$F$1684,6,FALSE)</f>
        <v>43938.629421296297</v>
      </c>
      <c r="I559" s="3" t="s">
        <v>1144</v>
      </c>
      <c r="J559" s="3" t="s">
        <v>2</v>
      </c>
      <c r="K559" s="3" t="s">
        <v>387</v>
      </c>
      <c r="L559" s="4">
        <v>911100221436</v>
      </c>
      <c r="M559" s="3" t="s">
        <v>2020</v>
      </c>
      <c r="N559" s="3" t="s">
        <v>1366</v>
      </c>
      <c r="O559" s="3" t="s">
        <v>1156</v>
      </c>
      <c r="P559" s="3" t="s">
        <v>1156</v>
      </c>
      <c r="Q559" s="3" t="s">
        <v>3745</v>
      </c>
      <c r="R559" s="3" t="e">
        <f>VLOOKUP(L559,SB_Cleaned!$A$2:$F$413,6,FALSE)</f>
        <v>#N/A</v>
      </c>
      <c r="S559" s="3">
        <f t="shared" si="24"/>
        <v>0</v>
      </c>
      <c r="T559" s="3" t="s">
        <v>1497</v>
      </c>
      <c r="U559" s="3" t="s">
        <v>333</v>
      </c>
      <c r="V559" s="13" t="e">
        <f>VLOOKUP(L559,SB_Cleaned!$A$2:$C$412,3,FALSE)</f>
        <v>#N/A</v>
      </c>
      <c r="W559" s="4" t="str">
        <f t="shared" si="25"/>
        <v>exclude</v>
      </c>
      <c r="X559" s="4" t="str">
        <f t="shared" si="26"/>
        <v>exclude</v>
      </c>
    </row>
    <row r="560" spans="1:24" x14ac:dyDescent="0.25">
      <c r="A560" s="3" t="s">
        <v>3813</v>
      </c>
      <c r="B560" s="3" t="s">
        <v>1494</v>
      </c>
      <c r="C560" s="3" t="s">
        <v>1511</v>
      </c>
      <c r="D560" s="3">
        <v>3</v>
      </c>
      <c r="E560" s="14">
        <v>0.66666666666666663</v>
      </c>
      <c r="F560" s="3" t="s">
        <v>3817</v>
      </c>
      <c r="G560" s="13">
        <v>43940</v>
      </c>
      <c r="H560" s="13">
        <f>VLOOKUP(L560,'Interested Users'!$A$2:$F$1684,6,FALSE)</f>
        <v>43938.6487037037</v>
      </c>
      <c r="I560" s="3" t="s">
        <v>1144</v>
      </c>
      <c r="J560" s="3" t="s">
        <v>10</v>
      </c>
      <c r="K560" s="3" t="s">
        <v>382</v>
      </c>
      <c r="L560" s="4">
        <v>911100221445</v>
      </c>
      <c r="M560" s="3" t="s">
        <v>2029</v>
      </c>
      <c r="N560" s="3" t="s">
        <v>1366</v>
      </c>
      <c r="O560" s="3" t="s">
        <v>1148</v>
      </c>
      <c r="P560" s="3" t="s">
        <v>1148</v>
      </c>
      <c r="Q560" s="3" t="s">
        <v>3745</v>
      </c>
      <c r="R560" s="3" t="e">
        <f>VLOOKUP(L560,SB_Cleaned!$A$2:$F$413,6,FALSE)</f>
        <v>#N/A</v>
      </c>
      <c r="S560" s="3">
        <f t="shared" si="24"/>
        <v>0</v>
      </c>
      <c r="T560" s="3" t="s">
        <v>1497</v>
      </c>
      <c r="U560" s="3" t="s">
        <v>333</v>
      </c>
      <c r="V560" s="13" t="e">
        <f>VLOOKUP(L560,SB_Cleaned!$A$2:$C$412,3,FALSE)</f>
        <v>#N/A</v>
      </c>
      <c r="W560" s="4" t="str">
        <f t="shared" si="25"/>
        <v>exclude</v>
      </c>
      <c r="X560" s="4" t="str">
        <f t="shared" si="26"/>
        <v>exclude</v>
      </c>
    </row>
    <row r="561" spans="1:24" x14ac:dyDescent="0.25">
      <c r="A561" s="3" t="s">
        <v>3813</v>
      </c>
      <c r="B561" s="3" t="s">
        <v>1514</v>
      </c>
      <c r="C561" s="3" t="s">
        <v>1510</v>
      </c>
      <c r="D561" s="3">
        <v>3</v>
      </c>
      <c r="E561" s="14">
        <v>0.66666666666666663</v>
      </c>
      <c r="F561" s="3" t="s">
        <v>3817</v>
      </c>
      <c r="G561" s="13">
        <v>43940</v>
      </c>
      <c r="H561" s="13" t="e">
        <f>VLOOKUP(L561,'Interested Users'!$A$2:$F$1684,6,FALSE)</f>
        <v>#N/A</v>
      </c>
      <c r="I561" s="3" t="s">
        <v>1144</v>
      </c>
      <c r="J561" s="3" t="s">
        <v>19</v>
      </c>
      <c r="K561" s="3" t="s">
        <v>1371</v>
      </c>
      <c r="L561" s="4">
        <v>911100222698</v>
      </c>
      <c r="M561" s="3" t="s">
        <v>3296</v>
      </c>
      <c r="N561" s="3" t="s">
        <v>1366</v>
      </c>
      <c r="O561" s="3" t="s">
        <v>1148</v>
      </c>
      <c r="P561" s="3" t="s">
        <v>1148</v>
      </c>
      <c r="Q561" s="3" t="s">
        <v>3743</v>
      </c>
      <c r="R561" s="3" t="e">
        <f>VLOOKUP(L561,SB_Cleaned!$A$2:$F$413,6,FALSE)</f>
        <v>#N/A</v>
      </c>
      <c r="S561" s="3">
        <f t="shared" si="24"/>
        <v>0</v>
      </c>
      <c r="T561" s="3" t="s">
        <v>1500</v>
      </c>
      <c r="U561" s="3" t="s">
        <v>3854</v>
      </c>
      <c r="V561" s="13" t="e">
        <f>VLOOKUP(L561,SB_Cleaned!$A$2:$C$412,3,FALSE)</f>
        <v>#N/A</v>
      </c>
      <c r="W561" s="4" t="str">
        <f t="shared" si="25"/>
        <v>exclude</v>
      </c>
      <c r="X561" s="4" t="str">
        <f t="shared" si="26"/>
        <v>exclude</v>
      </c>
    </row>
    <row r="562" spans="1:24" x14ac:dyDescent="0.25">
      <c r="A562" s="3" t="s">
        <v>3813</v>
      </c>
      <c r="B562" s="3" t="s">
        <v>1494</v>
      </c>
      <c r="C562" s="3" t="s">
        <v>1511</v>
      </c>
      <c r="D562" s="3">
        <v>3</v>
      </c>
      <c r="E562" s="14">
        <v>0.66666666666666663</v>
      </c>
      <c r="F562" s="3" t="s">
        <v>3817</v>
      </c>
      <c r="G562" s="13">
        <v>43940</v>
      </c>
      <c r="H562" s="13">
        <f>VLOOKUP(L562,'Interested Users'!$A$2:$F$1684,6,FALSE)</f>
        <v>43938.655648148146</v>
      </c>
      <c r="I562" s="3" t="s">
        <v>1144</v>
      </c>
      <c r="J562" s="3" t="s">
        <v>2</v>
      </c>
      <c r="K562" s="3" t="s">
        <v>1159</v>
      </c>
      <c r="L562" s="4">
        <v>911100221446</v>
      </c>
      <c r="M562" s="3" t="s">
        <v>2030</v>
      </c>
      <c r="N562" s="3" t="s">
        <v>1366</v>
      </c>
      <c r="O562" s="3" t="s">
        <v>1156</v>
      </c>
      <c r="P562" s="3" t="s">
        <v>1156</v>
      </c>
      <c r="Q562" s="3" t="s">
        <v>3745</v>
      </c>
      <c r="R562" s="3" t="e">
        <f>VLOOKUP(L562,SB_Cleaned!$A$2:$F$413,6,FALSE)</f>
        <v>#N/A</v>
      </c>
      <c r="S562" s="3">
        <f t="shared" si="24"/>
        <v>0</v>
      </c>
      <c r="T562" s="3" t="s">
        <v>1497</v>
      </c>
      <c r="U562" s="3" t="s">
        <v>305</v>
      </c>
      <c r="V562" s="13" t="e">
        <f>VLOOKUP(L562,SB_Cleaned!$A$2:$C$412,3,FALSE)</f>
        <v>#N/A</v>
      </c>
      <c r="W562" s="4" t="str">
        <f t="shared" si="25"/>
        <v>exclude</v>
      </c>
      <c r="X562" s="4" t="str">
        <f t="shared" si="26"/>
        <v>exclude</v>
      </c>
    </row>
    <row r="563" spans="1:24" x14ac:dyDescent="0.25">
      <c r="A563" s="3" t="s">
        <v>3813</v>
      </c>
      <c r="B563" s="3" t="s">
        <v>1514</v>
      </c>
      <c r="C563" s="3" t="s">
        <v>1510</v>
      </c>
      <c r="D563" s="3">
        <v>3</v>
      </c>
      <c r="E563" s="14">
        <v>0.66666666666666663</v>
      </c>
      <c r="F563" s="3" t="s">
        <v>3817</v>
      </c>
      <c r="G563" s="13">
        <v>43940</v>
      </c>
      <c r="H563" s="13" t="e">
        <f>VLOOKUP(L563,'Interested Users'!$A$2:$F$1684,6,FALSE)</f>
        <v>#N/A</v>
      </c>
      <c r="I563" s="3" t="s">
        <v>1144</v>
      </c>
      <c r="J563" s="3" t="s">
        <v>19</v>
      </c>
      <c r="K563" s="3" t="s">
        <v>1372</v>
      </c>
      <c r="L563" s="4">
        <v>911100222699</v>
      </c>
      <c r="M563" s="3" t="s">
        <v>3297</v>
      </c>
      <c r="N563" s="3" t="s">
        <v>1366</v>
      </c>
      <c r="O563" s="3" t="s">
        <v>1146</v>
      </c>
      <c r="P563" s="3" t="s">
        <v>1146</v>
      </c>
      <c r="Q563" s="3" t="s">
        <v>3743</v>
      </c>
      <c r="R563" s="3" t="e">
        <f>VLOOKUP(L563,SB_Cleaned!$A$2:$F$413,6,FALSE)</f>
        <v>#N/A</v>
      </c>
      <c r="S563" s="3">
        <f t="shared" si="24"/>
        <v>0</v>
      </c>
      <c r="T563" s="3" t="s">
        <v>1500</v>
      </c>
      <c r="U563" s="3" t="s">
        <v>3854</v>
      </c>
      <c r="V563" s="13" t="e">
        <f>VLOOKUP(L563,SB_Cleaned!$A$2:$C$412,3,FALSE)</f>
        <v>#N/A</v>
      </c>
      <c r="W563" s="4" t="str">
        <f t="shared" si="25"/>
        <v>exclude</v>
      </c>
      <c r="X563" s="4" t="str">
        <f t="shared" si="26"/>
        <v>exclude</v>
      </c>
    </row>
    <row r="564" spans="1:24" x14ac:dyDescent="0.25">
      <c r="A564" s="3" t="s">
        <v>3813</v>
      </c>
      <c r="B564" s="3" t="s">
        <v>1494</v>
      </c>
      <c r="C564" s="3" t="s">
        <v>1512</v>
      </c>
      <c r="D564" s="3">
        <v>3</v>
      </c>
      <c r="E564" s="14">
        <v>0.66666666666666663</v>
      </c>
      <c r="F564" s="3" t="s">
        <v>3817</v>
      </c>
      <c r="G564" s="13">
        <v>43940</v>
      </c>
      <c r="H564" s="13">
        <f>VLOOKUP(L564,'Interested Users'!$A$2:$F$1684,6,FALSE)</f>
        <v>43938.6565162037</v>
      </c>
      <c r="I564" s="3" t="s">
        <v>1144</v>
      </c>
      <c r="J564" s="3" t="s">
        <v>10</v>
      </c>
      <c r="K564" s="3" t="s">
        <v>398</v>
      </c>
      <c r="L564" s="4">
        <v>911100221447</v>
      </c>
      <c r="M564" s="3" t="s">
        <v>2031</v>
      </c>
      <c r="N564" s="3" t="s">
        <v>1366</v>
      </c>
      <c r="O564" s="3" t="s">
        <v>1148</v>
      </c>
      <c r="P564" s="3" t="s">
        <v>1148</v>
      </c>
      <c r="Q564" s="3" t="s">
        <v>3746</v>
      </c>
      <c r="R564" s="3" t="e">
        <f>VLOOKUP(L564,SB_Cleaned!$A$2:$F$413,6,FALSE)</f>
        <v>#N/A</v>
      </c>
      <c r="S564" s="3">
        <f t="shared" si="24"/>
        <v>0</v>
      </c>
      <c r="T564" s="3" t="s">
        <v>1502</v>
      </c>
      <c r="U564" s="3" t="s">
        <v>333</v>
      </c>
      <c r="V564" s="13" t="e">
        <f>VLOOKUP(L564,SB_Cleaned!$A$2:$C$412,3,FALSE)</f>
        <v>#N/A</v>
      </c>
      <c r="W564" s="4" t="str">
        <f t="shared" si="25"/>
        <v>exclude</v>
      </c>
      <c r="X564" s="4" t="str">
        <f t="shared" si="26"/>
        <v>exclude</v>
      </c>
    </row>
    <row r="565" spans="1:24" x14ac:dyDescent="0.25">
      <c r="A565" s="3" t="s">
        <v>3813</v>
      </c>
      <c r="B565" s="3" t="s">
        <v>1514</v>
      </c>
      <c r="C565" s="3" t="s">
        <v>1512</v>
      </c>
      <c r="D565" s="3">
        <v>3</v>
      </c>
      <c r="E565" s="14">
        <v>0.66666666666666663</v>
      </c>
      <c r="F565" s="3" t="s">
        <v>3817</v>
      </c>
      <c r="G565" s="13">
        <v>43940</v>
      </c>
      <c r="H565" s="13">
        <f>VLOOKUP(L565,'Interested Users'!$A$2:$F$1684,6,FALSE)</f>
        <v>43938.666932870372</v>
      </c>
      <c r="I565" s="3" t="s">
        <v>1144</v>
      </c>
      <c r="J565" s="3" t="s">
        <v>19</v>
      </c>
      <c r="K565" s="3" t="s">
        <v>401</v>
      </c>
      <c r="L565" s="4">
        <v>911100221451</v>
      </c>
      <c r="M565" s="3" t="s">
        <v>2035</v>
      </c>
      <c r="N565" s="3" t="s">
        <v>1366</v>
      </c>
      <c r="O565" s="3" t="s">
        <v>1148</v>
      </c>
      <c r="P565" s="3" t="s">
        <v>1148</v>
      </c>
      <c r="Q565" s="3" t="s">
        <v>3761</v>
      </c>
      <c r="R565" s="3">
        <f>VLOOKUP(L565,SB_Cleaned!$A$2:$F$413,6,FALSE)</f>
        <v>1999</v>
      </c>
      <c r="S565" s="3">
        <f t="shared" si="24"/>
        <v>1</v>
      </c>
      <c r="T565" s="3" t="s">
        <v>1496</v>
      </c>
      <c r="U565" s="3" t="s">
        <v>305</v>
      </c>
      <c r="V565" s="13">
        <f>VLOOKUP(L565,SB_Cleaned!$A$2:$C$412,3,FALSE)</f>
        <v>43947</v>
      </c>
      <c r="W565" s="4">
        <f t="shared" si="25"/>
        <v>7</v>
      </c>
      <c r="X565" s="4">
        <f t="shared" si="26"/>
        <v>8</v>
      </c>
    </row>
    <row r="566" spans="1:24" x14ac:dyDescent="0.25">
      <c r="A566" s="3" t="s">
        <v>3813</v>
      </c>
      <c r="B566" s="3" t="s">
        <v>1514</v>
      </c>
      <c r="C566" s="3" t="s">
        <v>1510</v>
      </c>
      <c r="D566" s="3">
        <v>3</v>
      </c>
      <c r="E566" s="14">
        <v>0.66666666666666663</v>
      </c>
      <c r="F566" s="3" t="s">
        <v>3817</v>
      </c>
      <c r="G566" s="13">
        <v>43940</v>
      </c>
      <c r="H566" s="13" t="e">
        <f>VLOOKUP(L566,'Interested Users'!$A$2:$F$1684,6,FALSE)</f>
        <v>#N/A</v>
      </c>
      <c r="I566" s="3" t="s">
        <v>1144</v>
      </c>
      <c r="J566" s="3" t="s">
        <v>5</v>
      </c>
      <c r="K566" s="3" t="s">
        <v>1373</v>
      </c>
      <c r="L566" s="4">
        <v>911100222700</v>
      </c>
      <c r="M566" s="3" t="s">
        <v>3298</v>
      </c>
      <c r="N566" s="3" t="s">
        <v>1366</v>
      </c>
      <c r="O566" s="3" t="s">
        <v>1148</v>
      </c>
      <c r="P566" s="3" t="s">
        <v>1148</v>
      </c>
      <c r="Q566" s="3" t="s">
        <v>3743</v>
      </c>
      <c r="R566" s="3" t="e">
        <f>VLOOKUP(L566,SB_Cleaned!$A$2:$F$413,6,FALSE)</f>
        <v>#N/A</v>
      </c>
      <c r="S566" s="3">
        <f t="shared" si="24"/>
        <v>0</v>
      </c>
      <c r="T566" s="3" t="s">
        <v>1500</v>
      </c>
      <c r="U566" s="3" t="s">
        <v>3854</v>
      </c>
      <c r="V566" s="13" t="e">
        <f>VLOOKUP(L566,SB_Cleaned!$A$2:$C$412,3,FALSE)</f>
        <v>#N/A</v>
      </c>
      <c r="W566" s="4" t="str">
        <f t="shared" si="25"/>
        <v>exclude</v>
      </c>
      <c r="X566" s="4" t="str">
        <f t="shared" si="26"/>
        <v>exclude</v>
      </c>
    </row>
    <row r="567" spans="1:24" x14ac:dyDescent="0.25">
      <c r="A567" s="3" t="s">
        <v>3813</v>
      </c>
      <c r="B567" s="3" t="s">
        <v>1514</v>
      </c>
      <c r="C567" s="3" t="s">
        <v>1512</v>
      </c>
      <c r="D567" s="3">
        <v>3</v>
      </c>
      <c r="E567" s="14">
        <v>0.66666666666666663</v>
      </c>
      <c r="F567" s="3" t="s">
        <v>3817</v>
      </c>
      <c r="G567" s="13">
        <v>43940</v>
      </c>
      <c r="H567" s="13">
        <f>VLOOKUP(L567,'Interested Users'!$A$2:$F$1684,6,FALSE)</f>
        <v>43938.698252314818</v>
      </c>
      <c r="I567" s="3" t="s">
        <v>1144</v>
      </c>
      <c r="J567" s="3" t="s">
        <v>5</v>
      </c>
      <c r="K567" s="3" t="s">
        <v>126</v>
      </c>
      <c r="L567" s="4">
        <v>911100221464</v>
      </c>
      <c r="M567" s="3" t="s">
        <v>2048</v>
      </c>
      <c r="N567" s="3" t="s">
        <v>1366</v>
      </c>
      <c r="O567" s="3" t="s">
        <v>1156</v>
      </c>
      <c r="P567" s="3" t="s">
        <v>1156</v>
      </c>
      <c r="Q567" s="3" t="s">
        <v>3761</v>
      </c>
      <c r="R567" s="3" t="e">
        <f>VLOOKUP(L567,SB_Cleaned!$A$2:$F$413,6,FALSE)</f>
        <v>#N/A</v>
      </c>
      <c r="S567" s="3">
        <f t="shared" si="24"/>
        <v>0</v>
      </c>
      <c r="T567" s="3" t="s">
        <v>1496</v>
      </c>
      <c r="U567" s="3" t="s">
        <v>37</v>
      </c>
      <c r="V567" s="13" t="e">
        <f>VLOOKUP(L567,SB_Cleaned!$A$2:$C$412,3,FALSE)</f>
        <v>#N/A</v>
      </c>
      <c r="W567" s="4" t="str">
        <f t="shared" si="25"/>
        <v>exclude</v>
      </c>
      <c r="X567" s="4" t="str">
        <f t="shared" si="26"/>
        <v>exclude</v>
      </c>
    </row>
    <row r="568" spans="1:24" x14ac:dyDescent="0.25">
      <c r="A568" s="3" t="s">
        <v>3813</v>
      </c>
      <c r="B568" s="3" t="s">
        <v>1514</v>
      </c>
      <c r="C568" s="3" t="s">
        <v>1510</v>
      </c>
      <c r="D568" s="3">
        <v>3</v>
      </c>
      <c r="E568" s="14">
        <v>0.66666666666666663</v>
      </c>
      <c r="F568" s="3" t="s">
        <v>3817</v>
      </c>
      <c r="G568" s="13">
        <v>43940</v>
      </c>
      <c r="H568" s="13" t="e">
        <f>VLOOKUP(L568,'Interested Users'!$A$2:$F$1684,6,FALSE)</f>
        <v>#N/A</v>
      </c>
      <c r="I568" s="3" t="s">
        <v>1144</v>
      </c>
      <c r="J568" s="3" t="s">
        <v>5</v>
      </c>
      <c r="K568" s="3" t="s">
        <v>1374</v>
      </c>
      <c r="L568" s="4">
        <v>911100222701</v>
      </c>
      <c r="M568" s="3" t="s">
        <v>3299</v>
      </c>
      <c r="N568" s="3" t="s">
        <v>1366</v>
      </c>
      <c r="O568" s="3" t="s">
        <v>1148</v>
      </c>
      <c r="P568" s="3" t="s">
        <v>1148</v>
      </c>
      <c r="Q568" s="3" t="s">
        <v>3743</v>
      </c>
      <c r="R568" s="3" t="e">
        <f>VLOOKUP(L568,SB_Cleaned!$A$2:$F$413,6,FALSE)</f>
        <v>#N/A</v>
      </c>
      <c r="S568" s="3">
        <f t="shared" si="24"/>
        <v>0</v>
      </c>
      <c r="T568" s="3" t="s">
        <v>1500</v>
      </c>
      <c r="U568" s="3" t="s">
        <v>3854</v>
      </c>
      <c r="V568" s="13" t="e">
        <f>VLOOKUP(L568,SB_Cleaned!$A$2:$C$412,3,FALSE)</f>
        <v>#N/A</v>
      </c>
      <c r="W568" s="4" t="str">
        <f t="shared" si="25"/>
        <v>exclude</v>
      </c>
      <c r="X568" s="4" t="str">
        <f t="shared" si="26"/>
        <v>exclude</v>
      </c>
    </row>
    <row r="569" spans="1:24" x14ac:dyDescent="0.25">
      <c r="A569" s="3" t="s">
        <v>3813</v>
      </c>
      <c r="B569" s="3" t="s">
        <v>1514</v>
      </c>
      <c r="C569" s="3" t="s">
        <v>1512</v>
      </c>
      <c r="D569" s="3">
        <v>3</v>
      </c>
      <c r="E569" s="14">
        <v>0.66666666666666663</v>
      </c>
      <c r="F569" s="3" t="s">
        <v>3817</v>
      </c>
      <c r="G569" s="13">
        <v>43940</v>
      </c>
      <c r="H569" s="13">
        <f>VLOOKUP(L569,'Interested Users'!$A$2:$F$1684,6,FALSE)</f>
        <v>43938.699490740742</v>
      </c>
      <c r="I569" s="3" t="s">
        <v>1144</v>
      </c>
      <c r="J569" s="3" t="s">
        <v>5</v>
      </c>
      <c r="K569" s="3" t="s">
        <v>411</v>
      </c>
      <c r="L569" s="4">
        <v>911100221465</v>
      </c>
      <c r="M569" s="3" t="s">
        <v>2049</v>
      </c>
      <c r="N569" s="3" t="s">
        <v>1366</v>
      </c>
      <c r="O569" s="3" t="s">
        <v>1156</v>
      </c>
      <c r="P569" s="3" t="s">
        <v>1156</v>
      </c>
      <c r="Q569" s="3" t="s">
        <v>3761</v>
      </c>
      <c r="R569" s="3" t="e">
        <f>VLOOKUP(L569,SB_Cleaned!$A$2:$F$413,6,FALSE)</f>
        <v>#N/A</v>
      </c>
      <c r="S569" s="3">
        <f t="shared" si="24"/>
        <v>0</v>
      </c>
      <c r="T569" s="3" t="s">
        <v>1496</v>
      </c>
      <c r="U569" s="3" t="s">
        <v>333</v>
      </c>
      <c r="V569" s="13" t="e">
        <f>VLOOKUP(L569,SB_Cleaned!$A$2:$C$412,3,FALSE)</f>
        <v>#N/A</v>
      </c>
      <c r="W569" s="4" t="str">
        <f t="shared" si="25"/>
        <v>exclude</v>
      </c>
      <c r="X569" s="4" t="str">
        <f t="shared" si="26"/>
        <v>exclude</v>
      </c>
    </row>
    <row r="570" spans="1:24" x14ac:dyDescent="0.25">
      <c r="A570" s="3" t="s">
        <v>3813</v>
      </c>
      <c r="B570" s="3" t="s">
        <v>1514</v>
      </c>
      <c r="C570" s="3" t="s">
        <v>1512</v>
      </c>
      <c r="D570" s="3">
        <v>3</v>
      </c>
      <c r="E570" s="14">
        <v>0.66666666666666663</v>
      </c>
      <c r="F570" s="3" t="s">
        <v>3817</v>
      </c>
      <c r="G570" s="13">
        <v>43940</v>
      </c>
      <c r="H570" s="13">
        <f>VLOOKUP(L570,'Interested Users'!$A$2:$F$1684,6,FALSE)</f>
        <v>43939.153773148151</v>
      </c>
      <c r="I570" s="3" t="s">
        <v>1144</v>
      </c>
      <c r="J570" s="3" t="s">
        <v>5</v>
      </c>
      <c r="K570" s="3" t="s">
        <v>433</v>
      </c>
      <c r="L570" s="4">
        <v>911100221493</v>
      </c>
      <c r="M570" s="3" t="s">
        <v>2077</v>
      </c>
      <c r="N570" s="3" t="s">
        <v>1366</v>
      </c>
      <c r="O570" s="3" t="s">
        <v>1148</v>
      </c>
      <c r="P570" s="3" t="s">
        <v>1148</v>
      </c>
      <c r="Q570" s="3" t="s">
        <v>3761</v>
      </c>
      <c r="R570" s="3" t="e">
        <f>VLOOKUP(L570,SB_Cleaned!$A$2:$F$413,6,FALSE)</f>
        <v>#N/A</v>
      </c>
      <c r="S570" s="3">
        <f t="shared" si="24"/>
        <v>0</v>
      </c>
      <c r="T570" s="3" t="s">
        <v>1496</v>
      </c>
      <c r="U570" s="3" t="s">
        <v>422</v>
      </c>
      <c r="V570" s="13" t="e">
        <f>VLOOKUP(L570,SB_Cleaned!$A$2:$C$412,3,FALSE)</f>
        <v>#N/A</v>
      </c>
      <c r="W570" s="4" t="str">
        <f t="shared" si="25"/>
        <v>exclude</v>
      </c>
      <c r="X570" s="4" t="str">
        <f t="shared" si="26"/>
        <v>exclude</v>
      </c>
    </row>
    <row r="571" spans="1:24" x14ac:dyDescent="0.25">
      <c r="A571" s="3" t="s">
        <v>3813</v>
      </c>
      <c r="B571" s="3" t="s">
        <v>1514</v>
      </c>
      <c r="C571" s="3" t="s">
        <v>1510</v>
      </c>
      <c r="D571" s="3">
        <v>3</v>
      </c>
      <c r="E571" s="14">
        <v>0.66666666666666663</v>
      </c>
      <c r="F571" s="3" t="s">
        <v>3817</v>
      </c>
      <c r="G571" s="13">
        <v>43940</v>
      </c>
      <c r="H571" s="13" t="e">
        <f>VLOOKUP(L571,'Interested Users'!$A$2:$F$1684,6,FALSE)</f>
        <v>#N/A</v>
      </c>
      <c r="I571" s="3" t="s">
        <v>1144</v>
      </c>
      <c r="J571" s="3" t="s">
        <v>19</v>
      </c>
      <c r="K571" s="3" t="s">
        <v>1044</v>
      </c>
      <c r="L571" s="4">
        <v>911100222702</v>
      </c>
      <c r="M571" s="3" t="s">
        <v>3300</v>
      </c>
      <c r="N571" s="3" t="s">
        <v>1366</v>
      </c>
      <c r="O571" s="3" t="s">
        <v>1148</v>
      </c>
      <c r="P571" s="3" t="s">
        <v>1148</v>
      </c>
      <c r="Q571" s="3" t="s">
        <v>3743</v>
      </c>
      <c r="R571" s="3" t="e">
        <f>VLOOKUP(L571,SB_Cleaned!$A$2:$F$413,6,FALSE)</f>
        <v>#N/A</v>
      </c>
      <c r="S571" s="3">
        <f t="shared" si="24"/>
        <v>0</v>
      </c>
      <c r="T571" s="3" t="s">
        <v>1500</v>
      </c>
      <c r="U571" s="3" t="s">
        <v>3854</v>
      </c>
      <c r="V571" s="13" t="e">
        <f>VLOOKUP(L571,SB_Cleaned!$A$2:$C$412,3,FALSE)</f>
        <v>#N/A</v>
      </c>
      <c r="W571" s="4" t="str">
        <f t="shared" si="25"/>
        <v>exclude</v>
      </c>
      <c r="X571" s="4" t="str">
        <f t="shared" si="26"/>
        <v>exclude</v>
      </c>
    </row>
    <row r="572" spans="1:24" x14ac:dyDescent="0.25">
      <c r="A572" s="3" t="s">
        <v>3813</v>
      </c>
      <c r="B572" s="3" t="s">
        <v>1514</v>
      </c>
      <c r="C572" s="3" t="s">
        <v>1511</v>
      </c>
      <c r="D572" s="3">
        <v>3</v>
      </c>
      <c r="E572" s="14">
        <v>0.66666666666666663</v>
      </c>
      <c r="F572" s="3" t="s">
        <v>3817</v>
      </c>
      <c r="G572" s="13">
        <v>43940</v>
      </c>
      <c r="H572" s="13">
        <f>VLOOKUP(L572,'Interested Users'!$A$2:$F$1684,6,FALSE)</f>
        <v>43939.586712962962</v>
      </c>
      <c r="I572" s="3" t="s">
        <v>1144</v>
      </c>
      <c r="J572" s="3" t="s">
        <v>5</v>
      </c>
      <c r="K572" s="3" t="s">
        <v>43</v>
      </c>
      <c r="L572" s="4">
        <v>911100221658</v>
      </c>
      <c r="M572" s="3" t="s">
        <v>2246</v>
      </c>
      <c r="N572" s="3" t="s">
        <v>1366</v>
      </c>
      <c r="O572" s="3" t="s">
        <v>1148</v>
      </c>
      <c r="P572" s="3" t="s">
        <v>1148</v>
      </c>
      <c r="Q572" s="3" t="s">
        <v>3763</v>
      </c>
      <c r="R572" s="3" t="e">
        <f>VLOOKUP(L572,SB_Cleaned!$A$2:$F$413,6,FALSE)</f>
        <v>#N/A</v>
      </c>
      <c r="S572" s="3">
        <f t="shared" si="24"/>
        <v>0</v>
      </c>
      <c r="T572" s="3" t="s">
        <v>1507</v>
      </c>
      <c r="U572" s="3" t="s">
        <v>422</v>
      </c>
      <c r="V572" s="13" t="e">
        <f>VLOOKUP(L572,SB_Cleaned!$A$2:$C$412,3,FALSE)</f>
        <v>#N/A</v>
      </c>
      <c r="W572" s="4" t="str">
        <f t="shared" si="25"/>
        <v>exclude</v>
      </c>
      <c r="X572" s="4" t="str">
        <f t="shared" si="26"/>
        <v>exclude</v>
      </c>
    </row>
    <row r="573" spans="1:24" x14ac:dyDescent="0.25">
      <c r="A573" s="3" t="s">
        <v>3813</v>
      </c>
      <c r="B573" s="3" t="s">
        <v>1514</v>
      </c>
      <c r="C573" s="3" t="s">
        <v>1512</v>
      </c>
      <c r="D573" s="3">
        <v>3</v>
      </c>
      <c r="E573" s="14">
        <v>0.66666666666666663</v>
      </c>
      <c r="F573" s="3" t="s">
        <v>3817</v>
      </c>
      <c r="G573" s="13">
        <v>43940</v>
      </c>
      <c r="H573" s="13">
        <f>VLOOKUP(L573,'Interested Users'!$A$2:$F$1684,6,FALSE)</f>
        <v>43939.155092592591</v>
      </c>
      <c r="I573" s="3" t="s">
        <v>1144</v>
      </c>
      <c r="J573" s="3" t="s">
        <v>5</v>
      </c>
      <c r="K573" s="3" t="s">
        <v>71</v>
      </c>
      <c r="L573" s="4">
        <v>911100221497</v>
      </c>
      <c r="M573" s="3" t="s">
        <v>2081</v>
      </c>
      <c r="N573" s="3" t="s">
        <v>1366</v>
      </c>
      <c r="O573" s="3" t="s">
        <v>1148</v>
      </c>
      <c r="P573" s="3" t="s">
        <v>1148</v>
      </c>
      <c r="Q573" s="3" t="s">
        <v>3761</v>
      </c>
      <c r="R573" s="3" t="e">
        <f>VLOOKUP(L573,SB_Cleaned!$A$2:$F$413,6,FALSE)</f>
        <v>#N/A</v>
      </c>
      <c r="S573" s="3">
        <f t="shared" si="24"/>
        <v>0</v>
      </c>
      <c r="T573" s="3" t="s">
        <v>1496</v>
      </c>
      <c r="U573" s="3" t="s">
        <v>422</v>
      </c>
      <c r="V573" s="13" t="e">
        <f>VLOOKUP(L573,SB_Cleaned!$A$2:$C$412,3,FALSE)</f>
        <v>#N/A</v>
      </c>
      <c r="W573" s="4" t="str">
        <f t="shared" si="25"/>
        <v>exclude</v>
      </c>
      <c r="X573" s="4" t="str">
        <f t="shared" si="26"/>
        <v>exclude</v>
      </c>
    </row>
    <row r="574" spans="1:24" x14ac:dyDescent="0.25">
      <c r="A574" s="3" t="s">
        <v>3813</v>
      </c>
      <c r="B574" s="3" t="s">
        <v>1514</v>
      </c>
      <c r="C574" s="3" t="s">
        <v>1511</v>
      </c>
      <c r="D574" s="3">
        <v>3</v>
      </c>
      <c r="E574" s="14">
        <v>0.66666666666666663</v>
      </c>
      <c r="F574" s="3" t="s">
        <v>3817</v>
      </c>
      <c r="G574" s="13">
        <v>43940</v>
      </c>
      <c r="H574" s="13" t="e">
        <f>VLOOKUP(L574,'Interested Users'!$A$2:$F$1684,6,FALSE)</f>
        <v>#N/A</v>
      </c>
      <c r="I574" s="3" t="s">
        <v>1144</v>
      </c>
      <c r="J574" s="3" t="s">
        <v>5</v>
      </c>
      <c r="K574" s="3" t="s">
        <v>1186</v>
      </c>
      <c r="L574" s="4">
        <v>911100222703</v>
      </c>
      <c r="M574" s="3" t="s">
        <v>3301</v>
      </c>
      <c r="N574" s="3" t="s">
        <v>1366</v>
      </c>
      <c r="O574" s="3" t="s">
        <v>1148</v>
      </c>
      <c r="P574" s="3" t="s">
        <v>1148</v>
      </c>
      <c r="Q574" s="3" t="s">
        <v>3763</v>
      </c>
      <c r="R574" s="3" t="e">
        <f>VLOOKUP(L574,SB_Cleaned!$A$2:$F$413,6,FALSE)</f>
        <v>#N/A</v>
      </c>
      <c r="S574" s="3">
        <f t="shared" si="24"/>
        <v>0</v>
      </c>
      <c r="T574" s="3" t="s">
        <v>1507</v>
      </c>
      <c r="U574" s="3" t="s">
        <v>3854</v>
      </c>
      <c r="V574" s="13" t="e">
        <f>VLOOKUP(L574,SB_Cleaned!$A$2:$C$412,3,FALSE)</f>
        <v>#N/A</v>
      </c>
      <c r="W574" s="4" t="str">
        <f t="shared" si="25"/>
        <v>exclude</v>
      </c>
      <c r="X574" s="4" t="str">
        <f t="shared" si="26"/>
        <v>exclude</v>
      </c>
    </row>
    <row r="575" spans="1:24" x14ac:dyDescent="0.25">
      <c r="A575" s="3" t="s">
        <v>3813</v>
      </c>
      <c r="B575" s="3" t="s">
        <v>1514</v>
      </c>
      <c r="C575" s="3" t="s">
        <v>1511</v>
      </c>
      <c r="D575" s="3">
        <v>3</v>
      </c>
      <c r="E575" s="14">
        <v>0.66666666666666663</v>
      </c>
      <c r="F575" s="3" t="s">
        <v>3817</v>
      </c>
      <c r="G575" s="13">
        <v>43940</v>
      </c>
      <c r="H575" s="13">
        <f>VLOOKUP(L575,'Interested Users'!$A$2:$F$1684,6,FALSE)</f>
        <v>43939.263379629629</v>
      </c>
      <c r="I575" s="3" t="s">
        <v>1144</v>
      </c>
      <c r="J575" s="3" t="s">
        <v>5</v>
      </c>
      <c r="K575" s="3" t="s">
        <v>581</v>
      </c>
      <c r="L575" s="4">
        <v>911100221584</v>
      </c>
      <c r="M575" s="3" t="s">
        <v>2168</v>
      </c>
      <c r="N575" s="3" t="s">
        <v>1366</v>
      </c>
      <c r="O575" s="3" t="s">
        <v>1156</v>
      </c>
      <c r="P575" s="3" t="s">
        <v>1156</v>
      </c>
      <c r="Q575" s="3" t="s">
        <v>3763</v>
      </c>
      <c r="R575" s="3" t="e">
        <f>VLOOKUP(L575,SB_Cleaned!$A$2:$F$413,6,FALSE)</f>
        <v>#N/A</v>
      </c>
      <c r="S575" s="3">
        <f t="shared" si="24"/>
        <v>0</v>
      </c>
      <c r="T575" s="3" t="s">
        <v>1507</v>
      </c>
      <c r="U575" s="3" t="s">
        <v>33</v>
      </c>
      <c r="V575" s="13" t="e">
        <f>VLOOKUP(L575,SB_Cleaned!$A$2:$C$412,3,FALSE)</f>
        <v>#N/A</v>
      </c>
      <c r="W575" s="4" t="str">
        <f t="shared" si="25"/>
        <v>exclude</v>
      </c>
      <c r="X575" s="4" t="str">
        <f t="shared" si="26"/>
        <v>exclude</v>
      </c>
    </row>
    <row r="576" spans="1:24" x14ac:dyDescent="0.25">
      <c r="A576" s="3" t="s">
        <v>3813</v>
      </c>
      <c r="B576" s="3" t="s">
        <v>1514</v>
      </c>
      <c r="C576" s="3" t="s">
        <v>1511</v>
      </c>
      <c r="D576" s="3">
        <v>3</v>
      </c>
      <c r="E576" s="14">
        <v>0.66666666666666663</v>
      </c>
      <c r="F576" s="3" t="s">
        <v>3817</v>
      </c>
      <c r="G576" s="13">
        <v>43940</v>
      </c>
      <c r="H576" s="13">
        <f>VLOOKUP(L576,'Interested Users'!$A$2:$F$1684,6,FALSE)</f>
        <v>43940.287939814814</v>
      </c>
      <c r="I576" s="3" t="s">
        <v>1144</v>
      </c>
      <c r="J576" s="3" t="s">
        <v>5</v>
      </c>
      <c r="K576" s="3" t="s">
        <v>353</v>
      </c>
      <c r="L576" s="4">
        <v>911100221678</v>
      </c>
      <c r="M576" s="3" t="s">
        <v>2268</v>
      </c>
      <c r="N576" s="3" t="s">
        <v>1366</v>
      </c>
      <c r="O576" s="3" t="s">
        <v>1148</v>
      </c>
      <c r="P576" s="3" t="s">
        <v>1148</v>
      </c>
      <c r="Q576" s="3" t="s">
        <v>3763</v>
      </c>
      <c r="R576" s="3" t="e">
        <f>VLOOKUP(L576,SB_Cleaned!$A$2:$F$413,6,FALSE)</f>
        <v>#N/A</v>
      </c>
      <c r="S576" s="3">
        <f t="shared" si="24"/>
        <v>0</v>
      </c>
      <c r="T576" s="3" t="s">
        <v>1507</v>
      </c>
      <c r="U576" s="3" t="s">
        <v>177</v>
      </c>
      <c r="V576" s="13" t="e">
        <f>VLOOKUP(L576,SB_Cleaned!$A$2:$C$412,3,FALSE)</f>
        <v>#N/A</v>
      </c>
      <c r="W576" s="4" t="str">
        <f t="shared" si="25"/>
        <v>exclude</v>
      </c>
      <c r="X576" s="4" t="str">
        <f t="shared" si="26"/>
        <v>exclude</v>
      </c>
    </row>
    <row r="577" spans="1:24" x14ac:dyDescent="0.25">
      <c r="A577" s="3" t="s">
        <v>3813</v>
      </c>
      <c r="B577" s="3" t="s">
        <v>1514</v>
      </c>
      <c r="C577" s="3" t="s">
        <v>1512</v>
      </c>
      <c r="D577" s="3">
        <v>3</v>
      </c>
      <c r="E577" s="14">
        <v>0.66666666666666663</v>
      </c>
      <c r="F577" s="3" t="s">
        <v>3817</v>
      </c>
      <c r="G577" s="13">
        <v>43940</v>
      </c>
      <c r="H577" s="13">
        <f>VLOOKUP(L577,'Interested Users'!$A$2:$F$1684,6,FALSE)</f>
        <v>43938.642048611109</v>
      </c>
      <c r="I577" s="3" t="s">
        <v>1145</v>
      </c>
      <c r="J577" s="3" t="s">
        <v>5</v>
      </c>
      <c r="K577" s="3" t="s">
        <v>1134</v>
      </c>
      <c r="L577" s="4">
        <v>911100221441</v>
      </c>
      <c r="M577" s="3" t="s">
        <v>2025</v>
      </c>
      <c r="N577" s="3" t="s">
        <v>1366</v>
      </c>
      <c r="O577" s="3" t="s">
        <v>1148</v>
      </c>
      <c r="P577" s="3" t="s">
        <v>1148</v>
      </c>
      <c r="Q577" s="3" t="s">
        <v>3761</v>
      </c>
      <c r="R577" s="3" t="e">
        <f>VLOOKUP(L577,SB_Cleaned!$A$2:$F$413,6,FALSE)</f>
        <v>#N/A</v>
      </c>
      <c r="S577" s="3">
        <f t="shared" si="24"/>
        <v>0</v>
      </c>
      <c r="T577" s="3" t="s">
        <v>1496</v>
      </c>
      <c r="U577" s="3" t="s">
        <v>333</v>
      </c>
      <c r="V577" s="13" t="e">
        <f>VLOOKUP(L577,SB_Cleaned!$A$2:$C$412,3,FALSE)</f>
        <v>#N/A</v>
      </c>
      <c r="W577" s="4" t="str">
        <f t="shared" si="25"/>
        <v>exclude</v>
      </c>
      <c r="X577" s="4" t="str">
        <f t="shared" si="26"/>
        <v>exclude</v>
      </c>
    </row>
    <row r="578" spans="1:24" x14ac:dyDescent="0.25">
      <c r="A578" s="3" t="s">
        <v>3813</v>
      </c>
      <c r="B578" s="3" t="s">
        <v>1514</v>
      </c>
      <c r="C578" s="3" t="s">
        <v>1511</v>
      </c>
      <c r="D578" s="3">
        <v>3</v>
      </c>
      <c r="E578" s="14">
        <v>0.66666666666666663</v>
      </c>
      <c r="F578" s="3" t="s">
        <v>3817</v>
      </c>
      <c r="G578" s="13">
        <v>43940</v>
      </c>
      <c r="H578" s="13">
        <f>VLOOKUP(L578,'Interested Users'!$A$2:$F$1684,6,FALSE)</f>
        <v>43937.61246527778</v>
      </c>
      <c r="I578" s="3" t="s">
        <v>1144</v>
      </c>
      <c r="J578" s="3" t="s">
        <v>5</v>
      </c>
      <c r="K578" s="3" t="s">
        <v>579</v>
      </c>
      <c r="L578" s="4">
        <v>911100221151</v>
      </c>
      <c r="M578" s="3" t="s">
        <v>2267</v>
      </c>
      <c r="N578" s="3" t="s">
        <v>1366</v>
      </c>
      <c r="O578" s="3" t="s">
        <v>1148</v>
      </c>
      <c r="P578" s="3" t="s">
        <v>1148</v>
      </c>
      <c r="Q578" s="3" t="s">
        <v>3763</v>
      </c>
      <c r="R578" s="3" t="e">
        <f>VLOOKUP(L578,SB_Cleaned!$A$2:$F$413,6,FALSE)</f>
        <v>#N/A</v>
      </c>
      <c r="S578" s="3">
        <f t="shared" si="24"/>
        <v>0</v>
      </c>
      <c r="T578" s="3" t="s">
        <v>1507</v>
      </c>
      <c r="U578" s="3" t="s">
        <v>130</v>
      </c>
      <c r="V578" s="13" t="e">
        <f>VLOOKUP(L578,SB_Cleaned!$A$2:$C$412,3,FALSE)</f>
        <v>#N/A</v>
      </c>
      <c r="W578" s="4" t="str">
        <f t="shared" si="25"/>
        <v>exclude</v>
      </c>
      <c r="X578" s="4" t="str">
        <f t="shared" si="26"/>
        <v>exclude</v>
      </c>
    </row>
    <row r="579" spans="1:24" x14ac:dyDescent="0.25">
      <c r="A579" s="3" t="s">
        <v>3813</v>
      </c>
      <c r="B579" s="3" t="s">
        <v>1514</v>
      </c>
      <c r="C579" s="3" t="s">
        <v>1511</v>
      </c>
      <c r="D579" s="3">
        <v>3</v>
      </c>
      <c r="E579" s="14">
        <v>0.66666666666666663</v>
      </c>
      <c r="F579" s="3" t="s">
        <v>3817</v>
      </c>
      <c r="G579" s="13">
        <v>43940</v>
      </c>
      <c r="H579" s="13">
        <f>VLOOKUP(L579,'Interested Users'!$A$2:$F$1684,6,FALSE)</f>
        <v>43940.202731481484</v>
      </c>
      <c r="I579" s="3" t="s">
        <v>1144</v>
      </c>
      <c r="J579" s="3" t="s">
        <v>5</v>
      </c>
      <c r="K579" s="3" t="s">
        <v>262</v>
      </c>
      <c r="L579" s="4">
        <v>911100221676</v>
      </c>
      <c r="M579" s="3" t="s">
        <v>2265</v>
      </c>
      <c r="N579" s="3" t="s">
        <v>1366</v>
      </c>
      <c r="O579" s="3" t="s">
        <v>1148</v>
      </c>
      <c r="P579" s="3" t="s">
        <v>1148</v>
      </c>
      <c r="Q579" s="3" t="s">
        <v>3763</v>
      </c>
      <c r="R579" s="3" t="e">
        <f>VLOOKUP(L579,SB_Cleaned!$A$2:$F$413,6,FALSE)</f>
        <v>#N/A</v>
      </c>
      <c r="S579" s="3">
        <f t="shared" ref="S579:S642" si="27">_xlfn.IFNA(IF(R579&gt;499,1,0),0)</f>
        <v>0</v>
      </c>
      <c r="T579" s="3" t="s">
        <v>1507</v>
      </c>
      <c r="U579" s="3" t="s">
        <v>33</v>
      </c>
      <c r="V579" s="13" t="e">
        <f>VLOOKUP(L579,SB_Cleaned!$A$2:$C$412,3,FALSE)</f>
        <v>#N/A</v>
      </c>
      <c r="W579" s="4" t="str">
        <f t="shared" ref="W579:W642" si="28">_xlfn.IFNA(IF(ROUND(V579-G579,0)&gt;=0,ROUND(V579-G579,0),"exclude"),"exclude")</f>
        <v>exclude</v>
      </c>
      <c r="X579" s="4" t="str">
        <f t="shared" ref="X579:X642" si="29">_xlfn.IFNA(IF(ROUND(V579-H579,0)&gt;=0,ROUND(V579-H579,0),"exclude"),"exclude")</f>
        <v>exclude</v>
      </c>
    </row>
    <row r="580" spans="1:24" x14ac:dyDescent="0.25">
      <c r="A580" s="3" t="s">
        <v>3813</v>
      </c>
      <c r="B580" s="3" t="s">
        <v>1514</v>
      </c>
      <c r="C580" s="3" t="s">
        <v>1512</v>
      </c>
      <c r="D580" s="3">
        <v>3</v>
      </c>
      <c r="E580" s="14">
        <v>0.66666666666666663</v>
      </c>
      <c r="F580" s="3" t="s">
        <v>3817</v>
      </c>
      <c r="G580" s="13">
        <v>43940</v>
      </c>
      <c r="H580" s="13">
        <f>VLOOKUP(L580,'Interested Users'!$A$2:$F$1684,6,FALSE)</f>
        <v>43937.61246527778</v>
      </c>
      <c r="I580" s="3" t="s">
        <v>1145</v>
      </c>
      <c r="J580" s="3" t="s">
        <v>5</v>
      </c>
      <c r="K580" s="3" t="s">
        <v>153</v>
      </c>
      <c r="L580" s="4">
        <v>911100221151</v>
      </c>
      <c r="M580" s="3" t="s">
        <v>2267</v>
      </c>
      <c r="N580" s="3" t="s">
        <v>1366</v>
      </c>
      <c r="O580" s="3" t="s">
        <v>1156</v>
      </c>
      <c r="P580" s="3" t="s">
        <v>1156</v>
      </c>
      <c r="Q580" s="3" t="s">
        <v>3761</v>
      </c>
      <c r="R580" s="3" t="e">
        <f>VLOOKUP(L580,SB_Cleaned!$A$2:$F$413,6,FALSE)</f>
        <v>#N/A</v>
      </c>
      <c r="S580" s="3">
        <f t="shared" si="27"/>
        <v>0</v>
      </c>
      <c r="T580" s="3" t="s">
        <v>1496</v>
      </c>
      <c r="U580" s="3" t="s">
        <v>130</v>
      </c>
      <c r="V580" s="13" t="e">
        <f>VLOOKUP(L580,SB_Cleaned!$A$2:$C$412,3,FALSE)</f>
        <v>#N/A</v>
      </c>
      <c r="W580" s="4" t="str">
        <f t="shared" si="28"/>
        <v>exclude</v>
      </c>
      <c r="X580" s="4" t="str">
        <f t="shared" si="29"/>
        <v>exclude</v>
      </c>
    </row>
    <row r="581" spans="1:24" x14ac:dyDescent="0.25">
      <c r="A581" s="3" t="s">
        <v>3813</v>
      </c>
      <c r="B581" s="3" t="s">
        <v>1514</v>
      </c>
      <c r="C581" s="3" t="s">
        <v>1512</v>
      </c>
      <c r="D581" s="3">
        <v>3</v>
      </c>
      <c r="E581" s="14">
        <v>0.66666666666666663</v>
      </c>
      <c r="F581" s="3" t="s">
        <v>3817</v>
      </c>
      <c r="G581" s="13">
        <v>43940</v>
      </c>
      <c r="H581" s="13">
        <f>VLOOKUP(L581,'Interested Users'!$A$2:$F$1684,6,FALSE)</f>
        <v>43937.510185185187</v>
      </c>
      <c r="I581" s="3" t="s">
        <v>1144</v>
      </c>
      <c r="J581" s="3" t="s">
        <v>5</v>
      </c>
      <c r="K581" s="3" t="s">
        <v>106</v>
      </c>
      <c r="L581" s="4">
        <v>911100221099</v>
      </c>
      <c r="M581" s="3" t="s">
        <v>3302</v>
      </c>
      <c r="N581" s="3" t="s">
        <v>1366</v>
      </c>
      <c r="O581" s="3" t="s">
        <v>1156</v>
      </c>
      <c r="P581" s="3" t="s">
        <v>1156</v>
      </c>
      <c r="Q581" s="3" t="s">
        <v>3761</v>
      </c>
      <c r="R581" s="3" t="e">
        <f>VLOOKUP(L581,SB_Cleaned!$A$2:$F$413,6,FALSE)</f>
        <v>#N/A</v>
      </c>
      <c r="S581" s="3">
        <f t="shared" si="27"/>
        <v>0</v>
      </c>
      <c r="T581" s="3" t="s">
        <v>1496</v>
      </c>
      <c r="U581" s="3" t="s">
        <v>37</v>
      </c>
      <c r="V581" s="13" t="e">
        <f>VLOOKUP(L581,SB_Cleaned!$A$2:$C$412,3,FALSE)</f>
        <v>#N/A</v>
      </c>
      <c r="W581" s="4" t="str">
        <f t="shared" si="28"/>
        <v>exclude</v>
      </c>
      <c r="X581" s="4" t="str">
        <f t="shared" si="29"/>
        <v>exclude</v>
      </c>
    </row>
    <row r="582" spans="1:24" x14ac:dyDescent="0.25">
      <c r="A582" s="3" t="s">
        <v>3813</v>
      </c>
      <c r="B582" s="3" t="s">
        <v>1514</v>
      </c>
      <c r="C582" s="3" t="s">
        <v>1512</v>
      </c>
      <c r="D582" s="3">
        <v>3</v>
      </c>
      <c r="E582" s="14">
        <v>0.66666666666666663</v>
      </c>
      <c r="F582" s="3" t="s">
        <v>3817</v>
      </c>
      <c r="G582" s="13">
        <v>43940</v>
      </c>
      <c r="H582" s="13">
        <f>VLOOKUP(L582,'Interested Users'!$A$2:$F$1684,6,FALSE)</f>
        <v>43937.500555555554</v>
      </c>
      <c r="I582" s="3" t="s">
        <v>1144</v>
      </c>
      <c r="J582" s="3" t="s">
        <v>5</v>
      </c>
      <c r="K582" s="3" t="s">
        <v>100</v>
      </c>
      <c r="L582" s="4">
        <v>911100221093</v>
      </c>
      <c r="M582" s="3" t="s">
        <v>1675</v>
      </c>
      <c r="N582" s="3" t="s">
        <v>1366</v>
      </c>
      <c r="O582" s="3" t="s">
        <v>1148</v>
      </c>
      <c r="P582" s="3" t="s">
        <v>1148</v>
      </c>
      <c r="Q582" s="3" t="s">
        <v>3761</v>
      </c>
      <c r="R582" s="3" t="e">
        <f>VLOOKUP(L582,SB_Cleaned!$A$2:$F$413,6,FALSE)</f>
        <v>#N/A</v>
      </c>
      <c r="S582" s="3">
        <f t="shared" si="27"/>
        <v>0</v>
      </c>
      <c r="T582" s="3" t="s">
        <v>1496</v>
      </c>
      <c r="U582" s="3" t="s">
        <v>33</v>
      </c>
      <c r="V582" s="13" t="e">
        <f>VLOOKUP(L582,SB_Cleaned!$A$2:$C$412,3,FALSE)</f>
        <v>#N/A</v>
      </c>
      <c r="W582" s="4" t="str">
        <f t="shared" si="28"/>
        <v>exclude</v>
      </c>
      <c r="X582" s="4" t="str">
        <f t="shared" si="29"/>
        <v>exclude</v>
      </c>
    </row>
    <row r="583" spans="1:24" x14ac:dyDescent="0.25">
      <c r="A583" s="3" t="s">
        <v>3813</v>
      </c>
      <c r="B583" s="3" t="s">
        <v>1514</v>
      </c>
      <c r="C583" s="3" t="s">
        <v>1512</v>
      </c>
      <c r="D583" s="3">
        <v>3</v>
      </c>
      <c r="E583" s="14">
        <v>0.66666666666666663</v>
      </c>
      <c r="F583" s="3" t="s">
        <v>3817</v>
      </c>
      <c r="G583" s="13">
        <v>43940</v>
      </c>
      <c r="H583" s="13">
        <f>VLOOKUP(L583,'Interested Users'!$A$2:$F$1684,6,FALSE)</f>
        <v>43937.497384259259</v>
      </c>
      <c r="I583" s="3" t="s">
        <v>1144</v>
      </c>
      <c r="J583" s="3" t="s">
        <v>19</v>
      </c>
      <c r="K583" s="3" t="s">
        <v>99</v>
      </c>
      <c r="L583" s="4">
        <v>911100221092</v>
      </c>
      <c r="M583" s="3" t="s">
        <v>1674</v>
      </c>
      <c r="N583" s="3" t="s">
        <v>1366</v>
      </c>
      <c r="O583" s="3" t="s">
        <v>1148</v>
      </c>
      <c r="P583" s="3" t="s">
        <v>1148</v>
      </c>
      <c r="Q583" s="3" t="s">
        <v>3761</v>
      </c>
      <c r="R583" s="3" t="e">
        <f>VLOOKUP(L583,SB_Cleaned!$A$2:$F$413,6,FALSE)</f>
        <v>#N/A</v>
      </c>
      <c r="S583" s="3">
        <f t="shared" si="27"/>
        <v>0</v>
      </c>
      <c r="T583" s="3" t="s">
        <v>1496</v>
      </c>
      <c r="U583" s="3" t="s">
        <v>37</v>
      </c>
      <c r="V583" s="13" t="e">
        <f>VLOOKUP(L583,SB_Cleaned!$A$2:$C$412,3,FALSE)</f>
        <v>#N/A</v>
      </c>
      <c r="W583" s="4" t="str">
        <f t="shared" si="28"/>
        <v>exclude</v>
      </c>
      <c r="X583" s="4" t="str">
        <f t="shared" si="29"/>
        <v>exclude</v>
      </c>
    </row>
    <row r="584" spans="1:24" x14ac:dyDescent="0.25">
      <c r="A584" s="3" t="s">
        <v>3813</v>
      </c>
      <c r="B584" s="3" t="s">
        <v>1514</v>
      </c>
      <c r="C584" s="3" t="s">
        <v>1511</v>
      </c>
      <c r="D584" s="3">
        <v>3</v>
      </c>
      <c r="E584" s="14">
        <v>0.66666666666666663</v>
      </c>
      <c r="F584" s="3" t="s">
        <v>3817</v>
      </c>
      <c r="G584" s="13">
        <v>43940</v>
      </c>
      <c r="H584" s="13">
        <f>VLOOKUP(L584,'Interested Users'!$A$2:$F$1684,6,FALSE)</f>
        <v>43939.385046296295</v>
      </c>
      <c r="I584" s="3" t="s">
        <v>1144</v>
      </c>
      <c r="J584" s="3" t="s">
        <v>19</v>
      </c>
      <c r="K584" s="3" t="s">
        <v>528</v>
      </c>
      <c r="L584" s="4">
        <v>911100221623</v>
      </c>
      <c r="M584" s="3" t="s">
        <v>2206</v>
      </c>
      <c r="N584" s="3" t="s">
        <v>1366</v>
      </c>
      <c r="O584" s="3" t="s">
        <v>1156</v>
      </c>
      <c r="P584" s="3" t="s">
        <v>1156</v>
      </c>
      <c r="Q584" s="3" t="s">
        <v>3763</v>
      </c>
      <c r="R584" s="3" t="e">
        <f>VLOOKUP(L584,SB_Cleaned!$A$2:$F$413,6,FALSE)</f>
        <v>#N/A</v>
      </c>
      <c r="S584" s="3">
        <f t="shared" si="27"/>
        <v>0</v>
      </c>
      <c r="T584" s="3" t="s">
        <v>1507</v>
      </c>
      <c r="U584" s="3" t="s">
        <v>209</v>
      </c>
      <c r="V584" s="13" t="e">
        <f>VLOOKUP(L584,SB_Cleaned!$A$2:$C$412,3,FALSE)</f>
        <v>#N/A</v>
      </c>
      <c r="W584" s="4" t="str">
        <f t="shared" si="28"/>
        <v>exclude</v>
      </c>
      <c r="X584" s="4" t="str">
        <f t="shared" si="29"/>
        <v>exclude</v>
      </c>
    </row>
    <row r="585" spans="1:24" x14ac:dyDescent="0.25">
      <c r="A585" s="3" t="s">
        <v>3813</v>
      </c>
      <c r="B585" s="3" t="s">
        <v>1514</v>
      </c>
      <c r="C585" s="3" t="s">
        <v>1511</v>
      </c>
      <c r="D585" s="3">
        <v>3</v>
      </c>
      <c r="E585" s="14">
        <v>0.66666666666666663</v>
      </c>
      <c r="F585" s="3" t="s">
        <v>3817</v>
      </c>
      <c r="G585" s="13">
        <v>43940</v>
      </c>
      <c r="H585" s="13">
        <f>VLOOKUP(L585,'Interested Users'!$A$2:$F$1684,6,FALSE)</f>
        <v>43939.555833333332</v>
      </c>
      <c r="I585" s="3" t="s">
        <v>1144</v>
      </c>
      <c r="J585" s="3" t="s">
        <v>5</v>
      </c>
      <c r="K585" s="3" t="s">
        <v>226</v>
      </c>
      <c r="L585" s="4">
        <v>911100221655</v>
      </c>
      <c r="M585" s="3" t="s">
        <v>2243</v>
      </c>
      <c r="N585" s="3" t="s">
        <v>1366</v>
      </c>
      <c r="O585" s="3" t="s">
        <v>1148</v>
      </c>
      <c r="P585" s="3" t="s">
        <v>1148</v>
      </c>
      <c r="Q585" s="3" t="s">
        <v>3763</v>
      </c>
      <c r="R585" s="3" t="e">
        <f>VLOOKUP(L585,SB_Cleaned!$A$2:$F$413,6,FALSE)</f>
        <v>#N/A</v>
      </c>
      <c r="S585" s="3">
        <f t="shared" si="27"/>
        <v>0</v>
      </c>
      <c r="T585" s="3" t="s">
        <v>1507</v>
      </c>
      <c r="U585" s="3" t="s">
        <v>422</v>
      </c>
      <c r="V585" s="13" t="e">
        <f>VLOOKUP(L585,SB_Cleaned!$A$2:$C$412,3,FALSE)</f>
        <v>#N/A</v>
      </c>
      <c r="W585" s="4" t="str">
        <f t="shared" si="28"/>
        <v>exclude</v>
      </c>
      <c r="X585" s="4" t="str">
        <f t="shared" si="29"/>
        <v>exclude</v>
      </c>
    </row>
    <row r="586" spans="1:24" x14ac:dyDescent="0.25">
      <c r="A586" s="3" t="s">
        <v>3813</v>
      </c>
      <c r="B586" s="3" t="s">
        <v>1514</v>
      </c>
      <c r="C586" s="3" t="s">
        <v>1511</v>
      </c>
      <c r="D586" s="3">
        <v>3</v>
      </c>
      <c r="E586" s="14">
        <v>0.66666666666666663</v>
      </c>
      <c r="F586" s="3" t="s">
        <v>3817</v>
      </c>
      <c r="G586" s="13">
        <v>43940</v>
      </c>
      <c r="H586" s="13">
        <f>VLOOKUP(L586,'Interested Users'!$A$2:$F$1684,6,FALSE)</f>
        <v>43939.536840277775</v>
      </c>
      <c r="I586" s="3" t="s">
        <v>1144</v>
      </c>
      <c r="J586" s="3" t="s">
        <v>5</v>
      </c>
      <c r="K586" s="3" t="s">
        <v>92</v>
      </c>
      <c r="L586" s="4">
        <v>911100221651</v>
      </c>
      <c r="M586" s="3" t="s">
        <v>2238</v>
      </c>
      <c r="N586" s="3" t="s">
        <v>1366</v>
      </c>
      <c r="O586" s="3" t="s">
        <v>1148</v>
      </c>
      <c r="P586" s="3" t="s">
        <v>1148</v>
      </c>
      <c r="Q586" s="3" t="s">
        <v>3763</v>
      </c>
      <c r="R586" s="3">
        <f>VLOOKUP(L586,SB_Cleaned!$A$2:$F$413,6,FALSE)</f>
        <v>1999</v>
      </c>
      <c r="S586" s="3">
        <f t="shared" si="27"/>
        <v>1</v>
      </c>
      <c r="T586" s="3" t="s">
        <v>1507</v>
      </c>
      <c r="U586" s="3" t="s">
        <v>305</v>
      </c>
      <c r="V586" s="13">
        <f>VLOOKUP(L586,SB_Cleaned!$A$2:$C$412,3,FALSE)</f>
        <v>43942</v>
      </c>
      <c r="W586" s="4">
        <f t="shared" si="28"/>
        <v>2</v>
      </c>
      <c r="X586" s="4">
        <f t="shared" si="29"/>
        <v>2</v>
      </c>
    </row>
    <row r="587" spans="1:24" x14ac:dyDescent="0.25">
      <c r="A587" s="3" t="s">
        <v>3813</v>
      </c>
      <c r="B587" s="3" t="s">
        <v>1514</v>
      </c>
      <c r="C587" s="3" t="s">
        <v>1511</v>
      </c>
      <c r="D587" s="3">
        <v>3</v>
      </c>
      <c r="E587" s="14">
        <v>0.66666666666666663</v>
      </c>
      <c r="F587" s="3" t="s">
        <v>3817</v>
      </c>
      <c r="G587" s="13">
        <v>43940</v>
      </c>
      <c r="H587" s="13">
        <f>VLOOKUP(L587,'Interested Users'!$A$2:$F$1684,6,FALSE)</f>
        <v>43939.158807870372</v>
      </c>
      <c r="I587" s="3" t="s">
        <v>1144</v>
      </c>
      <c r="J587" s="3" t="s">
        <v>19</v>
      </c>
      <c r="K587" s="3" t="s">
        <v>1186</v>
      </c>
      <c r="L587" s="4">
        <v>911100221501</v>
      </c>
      <c r="M587" s="3" t="s">
        <v>2228</v>
      </c>
      <c r="N587" s="3" t="s">
        <v>1366</v>
      </c>
      <c r="O587" s="3" t="s">
        <v>1148</v>
      </c>
      <c r="P587" s="3" t="s">
        <v>1148</v>
      </c>
      <c r="Q587" s="3" t="s">
        <v>3763</v>
      </c>
      <c r="R587" s="3" t="e">
        <f>VLOOKUP(L587,SB_Cleaned!$A$2:$F$413,6,FALSE)</f>
        <v>#N/A</v>
      </c>
      <c r="S587" s="3">
        <f t="shared" si="27"/>
        <v>0</v>
      </c>
      <c r="T587" s="3" t="s">
        <v>1507</v>
      </c>
      <c r="U587" s="3" t="s">
        <v>422</v>
      </c>
      <c r="V587" s="13" t="e">
        <f>VLOOKUP(L587,SB_Cleaned!$A$2:$C$412,3,FALSE)</f>
        <v>#N/A</v>
      </c>
      <c r="W587" s="4" t="str">
        <f t="shared" si="28"/>
        <v>exclude</v>
      </c>
      <c r="X587" s="4" t="str">
        <f t="shared" si="29"/>
        <v>exclude</v>
      </c>
    </row>
    <row r="588" spans="1:24" x14ac:dyDescent="0.25">
      <c r="A588" s="3" t="s">
        <v>3813</v>
      </c>
      <c r="B588" s="3" t="s">
        <v>1494</v>
      </c>
      <c r="C588" s="3" t="s">
        <v>1512</v>
      </c>
      <c r="D588" s="3">
        <v>3</v>
      </c>
      <c r="E588" s="14">
        <v>0.66666666666666663</v>
      </c>
      <c r="F588" s="3" t="s">
        <v>3817</v>
      </c>
      <c r="G588" s="13">
        <v>43940</v>
      </c>
      <c r="H588" s="13" t="e">
        <f>VLOOKUP(L588,'Interested Users'!$A$2:$F$1684,6,FALSE)</f>
        <v>#N/A</v>
      </c>
      <c r="I588" s="3" t="s">
        <v>1144</v>
      </c>
      <c r="J588" s="3" t="s">
        <v>10</v>
      </c>
      <c r="K588" s="3" t="s">
        <v>1375</v>
      </c>
      <c r="L588" s="4">
        <v>911100222704</v>
      </c>
      <c r="M588" s="3" t="s">
        <v>3303</v>
      </c>
      <c r="N588" s="3" t="s">
        <v>1366</v>
      </c>
      <c r="O588" s="3" t="s">
        <v>1156</v>
      </c>
      <c r="P588" s="3" t="s">
        <v>1156</v>
      </c>
      <c r="Q588" s="3" t="s">
        <v>3746</v>
      </c>
      <c r="R588" s="3" t="e">
        <f>VLOOKUP(L588,SB_Cleaned!$A$2:$F$413,6,FALSE)</f>
        <v>#N/A</v>
      </c>
      <c r="S588" s="3">
        <f t="shared" si="27"/>
        <v>0</v>
      </c>
      <c r="T588" s="3" t="s">
        <v>1502</v>
      </c>
      <c r="U588" s="3" t="s">
        <v>3854</v>
      </c>
      <c r="V588" s="13" t="e">
        <f>VLOOKUP(L588,SB_Cleaned!$A$2:$C$412,3,FALSE)</f>
        <v>#N/A</v>
      </c>
      <c r="W588" s="4" t="str">
        <f t="shared" si="28"/>
        <v>exclude</v>
      </c>
      <c r="X588" s="4" t="str">
        <f t="shared" si="29"/>
        <v>exclude</v>
      </c>
    </row>
    <row r="589" spans="1:24" x14ac:dyDescent="0.25">
      <c r="A589" s="3" t="s">
        <v>3813</v>
      </c>
      <c r="B589" s="3" t="s">
        <v>1494</v>
      </c>
      <c r="C589" s="3" t="s">
        <v>1512</v>
      </c>
      <c r="D589" s="3">
        <v>3</v>
      </c>
      <c r="E589" s="14">
        <v>0.66666666666666663</v>
      </c>
      <c r="F589" s="3" t="s">
        <v>3817</v>
      </c>
      <c r="G589" s="13">
        <v>43940</v>
      </c>
      <c r="H589" s="13" t="e">
        <f>VLOOKUP(L589,'Interested Users'!$A$2:$F$1684,6,FALSE)</f>
        <v>#N/A</v>
      </c>
      <c r="I589" s="3" t="s">
        <v>1144</v>
      </c>
      <c r="J589" s="3" t="s">
        <v>10</v>
      </c>
      <c r="K589" s="3" t="s">
        <v>1376</v>
      </c>
      <c r="L589" s="4">
        <v>911100222705</v>
      </c>
      <c r="M589" s="3" t="s">
        <v>3304</v>
      </c>
      <c r="N589" s="3" t="s">
        <v>1366</v>
      </c>
      <c r="O589" s="3" t="s">
        <v>1148</v>
      </c>
      <c r="P589" s="3" t="s">
        <v>1148</v>
      </c>
      <c r="Q589" s="3" t="s">
        <v>3746</v>
      </c>
      <c r="R589" s="3" t="e">
        <f>VLOOKUP(L589,SB_Cleaned!$A$2:$F$413,6,FALSE)</f>
        <v>#N/A</v>
      </c>
      <c r="S589" s="3">
        <f t="shared" si="27"/>
        <v>0</v>
      </c>
      <c r="T589" s="3" t="s">
        <v>1502</v>
      </c>
      <c r="U589" s="3" t="s">
        <v>3854</v>
      </c>
      <c r="V589" s="13" t="e">
        <f>VLOOKUP(L589,SB_Cleaned!$A$2:$C$412,3,FALSE)</f>
        <v>#N/A</v>
      </c>
      <c r="W589" s="4" t="str">
        <f t="shared" si="28"/>
        <v>exclude</v>
      </c>
      <c r="X589" s="4" t="str">
        <f t="shared" si="29"/>
        <v>exclude</v>
      </c>
    </row>
    <row r="590" spans="1:24" x14ac:dyDescent="0.25">
      <c r="A590" s="3" t="s">
        <v>3813</v>
      </c>
      <c r="B590" s="3" t="s">
        <v>1494</v>
      </c>
      <c r="C590" s="3" t="s">
        <v>1512</v>
      </c>
      <c r="D590" s="3">
        <v>3</v>
      </c>
      <c r="E590" s="14">
        <v>0.66666666666666663</v>
      </c>
      <c r="F590" s="3" t="s">
        <v>3817</v>
      </c>
      <c r="G590" s="13">
        <v>43940</v>
      </c>
      <c r="H590" s="13" t="e">
        <f>VLOOKUP(L590,'Interested Users'!$A$2:$F$1684,6,FALSE)</f>
        <v>#N/A</v>
      </c>
      <c r="I590" s="3" t="s">
        <v>1144</v>
      </c>
      <c r="J590" s="3" t="s">
        <v>10</v>
      </c>
      <c r="K590" s="3" t="s">
        <v>1377</v>
      </c>
      <c r="L590" s="4">
        <v>911100222706</v>
      </c>
      <c r="M590" s="3" t="s">
        <v>3305</v>
      </c>
      <c r="N590" s="3" t="s">
        <v>1366</v>
      </c>
      <c r="O590" s="3" t="s">
        <v>1148</v>
      </c>
      <c r="P590" s="3" t="s">
        <v>1148</v>
      </c>
      <c r="Q590" s="3" t="s">
        <v>3746</v>
      </c>
      <c r="R590" s="3" t="e">
        <f>VLOOKUP(L590,SB_Cleaned!$A$2:$F$413,6,FALSE)</f>
        <v>#N/A</v>
      </c>
      <c r="S590" s="3">
        <f t="shared" si="27"/>
        <v>0</v>
      </c>
      <c r="T590" s="3" t="s">
        <v>1502</v>
      </c>
      <c r="U590" s="3" t="s">
        <v>3854</v>
      </c>
      <c r="V590" s="13" t="e">
        <f>VLOOKUP(L590,SB_Cleaned!$A$2:$C$412,3,FALSE)</f>
        <v>#N/A</v>
      </c>
      <c r="W590" s="4" t="str">
        <f t="shared" si="28"/>
        <v>exclude</v>
      </c>
      <c r="X590" s="4" t="str">
        <f t="shared" si="29"/>
        <v>exclude</v>
      </c>
    </row>
    <row r="591" spans="1:24" x14ac:dyDescent="0.25">
      <c r="A591" s="3" t="s">
        <v>3813</v>
      </c>
      <c r="B591" s="3" t="s">
        <v>1494</v>
      </c>
      <c r="C591" s="3" t="s">
        <v>1512</v>
      </c>
      <c r="D591" s="3">
        <v>3</v>
      </c>
      <c r="E591" s="14">
        <v>0.66666666666666663</v>
      </c>
      <c r="F591" s="3" t="s">
        <v>3817</v>
      </c>
      <c r="G591" s="13">
        <v>43940</v>
      </c>
      <c r="H591" s="13">
        <f>VLOOKUP(L591,'Interested Users'!$A$2:$F$1684,6,FALSE)</f>
        <v>43940.353518518517</v>
      </c>
      <c r="I591" s="3" t="s">
        <v>1144</v>
      </c>
      <c r="J591" s="3" t="s">
        <v>10</v>
      </c>
      <c r="K591" s="3" t="s">
        <v>582</v>
      </c>
      <c r="L591" s="4">
        <v>911100221679</v>
      </c>
      <c r="M591" s="3" t="s">
        <v>2269</v>
      </c>
      <c r="N591" s="3" t="s">
        <v>1366</v>
      </c>
      <c r="O591" s="3" t="s">
        <v>1156</v>
      </c>
      <c r="P591" s="3" t="s">
        <v>1156</v>
      </c>
      <c r="Q591" s="3" t="s">
        <v>3746</v>
      </c>
      <c r="R591" s="3" t="e">
        <f>VLOOKUP(L591,SB_Cleaned!$A$2:$F$413,6,FALSE)</f>
        <v>#N/A</v>
      </c>
      <c r="S591" s="3">
        <f t="shared" si="27"/>
        <v>0</v>
      </c>
      <c r="T591" s="3" t="s">
        <v>1502</v>
      </c>
      <c r="U591" s="3" t="s">
        <v>422</v>
      </c>
      <c r="V591" s="13" t="e">
        <f>VLOOKUP(L591,SB_Cleaned!$A$2:$C$412,3,FALSE)</f>
        <v>#N/A</v>
      </c>
      <c r="W591" s="4" t="str">
        <f t="shared" si="28"/>
        <v>exclude</v>
      </c>
      <c r="X591" s="4" t="str">
        <f t="shared" si="29"/>
        <v>exclude</v>
      </c>
    </row>
    <row r="592" spans="1:24" x14ac:dyDescent="0.25">
      <c r="A592" s="3" t="s">
        <v>3813</v>
      </c>
      <c r="B592" s="3" t="s">
        <v>1494</v>
      </c>
      <c r="C592" s="3" t="s">
        <v>1512</v>
      </c>
      <c r="D592" s="3">
        <v>3</v>
      </c>
      <c r="E592" s="14">
        <v>0.66666666666666663</v>
      </c>
      <c r="F592" s="3" t="s">
        <v>3817</v>
      </c>
      <c r="G592" s="13">
        <v>43940</v>
      </c>
      <c r="H592" s="13">
        <f>VLOOKUP(L592,'Interested Users'!$A$2:$F$1684,6,FALSE)</f>
        <v>43938.228425925925</v>
      </c>
      <c r="I592" s="3" t="s">
        <v>1144</v>
      </c>
      <c r="J592" s="3" t="s">
        <v>10</v>
      </c>
      <c r="K592" s="3" t="s">
        <v>1187</v>
      </c>
      <c r="L592" s="4">
        <v>911100221251</v>
      </c>
      <c r="M592" s="3" t="s">
        <v>1832</v>
      </c>
      <c r="N592" s="3" t="s">
        <v>1366</v>
      </c>
      <c r="O592" s="3" t="s">
        <v>1148</v>
      </c>
      <c r="P592" s="3" t="s">
        <v>1148</v>
      </c>
      <c r="Q592" s="3" t="s">
        <v>3746</v>
      </c>
      <c r="R592" s="3" t="e">
        <f>VLOOKUP(L592,SB_Cleaned!$A$2:$F$413,6,FALSE)</f>
        <v>#N/A</v>
      </c>
      <c r="S592" s="3">
        <f t="shared" si="27"/>
        <v>0</v>
      </c>
      <c r="T592" s="3" t="s">
        <v>1502</v>
      </c>
      <c r="U592" s="3" t="s">
        <v>177</v>
      </c>
      <c r="V592" s="13" t="e">
        <f>VLOOKUP(L592,SB_Cleaned!$A$2:$C$412,3,FALSE)</f>
        <v>#N/A</v>
      </c>
      <c r="W592" s="4" t="str">
        <f t="shared" si="28"/>
        <v>exclude</v>
      </c>
      <c r="X592" s="4" t="str">
        <f t="shared" si="29"/>
        <v>exclude</v>
      </c>
    </row>
    <row r="593" spans="1:24" x14ac:dyDescent="0.25">
      <c r="A593" s="3" t="s">
        <v>3813</v>
      </c>
      <c r="B593" s="3" t="s">
        <v>1494</v>
      </c>
      <c r="C593" s="3" t="s">
        <v>1512</v>
      </c>
      <c r="D593" s="3">
        <v>3</v>
      </c>
      <c r="E593" s="14">
        <v>0.66666666666666663</v>
      </c>
      <c r="F593" s="3" t="s">
        <v>3817</v>
      </c>
      <c r="G593" s="13">
        <v>43940</v>
      </c>
      <c r="H593" s="13">
        <f>VLOOKUP(L593,'Interested Users'!$A$2:$F$1684,6,FALSE)</f>
        <v>43938.721064814818</v>
      </c>
      <c r="I593" s="3" t="s">
        <v>1144</v>
      </c>
      <c r="J593" s="3" t="s">
        <v>2</v>
      </c>
      <c r="K593" s="3" t="s">
        <v>412</v>
      </c>
      <c r="L593" s="4">
        <v>911100221467</v>
      </c>
      <c r="M593" s="3" t="s">
        <v>2051</v>
      </c>
      <c r="N593" s="3" t="s">
        <v>1366</v>
      </c>
      <c r="O593" s="3" t="s">
        <v>1148</v>
      </c>
      <c r="P593" s="3" t="s">
        <v>1148</v>
      </c>
      <c r="Q593" s="3" t="s">
        <v>3746</v>
      </c>
      <c r="R593" s="3" t="e">
        <f>VLOOKUP(L593,SB_Cleaned!$A$2:$F$413,6,FALSE)</f>
        <v>#N/A</v>
      </c>
      <c r="S593" s="3">
        <f t="shared" si="27"/>
        <v>0</v>
      </c>
      <c r="T593" s="3" t="s">
        <v>1502</v>
      </c>
      <c r="U593" s="3" t="s">
        <v>333</v>
      </c>
      <c r="V593" s="13" t="e">
        <f>VLOOKUP(L593,SB_Cleaned!$A$2:$C$412,3,FALSE)</f>
        <v>#N/A</v>
      </c>
      <c r="W593" s="4" t="str">
        <f t="shared" si="28"/>
        <v>exclude</v>
      </c>
      <c r="X593" s="4" t="str">
        <f t="shared" si="29"/>
        <v>exclude</v>
      </c>
    </row>
    <row r="594" spans="1:24" x14ac:dyDescent="0.25">
      <c r="A594" s="3" t="s">
        <v>3813</v>
      </c>
      <c r="B594" s="3" t="s">
        <v>1494</v>
      </c>
      <c r="C594" s="3" t="s">
        <v>1512</v>
      </c>
      <c r="D594" s="3">
        <v>3</v>
      </c>
      <c r="E594" s="14">
        <v>0.66666666666666663</v>
      </c>
      <c r="F594" s="3" t="s">
        <v>3817</v>
      </c>
      <c r="G594" s="13">
        <v>43940</v>
      </c>
      <c r="H594" s="13">
        <f>VLOOKUP(L594,'Interested Users'!$A$2:$F$1684,6,FALSE)</f>
        <v>43939.148460648146</v>
      </c>
      <c r="I594" s="3" t="s">
        <v>1144</v>
      </c>
      <c r="J594" s="3" t="s">
        <v>10</v>
      </c>
      <c r="K594" s="3" t="s">
        <v>423</v>
      </c>
      <c r="L594" s="4">
        <v>911100221479</v>
      </c>
      <c r="M594" s="3" t="s">
        <v>2063</v>
      </c>
      <c r="N594" s="3" t="s">
        <v>1366</v>
      </c>
      <c r="O594" s="3" t="s">
        <v>1156</v>
      </c>
      <c r="P594" s="3" t="s">
        <v>1156</v>
      </c>
      <c r="Q594" s="3" t="s">
        <v>3746</v>
      </c>
      <c r="R594" s="3" t="e">
        <f>VLOOKUP(L594,SB_Cleaned!$A$2:$F$413,6,FALSE)</f>
        <v>#N/A</v>
      </c>
      <c r="S594" s="3">
        <f t="shared" si="27"/>
        <v>0</v>
      </c>
      <c r="T594" s="3" t="s">
        <v>1502</v>
      </c>
      <c r="U594" s="3" t="s">
        <v>422</v>
      </c>
      <c r="V594" s="13" t="e">
        <f>VLOOKUP(L594,SB_Cleaned!$A$2:$C$412,3,FALSE)</f>
        <v>#N/A</v>
      </c>
      <c r="W594" s="4" t="str">
        <f t="shared" si="28"/>
        <v>exclude</v>
      </c>
      <c r="X594" s="4" t="str">
        <f t="shared" si="29"/>
        <v>exclude</v>
      </c>
    </row>
    <row r="595" spans="1:24" x14ac:dyDescent="0.25">
      <c r="A595" s="3" t="s">
        <v>3813</v>
      </c>
      <c r="B595" s="3" t="s">
        <v>1494</v>
      </c>
      <c r="C595" s="3" t="s">
        <v>1512</v>
      </c>
      <c r="D595" s="3">
        <v>3</v>
      </c>
      <c r="E595" s="14">
        <v>0.66666666666666663</v>
      </c>
      <c r="F595" s="3" t="s">
        <v>3817</v>
      </c>
      <c r="G595" s="13">
        <v>43940</v>
      </c>
      <c r="H595" s="13">
        <f>VLOOKUP(L595,'Interested Users'!$A$2:$F$1684,6,FALSE)</f>
        <v>43939.151539351849</v>
      </c>
      <c r="I595" s="3" t="s">
        <v>1144</v>
      </c>
      <c r="J595" s="3" t="s">
        <v>10</v>
      </c>
      <c r="K595" s="3" t="s">
        <v>429</v>
      </c>
      <c r="L595" s="4">
        <v>911100221488</v>
      </c>
      <c r="M595" s="3" t="s">
        <v>2072</v>
      </c>
      <c r="N595" s="3" t="s">
        <v>1366</v>
      </c>
      <c r="O595" s="3" t="s">
        <v>1148</v>
      </c>
      <c r="P595" s="3" t="s">
        <v>1148</v>
      </c>
      <c r="Q595" s="3" t="s">
        <v>3746</v>
      </c>
      <c r="R595" s="3" t="e">
        <f>VLOOKUP(L595,SB_Cleaned!$A$2:$F$413,6,FALSE)</f>
        <v>#N/A</v>
      </c>
      <c r="S595" s="3">
        <f t="shared" si="27"/>
        <v>0</v>
      </c>
      <c r="T595" s="3" t="s">
        <v>1502</v>
      </c>
      <c r="U595" s="3" t="s">
        <v>422</v>
      </c>
      <c r="V595" s="13" t="e">
        <f>VLOOKUP(L595,SB_Cleaned!$A$2:$C$412,3,FALSE)</f>
        <v>#N/A</v>
      </c>
      <c r="W595" s="4" t="str">
        <f t="shared" si="28"/>
        <v>exclude</v>
      </c>
      <c r="X595" s="4" t="str">
        <f t="shared" si="29"/>
        <v>exclude</v>
      </c>
    </row>
    <row r="596" spans="1:24" x14ac:dyDescent="0.25">
      <c r="A596" s="3" t="s">
        <v>3813</v>
      </c>
      <c r="B596" s="3" t="s">
        <v>1494</v>
      </c>
      <c r="C596" s="3" t="s">
        <v>1512</v>
      </c>
      <c r="D596" s="3">
        <v>3</v>
      </c>
      <c r="E596" s="14">
        <v>0.66666666666666663</v>
      </c>
      <c r="F596" s="3" t="s">
        <v>3817</v>
      </c>
      <c r="G596" s="13">
        <v>43940</v>
      </c>
      <c r="H596" s="13">
        <f>VLOOKUP(L596,'Interested Users'!$A$2:$F$1684,6,FALSE)</f>
        <v>43939.161319444444</v>
      </c>
      <c r="I596" s="3" t="s">
        <v>1144</v>
      </c>
      <c r="J596" s="3" t="s">
        <v>10</v>
      </c>
      <c r="K596" s="3" t="s">
        <v>1378</v>
      </c>
      <c r="L596" s="4">
        <v>911100221502</v>
      </c>
      <c r="M596" s="3" t="s">
        <v>2086</v>
      </c>
      <c r="N596" s="3" t="s">
        <v>1366</v>
      </c>
      <c r="O596" s="3" t="s">
        <v>1148</v>
      </c>
      <c r="P596" s="3" t="s">
        <v>1148</v>
      </c>
      <c r="Q596" s="3" t="s">
        <v>3746</v>
      </c>
      <c r="R596" s="3" t="e">
        <f>VLOOKUP(L596,SB_Cleaned!$A$2:$F$413,6,FALSE)</f>
        <v>#N/A</v>
      </c>
      <c r="S596" s="3">
        <f t="shared" si="27"/>
        <v>0</v>
      </c>
      <c r="T596" s="3" t="s">
        <v>1502</v>
      </c>
      <c r="U596" s="3" t="s">
        <v>422</v>
      </c>
      <c r="V596" s="13" t="e">
        <f>VLOOKUP(L596,SB_Cleaned!$A$2:$C$412,3,FALSE)</f>
        <v>#N/A</v>
      </c>
      <c r="W596" s="4" t="str">
        <f t="shared" si="28"/>
        <v>exclude</v>
      </c>
      <c r="X596" s="4" t="str">
        <f t="shared" si="29"/>
        <v>exclude</v>
      </c>
    </row>
    <row r="597" spans="1:24" x14ac:dyDescent="0.25">
      <c r="A597" s="3" t="s">
        <v>3813</v>
      </c>
      <c r="B597" s="3" t="s">
        <v>1514</v>
      </c>
      <c r="C597" s="3" t="s">
        <v>1510</v>
      </c>
      <c r="D597" s="3">
        <v>5</v>
      </c>
      <c r="E597" s="14">
        <v>0.76041666666666663</v>
      </c>
      <c r="F597" s="3" t="s">
        <v>3817</v>
      </c>
      <c r="G597" s="13">
        <v>43940</v>
      </c>
      <c r="H597" s="13" t="e">
        <f>VLOOKUP(L597,'Interested Users'!$A$2:$F$1684,6,FALSE)</f>
        <v>#N/A</v>
      </c>
      <c r="I597" s="3" t="s">
        <v>1145</v>
      </c>
      <c r="J597" s="3" t="s">
        <v>19</v>
      </c>
      <c r="K597" s="3" t="s">
        <v>1372</v>
      </c>
      <c r="L597" s="4">
        <v>911100222699</v>
      </c>
      <c r="M597" s="3" t="s">
        <v>3297</v>
      </c>
      <c r="N597" s="3" t="s">
        <v>1365</v>
      </c>
      <c r="O597" s="3"/>
      <c r="P597" s="3" t="s">
        <v>3860</v>
      </c>
      <c r="Q597" s="3" t="s">
        <v>3749</v>
      </c>
      <c r="R597" s="3" t="e">
        <f>VLOOKUP(L597,SB_Cleaned!$A$2:$F$413,6,FALSE)</f>
        <v>#N/A</v>
      </c>
      <c r="S597" s="3">
        <f t="shared" si="27"/>
        <v>0</v>
      </c>
      <c r="T597" s="3" t="s">
        <v>1505</v>
      </c>
      <c r="U597" s="3" t="s">
        <v>3854</v>
      </c>
      <c r="V597" s="13" t="e">
        <f>VLOOKUP(L597,SB_Cleaned!$A$2:$C$412,3,FALSE)</f>
        <v>#N/A</v>
      </c>
      <c r="W597" s="4" t="str">
        <f t="shared" si="28"/>
        <v>exclude</v>
      </c>
      <c r="X597" s="4" t="str">
        <f t="shared" si="29"/>
        <v>exclude</v>
      </c>
    </row>
    <row r="598" spans="1:24" x14ac:dyDescent="0.25">
      <c r="A598" s="3" t="s">
        <v>3813</v>
      </c>
      <c r="B598" s="3" t="s">
        <v>1514</v>
      </c>
      <c r="C598" s="3" t="s">
        <v>1510</v>
      </c>
      <c r="D598" s="3">
        <v>5</v>
      </c>
      <c r="E598" s="14">
        <v>0.76041666666666663</v>
      </c>
      <c r="F598" s="3" t="s">
        <v>3817</v>
      </c>
      <c r="G598" s="13">
        <v>43940</v>
      </c>
      <c r="H598" s="13" t="e">
        <f>VLOOKUP(L598,'Interested Users'!$A$2:$F$1684,6,FALSE)</f>
        <v>#N/A</v>
      </c>
      <c r="I598" s="3" t="s">
        <v>1144</v>
      </c>
      <c r="J598" s="3" t="s">
        <v>19</v>
      </c>
      <c r="K598" s="3" t="s">
        <v>1379</v>
      </c>
      <c r="L598" s="4">
        <v>911100222707</v>
      </c>
      <c r="M598" s="3" t="s">
        <v>3306</v>
      </c>
      <c r="N598" s="3" t="s">
        <v>1365</v>
      </c>
      <c r="O598" s="3"/>
      <c r="P598" s="3" t="s">
        <v>3860</v>
      </c>
      <c r="Q598" s="3" t="s">
        <v>3749</v>
      </c>
      <c r="R598" s="3" t="e">
        <f>VLOOKUP(L598,SB_Cleaned!$A$2:$F$413,6,FALSE)</f>
        <v>#N/A</v>
      </c>
      <c r="S598" s="3">
        <f t="shared" si="27"/>
        <v>0</v>
      </c>
      <c r="T598" s="3" t="s">
        <v>1505</v>
      </c>
      <c r="U598" s="3" t="s">
        <v>3854</v>
      </c>
      <c r="V598" s="13" t="e">
        <f>VLOOKUP(L598,SB_Cleaned!$A$2:$C$412,3,FALSE)</f>
        <v>#N/A</v>
      </c>
      <c r="W598" s="4" t="str">
        <f t="shared" si="28"/>
        <v>exclude</v>
      </c>
      <c r="X598" s="4" t="str">
        <f t="shared" si="29"/>
        <v>exclude</v>
      </c>
    </row>
    <row r="599" spans="1:24" x14ac:dyDescent="0.25">
      <c r="A599" s="3" t="s">
        <v>3813</v>
      </c>
      <c r="B599" s="3" t="s">
        <v>1514</v>
      </c>
      <c r="C599" s="3" t="s">
        <v>1510</v>
      </c>
      <c r="D599" s="3">
        <v>5</v>
      </c>
      <c r="E599" s="14">
        <v>0.76041666666666663</v>
      </c>
      <c r="F599" s="3" t="s">
        <v>3817</v>
      </c>
      <c r="G599" s="13">
        <v>43940</v>
      </c>
      <c r="H599" s="13" t="e">
        <f>VLOOKUP(L599,'Interested Users'!$A$2:$F$1684,6,FALSE)</f>
        <v>#N/A</v>
      </c>
      <c r="I599" s="3" t="s">
        <v>1144</v>
      </c>
      <c r="J599" s="3" t="s">
        <v>19</v>
      </c>
      <c r="K599" s="3" t="s">
        <v>1380</v>
      </c>
      <c r="L599" s="4">
        <v>911100222708</v>
      </c>
      <c r="M599" s="3" t="s">
        <v>3307</v>
      </c>
      <c r="N599" s="3" t="s">
        <v>1365</v>
      </c>
      <c r="O599" s="3" t="s">
        <v>1148</v>
      </c>
      <c r="P599" s="3" t="s">
        <v>1148</v>
      </c>
      <c r="Q599" s="3" t="s">
        <v>3749</v>
      </c>
      <c r="R599" s="3" t="e">
        <f>VLOOKUP(L599,SB_Cleaned!$A$2:$F$413,6,FALSE)</f>
        <v>#N/A</v>
      </c>
      <c r="S599" s="3">
        <f t="shared" si="27"/>
        <v>0</v>
      </c>
      <c r="T599" s="3" t="s">
        <v>1505</v>
      </c>
      <c r="U599" s="3" t="s">
        <v>3854</v>
      </c>
      <c r="V599" s="13" t="e">
        <f>VLOOKUP(L599,SB_Cleaned!$A$2:$C$412,3,FALSE)</f>
        <v>#N/A</v>
      </c>
      <c r="W599" s="4" t="str">
        <f t="shared" si="28"/>
        <v>exclude</v>
      </c>
      <c r="X599" s="4" t="str">
        <f t="shared" si="29"/>
        <v>exclude</v>
      </c>
    </row>
    <row r="600" spans="1:24" x14ac:dyDescent="0.25">
      <c r="A600" s="3" t="s">
        <v>3813</v>
      </c>
      <c r="B600" s="3" t="s">
        <v>1494</v>
      </c>
      <c r="C600" s="3" t="s">
        <v>1512</v>
      </c>
      <c r="D600" s="3">
        <v>5</v>
      </c>
      <c r="E600" s="14">
        <v>0.76041666666666663</v>
      </c>
      <c r="F600" s="3" t="s">
        <v>3817</v>
      </c>
      <c r="G600" s="13">
        <v>43940</v>
      </c>
      <c r="H600" s="13">
        <f>VLOOKUP(L600,'Interested Users'!$A$2:$F$1684,6,FALSE)</f>
        <v>43937.724618055552</v>
      </c>
      <c r="I600" s="3" t="s">
        <v>1144</v>
      </c>
      <c r="J600" s="3" t="s">
        <v>2</v>
      </c>
      <c r="K600" s="3" t="s">
        <v>170</v>
      </c>
      <c r="L600" s="4">
        <v>911100221175</v>
      </c>
      <c r="M600" s="3" t="s">
        <v>1756</v>
      </c>
      <c r="N600" s="3" t="s">
        <v>1365</v>
      </c>
      <c r="O600" s="3" t="s">
        <v>1148</v>
      </c>
      <c r="P600" s="3" t="s">
        <v>1148</v>
      </c>
      <c r="Q600" s="3" t="s">
        <v>3756</v>
      </c>
      <c r="R600" s="3" t="e">
        <f>VLOOKUP(L600,SB_Cleaned!$A$2:$F$413,6,FALSE)</f>
        <v>#N/A</v>
      </c>
      <c r="S600" s="3">
        <f t="shared" si="27"/>
        <v>0</v>
      </c>
      <c r="T600" s="3" t="s">
        <v>1495</v>
      </c>
      <c r="U600" s="3" t="s">
        <v>3</v>
      </c>
      <c r="V600" s="13" t="e">
        <f>VLOOKUP(L600,SB_Cleaned!$A$2:$C$412,3,FALSE)</f>
        <v>#N/A</v>
      </c>
      <c r="W600" s="4" t="str">
        <f t="shared" si="28"/>
        <v>exclude</v>
      </c>
      <c r="X600" s="4" t="str">
        <f t="shared" si="29"/>
        <v>exclude</v>
      </c>
    </row>
    <row r="601" spans="1:24" x14ac:dyDescent="0.25">
      <c r="A601" s="3" t="s">
        <v>3813</v>
      </c>
      <c r="B601" s="3" t="s">
        <v>1514</v>
      </c>
      <c r="C601" s="3" t="s">
        <v>1510</v>
      </c>
      <c r="D601" s="3">
        <v>5</v>
      </c>
      <c r="E601" s="14">
        <v>0.76041666666666663</v>
      </c>
      <c r="F601" s="3" t="s">
        <v>3817</v>
      </c>
      <c r="G601" s="13">
        <v>43940</v>
      </c>
      <c r="H601" s="13" t="e">
        <f>VLOOKUP(L601,'Interested Users'!$A$2:$F$1684,6,FALSE)</f>
        <v>#N/A</v>
      </c>
      <c r="I601" s="3" t="s">
        <v>1144</v>
      </c>
      <c r="J601" s="3" t="s">
        <v>19</v>
      </c>
      <c r="K601" s="3" t="s">
        <v>481</v>
      </c>
      <c r="L601" s="4">
        <v>911100222709</v>
      </c>
      <c r="M601" s="3" t="s">
        <v>3308</v>
      </c>
      <c r="N601" s="3" t="s">
        <v>1365</v>
      </c>
      <c r="O601" s="3" t="s">
        <v>1156</v>
      </c>
      <c r="P601" s="3" t="s">
        <v>1156</v>
      </c>
      <c r="Q601" s="3" t="s">
        <v>3749</v>
      </c>
      <c r="R601" s="3" t="e">
        <f>VLOOKUP(L601,SB_Cleaned!$A$2:$F$413,6,FALSE)</f>
        <v>#N/A</v>
      </c>
      <c r="S601" s="3">
        <f t="shared" si="27"/>
        <v>0</v>
      </c>
      <c r="T601" s="3" t="s">
        <v>1505</v>
      </c>
      <c r="U601" s="3" t="s">
        <v>3854</v>
      </c>
      <c r="V601" s="13" t="e">
        <f>VLOOKUP(L601,SB_Cleaned!$A$2:$C$412,3,FALSE)</f>
        <v>#N/A</v>
      </c>
      <c r="W601" s="4" t="str">
        <f t="shared" si="28"/>
        <v>exclude</v>
      </c>
      <c r="X601" s="4" t="str">
        <f t="shared" si="29"/>
        <v>exclude</v>
      </c>
    </row>
    <row r="602" spans="1:24" x14ac:dyDescent="0.25">
      <c r="A602" s="3" t="s">
        <v>3813</v>
      </c>
      <c r="B602" s="3" t="s">
        <v>1494</v>
      </c>
      <c r="C602" s="3" t="s">
        <v>1512</v>
      </c>
      <c r="D602" s="3">
        <v>5</v>
      </c>
      <c r="E602" s="14">
        <v>0.76041666666666663</v>
      </c>
      <c r="F602" s="3" t="s">
        <v>3817</v>
      </c>
      <c r="G602" s="13">
        <v>43940</v>
      </c>
      <c r="H602" s="13">
        <f>VLOOKUP(L602,'Interested Users'!$A$2:$F$1684,6,FALSE)</f>
        <v>43938.197280092594</v>
      </c>
      <c r="I602" s="3" t="s">
        <v>1144</v>
      </c>
      <c r="J602" s="3" t="s">
        <v>10</v>
      </c>
      <c r="K602" s="3" t="s">
        <v>204</v>
      </c>
      <c r="L602" s="4">
        <v>911100221207</v>
      </c>
      <c r="M602" s="3" t="s">
        <v>1789</v>
      </c>
      <c r="N602" s="3" t="s">
        <v>1365</v>
      </c>
      <c r="O602" s="3" t="s">
        <v>1148</v>
      </c>
      <c r="P602" s="3" t="s">
        <v>1148</v>
      </c>
      <c r="Q602" s="3" t="s">
        <v>3756</v>
      </c>
      <c r="R602" s="3" t="e">
        <f>VLOOKUP(L602,SB_Cleaned!$A$2:$F$413,6,FALSE)</f>
        <v>#N/A</v>
      </c>
      <c r="S602" s="3">
        <f t="shared" si="27"/>
        <v>0</v>
      </c>
      <c r="T602" s="3" t="s">
        <v>1495</v>
      </c>
      <c r="U602" s="3" t="s">
        <v>37</v>
      </c>
      <c r="V602" s="13" t="e">
        <f>VLOOKUP(L602,SB_Cleaned!$A$2:$C$412,3,FALSE)</f>
        <v>#N/A</v>
      </c>
      <c r="W602" s="4" t="str">
        <f t="shared" si="28"/>
        <v>exclude</v>
      </c>
      <c r="X602" s="4" t="str">
        <f t="shared" si="29"/>
        <v>exclude</v>
      </c>
    </row>
    <row r="603" spans="1:24" x14ac:dyDescent="0.25">
      <c r="A603" s="3" t="s">
        <v>3813</v>
      </c>
      <c r="B603" s="3" t="s">
        <v>1514</v>
      </c>
      <c r="C603" s="3" t="s">
        <v>1510</v>
      </c>
      <c r="D603" s="3">
        <v>5</v>
      </c>
      <c r="E603" s="14">
        <v>0.76041666666666663</v>
      </c>
      <c r="F603" s="3" t="s">
        <v>3817</v>
      </c>
      <c r="G603" s="13">
        <v>43940</v>
      </c>
      <c r="H603" s="13">
        <f>VLOOKUP(L603,'Interested Users'!$A$2:$F$1684,6,FALSE)</f>
        <v>43938.502546296295</v>
      </c>
      <c r="I603" s="3" t="s">
        <v>1144</v>
      </c>
      <c r="J603" s="3" t="s">
        <v>5</v>
      </c>
      <c r="K603" s="3" t="s">
        <v>308</v>
      </c>
      <c r="L603" s="4">
        <v>911100221330</v>
      </c>
      <c r="M603" s="3" t="s">
        <v>3309</v>
      </c>
      <c r="N603" s="3" t="s">
        <v>1365</v>
      </c>
      <c r="O603" s="3" t="s">
        <v>1148</v>
      </c>
      <c r="P603" s="3" t="s">
        <v>1148</v>
      </c>
      <c r="Q603" s="3" t="s">
        <v>3749</v>
      </c>
      <c r="R603" s="3" t="e">
        <f>VLOOKUP(L603,SB_Cleaned!$A$2:$F$413,6,FALSE)</f>
        <v>#N/A</v>
      </c>
      <c r="S603" s="3">
        <f t="shared" si="27"/>
        <v>0</v>
      </c>
      <c r="T603" s="3" t="s">
        <v>1505</v>
      </c>
      <c r="U603" s="3" t="s">
        <v>305</v>
      </c>
      <c r="V603" s="13" t="e">
        <f>VLOOKUP(L603,SB_Cleaned!$A$2:$C$412,3,FALSE)</f>
        <v>#N/A</v>
      </c>
      <c r="W603" s="4" t="str">
        <f t="shared" si="28"/>
        <v>exclude</v>
      </c>
      <c r="X603" s="4" t="str">
        <f t="shared" si="29"/>
        <v>exclude</v>
      </c>
    </row>
    <row r="604" spans="1:24" x14ac:dyDescent="0.25">
      <c r="A604" s="3" t="s">
        <v>3813</v>
      </c>
      <c r="B604" s="3" t="s">
        <v>1494</v>
      </c>
      <c r="C604" s="3" t="s">
        <v>1512</v>
      </c>
      <c r="D604" s="3">
        <v>5</v>
      </c>
      <c r="E604" s="14">
        <v>0.76041666666666663</v>
      </c>
      <c r="F604" s="3" t="s">
        <v>3817</v>
      </c>
      <c r="G604" s="13">
        <v>43940</v>
      </c>
      <c r="H604" s="13">
        <f>VLOOKUP(L604,'Interested Users'!$A$2:$F$1684,6,FALSE)</f>
        <v>43938.539756944447</v>
      </c>
      <c r="I604" s="3" t="s">
        <v>1144</v>
      </c>
      <c r="J604" s="3" t="s">
        <v>10</v>
      </c>
      <c r="K604" s="3" t="s">
        <v>327</v>
      </c>
      <c r="L604" s="4">
        <v>911100221352</v>
      </c>
      <c r="M604" s="3" t="s">
        <v>1934</v>
      </c>
      <c r="N604" s="3" t="s">
        <v>1365</v>
      </c>
      <c r="O604" s="3" t="s">
        <v>1156</v>
      </c>
      <c r="P604" s="3" t="s">
        <v>1156</v>
      </c>
      <c r="Q604" s="3" t="s">
        <v>3756</v>
      </c>
      <c r="R604" s="3" t="e">
        <f>VLOOKUP(L604,SB_Cleaned!$A$2:$F$413,6,FALSE)</f>
        <v>#N/A</v>
      </c>
      <c r="S604" s="3">
        <f t="shared" si="27"/>
        <v>0</v>
      </c>
      <c r="T604" s="3" t="s">
        <v>1495</v>
      </c>
      <c r="U604" s="3" t="s">
        <v>218</v>
      </c>
      <c r="V604" s="13" t="e">
        <f>VLOOKUP(L604,SB_Cleaned!$A$2:$C$412,3,FALSE)</f>
        <v>#N/A</v>
      </c>
      <c r="W604" s="4" t="str">
        <f t="shared" si="28"/>
        <v>exclude</v>
      </c>
      <c r="X604" s="4" t="str">
        <f t="shared" si="29"/>
        <v>exclude</v>
      </c>
    </row>
    <row r="605" spans="1:24" x14ac:dyDescent="0.25">
      <c r="A605" s="3" t="s">
        <v>3813</v>
      </c>
      <c r="B605" s="3" t="s">
        <v>1494</v>
      </c>
      <c r="C605" s="3" t="s">
        <v>1512</v>
      </c>
      <c r="D605" s="3">
        <v>5</v>
      </c>
      <c r="E605" s="14">
        <v>0.76041666666666663</v>
      </c>
      <c r="F605" s="3" t="s">
        <v>3817</v>
      </c>
      <c r="G605" s="13">
        <v>43940</v>
      </c>
      <c r="H605" s="13">
        <f>VLOOKUP(L605,'Interested Users'!$A$2:$F$1684,6,FALSE)</f>
        <v>43938.586041666669</v>
      </c>
      <c r="I605" s="3" t="s">
        <v>1145</v>
      </c>
      <c r="J605" s="3" t="s">
        <v>2</v>
      </c>
      <c r="K605" s="3" t="s">
        <v>358</v>
      </c>
      <c r="L605" s="4">
        <v>911100221396</v>
      </c>
      <c r="M605" s="3" t="s">
        <v>1979</v>
      </c>
      <c r="N605" s="3" t="s">
        <v>1365</v>
      </c>
      <c r="O605" s="3" t="s">
        <v>1148</v>
      </c>
      <c r="P605" s="3" t="s">
        <v>1148</v>
      </c>
      <c r="Q605" s="3" t="s">
        <v>3756</v>
      </c>
      <c r="R605" s="3">
        <f>VLOOKUP(L605,SB_Cleaned!$A$2:$F$413,6,FALSE)</f>
        <v>199</v>
      </c>
      <c r="S605" s="3">
        <f t="shared" si="27"/>
        <v>0</v>
      </c>
      <c r="T605" s="3" t="s">
        <v>1495</v>
      </c>
      <c r="U605" s="3" t="s">
        <v>333</v>
      </c>
      <c r="V605" s="13">
        <f>VLOOKUP(L605,SB_Cleaned!$A$2:$C$412,3,FALSE)</f>
        <v>43920</v>
      </c>
      <c r="W605" s="4" t="str">
        <f t="shared" si="28"/>
        <v>exclude</v>
      </c>
      <c r="X605" s="4" t="str">
        <f t="shared" si="29"/>
        <v>exclude</v>
      </c>
    </row>
    <row r="606" spans="1:24" x14ac:dyDescent="0.25">
      <c r="A606" s="3" t="s">
        <v>3813</v>
      </c>
      <c r="B606" s="3" t="s">
        <v>1514</v>
      </c>
      <c r="C606" s="3" t="s">
        <v>1510</v>
      </c>
      <c r="D606" s="3">
        <v>5</v>
      </c>
      <c r="E606" s="14">
        <v>0.76041666666666663</v>
      </c>
      <c r="F606" s="3" t="s">
        <v>3817</v>
      </c>
      <c r="G606" s="13">
        <v>43940</v>
      </c>
      <c r="H606" s="13">
        <f>VLOOKUP(L606,'Interested Users'!$A$2:$F$1684,6,FALSE)</f>
        <v>43940.362719907411</v>
      </c>
      <c r="I606" s="3" t="s">
        <v>1144</v>
      </c>
      <c r="J606" s="3" t="s">
        <v>19</v>
      </c>
      <c r="K606" s="3" t="s">
        <v>583</v>
      </c>
      <c r="L606" s="4">
        <v>911100221680</v>
      </c>
      <c r="M606" s="3" t="s">
        <v>2270</v>
      </c>
      <c r="N606" s="3" t="s">
        <v>1365</v>
      </c>
      <c r="O606" s="3" t="s">
        <v>1156</v>
      </c>
      <c r="P606" s="3" t="s">
        <v>1156</v>
      </c>
      <c r="Q606" s="3" t="s">
        <v>3749</v>
      </c>
      <c r="R606" s="3" t="e">
        <f>VLOOKUP(L606,SB_Cleaned!$A$2:$F$413,6,FALSE)</f>
        <v>#N/A</v>
      </c>
      <c r="S606" s="3">
        <f t="shared" si="27"/>
        <v>0</v>
      </c>
      <c r="T606" s="3" t="s">
        <v>1505</v>
      </c>
      <c r="U606" s="3" t="s">
        <v>422</v>
      </c>
      <c r="V606" s="13" t="e">
        <f>VLOOKUP(L606,SB_Cleaned!$A$2:$C$412,3,FALSE)</f>
        <v>#N/A</v>
      </c>
      <c r="W606" s="4" t="str">
        <f t="shared" si="28"/>
        <v>exclude</v>
      </c>
      <c r="X606" s="4" t="str">
        <f t="shared" si="29"/>
        <v>exclude</v>
      </c>
    </row>
    <row r="607" spans="1:24" x14ac:dyDescent="0.25">
      <c r="A607" s="3" t="s">
        <v>3813</v>
      </c>
      <c r="B607" s="3" t="s">
        <v>1514</v>
      </c>
      <c r="C607" s="3" t="s">
        <v>1510</v>
      </c>
      <c r="D607" s="3">
        <v>5</v>
      </c>
      <c r="E607" s="14">
        <v>0.76041666666666663</v>
      </c>
      <c r="F607" s="3" t="s">
        <v>3817</v>
      </c>
      <c r="G607" s="13">
        <v>43940</v>
      </c>
      <c r="H607" s="13">
        <f>VLOOKUP(L607,'Interested Users'!$A$2:$F$1684,6,FALSE)</f>
        <v>43939.713171296295</v>
      </c>
      <c r="I607" s="3" t="s">
        <v>1144</v>
      </c>
      <c r="J607" s="3" t="s">
        <v>5</v>
      </c>
      <c r="K607" s="3" t="s">
        <v>573</v>
      </c>
      <c r="L607" s="4">
        <v>911100221670</v>
      </c>
      <c r="M607" s="3" t="s">
        <v>2259</v>
      </c>
      <c r="N607" s="3" t="s">
        <v>1365</v>
      </c>
      <c r="O607" s="3" t="s">
        <v>1148</v>
      </c>
      <c r="P607" s="3" t="s">
        <v>1148</v>
      </c>
      <c r="Q607" s="3" t="s">
        <v>3749</v>
      </c>
      <c r="R607" s="3" t="e">
        <f>VLOOKUP(L607,SB_Cleaned!$A$2:$F$413,6,FALSE)</f>
        <v>#N/A</v>
      </c>
      <c r="S607" s="3">
        <f t="shared" si="27"/>
        <v>0</v>
      </c>
      <c r="T607" s="3" t="s">
        <v>1505</v>
      </c>
      <c r="U607" s="3" t="s">
        <v>422</v>
      </c>
      <c r="V607" s="13" t="e">
        <f>VLOOKUP(L607,SB_Cleaned!$A$2:$C$412,3,FALSE)</f>
        <v>#N/A</v>
      </c>
      <c r="W607" s="4" t="str">
        <f t="shared" si="28"/>
        <v>exclude</v>
      </c>
      <c r="X607" s="4" t="str">
        <f t="shared" si="29"/>
        <v>exclude</v>
      </c>
    </row>
    <row r="608" spans="1:24" x14ac:dyDescent="0.25">
      <c r="A608" s="3" t="s">
        <v>3813</v>
      </c>
      <c r="B608" s="3" t="s">
        <v>1514</v>
      </c>
      <c r="C608" s="3" t="s">
        <v>1510</v>
      </c>
      <c r="D608" s="3">
        <v>5</v>
      </c>
      <c r="E608" s="14">
        <v>0.76041666666666663</v>
      </c>
      <c r="F608" s="3" t="s">
        <v>3817</v>
      </c>
      <c r="G608" s="13">
        <v>43940</v>
      </c>
      <c r="H608" s="13">
        <f>VLOOKUP(L608,'Interested Users'!$A$2:$F$1684,6,FALSE)</f>
        <v>43939.514074074075</v>
      </c>
      <c r="I608" s="3" t="s">
        <v>1144</v>
      </c>
      <c r="J608" s="3" t="s">
        <v>19</v>
      </c>
      <c r="K608" s="3" t="s">
        <v>552</v>
      </c>
      <c r="L608" s="4">
        <v>911100221645</v>
      </c>
      <c r="M608" s="3" t="s">
        <v>2232</v>
      </c>
      <c r="N608" s="3" t="s">
        <v>1365</v>
      </c>
      <c r="O608" s="3" t="s">
        <v>1156</v>
      </c>
      <c r="P608" s="3" t="s">
        <v>1156</v>
      </c>
      <c r="Q608" s="3" t="s">
        <v>3749</v>
      </c>
      <c r="R608" s="3" t="e">
        <f>VLOOKUP(L608,SB_Cleaned!$A$2:$F$413,6,FALSE)</f>
        <v>#N/A</v>
      </c>
      <c r="S608" s="3">
        <f t="shared" si="27"/>
        <v>0</v>
      </c>
      <c r="T608" s="3" t="s">
        <v>1505</v>
      </c>
      <c r="U608" s="3" t="s">
        <v>305</v>
      </c>
      <c r="V608" s="13" t="e">
        <f>VLOOKUP(L608,SB_Cleaned!$A$2:$C$412,3,FALSE)</f>
        <v>#N/A</v>
      </c>
      <c r="W608" s="4" t="str">
        <f t="shared" si="28"/>
        <v>exclude</v>
      </c>
      <c r="X608" s="4" t="str">
        <f t="shared" si="29"/>
        <v>exclude</v>
      </c>
    </row>
    <row r="609" spans="1:24" x14ac:dyDescent="0.25">
      <c r="A609" s="3" t="s">
        <v>3813</v>
      </c>
      <c r="B609" s="3" t="s">
        <v>1514</v>
      </c>
      <c r="C609" s="3" t="s">
        <v>1510</v>
      </c>
      <c r="D609" s="3">
        <v>5</v>
      </c>
      <c r="E609" s="14">
        <v>0.76041666666666663</v>
      </c>
      <c r="F609" s="3" t="s">
        <v>3817</v>
      </c>
      <c r="G609" s="13">
        <v>43940</v>
      </c>
      <c r="H609" s="13">
        <f>VLOOKUP(L609,'Interested Users'!$A$2:$F$1684,6,FALSE)</f>
        <v>43939.49722222222</v>
      </c>
      <c r="I609" s="3" t="s">
        <v>1144</v>
      </c>
      <c r="J609" s="3" t="s">
        <v>19</v>
      </c>
      <c r="K609" s="3" t="s">
        <v>1183</v>
      </c>
      <c r="L609" s="4">
        <v>911100221642</v>
      </c>
      <c r="M609" s="3" t="s">
        <v>2089</v>
      </c>
      <c r="N609" s="3" t="s">
        <v>1365</v>
      </c>
      <c r="O609" s="3" t="s">
        <v>1148</v>
      </c>
      <c r="P609" s="3" t="s">
        <v>1148</v>
      </c>
      <c r="Q609" s="3" t="s">
        <v>3749</v>
      </c>
      <c r="R609" s="3" t="e">
        <f>VLOOKUP(L609,SB_Cleaned!$A$2:$F$413,6,FALSE)</f>
        <v>#N/A</v>
      </c>
      <c r="S609" s="3">
        <f t="shared" si="27"/>
        <v>0</v>
      </c>
      <c r="T609" s="3" t="s">
        <v>1505</v>
      </c>
      <c r="U609" s="3" t="s">
        <v>422</v>
      </c>
      <c r="V609" s="13" t="e">
        <f>VLOOKUP(L609,SB_Cleaned!$A$2:$C$412,3,FALSE)</f>
        <v>#N/A</v>
      </c>
      <c r="W609" s="4" t="str">
        <f t="shared" si="28"/>
        <v>exclude</v>
      </c>
      <c r="X609" s="4" t="str">
        <f t="shared" si="29"/>
        <v>exclude</v>
      </c>
    </row>
    <row r="610" spans="1:24" x14ac:dyDescent="0.25">
      <c r="A610" s="3" t="s">
        <v>3813</v>
      </c>
      <c r="B610" s="3" t="s">
        <v>1514</v>
      </c>
      <c r="C610" s="3" t="s">
        <v>1510</v>
      </c>
      <c r="D610" s="3">
        <v>5</v>
      </c>
      <c r="E610" s="14">
        <v>0.76041666666666663</v>
      </c>
      <c r="F610" s="3" t="s">
        <v>3817</v>
      </c>
      <c r="G610" s="13">
        <v>43940</v>
      </c>
      <c r="H610" s="13">
        <f>VLOOKUP(L610,'Interested Users'!$A$2:$F$1684,6,FALSE)</f>
        <v>43939.447199074071</v>
      </c>
      <c r="I610" s="3" t="s">
        <v>1144</v>
      </c>
      <c r="J610" s="3" t="s">
        <v>19</v>
      </c>
      <c r="K610" s="3" t="s">
        <v>543</v>
      </c>
      <c r="L610" s="4">
        <v>911100221634</v>
      </c>
      <c r="M610" s="3" t="s">
        <v>2220</v>
      </c>
      <c r="N610" s="3" t="s">
        <v>1365</v>
      </c>
      <c r="O610" s="3" t="s">
        <v>1148</v>
      </c>
      <c r="P610" s="3" t="s">
        <v>1148</v>
      </c>
      <c r="Q610" s="3" t="s">
        <v>3749</v>
      </c>
      <c r="R610" s="3" t="e">
        <f>VLOOKUP(L610,SB_Cleaned!$A$2:$F$413,6,FALSE)</f>
        <v>#N/A</v>
      </c>
      <c r="S610" s="3">
        <f t="shared" si="27"/>
        <v>0</v>
      </c>
      <c r="T610" s="3" t="s">
        <v>1505</v>
      </c>
      <c r="U610" s="3" t="s">
        <v>333</v>
      </c>
      <c r="V610" s="13" t="e">
        <f>VLOOKUP(L610,SB_Cleaned!$A$2:$C$412,3,FALSE)</f>
        <v>#N/A</v>
      </c>
      <c r="W610" s="4" t="str">
        <f t="shared" si="28"/>
        <v>exclude</v>
      </c>
      <c r="X610" s="4" t="str">
        <f t="shared" si="29"/>
        <v>exclude</v>
      </c>
    </row>
    <row r="611" spans="1:24" x14ac:dyDescent="0.25">
      <c r="A611" s="3" t="s">
        <v>3813</v>
      </c>
      <c r="B611" s="3" t="s">
        <v>1494</v>
      </c>
      <c r="C611" s="3" t="s">
        <v>1512</v>
      </c>
      <c r="D611" s="3">
        <v>5</v>
      </c>
      <c r="E611" s="14">
        <v>0.76041666666666663</v>
      </c>
      <c r="F611" s="3" t="s">
        <v>3817</v>
      </c>
      <c r="G611" s="13">
        <v>43940</v>
      </c>
      <c r="H611" s="13">
        <f>VLOOKUP(L611,'Interested Users'!$A$2:$F$1684,6,FALSE)</f>
        <v>43938.276261574072</v>
      </c>
      <c r="I611" s="3" t="s">
        <v>1144</v>
      </c>
      <c r="J611" s="3" t="s">
        <v>10</v>
      </c>
      <c r="K611" s="3" t="s">
        <v>362</v>
      </c>
      <c r="L611" s="4">
        <v>911100221289</v>
      </c>
      <c r="M611" s="3" t="s">
        <v>1869</v>
      </c>
      <c r="N611" s="3" t="s">
        <v>1365</v>
      </c>
      <c r="O611" s="3" t="s">
        <v>1156</v>
      </c>
      <c r="P611" s="3" t="s">
        <v>1156</v>
      </c>
      <c r="Q611" s="3" t="s">
        <v>3756</v>
      </c>
      <c r="R611" s="3" t="e">
        <f>VLOOKUP(L611,SB_Cleaned!$A$2:$F$413,6,FALSE)</f>
        <v>#N/A</v>
      </c>
      <c r="S611" s="3">
        <f t="shared" si="27"/>
        <v>0</v>
      </c>
      <c r="T611" s="3" t="s">
        <v>1495</v>
      </c>
      <c r="U611" s="3" t="s">
        <v>209</v>
      </c>
      <c r="V611" s="13" t="e">
        <f>VLOOKUP(L611,SB_Cleaned!$A$2:$C$412,3,FALSE)</f>
        <v>#N/A</v>
      </c>
      <c r="W611" s="4" t="str">
        <f t="shared" si="28"/>
        <v>exclude</v>
      </c>
      <c r="X611" s="4" t="str">
        <f t="shared" si="29"/>
        <v>exclude</v>
      </c>
    </row>
    <row r="612" spans="1:24" x14ac:dyDescent="0.25">
      <c r="A612" s="3" t="s">
        <v>3813</v>
      </c>
      <c r="B612" s="3" t="s">
        <v>1494</v>
      </c>
      <c r="C612" s="3" t="s">
        <v>1512</v>
      </c>
      <c r="D612" s="3">
        <v>5</v>
      </c>
      <c r="E612" s="14">
        <v>0.76041666666666663</v>
      </c>
      <c r="F612" s="3" t="s">
        <v>3817</v>
      </c>
      <c r="G612" s="13">
        <v>43940</v>
      </c>
      <c r="H612" s="13">
        <f>VLOOKUP(L612,'Interested Users'!$A$2:$F$1684,6,FALSE)</f>
        <v>43938.590613425928</v>
      </c>
      <c r="I612" s="3" t="s">
        <v>1144</v>
      </c>
      <c r="J612" s="3" t="s">
        <v>10</v>
      </c>
      <c r="K612" s="3" t="s">
        <v>337</v>
      </c>
      <c r="L612" s="4">
        <v>911100221402</v>
      </c>
      <c r="M612" s="3" t="s">
        <v>1985</v>
      </c>
      <c r="N612" s="3" t="s">
        <v>1365</v>
      </c>
      <c r="O612" s="3" t="s">
        <v>1148</v>
      </c>
      <c r="P612" s="3" t="s">
        <v>1148</v>
      </c>
      <c r="Q612" s="3" t="s">
        <v>3756</v>
      </c>
      <c r="R612" s="3" t="e">
        <f>VLOOKUP(L612,SB_Cleaned!$A$2:$F$413,6,FALSE)</f>
        <v>#N/A</v>
      </c>
      <c r="S612" s="3">
        <f t="shared" si="27"/>
        <v>0</v>
      </c>
      <c r="T612" s="3" t="s">
        <v>1495</v>
      </c>
      <c r="U612" s="3" t="s">
        <v>333</v>
      </c>
      <c r="V612" s="13" t="e">
        <f>VLOOKUP(L612,SB_Cleaned!$A$2:$C$412,3,FALSE)</f>
        <v>#N/A</v>
      </c>
      <c r="W612" s="4" t="str">
        <f t="shared" si="28"/>
        <v>exclude</v>
      </c>
      <c r="X612" s="4" t="str">
        <f t="shared" si="29"/>
        <v>exclude</v>
      </c>
    </row>
    <row r="613" spans="1:24" x14ac:dyDescent="0.25">
      <c r="A613" s="3" t="s">
        <v>3813</v>
      </c>
      <c r="B613" s="3" t="s">
        <v>1494</v>
      </c>
      <c r="C613" s="3" t="s">
        <v>1512</v>
      </c>
      <c r="D613" s="3">
        <v>5</v>
      </c>
      <c r="E613" s="14">
        <v>0.76041666666666663</v>
      </c>
      <c r="F613" s="3" t="s">
        <v>3817</v>
      </c>
      <c r="G613" s="13">
        <v>43940</v>
      </c>
      <c r="H613" s="13">
        <f>VLOOKUP(L613,'Interested Users'!$A$2:$F$1684,6,FALSE)</f>
        <v>43938.580451388887</v>
      </c>
      <c r="I613" s="3" t="s">
        <v>1144</v>
      </c>
      <c r="J613" s="3" t="s">
        <v>2</v>
      </c>
      <c r="K613" s="3" t="s">
        <v>363</v>
      </c>
      <c r="L613" s="4">
        <v>911100221386</v>
      </c>
      <c r="M613" s="3" t="s">
        <v>1969</v>
      </c>
      <c r="N613" s="3" t="s">
        <v>1365</v>
      </c>
      <c r="O613" s="3" t="s">
        <v>1148</v>
      </c>
      <c r="P613" s="3" t="s">
        <v>1148</v>
      </c>
      <c r="Q613" s="3" t="s">
        <v>3756</v>
      </c>
      <c r="R613" s="3" t="e">
        <f>VLOOKUP(L613,SB_Cleaned!$A$2:$F$413,6,FALSE)</f>
        <v>#N/A</v>
      </c>
      <c r="S613" s="3">
        <f t="shared" si="27"/>
        <v>0</v>
      </c>
      <c r="T613" s="3" t="s">
        <v>1495</v>
      </c>
      <c r="U613" s="3" t="s">
        <v>333</v>
      </c>
      <c r="V613" s="13" t="e">
        <f>VLOOKUP(L613,SB_Cleaned!$A$2:$C$412,3,FALSE)</f>
        <v>#N/A</v>
      </c>
      <c r="W613" s="4" t="str">
        <f t="shared" si="28"/>
        <v>exclude</v>
      </c>
      <c r="X613" s="4" t="str">
        <f t="shared" si="29"/>
        <v>exclude</v>
      </c>
    </row>
    <row r="614" spans="1:24" x14ac:dyDescent="0.25">
      <c r="A614" s="3" t="s">
        <v>3813</v>
      </c>
      <c r="B614" s="3" t="s">
        <v>1494</v>
      </c>
      <c r="C614" s="3" t="s">
        <v>1512</v>
      </c>
      <c r="D614" s="3">
        <v>5</v>
      </c>
      <c r="E614" s="14">
        <v>0.76041666666666663</v>
      </c>
      <c r="F614" s="3" t="s">
        <v>3817</v>
      </c>
      <c r="G614" s="13">
        <v>43940</v>
      </c>
      <c r="H614" s="13">
        <f>VLOOKUP(L614,'Interested Users'!$A$2:$F$1684,6,FALSE)</f>
        <v>43938.594444444447</v>
      </c>
      <c r="I614" s="3" t="s">
        <v>1144</v>
      </c>
      <c r="J614" s="3" t="s">
        <v>10</v>
      </c>
      <c r="K614" s="3" t="s">
        <v>364</v>
      </c>
      <c r="L614" s="4">
        <v>911100221406</v>
      </c>
      <c r="M614" s="3" t="s">
        <v>1989</v>
      </c>
      <c r="N614" s="3" t="s">
        <v>1365</v>
      </c>
      <c r="O614" s="3" t="s">
        <v>1156</v>
      </c>
      <c r="P614" s="3" t="s">
        <v>1156</v>
      </c>
      <c r="Q614" s="3" t="s">
        <v>3756</v>
      </c>
      <c r="R614" s="3" t="e">
        <f>VLOOKUP(L614,SB_Cleaned!$A$2:$F$413,6,FALSE)</f>
        <v>#N/A</v>
      </c>
      <c r="S614" s="3">
        <f t="shared" si="27"/>
        <v>0</v>
      </c>
      <c r="T614" s="3" t="s">
        <v>1495</v>
      </c>
      <c r="U614" s="3" t="s">
        <v>333</v>
      </c>
      <c r="V614" s="13" t="e">
        <f>VLOOKUP(L614,SB_Cleaned!$A$2:$C$412,3,FALSE)</f>
        <v>#N/A</v>
      </c>
      <c r="W614" s="4" t="str">
        <f t="shared" si="28"/>
        <v>exclude</v>
      </c>
      <c r="X614" s="4" t="str">
        <f t="shared" si="29"/>
        <v>exclude</v>
      </c>
    </row>
    <row r="615" spans="1:24" x14ac:dyDescent="0.25">
      <c r="A615" s="3" t="s">
        <v>3813</v>
      </c>
      <c r="B615" s="3" t="s">
        <v>1494</v>
      </c>
      <c r="C615" s="3" t="s">
        <v>1512</v>
      </c>
      <c r="D615" s="3">
        <v>5</v>
      </c>
      <c r="E615" s="14">
        <v>0.76041666666666663</v>
      </c>
      <c r="F615" s="3" t="s">
        <v>3817</v>
      </c>
      <c r="G615" s="13">
        <v>43940</v>
      </c>
      <c r="H615" s="13">
        <f>VLOOKUP(L615,'Interested Users'!$A$2:$F$1684,6,FALSE)</f>
        <v>43938.601921296293</v>
      </c>
      <c r="I615" s="3" t="s">
        <v>1144</v>
      </c>
      <c r="J615" s="3" t="s">
        <v>10</v>
      </c>
      <c r="K615" s="3" t="s">
        <v>280</v>
      </c>
      <c r="L615" s="4">
        <v>911100221414</v>
      </c>
      <c r="M615" s="3" t="s">
        <v>1997</v>
      </c>
      <c r="N615" s="3" t="s">
        <v>1365</v>
      </c>
      <c r="O615" s="3" t="s">
        <v>1156</v>
      </c>
      <c r="P615" s="3" t="s">
        <v>1156</v>
      </c>
      <c r="Q615" s="3" t="s">
        <v>3756</v>
      </c>
      <c r="R615" s="3" t="e">
        <f>VLOOKUP(L615,SB_Cleaned!$A$2:$F$413,6,FALSE)</f>
        <v>#N/A</v>
      </c>
      <c r="S615" s="3">
        <f t="shared" si="27"/>
        <v>0</v>
      </c>
      <c r="T615" s="3" t="s">
        <v>1495</v>
      </c>
      <c r="U615" s="3" t="s">
        <v>218</v>
      </c>
      <c r="V615" s="13" t="e">
        <f>VLOOKUP(L615,SB_Cleaned!$A$2:$C$412,3,FALSE)</f>
        <v>#N/A</v>
      </c>
      <c r="W615" s="4" t="str">
        <f t="shared" si="28"/>
        <v>exclude</v>
      </c>
      <c r="X615" s="4" t="str">
        <f t="shared" si="29"/>
        <v>exclude</v>
      </c>
    </row>
    <row r="616" spans="1:24" x14ac:dyDescent="0.25">
      <c r="A616" s="3" t="s">
        <v>3813</v>
      </c>
      <c r="B616" s="3" t="s">
        <v>1514</v>
      </c>
      <c r="C616" s="3" t="s">
        <v>1510</v>
      </c>
      <c r="D616" s="3">
        <v>5</v>
      </c>
      <c r="E616" s="14">
        <v>0.76041666666666663</v>
      </c>
      <c r="F616" s="3" t="s">
        <v>3817</v>
      </c>
      <c r="G616" s="13">
        <v>43940</v>
      </c>
      <c r="H616" s="13">
        <f>VLOOKUP(L616,'Interested Users'!$A$2:$F$1684,6,FALSE)</f>
        <v>43939.488796296297</v>
      </c>
      <c r="I616" s="3" t="s">
        <v>1144</v>
      </c>
      <c r="J616" s="3" t="s">
        <v>5</v>
      </c>
      <c r="K616" s="3" t="s">
        <v>548</v>
      </c>
      <c r="L616" s="4">
        <v>911100221641</v>
      </c>
      <c r="M616" s="3" t="s">
        <v>2227</v>
      </c>
      <c r="N616" s="3" t="s">
        <v>1365</v>
      </c>
      <c r="O616" s="3" t="s">
        <v>1148</v>
      </c>
      <c r="P616" s="3" t="s">
        <v>1148</v>
      </c>
      <c r="Q616" s="3" t="s">
        <v>3749</v>
      </c>
      <c r="R616" s="3">
        <f>VLOOKUP(L616,SB_Cleaned!$A$2:$F$413,6,FALSE)</f>
        <v>1999</v>
      </c>
      <c r="S616" s="3">
        <f t="shared" si="27"/>
        <v>1</v>
      </c>
      <c r="T616" s="3" t="s">
        <v>1505</v>
      </c>
      <c r="U616" s="3" t="s">
        <v>333</v>
      </c>
      <c r="V616" s="13">
        <f>VLOOKUP(L616,SB_Cleaned!$A$2:$C$412,3,FALSE)</f>
        <v>43942</v>
      </c>
      <c r="W616" s="4">
        <f t="shared" si="28"/>
        <v>2</v>
      </c>
      <c r="X616" s="4">
        <f t="shared" si="29"/>
        <v>3</v>
      </c>
    </row>
    <row r="617" spans="1:24" x14ac:dyDescent="0.25">
      <c r="A617" s="3" t="s">
        <v>3813</v>
      </c>
      <c r="B617" s="3" t="s">
        <v>1494</v>
      </c>
      <c r="C617" s="3" t="s">
        <v>1512</v>
      </c>
      <c r="D617" s="3">
        <v>5</v>
      </c>
      <c r="E617" s="14">
        <v>0.76041666666666663</v>
      </c>
      <c r="F617" s="3" t="s">
        <v>3817</v>
      </c>
      <c r="G617" s="13">
        <v>43940</v>
      </c>
      <c r="H617" s="13">
        <f>VLOOKUP(L617,'Interested Users'!$A$2:$F$1684,6,FALSE)</f>
        <v>43938.607476851852</v>
      </c>
      <c r="I617" s="3" t="s">
        <v>1144</v>
      </c>
      <c r="J617" s="3" t="s">
        <v>10</v>
      </c>
      <c r="K617" s="3" t="s">
        <v>377</v>
      </c>
      <c r="L617" s="4">
        <v>911100221420</v>
      </c>
      <c r="M617" s="3" t="s">
        <v>2004</v>
      </c>
      <c r="N617" s="3" t="s">
        <v>1365</v>
      </c>
      <c r="O617" s="3" t="s">
        <v>1148</v>
      </c>
      <c r="P617" s="3" t="s">
        <v>1148</v>
      </c>
      <c r="Q617" s="3" t="s">
        <v>3756</v>
      </c>
      <c r="R617" s="3" t="e">
        <f>VLOOKUP(L617,SB_Cleaned!$A$2:$F$413,6,FALSE)</f>
        <v>#N/A</v>
      </c>
      <c r="S617" s="3">
        <f t="shared" si="27"/>
        <v>0</v>
      </c>
      <c r="T617" s="3" t="s">
        <v>1495</v>
      </c>
      <c r="U617" s="3" t="s">
        <v>333</v>
      </c>
      <c r="V617" s="13" t="e">
        <f>VLOOKUP(L617,SB_Cleaned!$A$2:$C$412,3,FALSE)</f>
        <v>#N/A</v>
      </c>
      <c r="W617" s="4" t="str">
        <f t="shared" si="28"/>
        <v>exclude</v>
      </c>
      <c r="X617" s="4" t="str">
        <f t="shared" si="29"/>
        <v>exclude</v>
      </c>
    </row>
    <row r="618" spans="1:24" x14ac:dyDescent="0.25">
      <c r="A618" s="3" t="s">
        <v>3813</v>
      </c>
      <c r="B618" s="3" t="s">
        <v>1514</v>
      </c>
      <c r="C618" s="3" t="s">
        <v>1510</v>
      </c>
      <c r="D618" s="3">
        <v>5</v>
      </c>
      <c r="E618" s="14">
        <v>0.76041666666666663</v>
      </c>
      <c r="F618" s="3" t="s">
        <v>3817</v>
      </c>
      <c r="G618" s="13">
        <v>43940</v>
      </c>
      <c r="H618" s="13">
        <f>VLOOKUP(L618,'Interested Users'!$A$2:$F$1684,6,FALSE)</f>
        <v>43939.464386574073</v>
      </c>
      <c r="I618" s="3" t="s">
        <v>1144</v>
      </c>
      <c r="J618" s="3" t="s">
        <v>5</v>
      </c>
      <c r="K618" s="3" t="s">
        <v>62</v>
      </c>
      <c r="L618" s="4">
        <v>911100221637</v>
      </c>
      <c r="M618" s="3" t="s">
        <v>2223</v>
      </c>
      <c r="N618" s="3" t="s">
        <v>1365</v>
      </c>
      <c r="O618" s="3" t="s">
        <v>1148</v>
      </c>
      <c r="P618" s="3" t="s">
        <v>1148</v>
      </c>
      <c r="Q618" s="3" t="s">
        <v>3749</v>
      </c>
      <c r="R618" s="3" t="e">
        <f>VLOOKUP(L618,SB_Cleaned!$A$2:$F$413,6,FALSE)</f>
        <v>#N/A</v>
      </c>
      <c r="S618" s="3">
        <f t="shared" si="27"/>
        <v>0</v>
      </c>
      <c r="T618" s="3" t="s">
        <v>1505</v>
      </c>
      <c r="U618" s="3" t="s">
        <v>422</v>
      </c>
      <c r="V618" s="13" t="e">
        <f>VLOOKUP(L618,SB_Cleaned!$A$2:$C$412,3,FALSE)</f>
        <v>#N/A</v>
      </c>
      <c r="W618" s="4" t="str">
        <f t="shared" si="28"/>
        <v>exclude</v>
      </c>
      <c r="X618" s="4" t="str">
        <f t="shared" si="29"/>
        <v>exclude</v>
      </c>
    </row>
    <row r="619" spans="1:24" x14ac:dyDescent="0.25">
      <c r="A619" s="3" t="s">
        <v>3812</v>
      </c>
      <c r="B619" s="3" t="s">
        <v>1494</v>
      </c>
      <c r="C619" s="3" t="s">
        <v>1510</v>
      </c>
      <c r="D619" s="3">
        <v>5</v>
      </c>
      <c r="E619" s="14">
        <v>0.76041666666666663</v>
      </c>
      <c r="F619" s="3" t="s">
        <v>3817</v>
      </c>
      <c r="G619" s="13">
        <v>43940</v>
      </c>
      <c r="H619" s="13">
        <f>VLOOKUP(L619,'Interested Users'!$A$2:$F$1684,6,FALSE)</f>
        <v>43939.158807870372</v>
      </c>
      <c r="I619" s="3" t="s">
        <v>1144</v>
      </c>
      <c r="J619" s="3" t="s">
        <v>10</v>
      </c>
      <c r="K619" s="3" t="s">
        <v>61</v>
      </c>
      <c r="L619" s="4">
        <v>911100221501</v>
      </c>
      <c r="M619" s="3" t="s">
        <v>2085</v>
      </c>
      <c r="N619" s="3" t="s">
        <v>1365</v>
      </c>
      <c r="O619" s="3" t="s">
        <v>1193</v>
      </c>
      <c r="P619" s="3" t="s">
        <v>1156</v>
      </c>
      <c r="Q619" s="3" t="s">
        <v>3763</v>
      </c>
      <c r="R619" s="3" t="e">
        <f>VLOOKUP(L619,SB_Cleaned!$A$2:$F$413,6,FALSE)</f>
        <v>#N/A</v>
      </c>
      <c r="S619" s="3">
        <f t="shared" si="27"/>
        <v>0</v>
      </c>
      <c r="T619" s="3" t="s">
        <v>1497</v>
      </c>
      <c r="U619" s="3" t="s">
        <v>422</v>
      </c>
      <c r="V619" s="13" t="e">
        <f>VLOOKUP(L619,SB_Cleaned!$A$2:$C$412,3,FALSE)</f>
        <v>#N/A</v>
      </c>
      <c r="W619" s="4" t="str">
        <f t="shared" si="28"/>
        <v>exclude</v>
      </c>
      <c r="X619" s="4" t="str">
        <f t="shared" si="29"/>
        <v>exclude</v>
      </c>
    </row>
    <row r="620" spans="1:24" x14ac:dyDescent="0.25">
      <c r="A620" s="3" t="s">
        <v>3812</v>
      </c>
      <c r="B620" s="3" t="s">
        <v>1494</v>
      </c>
      <c r="C620" s="3" t="s">
        <v>1510</v>
      </c>
      <c r="D620" s="3">
        <v>5</v>
      </c>
      <c r="E620" s="14">
        <v>0.76041666666666663</v>
      </c>
      <c r="F620" s="3" t="s">
        <v>3817</v>
      </c>
      <c r="G620" s="13">
        <v>43940</v>
      </c>
      <c r="H620" s="13">
        <f>VLOOKUP(L620,'Interested Users'!$A$2:$F$1684,6,FALSE)</f>
        <v>43939.162164351852</v>
      </c>
      <c r="I620" s="3" t="s">
        <v>1144</v>
      </c>
      <c r="J620" s="3" t="s">
        <v>10</v>
      </c>
      <c r="K620" s="3" t="s">
        <v>440</v>
      </c>
      <c r="L620" s="4">
        <v>911100221503</v>
      </c>
      <c r="M620" s="3" t="s">
        <v>2087</v>
      </c>
      <c r="N620" s="3" t="s">
        <v>1365</v>
      </c>
      <c r="O620" s="3" t="s">
        <v>1148</v>
      </c>
      <c r="P620" s="3" t="s">
        <v>1148</v>
      </c>
      <c r="Q620" s="3" t="s">
        <v>3763</v>
      </c>
      <c r="R620" s="3">
        <f>VLOOKUP(L620,SB_Cleaned!$A$2:$F$413,6,FALSE)</f>
        <v>1999</v>
      </c>
      <c r="S620" s="3">
        <f t="shared" si="27"/>
        <v>1</v>
      </c>
      <c r="T620" s="3" t="s">
        <v>1497</v>
      </c>
      <c r="U620" s="3" t="s">
        <v>422</v>
      </c>
      <c r="V620" s="13">
        <f>VLOOKUP(L620,SB_Cleaned!$A$2:$C$412,3,FALSE)</f>
        <v>43947</v>
      </c>
      <c r="W620" s="4">
        <f t="shared" si="28"/>
        <v>7</v>
      </c>
      <c r="X620" s="4">
        <f t="shared" si="29"/>
        <v>8</v>
      </c>
    </row>
    <row r="621" spans="1:24" x14ac:dyDescent="0.25">
      <c r="A621" s="3" t="s">
        <v>3813</v>
      </c>
      <c r="B621" s="3" t="s">
        <v>1514</v>
      </c>
      <c r="C621" s="3" t="s">
        <v>1511</v>
      </c>
      <c r="D621" s="3">
        <v>5</v>
      </c>
      <c r="E621" s="14">
        <v>0.76041666666666663</v>
      </c>
      <c r="F621" s="3" t="s">
        <v>3817</v>
      </c>
      <c r="G621" s="13">
        <v>43940</v>
      </c>
      <c r="H621" s="13">
        <f>VLOOKUP(L621,'Interested Users'!$A$2:$F$1684,6,FALSE)</f>
        <v>43939.454282407409</v>
      </c>
      <c r="I621" s="3" t="s">
        <v>1144</v>
      </c>
      <c r="J621" s="3" t="s">
        <v>19</v>
      </c>
      <c r="K621" s="3" t="s">
        <v>545</v>
      </c>
      <c r="L621" s="4">
        <v>911100221636</v>
      </c>
      <c r="M621" s="3" t="s">
        <v>2222</v>
      </c>
      <c r="N621" s="3" t="s">
        <v>1365</v>
      </c>
      <c r="O621" s="3" t="s">
        <v>1156</v>
      </c>
      <c r="P621" s="3" t="s">
        <v>1156</v>
      </c>
      <c r="Q621" s="3" t="s">
        <v>3750</v>
      </c>
      <c r="R621" s="3" t="e">
        <f>VLOOKUP(L621,SB_Cleaned!$A$2:$F$413,6,FALSE)</f>
        <v>#N/A</v>
      </c>
      <c r="S621" s="3">
        <f t="shared" si="27"/>
        <v>0</v>
      </c>
      <c r="T621" s="3" t="s">
        <v>1500</v>
      </c>
      <c r="U621" s="3" t="s">
        <v>333</v>
      </c>
      <c r="V621" s="13" t="e">
        <f>VLOOKUP(L621,SB_Cleaned!$A$2:$C$412,3,FALSE)</f>
        <v>#N/A</v>
      </c>
      <c r="W621" s="4" t="str">
        <f t="shared" si="28"/>
        <v>exclude</v>
      </c>
      <c r="X621" s="4" t="str">
        <f t="shared" si="29"/>
        <v>exclude</v>
      </c>
    </row>
    <row r="622" spans="1:24" x14ac:dyDescent="0.25">
      <c r="A622" s="3" t="s">
        <v>3812</v>
      </c>
      <c r="B622" s="3" t="s">
        <v>1494</v>
      </c>
      <c r="C622" s="3" t="s">
        <v>1510</v>
      </c>
      <c r="D622" s="3">
        <v>5</v>
      </c>
      <c r="E622" s="14">
        <v>0.76041666666666663</v>
      </c>
      <c r="F622" s="3" t="s">
        <v>3817</v>
      </c>
      <c r="G622" s="13">
        <v>43940</v>
      </c>
      <c r="H622" s="13">
        <f>VLOOKUP(L622,'Interested Users'!$A$2:$F$1684,6,FALSE)</f>
        <v>43939.189398148148</v>
      </c>
      <c r="I622" s="3" t="s">
        <v>1144</v>
      </c>
      <c r="J622" s="3" t="s">
        <v>10</v>
      </c>
      <c r="K622" s="3" t="s">
        <v>186</v>
      </c>
      <c r="L622" s="4">
        <v>911100221536</v>
      </c>
      <c r="M622" s="3" t="s">
        <v>2120</v>
      </c>
      <c r="N622" s="3" t="s">
        <v>1365</v>
      </c>
      <c r="O622" s="3" t="s">
        <v>1193</v>
      </c>
      <c r="P622" s="3" t="s">
        <v>1156</v>
      </c>
      <c r="Q622" s="3" t="s">
        <v>3763</v>
      </c>
      <c r="R622" s="3" t="e">
        <f>VLOOKUP(L622,SB_Cleaned!$A$2:$F$413,6,FALSE)</f>
        <v>#N/A</v>
      </c>
      <c r="S622" s="3">
        <f t="shared" si="27"/>
        <v>0</v>
      </c>
      <c r="T622" s="3" t="s">
        <v>1497</v>
      </c>
      <c r="U622" s="3" t="s">
        <v>422</v>
      </c>
      <c r="V622" s="13" t="e">
        <f>VLOOKUP(L622,SB_Cleaned!$A$2:$C$412,3,FALSE)</f>
        <v>#N/A</v>
      </c>
      <c r="W622" s="4" t="str">
        <f t="shared" si="28"/>
        <v>exclude</v>
      </c>
      <c r="X622" s="4" t="str">
        <f t="shared" si="29"/>
        <v>exclude</v>
      </c>
    </row>
    <row r="623" spans="1:24" x14ac:dyDescent="0.25">
      <c r="A623" s="3" t="s">
        <v>3812</v>
      </c>
      <c r="B623" s="3" t="s">
        <v>1494</v>
      </c>
      <c r="C623" s="3" t="s">
        <v>1510</v>
      </c>
      <c r="D623" s="3">
        <v>5</v>
      </c>
      <c r="E623" s="14">
        <v>0.76041666666666663</v>
      </c>
      <c r="F623" s="3" t="s">
        <v>3817</v>
      </c>
      <c r="G623" s="13">
        <v>43940</v>
      </c>
      <c r="H623" s="13">
        <f>VLOOKUP(L623,'Interested Users'!$A$2:$F$1684,6,FALSE)</f>
        <v>43939.192141203705</v>
      </c>
      <c r="I623" s="3" t="s">
        <v>1144</v>
      </c>
      <c r="J623" s="3" t="s">
        <v>2</v>
      </c>
      <c r="K623" s="3" t="s">
        <v>375</v>
      </c>
      <c r="L623" s="4">
        <v>911100221540</v>
      </c>
      <c r="M623" s="3" t="s">
        <v>2124</v>
      </c>
      <c r="N623" s="3" t="s">
        <v>1365</v>
      </c>
      <c r="O623" s="3" t="s">
        <v>1193</v>
      </c>
      <c r="P623" s="3" t="s">
        <v>1156</v>
      </c>
      <c r="Q623" s="3" t="s">
        <v>3763</v>
      </c>
      <c r="R623" s="3" t="e">
        <f>VLOOKUP(L623,SB_Cleaned!$A$2:$F$413,6,FALSE)</f>
        <v>#N/A</v>
      </c>
      <c r="S623" s="3">
        <f t="shared" si="27"/>
        <v>0</v>
      </c>
      <c r="T623" s="3" t="s">
        <v>1497</v>
      </c>
      <c r="U623" s="3" t="s">
        <v>422</v>
      </c>
      <c r="V623" s="13" t="e">
        <f>VLOOKUP(L623,SB_Cleaned!$A$2:$C$412,3,FALSE)</f>
        <v>#N/A</v>
      </c>
      <c r="W623" s="4" t="str">
        <f t="shared" si="28"/>
        <v>exclude</v>
      </c>
      <c r="X623" s="4" t="str">
        <f t="shared" si="29"/>
        <v>exclude</v>
      </c>
    </row>
    <row r="624" spans="1:24" x14ac:dyDescent="0.25">
      <c r="A624" s="3" t="s">
        <v>3812</v>
      </c>
      <c r="B624" s="3" t="s">
        <v>1494</v>
      </c>
      <c r="C624" s="3" t="s">
        <v>1510</v>
      </c>
      <c r="D624" s="3">
        <v>5</v>
      </c>
      <c r="E624" s="14">
        <v>0.76041666666666663</v>
      </c>
      <c r="F624" s="3" t="s">
        <v>3817</v>
      </c>
      <c r="G624" s="13">
        <v>43940</v>
      </c>
      <c r="H624" s="13">
        <f>VLOOKUP(L624,'Interested Users'!$A$2:$F$1684,6,FALSE)</f>
        <v>43939.198391203703</v>
      </c>
      <c r="I624" s="3" t="s">
        <v>1144</v>
      </c>
      <c r="J624" s="3" t="s">
        <v>2</v>
      </c>
      <c r="K624" s="3" t="s">
        <v>63</v>
      </c>
      <c r="L624" s="4">
        <v>911100221547</v>
      </c>
      <c r="M624" s="3" t="s">
        <v>2131</v>
      </c>
      <c r="N624" s="3" t="s">
        <v>1365</v>
      </c>
      <c r="O624" s="3" t="s">
        <v>1148</v>
      </c>
      <c r="P624" s="3" t="s">
        <v>1148</v>
      </c>
      <c r="Q624" s="3" t="s">
        <v>3763</v>
      </c>
      <c r="R624" s="3" t="e">
        <f>VLOOKUP(L624,SB_Cleaned!$A$2:$F$413,6,FALSE)</f>
        <v>#N/A</v>
      </c>
      <c r="S624" s="3">
        <f t="shared" si="27"/>
        <v>0</v>
      </c>
      <c r="T624" s="3" t="s">
        <v>1497</v>
      </c>
      <c r="U624" s="3" t="s">
        <v>305</v>
      </c>
      <c r="V624" s="13" t="e">
        <f>VLOOKUP(L624,SB_Cleaned!$A$2:$C$412,3,FALSE)</f>
        <v>#N/A</v>
      </c>
      <c r="W624" s="4" t="str">
        <f t="shared" si="28"/>
        <v>exclude</v>
      </c>
      <c r="X624" s="4" t="str">
        <f t="shared" si="29"/>
        <v>exclude</v>
      </c>
    </row>
    <row r="625" spans="1:24" x14ac:dyDescent="0.25">
      <c r="A625" s="3" t="s">
        <v>3812</v>
      </c>
      <c r="B625" s="3" t="s">
        <v>1494</v>
      </c>
      <c r="C625" s="3" t="s">
        <v>1510</v>
      </c>
      <c r="D625" s="3">
        <v>5</v>
      </c>
      <c r="E625" s="14">
        <v>0.76041666666666663</v>
      </c>
      <c r="F625" s="3" t="s">
        <v>3817</v>
      </c>
      <c r="G625" s="13">
        <v>43940</v>
      </c>
      <c r="H625" s="13">
        <f>VLOOKUP(L625,'Interested Users'!$A$2:$F$1684,6,FALSE)</f>
        <v>43939.207800925928</v>
      </c>
      <c r="I625" s="3" t="s">
        <v>1144</v>
      </c>
      <c r="J625" s="3" t="s">
        <v>10</v>
      </c>
      <c r="K625" s="3" t="s">
        <v>476</v>
      </c>
      <c r="L625" s="4">
        <v>911100221555</v>
      </c>
      <c r="M625" s="3" t="s">
        <v>2139</v>
      </c>
      <c r="N625" s="3" t="s">
        <v>1365</v>
      </c>
      <c r="O625" s="3" t="s">
        <v>1193</v>
      </c>
      <c r="P625" s="3" t="s">
        <v>1156</v>
      </c>
      <c r="Q625" s="3" t="s">
        <v>3763</v>
      </c>
      <c r="R625" s="3" t="e">
        <f>VLOOKUP(L625,SB_Cleaned!$A$2:$F$413,6,FALSE)</f>
        <v>#N/A</v>
      </c>
      <c r="S625" s="3">
        <f t="shared" si="27"/>
        <v>0</v>
      </c>
      <c r="T625" s="3" t="s">
        <v>1497</v>
      </c>
      <c r="U625" s="3" t="s">
        <v>422</v>
      </c>
      <c r="V625" s="13" t="e">
        <f>VLOOKUP(L625,SB_Cleaned!$A$2:$C$412,3,FALSE)</f>
        <v>#N/A</v>
      </c>
      <c r="W625" s="4" t="str">
        <f t="shared" si="28"/>
        <v>exclude</v>
      </c>
      <c r="X625" s="4" t="str">
        <f t="shared" si="29"/>
        <v>exclude</v>
      </c>
    </row>
    <row r="626" spans="1:24" x14ac:dyDescent="0.25">
      <c r="A626" s="3" t="s">
        <v>3813</v>
      </c>
      <c r="B626" s="3" t="s">
        <v>1514</v>
      </c>
      <c r="C626" s="3" t="s">
        <v>1511</v>
      </c>
      <c r="D626" s="3">
        <v>5</v>
      </c>
      <c r="E626" s="14">
        <v>0.76041666666666663</v>
      </c>
      <c r="F626" s="3" t="s">
        <v>3817</v>
      </c>
      <c r="G626" s="13">
        <v>43940</v>
      </c>
      <c r="H626" s="13">
        <f>VLOOKUP(L626,'Interested Users'!$A$2:$F$1684,6,FALSE)</f>
        <v>43940.547314814816</v>
      </c>
      <c r="I626" s="3" t="s">
        <v>1144</v>
      </c>
      <c r="J626" s="3" t="s">
        <v>5</v>
      </c>
      <c r="K626" s="3" t="s">
        <v>62</v>
      </c>
      <c r="L626" s="4">
        <v>911100221688</v>
      </c>
      <c r="M626" s="3" t="s">
        <v>3310</v>
      </c>
      <c r="N626" s="3" t="s">
        <v>1365</v>
      </c>
      <c r="O626" s="3" t="s">
        <v>1156</v>
      </c>
      <c r="P626" s="3" t="s">
        <v>1156</v>
      </c>
      <c r="Q626" s="3" t="s">
        <v>3750</v>
      </c>
      <c r="R626" s="3" t="e">
        <f>VLOOKUP(L626,SB_Cleaned!$A$2:$F$413,6,FALSE)</f>
        <v>#N/A</v>
      </c>
      <c r="S626" s="3">
        <f t="shared" si="27"/>
        <v>0</v>
      </c>
      <c r="T626" s="3" t="s">
        <v>1500</v>
      </c>
      <c r="U626" s="3" t="s">
        <v>422</v>
      </c>
      <c r="V626" s="13" t="e">
        <f>VLOOKUP(L626,SB_Cleaned!$A$2:$C$412,3,FALSE)</f>
        <v>#N/A</v>
      </c>
      <c r="W626" s="4" t="str">
        <f t="shared" si="28"/>
        <v>exclude</v>
      </c>
      <c r="X626" s="4" t="str">
        <f t="shared" si="29"/>
        <v>exclude</v>
      </c>
    </row>
    <row r="627" spans="1:24" x14ac:dyDescent="0.25">
      <c r="A627" s="3" t="s">
        <v>3812</v>
      </c>
      <c r="B627" s="3" t="s">
        <v>1494</v>
      </c>
      <c r="C627" s="3" t="s">
        <v>1510</v>
      </c>
      <c r="D627" s="3">
        <v>5</v>
      </c>
      <c r="E627" s="14">
        <v>0.76041666666666663</v>
      </c>
      <c r="F627" s="3" t="s">
        <v>3817</v>
      </c>
      <c r="G627" s="13">
        <v>43940</v>
      </c>
      <c r="H627" s="13">
        <f>VLOOKUP(L627,'Interested Users'!$A$2:$F$1684,6,FALSE)</f>
        <v>43939.230358796296</v>
      </c>
      <c r="I627" s="3" t="s">
        <v>1144</v>
      </c>
      <c r="J627" s="3" t="s">
        <v>10</v>
      </c>
      <c r="K627" s="3" t="s">
        <v>71</v>
      </c>
      <c r="L627" s="4">
        <v>911100221571</v>
      </c>
      <c r="M627" s="3" t="s">
        <v>2154</v>
      </c>
      <c r="N627" s="3" t="s">
        <v>1365</v>
      </c>
      <c r="O627" s="3" t="s">
        <v>1193</v>
      </c>
      <c r="P627" s="3" t="s">
        <v>1156</v>
      </c>
      <c r="Q627" s="3" t="s">
        <v>3763</v>
      </c>
      <c r="R627" s="3" t="e">
        <f>VLOOKUP(L627,SB_Cleaned!$A$2:$F$413,6,FALSE)</f>
        <v>#N/A</v>
      </c>
      <c r="S627" s="3">
        <f t="shared" si="27"/>
        <v>0</v>
      </c>
      <c r="T627" s="3" t="s">
        <v>1497</v>
      </c>
      <c r="U627" s="3" t="s">
        <v>422</v>
      </c>
      <c r="V627" s="13" t="e">
        <f>VLOOKUP(L627,SB_Cleaned!$A$2:$C$412,3,FALSE)</f>
        <v>#N/A</v>
      </c>
      <c r="W627" s="4" t="str">
        <f t="shared" si="28"/>
        <v>exclude</v>
      </c>
      <c r="X627" s="4" t="str">
        <f t="shared" si="29"/>
        <v>exclude</v>
      </c>
    </row>
    <row r="628" spans="1:24" x14ac:dyDescent="0.25">
      <c r="A628" s="3" t="s">
        <v>3812</v>
      </c>
      <c r="B628" s="3" t="s">
        <v>1494</v>
      </c>
      <c r="C628" s="3" t="s">
        <v>1510</v>
      </c>
      <c r="D628" s="3">
        <v>5</v>
      </c>
      <c r="E628" s="14">
        <v>0.76041666666666663</v>
      </c>
      <c r="F628" s="3" t="s">
        <v>3817</v>
      </c>
      <c r="G628" s="13">
        <v>43940</v>
      </c>
      <c r="H628" s="13">
        <f>VLOOKUP(L628,'Interested Users'!$A$2:$F$1684,6,FALSE)</f>
        <v>43939.233043981483</v>
      </c>
      <c r="I628" s="3" t="s">
        <v>1144</v>
      </c>
      <c r="J628" s="3" t="s">
        <v>10</v>
      </c>
      <c r="K628" s="3" t="s">
        <v>353</v>
      </c>
      <c r="L628" s="4">
        <v>911100221572</v>
      </c>
      <c r="M628" s="3" t="s">
        <v>2155</v>
      </c>
      <c r="N628" s="3" t="s">
        <v>1365</v>
      </c>
      <c r="O628" s="3" t="s">
        <v>1193</v>
      </c>
      <c r="P628" s="3" t="s">
        <v>1156</v>
      </c>
      <c r="Q628" s="3" t="s">
        <v>3763</v>
      </c>
      <c r="R628" s="3" t="e">
        <f>VLOOKUP(L628,SB_Cleaned!$A$2:$F$413,6,FALSE)</f>
        <v>#N/A</v>
      </c>
      <c r="S628" s="3">
        <f t="shared" si="27"/>
        <v>0</v>
      </c>
      <c r="T628" s="3" t="s">
        <v>1497</v>
      </c>
      <c r="U628" s="3" t="s">
        <v>422</v>
      </c>
      <c r="V628" s="13" t="e">
        <f>VLOOKUP(L628,SB_Cleaned!$A$2:$C$412,3,FALSE)</f>
        <v>#N/A</v>
      </c>
      <c r="W628" s="4" t="str">
        <f t="shared" si="28"/>
        <v>exclude</v>
      </c>
      <c r="X628" s="4" t="str">
        <f t="shared" si="29"/>
        <v>exclude</v>
      </c>
    </row>
    <row r="629" spans="1:24" x14ac:dyDescent="0.25">
      <c r="A629" s="3" t="s">
        <v>3812</v>
      </c>
      <c r="B629" s="3" t="s">
        <v>1494</v>
      </c>
      <c r="C629" s="3" t="s">
        <v>1510</v>
      </c>
      <c r="D629" s="3">
        <v>5</v>
      </c>
      <c r="E629" s="14">
        <v>0.76041666666666663</v>
      </c>
      <c r="F629" s="3" t="s">
        <v>3817</v>
      </c>
      <c r="G629" s="13">
        <v>43940</v>
      </c>
      <c r="H629" s="13">
        <f>VLOOKUP(L629,'Interested Users'!$A$2:$F$1684,6,FALSE)</f>
        <v>43939.241273148145</v>
      </c>
      <c r="I629" s="3" t="s">
        <v>1144</v>
      </c>
      <c r="J629" s="3" t="s">
        <v>10</v>
      </c>
      <c r="K629" s="3" t="s">
        <v>494</v>
      </c>
      <c r="L629" s="4">
        <v>911100221575</v>
      </c>
      <c r="M629" s="3" t="s">
        <v>2158</v>
      </c>
      <c r="N629" s="3" t="s">
        <v>1365</v>
      </c>
      <c r="O629" s="3" t="s">
        <v>1148</v>
      </c>
      <c r="P629" s="3" t="s">
        <v>1148</v>
      </c>
      <c r="Q629" s="3" t="s">
        <v>3763</v>
      </c>
      <c r="R629" s="3" t="e">
        <f>VLOOKUP(L629,SB_Cleaned!$A$2:$F$413,6,FALSE)</f>
        <v>#N/A</v>
      </c>
      <c r="S629" s="3">
        <f t="shared" si="27"/>
        <v>0</v>
      </c>
      <c r="T629" s="3" t="s">
        <v>1497</v>
      </c>
      <c r="U629" s="3" t="s">
        <v>422</v>
      </c>
      <c r="V629" s="13" t="e">
        <f>VLOOKUP(L629,SB_Cleaned!$A$2:$C$412,3,FALSE)</f>
        <v>#N/A</v>
      </c>
      <c r="W629" s="4" t="str">
        <f t="shared" si="28"/>
        <v>exclude</v>
      </c>
      <c r="X629" s="4" t="str">
        <f t="shared" si="29"/>
        <v>exclude</v>
      </c>
    </row>
    <row r="630" spans="1:24" x14ac:dyDescent="0.25">
      <c r="A630" s="3" t="s">
        <v>3813</v>
      </c>
      <c r="B630" s="3" t="s">
        <v>1514</v>
      </c>
      <c r="C630" s="3" t="s">
        <v>1511</v>
      </c>
      <c r="D630" s="3">
        <v>5</v>
      </c>
      <c r="E630" s="14">
        <v>0.76041666666666663</v>
      </c>
      <c r="F630" s="3" t="s">
        <v>3817</v>
      </c>
      <c r="G630" s="13">
        <v>43940</v>
      </c>
      <c r="H630" s="13">
        <f>VLOOKUP(L630,'Interested Users'!$A$2:$F$1684,6,FALSE)</f>
        <v>43939.452719907407</v>
      </c>
      <c r="I630" s="3" t="s">
        <v>1144</v>
      </c>
      <c r="J630" s="3" t="s">
        <v>5</v>
      </c>
      <c r="K630" s="3" t="s">
        <v>544</v>
      </c>
      <c r="L630" s="4">
        <v>911100221635</v>
      </c>
      <c r="M630" s="3" t="s">
        <v>2221</v>
      </c>
      <c r="N630" s="3" t="s">
        <v>1365</v>
      </c>
      <c r="O630" s="3" t="s">
        <v>1148</v>
      </c>
      <c r="P630" s="3" t="s">
        <v>1148</v>
      </c>
      <c r="Q630" s="3" t="s">
        <v>3750</v>
      </c>
      <c r="R630" s="3" t="e">
        <f>VLOOKUP(L630,SB_Cleaned!$A$2:$F$413,6,FALSE)</f>
        <v>#N/A</v>
      </c>
      <c r="S630" s="3">
        <f t="shared" si="27"/>
        <v>0</v>
      </c>
      <c r="T630" s="3" t="s">
        <v>1500</v>
      </c>
      <c r="U630" s="3" t="s">
        <v>422</v>
      </c>
      <c r="V630" s="13" t="e">
        <f>VLOOKUP(L630,SB_Cleaned!$A$2:$C$412,3,FALSE)</f>
        <v>#N/A</v>
      </c>
      <c r="W630" s="4" t="str">
        <f t="shared" si="28"/>
        <v>exclude</v>
      </c>
      <c r="X630" s="4" t="str">
        <f t="shared" si="29"/>
        <v>exclude</v>
      </c>
    </row>
    <row r="631" spans="1:24" x14ac:dyDescent="0.25">
      <c r="A631" s="3" t="s">
        <v>3813</v>
      </c>
      <c r="B631" s="3" t="s">
        <v>1514</v>
      </c>
      <c r="C631" s="3" t="s">
        <v>1511</v>
      </c>
      <c r="D631" s="3">
        <v>5</v>
      </c>
      <c r="E631" s="14">
        <v>0.76041666666666663</v>
      </c>
      <c r="F631" s="3" t="s">
        <v>3817</v>
      </c>
      <c r="G631" s="13">
        <v>43940</v>
      </c>
      <c r="H631" s="13">
        <f>VLOOKUP(L631,'Interested Users'!$A$2:$F$1684,6,FALSE)</f>
        <v>43939.447199074071</v>
      </c>
      <c r="I631" s="3" t="s">
        <v>1144</v>
      </c>
      <c r="J631" s="3" t="s">
        <v>5</v>
      </c>
      <c r="K631" s="3" t="s">
        <v>543</v>
      </c>
      <c r="L631" s="4">
        <v>911100221634</v>
      </c>
      <c r="M631" s="3" t="s">
        <v>3311</v>
      </c>
      <c r="N631" s="3" t="s">
        <v>1365</v>
      </c>
      <c r="O631" s="3" t="s">
        <v>1148</v>
      </c>
      <c r="P631" s="3" t="s">
        <v>1148</v>
      </c>
      <c r="Q631" s="3" t="s">
        <v>3750</v>
      </c>
      <c r="R631" s="3" t="e">
        <f>VLOOKUP(L631,SB_Cleaned!$A$2:$F$413,6,FALSE)</f>
        <v>#N/A</v>
      </c>
      <c r="S631" s="3">
        <f t="shared" si="27"/>
        <v>0</v>
      </c>
      <c r="T631" s="3" t="s">
        <v>1500</v>
      </c>
      <c r="U631" s="3" t="s">
        <v>333</v>
      </c>
      <c r="V631" s="13" t="e">
        <f>VLOOKUP(L631,SB_Cleaned!$A$2:$C$412,3,FALSE)</f>
        <v>#N/A</v>
      </c>
      <c r="W631" s="4" t="str">
        <f t="shared" si="28"/>
        <v>exclude</v>
      </c>
      <c r="X631" s="4" t="str">
        <f t="shared" si="29"/>
        <v>exclude</v>
      </c>
    </row>
    <row r="632" spans="1:24" x14ac:dyDescent="0.25">
      <c r="A632" s="3" t="s">
        <v>3813</v>
      </c>
      <c r="B632" s="3" t="s">
        <v>1514</v>
      </c>
      <c r="C632" s="3" t="s">
        <v>1511</v>
      </c>
      <c r="D632" s="3">
        <v>5</v>
      </c>
      <c r="E632" s="14">
        <v>0.76041666666666663</v>
      </c>
      <c r="F632" s="3" t="s">
        <v>3817</v>
      </c>
      <c r="G632" s="13">
        <v>43940</v>
      </c>
      <c r="H632" s="13">
        <f>VLOOKUP(L632,'Interested Users'!$A$2:$F$1684,6,FALSE)</f>
        <v>43939.433761574073</v>
      </c>
      <c r="I632" s="3" t="s">
        <v>1144</v>
      </c>
      <c r="J632" s="3" t="s">
        <v>19</v>
      </c>
      <c r="K632" s="3" t="s">
        <v>536</v>
      </c>
      <c r="L632" s="4">
        <v>911100221630</v>
      </c>
      <c r="M632" s="3" t="s">
        <v>2215</v>
      </c>
      <c r="N632" s="3" t="s">
        <v>1365</v>
      </c>
      <c r="O632" s="3" t="s">
        <v>1148</v>
      </c>
      <c r="P632" s="3" t="s">
        <v>1148</v>
      </c>
      <c r="Q632" s="3" t="s">
        <v>3750</v>
      </c>
      <c r="R632" s="3" t="e">
        <f>VLOOKUP(L632,SB_Cleaned!$A$2:$F$413,6,FALSE)</f>
        <v>#N/A</v>
      </c>
      <c r="S632" s="3">
        <f t="shared" si="27"/>
        <v>0</v>
      </c>
      <c r="T632" s="3" t="s">
        <v>1500</v>
      </c>
      <c r="U632" s="3" t="s">
        <v>33</v>
      </c>
      <c r="V632" s="13" t="e">
        <f>VLOOKUP(L632,SB_Cleaned!$A$2:$C$412,3,FALSE)</f>
        <v>#N/A</v>
      </c>
      <c r="W632" s="4" t="str">
        <f t="shared" si="28"/>
        <v>exclude</v>
      </c>
      <c r="X632" s="4" t="str">
        <f t="shared" si="29"/>
        <v>exclude</v>
      </c>
    </row>
    <row r="633" spans="1:24" x14ac:dyDescent="0.25">
      <c r="A633" s="3" t="s">
        <v>3813</v>
      </c>
      <c r="B633" s="3" t="s">
        <v>1514</v>
      </c>
      <c r="C633" s="3" t="s">
        <v>1511</v>
      </c>
      <c r="D633" s="3">
        <v>5</v>
      </c>
      <c r="E633" s="14">
        <v>0.76041666666666663</v>
      </c>
      <c r="F633" s="3" t="s">
        <v>3817</v>
      </c>
      <c r="G633" s="13">
        <v>43940</v>
      </c>
      <c r="H633" s="13">
        <f>VLOOKUP(L633,'Interested Users'!$A$2:$F$1684,6,FALSE)</f>
        <v>43939.425034722219</v>
      </c>
      <c r="I633" s="3" t="s">
        <v>1144</v>
      </c>
      <c r="J633" s="3" t="s">
        <v>5</v>
      </c>
      <c r="K633" s="3" t="s">
        <v>534</v>
      </c>
      <c r="L633" s="4">
        <v>911100221627</v>
      </c>
      <c r="M633" s="3" t="s">
        <v>2212</v>
      </c>
      <c r="N633" s="3" t="s">
        <v>1365</v>
      </c>
      <c r="O633" s="3" t="s">
        <v>1148</v>
      </c>
      <c r="P633" s="3" t="s">
        <v>1148</v>
      </c>
      <c r="Q633" s="3" t="s">
        <v>3750</v>
      </c>
      <c r="R633" s="3" t="e">
        <f>VLOOKUP(L633,SB_Cleaned!$A$2:$F$413,6,FALSE)</f>
        <v>#N/A</v>
      </c>
      <c r="S633" s="3">
        <f t="shared" si="27"/>
        <v>0</v>
      </c>
      <c r="T633" s="3" t="s">
        <v>1500</v>
      </c>
      <c r="U633" s="3" t="s">
        <v>422</v>
      </c>
      <c r="V633" s="13" t="e">
        <f>VLOOKUP(L633,SB_Cleaned!$A$2:$C$412,3,FALSE)</f>
        <v>#N/A</v>
      </c>
      <c r="W633" s="4" t="str">
        <f t="shared" si="28"/>
        <v>exclude</v>
      </c>
      <c r="X633" s="4" t="str">
        <f t="shared" si="29"/>
        <v>exclude</v>
      </c>
    </row>
    <row r="634" spans="1:24" x14ac:dyDescent="0.25">
      <c r="A634" s="3" t="s">
        <v>3813</v>
      </c>
      <c r="B634" s="3" t="s">
        <v>1514</v>
      </c>
      <c r="C634" s="3" t="s">
        <v>1511</v>
      </c>
      <c r="D634" s="3">
        <v>5</v>
      </c>
      <c r="E634" s="14">
        <v>0.76041666666666663</v>
      </c>
      <c r="F634" s="3" t="s">
        <v>3817</v>
      </c>
      <c r="G634" s="13">
        <v>43940</v>
      </c>
      <c r="H634" s="13">
        <f>VLOOKUP(L634,'Interested Users'!$A$2:$F$1684,6,FALSE)</f>
        <v>43939.198750000003</v>
      </c>
      <c r="I634" s="3" t="s">
        <v>1144</v>
      </c>
      <c r="J634" s="3" t="s">
        <v>5</v>
      </c>
      <c r="K634" s="3" t="s">
        <v>65</v>
      </c>
      <c r="L634" s="4">
        <v>911100221548</v>
      </c>
      <c r="M634" s="3" t="s">
        <v>2209</v>
      </c>
      <c r="N634" s="3" t="s">
        <v>1365</v>
      </c>
      <c r="O634" s="3" t="s">
        <v>1148</v>
      </c>
      <c r="P634" s="3" t="s">
        <v>1148</v>
      </c>
      <c r="Q634" s="3" t="s">
        <v>3750</v>
      </c>
      <c r="R634" s="3" t="e">
        <f>VLOOKUP(L634,SB_Cleaned!$A$2:$F$413,6,FALSE)</f>
        <v>#N/A</v>
      </c>
      <c r="S634" s="3">
        <f t="shared" si="27"/>
        <v>0</v>
      </c>
      <c r="T634" s="3" t="s">
        <v>1500</v>
      </c>
      <c r="U634" s="3" t="s">
        <v>422</v>
      </c>
      <c r="V634" s="13" t="e">
        <f>VLOOKUP(L634,SB_Cleaned!$A$2:$C$412,3,FALSE)</f>
        <v>#N/A</v>
      </c>
      <c r="W634" s="4" t="str">
        <f t="shared" si="28"/>
        <v>exclude</v>
      </c>
      <c r="X634" s="4" t="str">
        <f t="shared" si="29"/>
        <v>exclude</v>
      </c>
    </row>
    <row r="635" spans="1:24" x14ac:dyDescent="0.25">
      <c r="A635" s="3" t="s">
        <v>3813</v>
      </c>
      <c r="B635" s="3" t="s">
        <v>1514</v>
      </c>
      <c r="C635" s="3" t="s">
        <v>1511</v>
      </c>
      <c r="D635" s="3">
        <v>5</v>
      </c>
      <c r="E635" s="14">
        <v>0.76041666666666663</v>
      </c>
      <c r="F635" s="3" t="s">
        <v>3817</v>
      </c>
      <c r="G635" s="13">
        <v>43940</v>
      </c>
      <c r="H635" s="13">
        <f>VLOOKUP(L635,'Interested Users'!$A$2:$F$1684,6,FALSE)</f>
        <v>43939.392928240741</v>
      </c>
      <c r="I635" s="3" t="s">
        <v>1144</v>
      </c>
      <c r="J635" s="3" t="s">
        <v>5</v>
      </c>
      <c r="K635" s="3" t="s">
        <v>529</v>
      </c>
      <c r="L635" s="4">
        <v>911100221624</v>
      </c>
      <c r="M635" s="3" t="s">
        <v>2207</v>
      </c>
      <c r="N635" s="3" t="s">
        <v>1365</v>
      </c>
      <c r="O635" s="3" t="s">
        <v>1148</v>
      </c>
      <c r="P635" s="3" t="s">
        <v>1148</v>
      </c>
      <c r="Q635" s="3" t="s">
        <v>3750</v>
      </c>
      <c r="R635" s="3" t="e">
        <f>VLOOKUP(L635,SB_Cleaned!$A$2:$F$413,6,FALSE)</f>
        <v>#N/A</v>
      </c>
      <c r="S635" s="3">
        <f t="shared" si="27"/>
        <v>0</v>
      </c>
      <c r="T635" s="3" t="s">
        <v>1500</v>
      </c>
      <c r="U635" s="3" t="s">
        <v>422</v>
      </c>
      <c r="V635" s="13" t="e">
        <f>VLOOKUP(L635,SB_Cleaned!$A$2:$C$412,3,FALSE)</f>
        <v>#N/A</v>
      </c>
      <c r="W635" s="4" t="str">
        <f t="shared" si="28"/>
        <v>exclude</v>
      </c>
      <c r="X635" s="4" t="str">
        <f t="shared" si="29"/>
        <v>exclude</v>
      </c>
    </row>
    <row r="636" spans="1:24" x14ac:dyDescent="0.25">
      <c r="A636" s="3" t="s">
        <v>3813</v>
      </c>
      <c r="B636" s="3" t="s">
        <v>1514</v>
      </c>
      <c r="C636" s="3" t="s">
        <v>1511</v>
      </c>
      <c r="D636" s="3">
        <v>5</v>
      </c>
      <c r="E636" s="14">
        <v>0.76041666666666663</v>
      </c>
      <c r="F636" s="3" t="s">
        <v>3817</v>
      </c>
      <c r="G636" s="13">
        <v>43940</v>
      </c>
      <c r="H636" s="13">
        <f>VLOOKUP(L636,'Interested Users'!$A$2:$F$1684,6,FALSE)</f>
        <v>43939.34679398148</v>
      </c>
      <c r="I636" s="3" t="s">
        <v>1144</v>
      </c>
      <c r="J636" s="3" t="s">
        <v>5</v>
      </c>
      <c r="K636" s="3" t="s">
        <v>1381</v>
      </c>
      <c r="L636" s="4">
        <v>911100221613</v>
      </c>
      <c r="M636" s="3" t="s">
        <v>2197</v>
      </c>
      <c r="N636" s="3" t="s">
        <v>1365</v>
      </c>
      <c r="O636" s="3" t="s">
        <v>1156</v>
      </c>
      <c r="P636" s="3" t="s">
        <v>1156</v>
      </c>
      <c r="Q636" s="3" t="s">
        <v>3750</v>
      </c>
      <c r="R636" s="3" t="e">
        <f>VLOOKUP(L636,SB_Cleaned!$A$2:$F$413,6,FALSE)</f>
        <v>#N/A</v>
      </c>
      <c r="S636" s="3">
        <f t="shared" si="27"/>
        <v>0</v>
      </c>
      <c r="T636" s="3" t="s">
        <v>1500</v>
      </c>
      <c r="U636" s="3" t="s">
        <v>422</v>
      </c>
      <c r="V636" s="13" t="e">
        <f>VLOOKUP(L636,SB_Cleaned!$A$2:$C$412,3,FALSE)</f>
        <v>#N/A</v>
      </c>
      <c r="W636" s="4" t="str">
        <f t="shared" si="28"/>
        <v>exclude</v>
      </c>
      <c r="X636" s="4" t="str">
        <f t="shared" si="29"/>
        <v>exclude</v>
      </c>
    </row>
    <row r="637" spans="1:24" x14ac:dyDescent="0.25">
      <c r="A637" s="3" t="s">
        <v>3813</v>
      </c>
      <c r="B637" s="3" t="s">
        <v>1514</v>
      </c>
      <c r="C637" s="3" t="s">
        <v>1511</v>
      </c>
      <c r="D637" s="3">
        <v>5</v>
      </c>
      <c r="E637" s="14">
        <v>0.76041666666666663</v>
      </c>
      <c r="F637" s="3" t="s">
        <v>3817</v>
      </c>
      <c r="G637" s="13">
        <v>43940</v>
      </c>
      <c r="H637" s="13">
        <f>VLOOKUP(L637,'Interested Users'!$A$2:$F$1684,6,FALSE)</f>
        <v>43939.337916666664</v>
      </c>
      <c r="I637" s="3" t="s">
        <v>1144</v>
      </c>
      <c r="J637" s="3" t="s">
        <v>19</v>
      </c>
      <c r="K637" s="3" t="s">
        <v>247</v>
      </c>
      <c r="L637" s="4">
        <v>911100221611</v>
      </c>
      <c r="M637" s="3" t="s">
        <v>2195</v>
      </c>
      <c r="N637" s="3" t="s">
        <v>1365</v>
      </c>
      <c r="O637" s="3" t="s">
        <v>1148</v>
      </c>
      <c r="P637" s="3" t="s">
        <v>1148</v>
      </c>
      <c r="Q637" s="3" t="s">
        <v>3750</v>
      </c>
      <c r="R637" s="3" t="e">
        <f>VLOOKUP(L637,SB_Cleaned!$A$2:$F$413,6,FALSE)</f>
        <v>#N/A</v>
      </c>
      <c r="S637" s="3">
        <f t="shared" si="27"/>
        <v>0</v>
      </c>
      <c r="T637" s="3" t="s">
        <v>1500</v>
      </c>
      <c r="U637" s="3" t="s">
        <v>305</v>
      </c>
      <c r="V637" s="13" t="e">
        <f>VLOOKUP(L637,SB_Cleaned!$A$2:$C$412,3,FALSE)</f>
        <v>#N/A</v>
      </c>
      <c r="W637" s="4" t="str">
        <f t="shared" si="28"/>
        <v>exclude</v>
      </c>
      <c r="X637" s="4" t="str">
        <f t="shared" si="29"/>
        <v>exclude</v>
      </c>
    </row>
    <row r="638" spans="1:24" x14ac:dyDescent="0.25">
      <c r="A638" s="3" t="s">
        <v>3813</v>
      </c>
      <c r="B638" s="3" t="s">
        <v>1494</v>
      </c>
      <c r="C638" s="3" t="s">
        <v>1512</v>
      </c>
      <c r="D638" s="3">
        <v>5</v>
      </c>
      <c r="E638" s="14">
        <v>0.76041666666666663</v>
      </c>
      <c r="F638" s="3" t="s">
        <v>3817</v>
      </c>
      <c r="G638" s="13">
        <v>43940</v>
      </c>
      <c r="H638" s="13">
        <f>VLOOKUP(L638,'Interested Users'!$A$2:$F$1684,6,FALSE)</f>
        <v>43938.657569444447</v>
      </c>
      <c r="I638" s="3" t="s">
        <v>1144</v>
      </c>
      <c r="J638" s="3" t="s">
        <v>10</v>
      </c>
      <c r="K638" s="3" t="s">
        <v>78</v>
      </c>
      <c r="L638" s="4">
        <v>911100221448</v>
      </c>
      <c r="M638" s="3" t="s">
        <v>2032</v>
      </c>
      <c r="N638" s="3" t="s">
        <v>1365</v>
      </c>
      <c r="O638" s="3" t="s">
        <v>1148</v>
      </c>
      <c r="P638" s="3" t="s">
        <v>1148</v>
      </c>
      <c r="Q638" s="3" t="s">
        <v>3756</v>
      </c>
      <c r="R638" s="3" t="e">
        <f>VLOOKUP(L638,SB_Cleaned!$A$2:$F$413,6,FALSE)</f>
        <v>#N/A</v>
      </c>
      <c r="S638" s="3">
        <f t="shared" si="27"/>
        <v>0</v>
      </c>
      <c r="T638" s="3" t="s">
        <v>1495</v>
      </c>
      <c r="U638" s="3" t="s">
        <v>37</v>
      </c>
      <c r="V638" s="13" t="e">
        <f>VLOOKUP(L638,SB_Cleaned!$A$2:$C$412,3,FALSE)</f>
        <v>#N/A</v>
      </c>
      <c r="W638" s="4" t="str">
        <f t="shared" si="28"/>
        <v>exclude</v>
      </c>
      <c r="X638" s="4" t="str">
        <f t="shared" si="29"/>
        <v>exclude</v>
      </c>
    </row>
    <row r="639" spans="1:24" x14ac:dyDescent="0.25">
      <c r="A639" s="3" t="s">
        <v>3813</v>
      </c>
      <c r="B639" s="3" t="s">
        <v>1514</v>
      </c>
      <c r="C639" s="3" t="s">
        <v>1512</v>
      </c>
      <c r="D639" s="3">
        <v>5</v>
      </c>
      <c r="E639" s="14">
        <v>0.76041666666666663</v>
      </c>
      <c r="F639" s="3" t="s">
        <v>3817</v>
      </c>
      <c r="G639" s="13">
        <v>43940</v>
      </c>
      <c r="H639" s="13">
        <f>VLOOKUP(L639,'Interested Users'!$A$2:$F$1684,6,FALSE)</f>
        <v>43939.189942129633</v>
      </c>
      <c r="I639" s="3" t="s">
        <v>1144</v>
      </c>
      <c r="J639" s="3" t="s">
        <v>5</v>
      </c>
      <c r="K639" s="3" t="s">
        <v>467</v>
      </c>
      <c r="L639" s="4">
        <v>911100221537</v>
      </c>
      <c r="M639" s="3" t="s">
        <v>2121</v>
      </c>
      <c r="N639" s="3" t="s">
        <v>1365</v>
      </c>
      <c r="O639" s="3" t="s">
        <v>1148</v>
      </c>
      <c r="P639" s="3" t="s">
        <v>1148</v>
      </c>
      <c r="Q639" s="3" t="s">
        <v>3758</v>
      </c>
      <c r="R639" s="3" t="e">
        <f>VLOOKUP(L639,SB_Cleaned!$A$2:$F$413,6,FALSE)</f>
        <v>#N/A</v>
      </c>
      <c r="S639" s="3">
        <f t="shared" si="27"/>
        <v>0</v>
      </c>
      <c r="T639" s="3" t="s">
        <v>1496</v>
      </c>
      <c r="U639" s="3" t="s">
        <v>333</v>
      </c>
      <c r="V639" s="13" t="e">
        <f>VLOOKUP(L639,SB_Cleaned!$A$2:$C$412,3,FALSE)</f>
        <v>#N/A</v>
      </c>
      <c r="W639" s="4" t="str">
        <f t="shared" si="28"/>
        <v>exclude</v>
      </c>
      <c r="X639" s="4" t="str">
        <f t="shared" si="29"/>
        <v>exclude</v>
      </c>
    </row>
    <row r="640" spans="1:24" x14ac:dyDescent="0.25">
      <c r="A640" s="3" t="s">
        <v>3813</v>
      </c>
      <c r="B640" s="3" t="s">
        <v>1494</v>
      </c>
      <c r="C640" s="3" t="s">
        <v>1512</v>
      </c>
      <c r="D640" s="3">
        <v>5</v>
      </c>
      <c r="E640" s="14">
        <v>0.76041666666666663</v>
      </c>
      <c r="F640" s="3" t="s">
        <v>3817</v>
      </c>
      <c r="G640" s="13">
        <v>43940</v>
      </c>
      <c r="H640" s="13">
        <f>VLOOKUP(L640,'Interested Users'!$A$2:$F$1684,6,FALSE)</f>
        <v>43939.169050925928</v>
      </c>
      <c r="I640" s="3" t="s">
        <v>1144</v>
      </c>
      <c r="J640" s="3" t="s">
        <v>2</v>
      </c>
      <c r="K640" s="3" t="s">
        <v>451</v>
      </c>
      <c r="L640" s="4">
        <v>911100221515</v>
      </c>
      <c r="M640" s="3" t="s">
        <v>2099</v>
      </c>
      <c r="N640" s="3" t="s">
        <v>1365</v>
      </c>
      <c r="O640" s="3" t="s">
        <v>1156</v>
      </c>
      <c r="P640" s="3" t="s">
        <v>1156</v>
      </c>
      <c r="Q640" s="3" t="s">
        <v>3756</v>
      </c>
      <c r="R640" s="3" t="e">
        <f>VLOOKUP(L640,SB_Cleaned!$A$2:$F$413,6,FALSE)</f>
        <v>#N/A</v>
      </c>
      <c r="S640" s="3">
        <f t="shared" si="27"/>
        <v>0</v>
      </c>
      <c r="T640" s="3" t="s">
        <v>1495</v>
      </c>
      <c r="U640" s="3" t="s">
        <v>422</v>
      </c>
      <c r="V640" s="13" t="e">
        <f>VLOOKUP(L640,SB_Cleaned!$A$2:$C$412,3,FALSE)</f>
        <v>#N/A</v>
      </c>
      <c r="W640" s="4" t="str">
        <f t="shared" si="28"/>
        <v>exclude</v>
      </c>
      <c r="X640" s="4" t="str">
        <f t="shared" si="29"/>
        <v>exclude</v>
      </c>
    </row>
    <row r="641" spans="1:24" x14ac:dyDescent="0.25">
      <c r="A641" s="3" t="s">
        <v>3813</v>
      </c>
      <c r="B641" s="3" t="s">
        <v>1514</v>
      </c>
      <c r="C641" s="3" t="s">
        <v>1512</v>
      </c>
      <c r="D641" s="3">
        <v>5</v>
      </c>
      <c r="E641" s="14">
        <v>0.76041666666666663</v>
      </c>
      <c r="F641" s="3" t="s">
        <v>3817</v>
      </c>
      <c r="G641" s="13">
        <v>43940</v>
      </c>
      <c r="H641" s="13">
        <f>VLOOKUP(L641,'Interested Users'!$A$2:$F$1684,6,FALSE)</f>
        <v>43939.191469907404</v>
      </c>
      <c r="I641" s="3" t="s">
        <v>1144</v>
      </c>
      <c r="J641" s="3" t="s">
        <v>19</v>
      </c>
      <c r="K641" s="3" t="s">
        <v>225</v>
      </c>
      <c r="L641" s="4">
        <v>911100221539</v>
      </c>
      <c r="M641" s="3" t="s">
        <v>2123</v>
      </c>
      <c r="N641" s="3" t="s">
        <v>1365</v>
      </c>
      <c r="O641" s="3" t="s">
        <v>1148</v>
      </c>
      <c r="P641" s="3" t="s">
        <v>1148</v>
      </c>
      <c r="Q641" s="3" t="s">
        <v>3758</v>
      </c>
      <c r="R641" s="3" t="e">
        <f>VLOOKUP(L641,SB_Cleaned!$A$2:$F$413,6,FALSE)</f>
        <v>#N/A</v>
      </c>
      <c r="S641" s="3">
        <f t="shared" si="27"/>
        <v>0</v>
      </c>
      <c r="T641" s="3" t="s">
        <v>1496</v>
      </c>
      <c r="U641" s="3" t="s">
        <v>422</v>
      </c>
      <c r="V641" s="13" t="e">
        <f>VLOOKUP(L641,SB_Cleaned!$A$2:$C$412,3,FALSE)</f>
        <v>#N/A</v>
      </c>
      <c r="W641" s="4" t="str">
        <f t="shared" si="28"/>
        <v>exclude</v>
      </c>
      <c r="X641" s="4" t="str">
        <f t="shared" si="29"/>
        <v>exclude</v>
      </c>
    </row>
    <row r="642" spans="1:24" x14ac:dyDescent="0.25">
      <c r="A642" s="3" t="s">
        <v>3813</v>
      </c>
      <c r="B642" s="3" t="s">
        <v>1494</v>
      </c>
      <c r="C642" s="3" t="s">
        <v>1512</v>
      </c>
      <c r="D642" s="3">
        <v>5</v>
      </c>
      <c r="E642" s="14">
        <v>0.76041666666666663</v>
      </c>
      <c r="F642" s="3" t="s">
        <v>3817</v>
      </c>
      <c r="G642" s="13">
        <v>43940</v>
      </c>
      <c r="H642" s="13">
        <f>VLOOKUP(L642,'Interested Users'!$A$2:$F$1684,6,FALSE)</f>
        <v>43939.241446759261</v>
      </c>
      <c r="I642" s="3" t="s">
        <v>1144</v>
      </c>
      <c r="J642" s="3" t="s">
        <v>10</v>
      </c>
      <c r="K642" s="3" t="s">
        <v>495</v>
      </c>
      <c r="L642" s="4">
        <v>911100221576</v>
      </c>
      <c r="M642" s="3" t="s">
        <v>2159</v>
      </c>
      <c r="N642" s="3" t="s">
        <v>1365</v>
      </c>
      <c r="O642" s="3" t="s">
        <v>1148</v>
      </c>
      <c r="P642" s="3" t="s">
        <v>1148</v>
      </c>
      <c r="Q642" s="3" t="s">
        <v>3756</v>
      </c>
      <c r="R642" s="3" t="e">
        <f>VLOOKUP(L642,SB_Cleaned!$A$2:$F$413,6,FALSE)</f>
        <v>#N/A</v>
      </c>
      <c r="S642" s="3">
        <f t="shared" si="27"/>
        <v>0</v>
      </c>
      <c r="T642" s="3" t="s">
        <v>1495</v>
      </c>
      <c r="U642" s="3" t="s">
        <v>422</v>
      </c>
      <c r="V642" s="13" t="e">
        <f>VLOOKUP(L642,SB_Cleaned!$A$2:$C$412,3,FALSE)</f>
        <v>#N/A</v>
      </c>
      <c r="W642" s="4" t="str">
        <f t="shared" si="28"/>
        <v>exclude</v>
      </c>
      <c r="X642" s="4" t="str">
        <f t="shared" si="29"/>
        <v>exclude</v>
      </c>
    </row>
    <row r="643" spans="1:24" x14ac:dyDescent="0.25">
      <c r="A643" s="3" t="s">
        <v>3813</v>
      </c>
      <c r="B643" s="3" t="s">
        <v>1514</v>
      </c>
      <c r="C643" s="3" t="s">
        <v>1512</v>
      </c>
      <c r="D643" s="3">
        <v>5</v>
      </c>
      <c r="E643" s="14">
        <v>0.76041666666666663</v>
      </c>
      <c r="F643" s="3" t="s">
        <v>3817</v>
      </c>
      <c r="G643" s="13">
        <v>43940</v>
      </c>
      <c r="H643" s="13">
        <f>VLOOKUP(L643,'Interested Users'!$A$2:$F$1684,6,FALSE)</f>
        <v>43939.188518518517</v>
      </c>
      <c r="I643" s="3" t="s">
        <v>1144</v>
      </c>
      <c r="J643" s="3" t="s">
        <v>5</v>
      </c>
      <c r="K643" s="3" t="s">
        <v>469</v>
      </c>
      <c r="L643" s="4">
        <v>911100221535</v>
      </c>
      <c r="M643" s="3" t="s">
        <v>2119</v>
      </c>
      <c r="N643" s="3" t="s">
        <v>1365</v>
      </c>
      <c r="O643" s="3" t="s">
        <v>1156</v>
      </c>
      <c r="P643" s="3" t="s">
        <v>1156</v>
      </c>
      <c r="Q643" s="3" t="s">
        <v>3758</v>
      </c>
      <c r="R643" s="3" t="e">
        <f>VLOOKUP(L643,SB_Cleaned!$A$2:$F$413,6,FALSE)</f>
        <v>#N/A</v>
      </c>
      <c r="S643" s="3">
        <f t="shared" ref="S643:S706" si="30">_xlfn.IFNA(IF(R643&gt;499,1,0),0)</f>
        <v>0</v>
      </c>
      <c r="T643" s="3" t="s">
        <v>1496</v>
      </c>
      <c r="U643" s="3" t="s">
        <v>422</v>
      </c>
      <c r="V643" s="13" t="e">
        <f>VLOOKUP(L643,SB_Cleaned!$A$2:$C$412,3,FALSE)</f>
        <v>#N/A</v>
      </c>
      <c r="W643" s="4" t="str">
        <f t="shared" ref="W643:W706" si="31">_xlfn.IFNA(IF(ROUND(V643-G643,0)&gt;=0,ROUND(V643-G643,0),"exclude"),"exclude")</f>
        <v>exclude</v>
      </c>
      <c r="X643" s="4" t="str">
        <f t="shared" ref="X643:X706" si="32">_xlfn.IFNA(IF(ROUND(V643-H643,0)&gt;=0,ROUND(V643-H643,0),"exclude"),"exclude")</f>
        <v>exclude</v>
      </c>
    </row>
    <row r="644" spans="1:24" x14ac:dyDescent="0.25">
      <c r="A644" s="3" t="s">
        <v>3813</v>
      </c>
      <c r="B644" s="3" t="s">
        <v>1494</v>
      </c>
      <c r="C644" s="3" t="s">
        <v>1512</v>
      </c>
      <c r="D644" s="3">
        <v>5</v>
      </c>
      <c r="E644" s="14">
        <v>0.76041666666666663</v>
      </c>
      <c r="F644" s="3" t="s">
        <v>3817</v>
      </c>
      <c r="G644" s="13">
        <v>43940</v>
      </c>
      <c r="H644" s="13">
        <f>VLOOKUP(L644,'Interested Users'!$A$2:$F$1684,6,FALSE)</f>
        <v>43939.247743055559</v>
      </c>
      <c r="I644" s="3" t="s">
        <v>1144</v>
      </c>
      <c r="J644" s="3" t="s">
        <v>2</v>
      </c>
      <c r="K644" s="3" t="s">
        <v>497</v>
      </c>
      <c r="L644" s="4">
        <v>911100221579</v>
      </c>
      <c r="M644" s="3" t="s">
        <v>2162</v>
      </c>
      <c r="N644" s="3" t="s">
        <v>1365</v>
      </c>
      <c r="O644" s="3" t="s">
        <v>1148</v>
      </c>
      <c r="P644" s="3" t="s">
        <v>1148</v>
      </c>
      <c r="Q644" s="3" t="s">
        <v>3756</v>
      </c>
      <c r="R644" s="3">
        <f>VLOOKUP(L644,SB_Cleaned!$A$2:$F$413,6,FALSE)</f>
        <v>1999</v>
      </c>
      <c r="S644" s="3">
        <f t="shared" si="30"/>
        <v>1</v>
      </c>
      <c r="T644" s="3" t="s">
        <v>1495</v>
      </c>
      <c r="U644" s="3" t="s">
        <v>177</v>
      </c>
      <c r="V644" s="13">
        <f>VLOOKUP(L644,SB_Cleaned!$A$2:$C$412,3,FALSE)</f>
        <v>43940</v>
      </c>
      <c r="W644" s="4">
        <f t="shared" si="31"/>
        <v>0</v>
      </c>
      <c r="X644" s="4">
        <f t="shared" si="32"/>
        <v>1</v>
      </c>
    </row>
    <row r="645" spans="1:24" x14ac:dyDescent="0.25">
      <c r="A645" s="3" t="s">
        <v>3813</v>
      </c>
      <c r="B645" s="3" t="s">
        <v>1514</v>
      </c>
      <c r="C645" s="3" t="s">
        <v>1512</v>
      </c>
      <c r="D645" s="3">
        <v>5</v>
      </c>
      <c r="E645" s="14">
        <v>0.76041666666666663</v>
      </c>
      <c r="F645" s="3" t="s">
        <v>3817</v>
      </c>
      <c r="G645" s="13">
        <v>43940</v>
      </c>
      <c r="H645" s="13">
        <f>VLOOKUP(L645,'Interested Users'!$A$2:$F$1684,6,FALSE)</f>
        <v>43939.195717592593</v>
      </c>
      <c r="I645" s="3" t="s">
        <v>1144</v>
      </c>
      <c r="J645" s="3" t="s">
        <v>5</v>
      </c>
      <c r="K645" s="3" t="s">
        <v>470</v>
      </c>
      <c r="L645" s="4">
        <v>911100221543</v>
      </c>
      <c r="M645" s="3" t="s">
        <v>2127</v>
      </c>
      <c r="N645" s="3" t="s">
        <v>1365</v>
      </c>
      <c r="O645" s="3" t="s">
        <v>1148</v>
      </c>
      <c r="P645" s="3" t="s">
        <v>1148</v>
      </c>
      <c r="Q645" s="3" t="s">
        <v>3758</v>
      </c>
      <c r="R645" s="3" t="e">
        <f>VLOOKUP(L645,SB_Cleaned!$A$2:$F$413,6,FALSE)</f>
        <v>#N/A</v>
      </c>
      <c r="S645" s="3">
        <f t="shared" si="30"/>
        <v>0</v>
      </c>
      <c r="T645" s="3" t="s">
        <v>1496</v>
      </c>
      <c r="U645" s="3" t="s">
        <v>422</v>
      </c>
      <c r="V645" s="13" t="e">
        <f>VLOOKUP(L645,SB_Cleaned!$A$2:$C$412,3,FALSE)</f>
        <v>#N/A</v>
      </c>
      <c r="W645" s="4" t="str">
        <f t="shared" si="31"/>
        <v>exclude</v>
      </c>
      <c r="X645" s="4" t="str">
        <f t="shared" si="32"/>
        <v>exclude</v>
      </c>
    </row>
    <row r="646" spans="1:24" x14ac:dyDescent="0.25">
      <c r="A646" s="3" t="s">
        <v>3813</v>
      </c>
      <c r="B646" s="3" t="s">
        <v>1514</v>
      </c>
      <c r="C646" s="3" t="s">
        <v>1512</v>
      </c>
      <c r="D646" s="3">
        <v>5</v>
      </c>
      <c r="E646" s="14">
        <v>0.76041666666666663</v>
      </c>
      <c r="F646" s="3" t="s">
        <v>3817</v>
      </c>
      <c r="G646" s="13">
        <v>43940</v>
      </c>
      <c r="H646" s="13">
        <f>VLOOKUP(L646,'Interested Users'!$A$2:$F$1684,6,FALSE)</f>
        <v>43939.196331018517</v>
      </c>
      <c r="I646" s="3" t="s">
        <v>1144</v>
      </c>
      <c r="J646" s="3" t="s">
        <v>5</v>
      </c>
      <c r="K646" s="3" t="s">
        <v>471</v>
      </c>
      <c r="L646" s="4">
        <v>911100221544</v>
      </c>
      <c r="M646" s="3" t="s">
        <v>2128</v>
      </c>
      <c r="N646" s="3" t="s">
        <v>1365</v>
      </c>
      <c r="O646" s="3" t="s">
        <v>1156</v>
      </c>
      <c r="P646" s="3" t="s">
        <v>1156</v>
      </c>
      <c r="Q646" s="3" t="s">
        <v>3758</v>
      </c>
      <c r="R646" s="3" t="e">
        <f>VLOOKUP(L646,SB_Cleaned!$A$2:$F$413,6,FALSE)</f>
        <v>#N/A</v>
      </c>
      <c r="S646" s="3">
        <f t="shared" si="30"/>
        <v>0</v>
      </c>
      <c r="T646" s="3" t="s">
        <v>1496</v>
      </c>
      <c r="U646" s="3" t="s">
        <v>422</v>
      </c>
      <c r="V646" s="13" t="e">
        <f>VLOOKUP(L646,SB_Cleaned!$A$2:$C$412,3,FALSE)</f>
        <v>#N/A</v>
      </c>
      <c r="W646" s="4" t="str">
        <f t="shared" si="31"/>
        <v>exclude</v>
      </c>
      <c r="X646" s="4" t="str">
        <f t="shared" si="32"/>
        <v>exclude</v>
      </c>
    </row>
    <row r="647" spans="1:24" x14ac:dyDescent="0.25">
      <c r="A647" s="3" t="s">
        <v>3813</v>
      </c>
      <c r="B647" s="3" t="s">
        <v>1514</v>
      </c>
      <c r="C647" s="3" t="s">
        <v>1512</v>
      </c>
      <c r="D647" s="3">
        <v>5</v>
      </c>
      <c r="E647" s="14">
        <v>0.76041666666666663</v>
      </c>
      <c r="F647" s="3" t="s">
        <v>3817</v>
      </c>
      <c r="G647" s="13">
        <v>43940</v>
      </c>
      <c r="H647" s="13">
        <f>VLOOKUP(L647,'Interested Users'!$A$2:$F$1684,6,FALSE)</f>
        <v>43939.197083333333</v>
      </c>
      <c r="I647" s="3" t="s">
        <v>1144</v>
      </c>
      <c r="J647" s="3" t="s">
        <v>5</v>
      </c>
      <c r="K647" s="3" t="s">
        <v>240</v>
      </c>
      <c r="L647" s="4">
        <v>911100221546</v>
      </c>
      <c r="M647" s="3" t="s">
        <v>2130</v>
      </c>
      <c r="N647" s="3" t="s">
        <v>1365</v>
      </c>
      <c r="O647" s="3" t="s">
        <v>1156</v>
      </c>
      <c r="P647" s="3" t="s">
        <v>1156</v>
      </c>
      <c r="Q647" s="3" t="s">
        <v>3758</v>
      </c>
      <c r="R647" s="3" t="e">
        <f>VLOOKUP(L647,SB_Cleaned!$A$2:$F$413,6,FALSE)</f>
        <v>#N/A</v>
      </c>
      <c r="S647" s="3">
        <f t="shared" si="30"/>
        <v>0</v>
      </c>
      <c r="T647" s="3" t="s">
        <v>1496</v>
      </c>
      <c r="U647" s="3" t="s">
        <v>422</v>
      </c>
      <c r="V647" s="13" t="e">
        <f>VLOOKUP(L647,SB_Cleaned!$A$2:$C$412,3,FALSE)</f>
        <v>#N/A</v>
      </c>
      <c r="W647" s="4" t="str">
        <f t="shared" si="31"/>
        <v>exclude</v>
      </c>
      <c r="X647" s="4" t="str">
        <f t="shared" si="32"/>
        <v>exclude</v>
      </c>
    </row>
    <row r="648" spans="1:24" x14ac:dyDescent="0.25">
      <c r="A648" s="3" t="s">
        <v>3813</v>
      </c>
      <c r="B648" s="3" t="s">
        <v>1514</v>
      </c>
      <c r="C648" s="3" t="s">
        <v>1512</v>
      </c>
      <c r="D648" s="3">
        <v>5</v>
      </c>
      <c r="E648" s="14">
        <v>0.76041666666666663</v>
      </c>
      <c r="F648" s="3" t="s">
        <v>3817</v>
      </c>
      <c r="G648" s="13">
        <v>43940</v>
      </c>
      <c r="H648" s="13">
        <f>VLOOKUP(L648,'Interested Users'!$A$2:$F$1684,6,FALSE)</f>
        <v>43939.170613425929</v>
      </c>
      <c r="I648" s="3" t="s">
        <v>1144</v>
      </c>
      <c r="J648" s="3" t="s">
        <v>5</v>
      </c>
      <c r="K648" s="3" t="s">
        <v>1186</v>
      </c>
      <c r="L648" s="4">
        <v>911100221523</v>
      </c>
      <c r="M648" s="3" t="s">
        <v>2107</v>
      </c>
      <c r="N648" s="3" t="s">
        <v>1365</v>
      </c>
      <c r="O648" s="3" t="s">
        <v>1148</v>
      </c>
      <c r="P648" s="3" t="s">
        <v>1148</v>
      </c>
      <c r="Q648" s="3" t="s">
        <v>3758</v>
      </c>
      <c r="R648" s="3" t="e">
        <f>VLOOKUP(L648,SB_Cleaned!$A$2:$F$413,6,FALSE)</f>
        <v>#N/A</v>
      </c>
      <c r="S648" s="3">
        <f t="shared" si="30"/>
        <v>0</v>
      </c>
      <c r="T648" s="3" t="s">
        <v>1496</v>
      </c>
      <c r="U648" s="3" t="s">
        <v>422</v>
      </c>
      <c r="V648" s="13" t="e">
        <f>VLOOKUP(L648,SB_Cleaned!$A$2:$C$412,3,FALSE)</f>
        <v>#N/A</v>
      </c>
      <c r="W648" s="4" t="str">
        <f t="shared" si="31"/>
        <v>exclude</v>
      </c>
      <c r="X648" s="4" t="str">
        <f t="shared" si="32"/>
        <v>exclude</v>
      </c>
    </row>
    <row r="649" spans="1:24" x14ac:dyDescent="0.25">
      <c r="A649" s="3" t="s">
        <v>3813</v>
      </c>
      <c r="B649" s="3" t="s">
        <v>1514</v>
      </c>
      <c r="C649" s="3" t="s">
        <v>1512</v>
      </c>
      <c r="D649" s="3">
        <v>5</v>
      </c>
      <c r="E649" s="14">
        <v>0.76041666666666663</v>
      </c>
      <c r="F649" s="3" t="s">
        <v>3817</v>
      </c>
      <c r="G649" s="13">
        <v>43940</v>
      </c>
      <c r="H649" s="13">
        <f>VLOOKUP(L649,'Interested Users'!$A$2:$F$1684,6,FALSE)</f>
        <v>43939.182002314818</v>
      </c>
      <c r="I649" s="3" t="s">
        <v>1144</v>
      </c>
      <c r="J649" s="3" t="s">
        <v>19</v>
      </c>
      <c r="K649" s="3" t="s">
        <v>464</v>
      </c>
      <c r="L649" s="4">
        <v>911100221532</v>
      </c>
      <c r="M649" s="3" t="s">
        <v>2116</v>
      </c>
      <c r="N649" s="3" t="s">
        <v>1365</v>
      </c>
      <c r="O649" s="3" t="s">
        <v>1148</v>
      </c>
      <c r="P649" s="3" t="s">
        <v>1148</v>
      </c>
      <c r="Q649" s="3" t="s">
        <v>3758</v>
      </c>
      <c r="R649" s="3" t="e">
        <f>VLOOKUP(L649,SB_Cleaned!$A$2:$F$413,6,FALSE)</f>
        <v>#N/A</v>
      </c>
      <c r="S649" s="3">
        <f t="shared" si="30"/>
        <v>0</v>
      </c>
      <c r="T649" s="3" t="s">
        <v>1496</v>
      </c>
      <c r="U649" s="3" t="s">
        <v>422</v>
      </c>
      <c r="V649" s="13" t="e">
        <f>VLOOKUP(L649,SB_Cleaned!$A$2:$C$412,3,FALSE)</f>
        <v>#N/A</v>
      </c>
      <c r="W649" s="4" t="str">
        <f t="shared" si="31"/>
        <v>exclude</v>
      </c>
      <c r="X649" s="4" t="str">
        <f t="shared" si="32"/>
        <v>exclude</v>
      </c>
    </row>
    <row r="650" spans="1:24" x14ac:dyDescent="0.25">
      <c r="A650" s="3" t="s">
        <v>3812</v>
      </c>
      <c r="B650" s="3" t="s">
        <v>1494</v>
      </c>
      <c r="C650" s="3" t="s">
        <v>1510</v>
      </c>
      <c r="D650" s="3">
        <v>2</v>
      </c>
      <c r="E650" s="14">
        <v>0.48958333333333331</v>
      </c>
      <c r="F650" s="3" t="s">
        <v>3818</v>
      </c>
      <c r="G650" s="13">
        <v>43941</v>
      </c>
      <c r="H650" s="13" t="e">
        <f>VLOOKUP(L650,'Interested Users'!$A$2:$F$1684,6,FALSE)</f>
        <v>#N/A</v>
      </c>
      <c r="I650" s="3" t="s">
        <v>1145</v>
      </c>
      <c r="J650" s="3" t="s">
        <v>1165</v>
      </c>
      <c r="K650" s="3" t="s">
        <v>1164</v>
      </c>
      <c r="L650" s="4">
        <v>911100222710</v>
      </c>
      <c r="M650" s="3" t="s">
        <v>3312</v>
      </c>
      <c r="N650" s="3" t="s">
        <v>1382</v>
      </c>
      <c r="O650" s="3" t="s">
        <v>1156</v>
      </c>
      <c r="P650" s="3" t="s">
        <v>1156</v>
      </c>
      <c r="Q650" s="3" t="s">
        <v>3755</v>
      </c>
      <c r="R650" s="3" t="e">
        <f>VLOOKUP(L650,SB_Cleaned!$A$2:$F$413,6,FALSE)</f>
        <v>#N/A</v>
      </c>
      <c r="S650" s="3">
        <f t="shared" si="30"/>
        <v>0</v>
      </c>
      <c r="T650" s="3" t="s">
        <v>1496</v>
      </c>
      <c r="U650" s="3" t="s">
        <v>3854</v>
      </c>
      <c r="V650" s="13" t="e">
        <f>VLOOKUP(L650,SB_Cleaned!$A$2:$C$412,3,FALSE)</f>
        <v>#N/A</v>
      </c>
      <c r="W650" s="4" t="str">
        <f t="shared" si="31"/>
        <v>exclude</v>
      </c>
      <c r="X650" s="4" t="str">
        <f t="shared" si="32"/>
        <v>exclude</v>
      </c>
    </row>
    <row r="651" spans="1:24" x14ac:dyDescent="0.25">
      <c r="A651" s="3" t="s">
        <v>3812</v>
      </c>
      <c r="B651" s="3" t="s">
        <v>1494</v>
      </c>
      <c r="C651" s="3" t="s">
        <v>1510</v>
      </c>
      <c r="D651" s="3">
        <v>4</v>
      </c>
      <c r="E651" s="14">
        <v>0.75</v>
      </c>
      <c r="F651" s="3" t="s">
        <v>3818</v>
      </c>
      <c r="G651" s="13">
        <v>43941</v>
      </c>
      <c r="H651" s="13" t="e">
        <f>VLOOKUP(L651,'Interested Users'!$A$2:$F$1684,6,FALSE)</f>
        <v>#N/A</v>
      </c>
      <c r="I651" s="3" t="s">
        <v>1145</v>
      </c>
      <c r="J651" s="3" t="s">
        <v>1165</v>
      </c>
      <c r="K651" s="3" t="s">
        <v>1164</v>
      </c>
      <c r="L651" s="4">
        <v>911100222710</v>
      </c>
      <c r="M651" s="3" t="s">
        <v>3312</v>
      </c>
      <c r="N651" s="3" t="s">
        <v>1383</v>
      </c>
      <c r="O651" s="3" t="s">
        <v>1156</v>
      </c>
      <c r="P651" s="3" t="s">
        <v>1156</v>
      </c>
      <c r="Q651" s="3" t="s">
        <v>3768</v>
      </c>
      <c r="R651" s="3" t="e">
        <f>VLOOKUP(L651,SB_Cleaned!$A$2:$F$413,6,FALSE)</f>
        <v>#N/A</v>
      </c>
      <c r="S651" s="3">
        <f t="shared" si="30"/>
        <v>0</v>
      </c>
      <c r="T651" s="3" t="s">
        <v>1499</v>
      </c>
      <c r="U651" s="3" t="s">
        <v>3854</v>
      </c>
      <c r="V651" s="13" t="e">
        <f>VLOOKUP(L651,SB_Cleaned!$A$2:$C$412,3,FALSE)</f>
        <v>#N/A</v>
      </c>
      <c r="W651" s="4" t="str">
        <f t="shared" si="31"/>
        <v>exclude</v>
      </c>
      <c r="X651" s="4" t="str">
        <f t="shared" si="32"/>
        <v>exclude</v>
      </c>
    </row>
    <row r="652" spans="1:24" x14ac:dyDescent="0.25">
      <c r="A652" s="3" t="s">
        <v>3813</v>
      </c>
      <c r="B652" s="3" t="s">
        <v>1514</v>
      </c>
      <c r="C652" s="3" t="s">
        <v>1510</v>
      </c>
      <c r="D652" s="3">
        <v>2</v>
      </c>
      <c r="E652" s="14">
        <v>0.48958333333333331</v>
      </c>
      <c r="F652" s="3" t="s">
        <v>3818</v>
      </c>
      <c r="G652" s="13">
        <v>43941</v>
      </c>
      <c r="H652" s="13" t="e">
        <f>VLOOKUP(L652,'Interested Users'!$A$2:$F$1684,6,FALSE)</f>
        <v>#N/A</v>
      </c>
      <c r="I652" s="3" t="s">
        <v>1145</v>
      </c>
      <c r="J652" s="3" t="s">
        <v>1147</v>
      </c>
      <c r="K652" s="3" t="s">
        <v>1164</v>
      </c>
      <c r="L652" s="4">
        <v>911100222710</v>
      </c>
      <c r="M652" s="3" t="s">
        <v>3312</v>
      </c>
      <c r="N652" s="3" t="s">
        <v>1382</v>
      </c>
      <c r="O652" s="3" t="s">
        <v>1156</v>
      </c>
      <c r="P652" s="3" t="s">
        <v>1156</v>
      </c>
      <c r="Q652" s="3" t="s">
        <v>3751</v>
      </c>
      <c r="R652" s="3" t="e">
        <f>VLOOKUP(L652,SB_Cleaned!$A$2:$F$413,6,FALSE)</f>
        <v>#N/A</v>
      </c>
      <c r="S652" s="3">
        <f t="shared" si="30"/>
        <v>0</v>
      </c>
      <c r="T652" s="3" t="s">
        <v>1495</v>
      </c>
      <c r="U652" s="3" t="s">
        <v>3854</v>
      </c>
      <c r="V652" s="13" t="e">
        <f>VLOOKUP(L652,SB_Cleaned!$A$2:$C$412,3,FALSE)</f>
        <v>#N/A</v>
      </c>
      <c r="W652" s="4" t="str">
        <f t="shared" si="31"/>
        <v>exclude</v>
      </c>
      <c r="X652" s="4" t="str">
        <f t="shared" si="32"/>
        <v>exclude</v>
      </c>
    </row>
    <row r="653" spans="1:24" x14ac:dyDescent="0.25">
      <c r="A653" s="3" t="s">
        <v>3813</v>
      </c>
      <c r="B653" s="3" t="s">
        <v>1514</v>
      </c>
      <c r="C653" s="3" t="s">
        <v>1510</v>
      </c>
      <c r="D653" s="3">
        <v>4</v>
      </c>
      <c r="E653" s="14">
        <v>0.75</v>
      </c>
      <c r="F653" s="3" t="s">
        <v>3818</v>
      </c>
      <c r="G653" s="13">
        <v>43941</v>
      </c>
      <c r="H653" s="13" t="e">
        <f>VLOOKUP(L653,'Interested Users'!$A$2:$F$1684,6,FALSE)</f>
        <v>#N/A</v>
      </c>
      <c r="I653" s="3" t="s">
        <v>1145</v>
      </c>
      <c r="J653" s="3" t="s">
        <v>1147</v>
      </c>
      <c r="K653" s="3" t="s">
        <v>1164</v>
      </c>
      <c r="L653" s="4">
        <v>911100222710</v>
      </c>
      <c r="M653" s="3" t="s">
        <v>3312</v>
      </c>
      <c r="N653" s="3" t="s">
        <v>1383</v>
      </c>
      <c r="O653" s="3" t="s">
        <v>1156</v>
      </c>
      <c r="P653" s="3" t="s">
        <v>1156</v>
      </c>
      <c r="Q653" s="3" t="s">
        <v>3748</v>
      </c>
      <c r="R653" s="3" t="e">
        <f>VLOOKUP(L653,SB_Cleaned!$A$2:$F$413,6,FALSE)</f>
        <v>#N/A</v>
      </c>
      <c r="S653" s="3">
        <f t="shared" si="30"/>
        <v>0</v>
      </c>
      <c r="T653" s="3" t="s">
        <v>1503</v>
      </c>
      <c r="U653" s="3" t="s">
        <v>3854</v>
      </c>
      <c r="V653" s="13" t="e">
        <f>VLOOKUP(L653,SB_Cleaned!$A$2:$C$412,3,FALSE)</f>
        <v>#N/A</v>
      </c>
      <c r="W653" s="4" t="str">
        <f t="shared" si="31"/>
        <v>exclude</v>
      </c>
      <c r="X653" s="4" t="str">
        <f t="shared" si="32"/>
        <v>exclude</v>
      </c>
    </row>
    <row r="654" spans="1:24" x14ac:dyDescent="0.25">
      <c r="A654" s="3" t="s">
        <v>3813</v>
      </c>
      <c r="B654" s="3" t="s">
        <v>1494</v>
      </c>
      <c r="C654" s="3" t="s">
        <v>1511</v>
      </c>
      <c r="D654" s="3">
        <v>2</v>
      </c>
      <c r="E654" s="14">
        <v>0.48958333333333331</v>
      </c>
      <c r="F654" s="3" t="s">
        <v>3818</v>
      </c>
      <c r="G654" s="13">
        <v>43941</v>
      </c>
      <c r="H654" s="13" t="e">
        <f>VLOOKUP(L654,'Interested Users'!$A$2:$F$1684,6,FALSE)</f>
        <v>#N/A</v>
      </c>
      <c r="I654" s="3" t="s">
        <v>1145</v>
      </c>
      <c r="J654" s="3" t="s">
        <v>1165</v>
      </c>
      <c r="K654" s="3" t="s">
        <v>1164</v>
      </c>
      <c r="L654" s="4">
        <v>911100222710</v>
      </c>
      <c r="M654" s="3" t="s">
        <v>3312</v>
      </c>
      <c r="N654" s="3" t="s">
        <v>1382</v>
      </c>
      <c r="O654" s="3" t="s">
        <v>1156</v>
      </c>
      <c r="P654" s="3" t="s">
        <v>1156</v>
      </c>
      <c r="Q654" s="3" t="s">
        <v>3764</v>
      </c>
      <c r="R654" s="3" t="e">
        <f>VLOOKUP(L654,SB_Cleaned!$A$2:$F$413,6,FALSE)</f>
        <v>#N/A</v>
      </c>
      <c r="S654" s="3">
        <f t="shared" si="30"/>
        <v>0</v>
      </c>
      <c r="T654" s="3" t="s">
        <v>1502</v>
      </c>
      <c r="U654" s="3" t="s">
        <v>3854</v>
      </c>
      <c r="V654" s="13" t="e">
        <f>VLOOKUP(L654,SB_Cleaned!$A$2:$C$412,3,FALSE)</f>
        <v>#N/A</v>
      </c>
      <c r="W654" s="4" t="str">
        <f t="shared" si="31"/>
        <v>exclude</v>
      </c>
      <c r="X654" s="4" t="str">
        <f t="shared" si="32"/>
        <v>exclude</v>
      </c>
    </row>
    <row r="655" spans="1:24" x14ac:dyDescent="0.25">
      <c r="A655" s="3" t="s">
        <v>3813</v>
      </c>
      <c r="B655" s="3" t="s">
        <v>1494</v>
      </c>
      <c r="C655" s="3" t="s">
        <v>1511</v>
      </c>
      <c r="D655" s="3">
        <v>4</v>
      </c>
      <c r="E655" s="14">
        <v>0.75</v>
      </c>
      <c r="F655" s="3" t="s">
        <v>3818</v>
      </c>
      <c r="G655" s="13">
        <v>43941</v>
      </c>
      <c r="H655" s="13" t="e">
        <f>VLOOKUP(L655,'Interested Users'!$A$2:$F$1684,6,FALSE)</f>
        <v>#N/A</v>
      </c>
      <c r="I655" s="3" t="s">
        <v>1145</v>
      </c>
      <c r="J655" s="3" t="s">
        <v>1165</v>
      </c>
      <c r="K655" s="3" t="s">
        <v>1164</v>
      </c>
      <c r="L655" s="4">
        <v>911100222710</v>
      </c>
      <c r="M655" s="3" t="s">
        <v>3312</v>
      </c>
      <c r="N655" s="3" t="s">
        <v>1383</v>
      </c>
      <c r="O655" s="3" t="s">
        <v>1156</v>
      </c>
      <c r="P655" s="3" t="s">
        <v>1156</v>
      </c>
      <c r="Q655" s="3" t="s">
        <v>3749</v>
      </c>
      <c r="R655" s="3" t="e">
        <f>VLOOKUP(L655,SB_Cleaned!$A$2:$F$413,6,FALSE)</f>
        <v>#N/A</v>
      </c>
      <c r="S655" s="3">
        <f t="shared" si="30"/>
        <v>0</v>
      </c>
      <c r="T655" s="3" t="s">
        <v>1499</v>
      </c>
      <c r="U655" s="3" t="s">
        <v>3854</v>
      </c>
      <c r="V655" s="13" t="e">
        <f>VLOOKUP(L655,SB_Cleaned!$A$2:$C$412,3,FALSE)</f>
        <v>#N/A</v>
      </c>
      <c r="W655" s="4" t="str">
        <f t="shared" si="31"/>
        <v>exclude</v>
      </c>
      <c r="X655" s="4" t="str">
        <f t="shared" si="32"/>
        <v>exclude</v>
      </c>
    </row>
    <row r="656" spans="1:24" x14ac:dyDescent="0.25">
      <c r="A656" s="3" t="s">
        <v>3813</v>
      </c>
      <c r="B656" s="3" t="s">
        <v>1494</v>
      </c>
      <c r="C656" s="3" t="s">
        <v>1512</v>
      </c>
      <c r="D656" s="3">
        <v>2</v>
      </c>
      <c r="E656" s="14">
        <v>0.48958333333333331</v>
      </c>
      <c r="F656" s="3" t="s">
        <v>3818</v>
      </c>
      <c r="G656" s="13">
        <v>43941</v>
      </c>
      <c r="H656" s="13" t="e">
        <f>VLOOKUP(L656,'Interested Users'!$A$2:$F$1684,6,FALSE)</f>
        <v>#N/A</v>
      </c>
      <c r="I656" s="3" t="s">
        <v>1145</v>
      </c>
      <c r="J656" s="3" t="s">
        <v>1165</v>
      </c>
      <c r="K656" s="3" t="s">
        <v>1164</v>
      </c>
      <c r="L656" s="4">
        <v>911100222710</v>
      </c>
      <c r="M656" s="3" t="s">
        <v>3312</v>
      </c>
      <c r="N656" s="3" t="s">
        <v>1382</v>
      </c>
      <c r="O656" s="3" t="s">
        <v>1156</v>
      </c>
      <c r="P656" s="3" t="s">
        <v>1156</v>
      </c>
      <c r="Q656" s="3" t="s">
        <v>3766</v>
      </c>
      <c r="R656" s="3" t="e">
        <f>VLOOKUP(L656,SB_Cleaned!$A$2:$F$413,6,FALSE)</f>
        <v>#N/A</v>
      </c>
      <c r="S656" s="3">
        <f t="shared" si="30"/>
        <v>0</v>
      </c>
      <c r="T656" s="3" t="s">
        <v>1497</v>
      </c>
      <c r="U656" s="3" t="s">
        <v>3854</v>
      </c>
      <c r="V656" s="13" t="e">
        <f>VLOOKUP(L656,SB_Cleaned!$A$2:$C$412,3,FALSE)</f>
        <v>#N/A</v>
      </c>
      <c r="W656" s="4" t="str">
        <f t="shared" si="31"/>
        <v>exclude</v>
      </c>
      <c r="X656" s="4" t="str">
        <f t="shared" si="32"/>
        <v>exclude</v>
      </c>
    </row>
    <row r="657" spans="1:24" x14ac:dyDescent="0.25">
      <c r="A657" s="3" t="s">
        <v>3813</v>
      </c>
      <c r="B657" s="3" t="s">
        <v>1494</v>
      </c>
      <c r="C657" s="3" t="s">
        <v>1512</v>
      </c>
      <c r="D657" s="3">
        <v>4</v>
      </c>
      <c r="E657" s="14">
        <v>0.75</v>
      </c>
      <c r="F657" s="3" t="s">
        <v>3818</v>
      </c>
      <c r="G657" s="13">
        <v>43941</v>
      </c>
      <c r="H657" s="13" t="e">
        <f>VLOOKUP(L657,'Interested Users'!$A$2:$F$1684,6,FALSE)</f>
        <v>#N/A</v>
      </c>
      <c r="I657" s="3" t="s">
        <v>1145</v>
      </c>
      <c r="J657" s="3" t="s">
        <v>1165</v>
      </c>
      <c r="K657" s="3" t="s">
        <v>1164</v>
      </c>
      <c r="L657" s="4">
        <v>911100222710</v>
      </c>
      <c r="M657" s="3" t="s">
        <v>3312</v>
      </c>
      <c r="N657" s="3" t="s">
        <v>1383</v>
      </c>
      <c r="O657" s="3"/>
      <c r="P657" s="3" t="s">
        <v>3860</v>
      </c>
      <c r="Q657" s="3" t="s">
        <v>3770</v>
      </c>
      <c r="R657" s="3" t="e">
        <f>VLOOKUP(L657,SB_Cleaned!$A$2:$F$413,6,FALSE)</f>
        <v>#N/A</v>
      </c>
      <c r="S657" s="3">
        <f t="shared" si="30"/>
        <v>0</v>
      </c>
      <c r="T657" s="3" t="s">
        <v>1497</v>
      </c>
      <c r="U657" s="3" t="s">
        <v>3854</v>
      </c>
      <c r="V657" s="13" t="e">
        <f>VLOOKUP(L657,SB_Cleaned!$A$2:$C$412,3,FALSE)</f>
        <v>#N/A</v>
      </c>
      <c r="W657" s="4" t="str">
        <f t="shared" si="31"/>
        <v>exclude</v>
      </c>
      <c r="X657" s="4" t="str">
        <f t="shared" si="32"/>
        <v>exclude</v>
      </c>
    </row>
    <row r="658" spans="1:24" x14ac:dyDescent="0.25">
      <c r="A658" s="3" t="s">
        <v>3813</v>
      </c>
      <c r="B658" s="3" t="s">
        <v>1514</v>
      </c>
      <c r="C658" s="3" t="s">
        <v>1511</v>
      </c>
      <c r="D658" s="3">
        <v>2</v>
      </c>
      <c r="E658" s="14">
        <v>0.48958333333333331</v>
      </c>
      <c r="F658" s="3" t="s">
        <v>3818</v>
      </c>
      <c r="G658" s="13">
        <v>43941</v>
      </c>
      <c r="H658" s="13" t="e">
        <f>VLOOKUP(L658,'Interested Users'!$A$2:$F$1684,6,FALSE)</f>
        <v>#N/A</v>
      </c>
      <c r="I658" s="3" t="s">
        <v>1145</v>
      </c>
      <c r="J658" s="3" t="s">
        <v>1147</v>
      </c>
      <c r="K658" s="3" t="s">
        <v>1164</v>
      </c>
      <c r="L658" s="4">
        <v>911100222710</v>
      </c>
      <c r="M658" s="3" t="s">
        <v>3312</v>
      </c>
      <c r="N658" s="3" t="s">
        <v>1382</v>
      </c>
      <c r="O658" s="3" t="s">
        <v>1156</v>
      </c>
      <c r="P658" s="3" t="s">
        <v>1156</v>
      </c>
      <c r="Q658" s="3" t="s">
        <v>3765</v>
      </c>
      <c r="R658" s="3" t="e">
        <f>VLOOKUP(L658,SB_Cleaned!$A$2:$F$413,6,FALSE)</f>
        <v>#N/A</v>
      </c>
      <c r="S658" s="3">
        <f t="shared" si="30"/>
        <v>0</v>
      </c>
      <c r="T658" s="3" t="s">
        <v>1503</v>
      </c>
      <c r="U658" s="3" t="s">
        <v>3854</v>
      </c>
      <c r="V658" s="13" t="e">
        <f>VLOOKUP(L658,SB_Cleaned!$A$2:$C$412,3,FALSE)</f>
        <v>#N/A</v>
      </c>
      <c r="W658" s="4" t="str">
        <f t="shared" si="31"/>
        <v>exclude</v>
      </c>
      <c r="X658" s="4" t="str">
        <f t="shared" si="32"/>
        <v>exclude</v>
      </c>
    </row>
    <row r="659" spans="1:24" x14ac:dyDescent="0.25">
      <c r="A659" s="3" t="s">
        <v>3813</v>
      </c>
      <c r="B659" s="3" t="s">
        <v>1514</v>
      </c>
      <c r="C659" s="3" t="s">
        <v>1511</v>
      </c>
      <c r="D659" s="3">
        <v>4</v>
      </c>
      <c r="E659" s="14">
        <v>0.75</v>
      </c>
      <c r="F659" s="3" t="s">
        <v>3818</v>
      </c>
      <c r="G659" s="13">
        <v>43941</v>
      </c>
      <c r="H659" s="13" t="e">
        <f>VLOOKUP(L659,'Interested Users'!$A$2:$F$1684,6,FALSE)</f>
        <v>#N/A</v>
      </c>
      <c r="I659" s="3" t="s">
        <v>1145</v>
      </c>
      <c r="J659" s="3" t="s">
        <v>1147</v>
      </c>
      <c r="K659" s="3" t="s">
        <v>1164</v>
      </c>
      <c r="L659" s="4">
        <v>911100222710</v>
      </c>
      <c r="M659" s="3" t="s">
        <v>3312</v>
      </c>
      <c r="N659" s="3" t="s">
        <v>1383</v>
      </c>
      <c r="O659" s="3" t="s">
        <v>1156</v>
      </c>
      <c r="P659" s="3" t="s">
        <v>1156</v>
      </c>
      <c r="Q659" s="3" t="s">
        <v>3765</v>
      </c>
      <c r="R659" s="3" t="e">
        <f>VLOOKUP(L659,SB_Cleaned!$A$2:$F$413,6,FALSE)</f>
        <v>#N/A</v>
      </c>
      <c r="S659" s="3">
        <f t="shared" si="30"/>
        <v>0</v>
      </c>
      <c r="T659" s="3" t="s">
        <v>1502</v>
      </c>
      <c r="U659" s="3" t="s">
        <v>3854</v>
      </c>
      <c r="V659" s="13" t="e">
        <f>VLOOKUP(L659,SB_Cleaned!$A$2:$C$412,3,FALSE)</f>
        <v>#N/A</v>
      </c>
      <c r="W659" s="4" t="str">
        <f t="shared" si="31"/>
        <v>exclude</v>
      </c>
      <c r="X659" s="4" t="str">
        <f t="shared" si="32"/>
        <v>exclude</v>
      </c>
    </row>
    <row r="660" spans="1:24" x14ac:dyDescent="0.25">
      <c r="A660" s="3" t="s">
        <v>3813</v>
      </c>
      <c r="B660" s="3" t="s">
        <v>1514</v>
      </c>
      <c r="C660" s="3" t="s">
        <v>1512</v>
      </c>
      <c r="D660" s="3">
        <v>2</v>
      </c>
      <c r="E660" s="14">
        <v>0.48958333333333331</v>
      </c>
      <c r="F660" s="3" t="s">
        <v>3818</v>
      </c>
      <c r="G660" s="13">
        <v>43941</v>
      </c>
      <c r="H660" s="13" t="e">
        <f>VLOOKUP(L660,'Interested Users'!$A$2:$F$1684,6,FALSE)</f>
        <v>#N/A</v>
      </c>
      <c r="I660" s="3" t="s">
        <v>1145</v>
      </c>
      <c r="J660" s="3" t="s">
        <v>1147</v>
      </c>
      <c r="K660" s="3" t="s">
        <v>1164</v>
      </c>
      <c r="L660" s="4">
        <v>911100222710</v>
      </c>
      <c r="M660" s="3" t="s">
        <v>3312</v>
      </c>
      <c r="N660" s="3" t="s">
        <v>1382</v>
      </c>
      <c r="O660" s="3" t="s">
        <v>1156</v>
      </c>
      <c r="P660" s="3" t="s">
        <v>1156</v>
      </c>
      <c r="Q660" s="3" t="s">
        <v>3749</v>
      </c>
      <c r="R660" s="3" t="e">
        <f>VLOOKUP(L660,SB_Cleaned!$A$2:$F$413,6,FALSE)</f>
        <v>#N/A</v>
      </c>
      <c r="S660" s="3">
        <f t="shared" si="30"/>
        <v>0</v>
      </c>
      <c r="T660" s="3" t="s">
        <v>1503</v>
      </c>
      <c r="U660" s="3" t="s">
        <v>3854</v>
      </c>
      <c r="V660" s="13" t="e">
        <f>VLOOKUP(L660,SB_Cleaned!$A$2:$C$412,3,FALSE)</f>
        <v>#N/A</v>
      </c>
      <c r="W660" s="4" t="str">
        <f t="shared" si="31"/>
        <v>exclude</v>
      </c>
      <c r="X660" s="4" t="str">
        <f t="shared" si="32"/>
        <v>exclude</v>
      </c>
    </row>
    <row r="661" spans="1:24" x14ac:dyDescent="0.25">
      <c r="A661" s="3" t="s">
        <v>3813</v>
      </c>
      <c r="B661" s="3" t="s">
        <v>1514</v>
      </c>
      <c r="C661" s="3" t="s">
        <v>1512</v>
      </c>
      <c r="D661" s="3">
        <v>4</v>
      </c>
      <c r="E661" s="14">
        <v>0.75</v>
      </c>
      <c r="F661" s="3" t="s">
        <v>3818</v>
      </c>
      <c r="G661" s="13">
        <v>43941</v>
      </c>
      <c r="H661" s="13" t="e">
        <f>VLOOKUP(L661,'Interested Users'!$A$2:$F$1684,6,FALSE)</f>
        <v>#N/A</v>
      </c>
      <c r="I661" s="3" t="s">
        <v>1145</v>
      </c>
      <c r="J661" s="3" t="s">
        <v>1147</v>
      </c>
      <c r="K661" s="3" t="s">
        <v>1164</v>
      </c>
      <c r="L661" s="4">
        <v>911100222710</v>
      </c>
      <c r="M661" s="3" t="s">
        <v>3312</v>
      </c>
      <c r="N661" s="3" t="s">
        <v>1383</v>
      </c>
      <c r="O661" s="3" t="s">
        <v>1156</v>
      </c>
      <c r="P661" s="3" t="s">
        <v>1156</v>
      </c>
      <c r="Q661" s="3" t="s">
        <v>3769</v>
      </c>
      <c r="R661" s="3" t="e">
        <f>VLOOKUP(L661,SB_Cleaned!$A$2:$F$413,6,FALSE)</f>
        <v>#N/A</v>
      </c>
      <c r="S661" s="3">
        <f t="shared" si="30"/>
        <v>0</v>
      </c>
      <c r="T661" s="3" t="s">
        <v>1501</v>
      </c>
      <c r="U661" s="3" t="s">
        <v>3854</v>
      </c>
      <c r="V661" s="13" t="e">
        <f>VLOOKUP(L661,SB_Cleaned!$A$2:$C$412,3,FALSE)</f>
        <v>#N/A</v>
      </c>
      <c r="W661" s="4" t="str">
        <f t="shared" si="31"/>
        <v>exclude</v>
      </c>
      <c r="X661" s="4" t="str">
        <f t="shared" si="32"/>
        <v>exclude</v>
      </c>
    </row>
    <row r="662" spans="1:24" x14ac:dyDescent="0.25">
      <c r="A662" s="3" t="s">
        <v>3813</v>
      </c>
      <c r="B662" s="3" t="s">
        <v>1514</v>
      </c>
      <c r="C662" s="3" t="s">
        <v>1512</v>
      </c>
      <c r="D662" s="3">
        <v>2</v>
      </c>
      <c r="E662" s="14">
        <v>0.48958333333333331</v>
      </c>
      <c r="F662" s="3" t="s">
        <v>3818</v>
      </c>
      <c r="G662" s="13">
        <v>43941</v>
      </c>
      <c r="H662" s="13" t="e">
        <f>VLOOKUP(L662,'Interested Users'!$A$2:$F$1684,6,FALSE)</f>
        <v>#N/A</v>
      </c>
      <c r="I662" s="3" t="s">
        <v>1144</v>
      </c>
      <c r="J662" s="3" t="s">
        <v>5</v>
      </c>
      <c r="K662" s="3" t="s">
        <v>1384</v>
      </c>
      <c r="L662" s="4">
        <v>911100222711</v>
      </c>
      <c r="M662" s="3" t="s">
        <v>3313</v>
      </c>
      <c r="N662" s="3" t="s">
        <v>1382</v>
      </c>
      <c r="O662" s="3" t="s">
        <v>1156</v>
      </c>
      <c r="P662" s="3" t="s">
        <v>1156</v>
      </c>
      <c r="Q662" s="3" t="s">
        <v>3749</v>
      </c>
      <c r="R662" s="3" t="e">
        <f>VLOOKUP(L662,SB_Cleaned!$A$2:$F$413,6,FALSE)</f>
        <v>#N/A</v>
      </c>
      <c r="S662" s="3">
        <f t="shared" si="30"/>
        <v>0</v>
      </c>
      <c r="T662" s="3" t="s">
        <v>1503</v>
      </c>
      <c r="U662" s="3" t="s">
        <v>3854</v>
      </c>
      <c r="V662" s="13" t="e">
        <f>VLOOKUP(L662,SB_Cleaned!$A$2:$C$412,3,FALSE)</f>
        <v>#N/A</v>
      </c>
      <c r="W662" s="4" t="str">
        <f t="shared" si="31"/>
        <v>exclude</v>
      </c>
      <c r="X662" s="4" t="str">
        <f t="shared" si="32"/>
        <v>exclude</v>
      </c>
    </row>
    <row r="663" spans="1:24" x14ac:dyDescent="0.25">
      <c r="A663" s="3" t="s">
        <v>3813</v>
      </c>
      <c r="B663" s="3" t="s">
        <v>1514</v>
      </c>
      <c r="C663" s="3" t="s">
        <v>1512</v>
      </c>
      <c r="D663" s="3">
        <v>2</v>
      </c>
      <c r="E663" s="14">
        <v>0.48958333333333331</v>
      </c>
      <c r="F663" s="3" t="s">
        <v>3818</v>
      </c>
      <c r="G663" s="13">
        <v>43941</v>
      </c>
      <c r="H663" s="13" t="e">
        <f>VLOOKUP(L663,'Interested Users'!$A$2:$F$1684,6,FALSE)</f>
        <v>#N/A</v>
      </c>
      <c r="I663" s="3" t="s">
        <v>1144</v>
      </c>
      <c r="J663" s="3" t="s">
        <v>19</v>
      </c>
      <c r="K663" s="3" t="s">
        <v>1385</v>
      </c>
      <c r="L663" s="4">
        <v>911100222712</v>
      </c>
      <c r="M663" s="3" t="s">
        <v>3314</v>
      </c>
      <c r="N663" s="3" t="s">
        <v>1382</v>
      </c>
      <c r="O663" s="3" t="s">
        <v>1156</v>
      </c>
      <c r="P663" s="3" t="s">
        <v>1156</v>
      </c>
      <c r="Q663" s="3" t="s">
        <v>3749</v>
      </c>
      <c r="R663" s="3" t="e">
        <f>VLOOKUP(L663,SB_Cleaned!$A$2:$F$413,6,FALSE)</f>
        <v>#N/A</v>
      </c>
      <c r="S663" s="3">
        <f t="shared" si="30"/>
        <v>0</v>
      </c>
      <c r="T663" s="3" t="s">
        <v>1503</v>
      </c>
      <c r="U663" s="3" t="s">
        <v>3854</v>
      </c>
      <c r="V663" s="13" t="e">
        <f>VLOOKUP(L663,SB_Cleaned!$A$2:$C$412,3,FALSE)</f>
        <v>#N/A</v>
      </c>
      <c r="W663" s="4" t="str">
        <f t="shared" si="31"/>
        <v>exclude</v>
      </c>
      <c r="X663" s="4" t="str">
        <f t="shared" si="32"/>
        <v>exclude</v>
      </c>
    </row>
    <row r="664" spans="1:24" x14ac:dyDescent="0.25">
      <c r="A664" s="3" t="s">
        <v>3813</v>
      </c>
      <c r="B664" s="3" t="s">
        <v>1514</v>
      </c>
      <c r="C664" s="3" t="s">
        <v>1512</v>
      </c>
      <c r="D664" s="3">
        <v>2</v>
      </c>
      <c r="E664" s="14">
        <v>0.48958333333333331</v>
      </c>
      <c r="F664" s="3" t="s">
        <v>3818</v>
      </c>
      <c r="G664" s="13">
        <v>43941</v>
      </c>
      <c r="H664" s="13" t="e">
        <f>VLOOKUP(L664,'Interested Users'!$A$2:$F$1684,6,FALSE)</f>
        <v>#N/A</v>
      </c>
      <c r="I664" s="3" t="s">
        <v>1144</v>
      </c>
      <c r="J664" s="3" t="s">
        <v>19</v>
      </c>
      <c r="K664" s="3" t="s">
        <v>61</v>
      </c>
      <c r="L664" s="4">
        <v>911100222713</v>
      </c>
      <c r="M664" s="3" t="s">
        <v>3315</v>
      </c>
      <c r="N664" s="3" t="s">
        <v>1382</v>
      </c>
      <c r="O664" s="3" t="s">
        <v>1148</v>
      </c>
      <c r="P664" s="3" t="s">
        <v>1148</v>
      </c>
      <c r="Q664" s="3" t="s">
        <v>3749</v>
      </c>
      <c r="R664" s="3">
        <f>VLOOKUP(L664,SB_Cleaned!$A$2:$F$413,6,FALSE)</f>
        <v>1999</v>
      </c>
      <c r="S664" s="3">
        <f t="shared" si="30"/>
        <v>1</v>
      </c>
      <c r="T664" s="3" t="s">
        <v>1503</v>
      </c>
      <c r="U664" s="3" t="s">
        <v>3854</v>
      </c>
      <c r="V664" s="13">
        <f>VLOOKUP(L664,SB_Cleaned!$A$2:$C$412,3,FALSE)</f>
        <v>43941</v>
      </c>
      <c r="W664" s="4">
        <f t="shared" si="31"/>
        <v>0</v>
      </c>
      <c r="X664" s="4" t="str">
        <f t="shared" si="32"/>
        <v>exclude</v>
      </c>
    </row>
    <row r="665" spans="1:24" x14ac:dyDescent="0.25">
      <c r="A665" s="3" t="s">
        <v>3813</v>
      </c>
      <c r="B665" s="3" t="s">
        <v>1514</v>
      </c>
      <c r="C665" s="3" t="s">
        <v>1512</v>
      </c>
      <c r="D665" s="3">
        <v>2</v>
      </c>
      <c r="E665" s="14">
        <v>0.48958333333333331</v>
      </c>
      <c r="F665" s="3" t="s">
        <v>3818</v>
      </c>
      <c r="G665" s="13">
        <v>43941</v>
      </c>
      <c r="H665" s="13" t="e">
        <f>VLOOKUP(L665,'Interested Users'!$A$2:$F$1684,6,FALSE)</f>
        <v>#N/A</v>
      </c>
      <c r="I665" s="3" t="s">
        <v>1144</v>
      </c>
      <c r="J665" s="3" t="s">
        <v>19</v>
      </c>
      <c r="K665" s="3" t="s">
        <v>1386</v>
      </c>
      <c r="L665" s="4">
        <v>911100222714</v>
      </c>
      <c r="M665" s="3" t="s">
        <v>3316</v>
      </c>
      <c r="N665" s="3" t="s">
        <v>1382</v>
      </c>
      <c r="O665" s="3" t="s">
        <v>1148</v>
      </c>
      <c r="P665" s="3" t="s">
        <v>1148</v>
      </c>
      <c r="Q665" s="3" t="s">
        <v>3749</v>
      </c>
      <c r="R665" s="3" t="e">
        <f>VLOOKUP(L665,SB_Cleaned!$A$2:$F$413,6,FALSE)</f>
        <v>#N/A</v>
      </c>
      <c r="S665" s="3">
        <f t="shared" si="30"/>
        <v>0</v>
      </c>
      <c r="T665" s="3" t="s">
        <v>1503</v>
      </c>
      <c r="U665" s="3" t="s">
        <v>3854</v>
      </c>
      <c r="V665" s="13" t="e">
        <f>VLOOKUP(L665,SB_Cleaned!$A$2:$C$412,3,FALSE)</f>
        <v>#N/A</v>
      </c>
      <c r="W665" s="4" t="str">
        <f t="shared" si="31"/>
        <v>exclude</v>
      </c>
      <c r="X665" s="4" t="str">
        <f t="shared" si="32"/>
        <v>exclude</v>
      </c>
    </row>
    <row r="666" spans="1:24" x14ac:dyDescent="0.25">
      <c r="A666" s="3" t="s">
        <v>3813</v>
      </c>
      <c r="B666" s="3" t="s">
        <v>1514</v>
      </c>
      <c r="C666" s="3" t="s">
        <v>1512</v>
      </c>
      <c r="D666" s="3">
        <v>2</v>
      </c>
      <c r="E666" s="14">
        <v>0.48958333333333331</v>
      </c>
      <c r="F666" s="3" t="s">
        <v>3818</v>
      </c>
      <c r="G666" s="13">
        <v>43941</v>
      </c>
      <c r="H666" s="13" t="e">
        <f>VLOOKUP(L666,'Interested Users'!$A$2:$F$1684,6,FALSE)</f>
        <v>#N/A</v>
      </c>
      <c r="I666" s="3" t="s">
        <v>1144</v>
      </c>
      <c r="J666" s="3" t="s">
        <v>19</v>
      </c>
      <c r="K666" s="3" t="s">
        <v>308</v>
      </c>
      <c r="L666" s="4">
        <v>911100222715</v>
      </c>
      <c r="M666" s="3" t="s">
        <v>3317</v>
      </c>
      <c r="N666" s="3" t="s">
        <v>1382</v>
      </c>
      <c r="O666" s="3" t="s">
        <v>1156</v>
      </c>
      <c r="P666" s="3" t="s">
        <v>1156</v>
      </c>
      <c r="Q666" s="3" t="s">
        <v>3749</v>
      </c>
      <c r="R666" s="3" t="e">
        <f>VLOOKUP(L666,SB_Cleaned!$A$2:$F$413,6,FALSE)</f>
        <v>#N/A</v>
      </c>
      <c r="S666" s="3">
        <f t="shared" si="30"/>
        <v>0</v>
      </c>
      <c r="T666" s="3" t="s">
        <v>1503</v>
      </c>
      <c r="U666" s="3" t="s">
        <v>3854</v>
      </c>
      <c r="V666" s="13" t="e">
        <f>VLOOKUP(L666,SB_Cleaned!$A$2:$C$412,3,FALSE)</f>
        <v>#N/A</v>
      </c>
      <c r="W666" s="4" t="str">
        <f t="shared" si="31"/>
        <v>exclude</v>
      </c>
      <c r="X666" s="4" t="str">
        <f t="shared" si="32"/>
        <v>exclude</v>
      </c>
    </row>
    <row r="667" spans="1:24" x14ac:dyDescent="0.25">
      <c r="A667" s="3" t="s">
        <v>3813</v>
      </c>
      <c r="B667" s="3" t="s">
        <v>1514</v>
      </c>
      <c r="C667" s="3" t="s">
        <v>1512</v>
      </c>
      <c r="D667" s="3">
        <v>2</v>
      </c>
      <c r="E667" s="14">
        <v>0.48958333333333331</v>
      </c>
      <c r="F667" s="3" t="s">
        <v>3818</v>
      </c>
      <c r="G667" s="13">
        <v>43941</v>
      </c>
      <c r="H667" s="13">
        <f>VLOOKUP(L667,'Interested Users'!$A$2:$F$1684,6,FALSE)</f>
        <v>43937.510185185187</v>
      </c>
      <c r="I667" s="3" t="s">
        <v>1144</v>
      </c>
      <c r="J667" s="3" t="s">
        <v>19</v>
      </c>
      <c r="K667" s="3" t="s">
        <v>106</v>
      </c>
      <c r="L667" s="4">
        <v>911100221099</v>
      </c>
      <c r="M667" s="3" t="s">
        <v>1681</v>
      </c>
      <c r="N667" s="3" t="s">
        <v>1382</v>
      </c>
      <c r="O667" s="3" t="s">
        <v>1156</v>
      </c>
      <c r="P667" s="3" t="s">
        <v>1156</v>
      </c>
      <c r="Q667" s="3" t="s">
        <v>3749</v>
      </c>
      <c r="R667" s="3" t="e">
        <f>VLOOKUP(L667,SB_Cleaned!$A$2:$F$413,6,FALSE)</f>
        <v>#N/A</v>
      </c>
      <c r="S667" s="3">
        <f t="shared" si="30"/>
        <v>0</v>
      </c>
      <c r="T667" s="3" t="s">
        <v>1503</v>
      </c>
      <c r="U667" s="3" t="s">
        <v>37</v>
      </c>
      <c r="V667" s="13" t="e">
        <f>VLOOKUP(L667,SB_Cleaned!$A$2:$C$412,3,FALSE)</f>
        <v>#N/A</v>
      </c>
      <c r="W667" s="4" t="str">
        <f t="shared" si="31"/>
        <v>exclude</v>
      </c>
      <c r="X667" s="4" t="str">
        <f t="shared" si="32"/>
        <v>exclude</v>
      </c>
    </row>
    <row r="668" spans="1:24" x14ac:dyDescent="0.25">
      <c r="A668" s="3" t="s">
        <v>3813</v>
      </c>
      <c r="B668" s="3" t="s">
        <v>1514</v>
      </c>
      <c r="C668" s="3" t="s">
        <v>1512</v>
      </c>
      <c r="D668" s="3">
        <v>2</v>
      </c>
      <c r="E668" s="14">
        <v>0.48958333333333331</v>
      </c>
      <c r="F668" s="3" t="s">
        <v>3818</v>
      </c>
      <c r="G668" s="13">
        <v>43941</v>
      </c>
      <c r="H668" s="13" t="e">
        <f>VLOOKUP(L668,'Interested Users'!$A$2:$F$1684,6,FALSE)</f>
        <v>#N/A</v>
      </c>
      <c r="I668" s="3" t="s">
        <v>1145</v>
      </c>
      <c r="J668" s="3" t="s">
        <v>19</v>
      </c>
      <c r="K668" s="3" t="s">
        <v>262</v>
      </c>
      <c r="L668" s="4">
        <v>911100222693</v>
      </c>
      <c r="M668" s="3" t="s">
        <v>3291</v>
      </c>
      <c r="N668" s="3" t="s">
        <v>1382</v>
      </c>
      <c r="O668" s="3" t="s">
        <v>1148</v>
      </c>
      <c r="P668" s="3" t="s">
        <v>1148</v>
      </c>
      <c r="Q668" s="3" t="s">
        <v>3749</v>
      </c>
      <c r="R668" s="3" t="e">
        <f>VLOOKUP(L668,SB_Cleaned!$A$2:$F$413,6,FALSE)</f>
        <v>#N/A</v>
      </c>
      <c r="S668" s="3">
        <f t="shared" si="30"/>
        <v>0</v>
      </c>
      <c r="T668" s="3" t="s">
        <v>1503</v>
      </c>
      <c r="U668" s="3" t="s">
        <v>3854</v>
      </c>
      <c r="V668" s="13" t="e">
        <f>VLOOKUP(L668,SB_Cleaned!$A$2:$C$412,3,FALSE)</f>
        <v>#N/A</v>
      </c>
      <c r="W668" s="4" t="str">
        <f t="shared" si="31"/>
        <v>exclude</v>
      </c>
      <c r="X668" s="4" t="str">
        <f t="shared" si="32"/>
        <v>exclude</v>
      </c>
    </row>
    <row r="669" spans="1:24" x14ac:dyDescent="0.25">
      <c r="A669" s="3" t="s">
        <v>3813</v>
      </c>
      <c r="B669" s="3" t="s">
        <v>1514</v>
      </c>
      <c r="C669" s="3" t="s">
        <v>1511</v>
      </c>
      <c r="D669" s="3">
        <v>2</v>
      </c>
      <c r="E669" s="14">
        <v>0.48958333333333331</v>
      </c>
      <c r="F669" s="3" t="s">
        <v>3818</v>
      </c>
      <c r="G669" s="13">
        <v>43941</v>
      </c>
      <c r="H669" s="13">
        <f>VLOOKUP(L669,'Interested Users'!$A$2:$F$1684,6,FALSE)</f>
        <v>43940.626817129632</v>
      </c>
      <c r="I669" s="3" t="s">
        <v>1144</v>
      </c>
      <c r="J669" s="3" t="s">
        <v>5</v>
      </c>
      <c r="K669" s="3" t="s">
        <v>595</v>
      </c>
      <c r="L669" s="4">
        <v>911100221694</v>
      </c>
      <c r="M669" s="3" t="s">
        <v>2284</v>
      </c>
      <c r="N669" s="3" t="s">
        <v>1382</v>
      </c>
      <c r="O669" s="3" t="s">
        <v>1156</v>
      </c>
      <c r="P669" s="3" t="s">
        <v>1156</v>
      </c>
      <c r="Q669" s="3" t="s">
        <v>3765</v>
      </c>
      <c r="R669" s="3" t="e">
        <f>VLOOKUP(L669,SB_Cleaned!$A$2:$F$413,6,FALSE)</f>
        <v>#N/A</v>
      </c>
      <c r="S669" s="3">
        <f t="shared" si="30"/>
        <v>0</v>
      </c>
      <c r="T669" s="3" t="s">
        <v>1503</v>
      </c>
      <c r="U669" s="3" t="s">
        <v>33</v>
      </c>
      <c r="V669" s="13" t="e">
        <f>VLOOKUP(L669,SB_Cleaned!$A$2:$C$412,3,FALSE)</f>
        <v>#N/A</v>
      </c>
      <c r="W669" s="4" t="str">
        <f t="shared" si="31"/>
        <v>exclude</v>
      </c>
      <c r="X669" s="4" t="str">
        <f t="shared" si="32"/>
        <v>exclude</v>
      </c>
    </row>
    <row r="670" spans="1:24" x14ac:dyDescent="0.25">
      <c r="A670" s="3" t="s">
        <v>3813</v>
      </c>
      <c r="B670" s="3" t="s">
        <v>1514</v>
      </c>
      <c r="C670" s="3" t="s">
        <v>1511</v>
      </c>
      <c r="D670" s="3">
        <v>2</v>
      </c>
      <c r="E670" s="14">
        <v>0.48958333333333331</v>
      </c>
      <c r="F670" s="3" t="s">
        <v>3818</v>
      </c>
      <c r="G670" s="13">
        <v>43941</v>
      </c>
      <c r="H670" s="13">
        <f>VLOOKUP(L670,'Interested Users'!$A$2:$F$1684,6,FALSE)</f>
        <v>43940.61209490741</v>
      </c>
      <c r="I670" s="3" t="s">
        <v>1144</v>
      </c>
      <c r="J670" s="3" t="s">
        <v>5</v>
      </c>
      <c r="K670" s="3" t="s">
        <v>594</v>
      </c>
      <c r="L670" s="4">
        <v>911100221693</v>
      </c>
      <c r="M670" s="3" t="s">
        <v>2283</v>
      </c>
      <c r="N670" s="3" t="s">
        <v>1382</v>
      </c>
      <c r="O670" s="3" t="s">
        <v>1156</v>
      </c>
      <c r="P670" s="3" t="s">
        <v>1156</v>
      </c>
      <c r="Q670" s="3" t="s">
        <v>3765</v>
      </c>
      <c r="R670" s="3" t="e">
        <f>VLOOKUP(L670,SB_Cleaned!$A$2:$F$413,6,FALSE)</f>
        <v>#N/A</v>
      </c>
      <c r="S670" s="3">
        <f t="shared" si="30"/>
        <v>0</v>
      </c>
      <c r="T670" s="3" t="s">
        <v>1503</v>
      </c>
      <c r="U670" s="3" t="s">
        <v>209</v>
      </c>
      <c r="V670" s="13" t="e">
        <f>VLOOKUP(L670,SB_Cleaned!$A$2:$C$412,3,FALSE)</f>
        <v>#N/A</v>
      </c>
      <c r="W670" s="4" t="str">
        <f t="shared" si="31"/>
        <v>exclude</v>
      </c>
      <c r="X670" s="4" t="str">
        <f t="shared" si="32"/>
        <v>exclude</v>
      </c>
    </row>
    <row r="671" spans="1:24" x14ac:dyDescent="0.25">
      <c r="A671" s="3" t="s">
        <v>3813</v>
      </c>
      <c r="B671" s="3" t="s">
        <v>1514</v>
      </c>
      <c r="C671" s="3" t="s">
        <v>1511</v>
      </c>
      <c r="D671" s="3">
        <v>2</v>
      </c>
      <c r="E671" s="14">
        <v>0.48958333333333331</v>
      </c>
      <c r="F671" s="3" t="s">
        <v>3818</v>
      </c>
      <c r="G671" s="13">
        <v>43941</v>
      </c>
      <c r="H671" s="13">
        <f>VLOOKUP(L671,'Interested Users'!$A$2:$F$1684,6,FALSE)</f>
        <v>43937.442187499997</v>
      </c>
      <c r="I671" s="3" t="s">
        <v>1144</v>
      </c>
      <c r="J671" s="3" t="s">
        <v>5</v>
      </c>
      <c r="K671" s="3" t="s">
        <v>41</v>
      </c>
      <c r="L671" s="4">
        <v>911100221031</v>
      </c>
      <c r="M671" s="3" t="s">
        <v>1612</v>
      </c>
      <c r="N671" s="3" t="s">
        <v>1382</v>
      </c>
      <c r="O671" s="3" t="s">
        <v>1148</v>
      </c>
      <c r="P671" s="3" t="s">
        <v>1148</v>
      </c>
      <c r="Q671" s="3" t="s">
        <v>3765</v>
      </c>
      <c r="R671" s="3" t="e">
        <f>VLOOKUP(L671,SB_Cleaned!$A$2:$F$413,6,FALSE)</f>
        <v>#N/A</v>
      </c>
      <c r="S671" s="3">
        <f t="shared" si="30"/>
        <v>0</v>
      </c>
      <c r="T671" s="3" t="s">
        <v>1503</v>
      </c>
      <c r="U671" s="3" t="s">
        <v>33</v>
      </c>
      <c r="V671" s="13" t="e">
        <f>VLOOKUP(L671,SB_Cleaned!$A$2:$C$412,3,FALSE)</f>
        <v>#N/A</v>
      </c>
      <c r="W671" s="4" t="str">
        <f t="shared" si="31"/>
        <v>exclude</v>
      </c>
      <c r="X671" s="4" t="str">
        <f t="shared" si="32"/>
        <v>exclude</v>
      </c>
    </row>
    <row r="672" spans="1:24" x14ac:dyDescent="0.25">
      <c r="A672" s="3" t="s">
        <v>3813</v>
      </c>
      <c r="B672" s="3" t="s">
        <v>1514</v>
      </c>
      <c r="C672" s="3" t="s">
        <v>1511</v>
      </c>
      <c r="D672" s="3">
        <v>2</v>
      </c>
      <c r="E672" s="14">
        <v>0.48958333333333331</v>
      </c>
      <c r="F672" s="3" t="s">
        <v>3818</v>
      </c>
      <c r="G672" s="13">
        <v>43941</v>
      </c>
      <c r="H672" s="13">
        <f>VLOOKUP(L672,'Interested Users'!$A$2:$F$1684,6,FALSE)</f>
        <v>43937.442627314813</v>
      </c>
      <c r="I672" s="3" t="s">
        <v>1144</v>
      </c>
      <c r="J672" s="3" t="s">
        <v>19</v>
      </c>
      <c r="K672" s="3" t="s">
        <v>43</v>
      </c>
      <c r="L672" s="4">
        <v>911100221033</v>
      </c>
      <c r="M672" s="3" t="s">
        <v>1614</v>
      </c>
      <c r="N672" s="3" t="s">
        <v>1382</v>
      </c>
      <c r="O672" s="3" t="s">
        <v>1156</v>
      </c>
      <c r="P672" s="3" t="s">
        <v>1156</v>
      </c>
      <c r="Q672" s="3" t="s">
        <v>3765</v>
      </c>
      <c r="R672" s="3" t="e">
        <f>VLOOKUP(L672,SB_Cleaned!$A$2:$F$413,6,FALSE)</f>
        <v>#N/A</v>
      </c>
      <c r="S672" s="3">
        <f t="shared" si="30"/>
        <v>0</v>
      </c>
      <c r="T672" s="3" t="s">
        <v>1503</v>
      </c>
      <c r="U672" s="3" t="s">
        <v>37</v>
      </c>
      <c r="V672" s="13" t="e">
        <f>VLOOKUP(L672,SB_Cleaned!$A$2:$C$412,3,FALSE)</f>
        <v>#N/A</v>
      </c>
      <c r="W672" s="4" t="str">
        <f t="shared" si="31"/>
        <v>exclude</v>
      </c>
      <c r="X672" s="4" t="str">
        <f t="shared" si="32"/>
        <v>exclude</v>
      </c>
    </row>
    <row r="673" spans="1:24" x14ac:dyDescent="0.25">
      <c r="A673" s="3" t="s">
        <v>3813</v>
      </c>
      <c r="B673" s="3" t="s">
        <v>1514</v>
      </c>
      <c r="C673" s="3" t="s">
        <v>1511</v>
      </c>
      <c r="D673" s="3">
        <v>2</v>
      </c>
      <c r="E673" s="14">
        <v>0.48958333333333331</v>
      </c>
      <c r="F673" s="3" t="s">
        <v>3818</v>
      </c>
      <c r="G673" s="13">
        <v>43941</v>
      </c>
      <c r="H673" s="13">
        <f>VLOOKUP(L673,'Interested Users'!$A$2:$F$1684,6,FALSE)</f>
        <v>43937.447129629632</v>
      </c>
      <c r="I673" s="3" t="s">
        <v>1144</v>
      </c>
      <c r="J673" s="3" t="s">
        <v>5</v>
      </c>
      <c r="K673" s="3" t="s">
        <v>66</v>
      </c>
      <c r="L673" s="4">
        <v>911100221057</v>
      </c>
      <c r="M673" s="3" t="s">
        <v>1638</v>
      </c>
      <c r="N673" s="3" t="s">
        <v>1382</v>
      </c>
      <c r="O673" s="3" t="s">
        <v>1148</v>
      </c>
      <c r="P673" s="3" t="s">
        <v>1148</v>
      </c>
      <c r="Q673" s="3" t="s">
        <v>3765</v>
      </c>
      <c r="R673" s="3" t="e">
        <f>VLOOKUP(L673,SB_Cleaned!$A$2:$F$413,6,FALSE)</f>
        <v>#N/A</v>
      </c>
      <c r="S673" s="3">
        <f t="shared" si="30"/>
        <v>0</v>
      </c>
      <c r="T673" s="3" t="s">
        <v>1503</v>
      </c>
      <c r="U673" s="3" t="s">
        <v>37</v>
      </c>
      <c r="V673" s="13" t="e">
        <f>VLOOKUP(L673,SB_Cleaned!$A$2:$C$412,3,FALSE)</f>
        <v>#N/A</v>
      </c>
      <c r="W673" s="4" t="str">
        <f t="shared" si="31"/>
        <v>exclude</v>
      </c>
      <c r="X673" s="4" t="str">
        <f t="shared" si="32"/>
        <v>exclude</v>
      </c>
    </row>
    <row r="674" spans="1:24" x14ac:dyDescent="0.25">
      <c r="A674" s="3" t="s">
        <v>3813</v>
      </c>
      <c r="B674" s="3" t="s">
        <v>1514</v>
      </c>
      <c r="C674" s="3" t="s">
        <v>1511</v>
      </c>
      <c r="D674" s="3">
        <v>2</v>
      </c>
      <c r="E674" s="14">
        <v>0.48958333333333331</v>
      </c>
      <c r="F674" s="3" t="s">
        <v>3818</v>
      </c>
      <c r="G674" s="13">
        <v>43941</v>
      </c>
      <c r="H674" s="13">
        <f>VLOOKUP(L674,'Interested Users'!$A$2:$F$1684,6,FALSE)</f>
        <v>43937.447615740741</v>
      </c>
      <c r="I674" s="3" t="s">
        <v>1144</v>
      </c>
      <c r="J674" s="3" t="s">
        <v>5</v>
      </c>
      <c r="K674" s="3" t="s">
        <v>43</v>
      </c>
      <c r="L674" s="4">
        <v>911100221060</v>
      </c>
      <c r="M674" s="3" t="s">
        <v>1641</v>
      </c>
      <c r="N674" s="3" t="s">
        <v>1382</v>
      </c>
      <c r="O674" s="3" t="s">
        <v>1156</v>
      </c>
      <c r="P674" s="3" t="s">
        <v>1156</v>
      </c>
      <c r="Q674" s="3" t="s">
        <v>3765</v>
      </c>
      <c r="R674" s="3" t="e">
        <f>VLOOKUP(L674,SB_Cleaned!$A$2:$F$413,6,FALSE)</f>
        <v>#N/A</v>
      </c>
      <c r="S674" s="3">
        <f t="shared" si="30"/>
        <v>0</v>
      </c>
      <c r="T674" s="3" t="s">
        <v>1503</v>
      </c>
      <c r="U674" s="3" t="s">
        <v>37</v>
      </c>
      <c r="V674" s="13" t="e">
        <f>VLOOKUP(L674,SB_Cleaned!$A$2:$C$412,3,FALSE)</f>
        <v>#N/A</v>
      </c>
      <c r="W674" s="4" t="str">
        <f t="shared" si="31"/>
        <v>exclude</v>
      </c>
      <c r="X674" s="4" t="str">
        <f t="shared" si="32"/>
        <v>exclude</v>
      </c>
    </row>
    <row r="675" spans="1:24" x14ac:dyDescent="0.25">
      <c r="A675" s="3" t="s">
        <v>3813</v>
      </c>
      <c r="B675" s="3" t="s">
        <v>1514</v>
      </c>
      <c r="C675" s="3" t="s">
        <v>1511</v>
      </c>
      <c r="D675" s="3">
        <v>2</v>
      </c>
      <c r="E675" s="14">
        <v>0.48958333333333331</v>
      </c>
      <c r="F675" s="3" t="s">
        <v>3818</v>
      </c>
      <c r="G675" s="13">
        <v>43941</v>
      </c>
      <c r="H675" s="13">
        <f>VLOOKUP(L675,'Interested Users'!$A$2:$F$1684,6,FALSE)</f>
        <v>43937.521180555559</v>
      </c>
      <c r="I675" s="3" t="s">
        <v>1144</v>
      </c>
      <c r="J675" s="3" t="s">
        <v>5</v>
      </c>
      <c r="K675" s="3" t="s">
        <v>42</v>
      </c>
      <c r="L675" s="4">
        <v>911100221103</v>
      </c>
      <c r="M675" s="3" t="s">
        <v>1685</v>
      </c>
      <c r="N675" s="3" t="s">
        <v>1382</v>
      </c>
      <c r="O675" s="3" t="s">
        <v>1156</v>
      </c>
      <c r="P675" s="3" t="s">
        <v>1156</v>
      </c>
      <c r="Q675" s="3" t="s">
        <v>3765</v>
      </c>
      <c r="R675" s="3" t="e">
        <f>VLOOKUP(L675,SB_Cleaned!$A$2:$F$413,6,FALSE)</f>
        <v>#N/A</v>
      </c>
      <c r="S675" s="3">
        <f t="shared" si="30"/>
        <v>0</v>
      </c>
      <c r="T675" s="3" t="s">
        <v>1503</v>
      </c>
      <c r="U675" s="3" t="s">
        <v>37</v>
      </c>
      <c r="V675" s="13" t="e">
        <f>VLOOKUP(L675,SB_Cleaned!$A$2:$C$412,3,FALSE)</f>
        <v>#N/A</v>
      </c>
      <c r="W675" s="4" t="str">
        <f t="shared" si="31"/>
        <v>exclude</v>
      </c>
      <c r="X675" s="4" t="str">
        <f t="shared" si="32"/>
        <v>exclude</v>
      </c>
    </row>
    <row r="676" spans="1:24" x14ac:dyDescent="0.25">
      <c r="A676" s="3" t="s">
        <v>3813</v>
      </c>
      <c r="B676" s="3" t="s">
        <v>1494</v>
      </c>
      <c r="C676" s="3" t="s">
        <v>1512</v>
      </c>
      <c r="D676" s="3">
        <v>2</v>
      </c>
      <c r="E676" s="14">
        <v>0.48958333333333331</v>
      </c>
      <c r="F676" s="3" t="s">
        <v>3818</v>
      </c>
      <c r="G676" s="13">
        <v>43941</v>
      </c>
      <c r="H676" s="13" t="e">
        <f>VLOOKUP(L676,'Interested Users'!$A$2:$F$1684,6,FALSE)</f>
        <v>#N/A</v>
      </c>
      <c r="I676" s="3" t="s">
        <v>1144</v>
      </c>
      <c r="J676" s="3" t="s">
        <v>10</v>
      </c>
      <c r="K676" s="3" t="s">
        <v>1387</v>
      </c>
      <c r="L676" s="4">
        <v>911100222716</v>
      </c>
      <c r="M676" s="3" t="s">
        <v>3318</v>
      </c>
      <c r="N676" s="3" t="s">
        <v>1382</v>
      </c>
      <c r="O676" s="3" t="s">
        <v>1146</v>
      </c>
      <c r="P676" s="3" t="s">
        <v>1146</v>
      </c>
      <c r="Q676" s="3" t="s">
        <v>3766</v>
      </c>
      <c r="R676" s="3" t="e">
        <f>VLOOKUP(L676,SB_Cleaned!$A$2:$F$413,6,FALSE)</f>
        <v>#N/A</v>
      </c>
      <c r="S676" s="3">
        <f t="shared" si="30"/>
        <v>0</v>
      </c>
      <c r="T676" s="3" t="s">
        <v>1497</v>
      </c>
      <c r="U676" s="3" t="s">
        <v>3854</v>
      </c>
      <c r="V676" s="13" t="e">
        <f>VLOOKUP(L676,SB_Cleaned!$A$2:$C$412,3,FALSE)</f>
        <v>#N/A</v>
      </c>
      <c r="W676" s="4" t="str">
        <f t="shared" si="31"/>
        <v>exclude</v>
      </c>
      <c r="X676" s="4" t="str">
        <f t="shared" si="32"/>
        <v>exclude</v>
      </c>
    </row>
    <row r="677" spans="1:24" x14ac:dyDescent="0.25">
      <c r="A677" s="3" t="s">
        <v>3813</v>
      </c>
      <c r="B677" s="3" t="s">
        <v>1514</v>
      </c>
      <c r="C677" s="3" t="s">
        <v>1512</v>
      </c>
      <c r="D677" s="3">
        <v>2</v>
      </c>
      <c r="E677" s="14">
        <v>0.48958333333333331</v>
      </c>
      <c r="F677" s="3" t="s">
        <v>3818</v>
      </c>
      <c r="G677" s="13">
        <v>43941</v>
      </c>
      <c r="H677" s="13" t="e">
        <f>VLOOKUP(L677,'Interested Users'!$A$2:$F$1684,6,FALSE)</f>
        <v>#N/A</v>
      </c>
      <c r="I677" s="3" t="s">
        <v>1144</v>
      </c>
      <c r="J677" s="3" t="s">
        <v>19</v>
      </c>
      <c r="K677" s="3" t="s">
        <v>1388</v>
      </c>
      <c r="L677" s="4">
        <v>911100222717</v>
      </c>
      <c r="M677" s="3" t="s">
        <v>3319</v>
      </c>
      <c r="N677" s="3" t="s">
        <v>1382</v>
      </c>
      <c r="O677" s="3" t="s">
        <v>1156</v>
      </c>
      <c r="P677" s="3" t="s">
        <v>1156</v>
      </c>
      <c r="Q677" s="3" t="s">
        <v>3749</v>
      </c>
      <c r="R677" s="3" t="e">
        <f>VLOOKUP(L677,SB_Cleaned!$A$2:$F$413,6,FALSE)</f>
        <v>#N/A</v>
      </c>
      <c r="S677" s="3">
        <f t="shared" si="30"/>
        <v>0</v>
      </c>
      <c r="T677" s="3" t="s">
        <v>1503</v>
      </c>
      <c r="U677" s="3" t="s">
        <v>3854</v>
      </c>
      <c r="V677" s="13" t="e">
        <f>VLOOKUP(L677,SB_Cleaned!$A$2:$C$412,3,FALSE)</f>
        <v>#N/A</v>
      </c>
      <c r="W677" s="4" t="str">
        <f t="shared" si="31"/>
        <v>exclude</v>
      </c>
      <c r="X677" s="4" t="str">
        <f t="shared" si="32"/>
        <v>exclude</v>
      </c>
    </row>
    <row r="678" spans="1:24" x14ac:dyDescent="0.25">
      <c r="A678" s="3" t="s">
        <v>3813</v>
      </c>
      <c r="B678" s="3" t="s">
        <v>1494</v>
      </c>
      <c r="C678" s="3" t="s">
        <v>1512</v>
      </c>
      <c r="D678" s="3">
        <v>2</v>
      </c>
      <c r="E678" s="14">
        <v>0.48958333333333331</v>
      </c>
      <c r="F678" s="3" t="s">
        <v>3818</v>
      </c>
      <c r="G678" s="13">
        <v>43941</v>
      </c>
      <c r="H678" s="13" t="e">
        <f>VLOOKUP(L678,'Interested Users'!$A$2:$F$1684,6,FALSE)</f>
        <v>#N/A</v>
      </c>
      <c r="I678" s="3" t="s">
        <v>1144</v>
      </c>
      <c r="J678" s="3" t="s">
        <v>2</v>
      </c>
      <c r="K678" s="3" t="s">
        <v>1389</v>
      </c>
      <c r="L678" s="4">
        <v>911100222718</v>
      </c>
      <c r="M678" s="3" t="s">
        <v>3320</v>
      </c>
      <c r="N678" s="3" t="s">
        <v>1382</v>
      </c>
      <c r="O678" s="3" t="s">
        <v>1148</v>
      </c>
      <c r="P678" s="3" t="s">
        <v>1148</v>
      </c>
      <c r="Q678" s="3" t="s">
        <v>3766</v>
      </c>
      <c r="R678" s="3" t="e">
        <f>VLOOKUP(L678,SB_Cleaned!$A$2:$F$413,6,FALSE)</f>
        <v>#N/A</v>
      </c>
      <c r="S678" s="3">
        <f t="shared" si="30"/>
        <v>0</v>
      </c>
      <c r="T678" s="3" t="s">
        <v>1497</v>
      </c>
      <c r="U678" s="3" t="s">
        <v>3854</v>
      </c>
      <c r="V678" s="13" t="e">
        <f>VLOOKUP(L678,SB_Cleaned!$A$2:$C$412,3,FALSE)</f>
        <v>#N/A</v>
      </c>
      <c r="W678" s="4" t="str">
        <f t="shared" si="31"/>
        <v>exclude</v>
      </c>
      <c r="X678" s="4" t="str">
        <f t="shared" si="32"/>
        <v>exclude</v>
      </c>
    </row>
    <row r="679" spans="1:24" x14ac:dyDescent="0.25">
      <c r="A679" s="3" t="s">
        <v>3813</v>
      </c>
      <c r="B679" s="3" t="s">
        <v>1494</v>
      </c>
      <c r="C679" s="3" t="s">
        <v>1512</v>
      </c>
      <c r="D679" s="3">
        <v>2</v>
      </c>
      <c r="E679" s="14">
        <v>0.48958333333333331</v>
      </c>
      <c r="F679" s="3" t="s">
        <v>3818</v>
      </c>
      <c r="G679" s="13">
        <v>43941</v>
      </c>
      <c r="H679" s="13" t="e">
        <f>VLOOKUP(L679,'Interested Users'!$A$2:$F$1684,6,FALSE)</f>
        <v>#N/A</v>
      </c>
      <c r="I679" s="3" t="s">
        <v>1144</v>
      </c>
      <c r="J679" s="3" t="s">
        <v>10</v>
      </c>
      <c r="K679" s="3" t="s">
        <v>240</v>
      </c>
      <c r="L679" s="4">
        <v>911100222719</v>
      </c>
      <c r="M679" s="3" t="s">
        <v>3321</v>
      </c>
      <c r="N679" s="3" t="s">
        <v>1382</v>
      </c>
      <c r="O679" s="3" t="s">
        <v>1156</v>
      </c>
      <c r="P679" s="3" t="s">
        <v>1156</v>
      </c>
      <c r="Q679" s="3" t="s">
        <v>3766</v>
      </c>
      <c r="R679" s="3" t="e">
        <f>VLOOKUP(L679,SB_Cleaned!$A$2:$F$413,6,FALSE)</f>
        <v>#N/A</v>
      </c>
      <c r="S679" s="3">
        <f t="shared" si="30"/>
        <v>0</v>
      </c>
      <c r="T679" s="3" t="s">
        <v>1497</v>
      </c>
      <c r="U679" s="3" t="s">
        <v>3854</v>
      </c>
      <c r="V679" s="13" t="e">
        <f>VLOOKUP(L679,SB_Cleaned!$A$2:$C$412,3,FALSE)</f>
        <v>#N/A</v>
      </c>
      <c r="W679" s="4" t="str">
        <f t="shared" si="31"/>
        <v>exclude</v>
      </c>
      <c r="X679" s="4" t="str">
        <f t="shared" si="32"/>
        <v>exclude</v>
      </c>
    </row>
    <row r="680" spans="1:24" x14ac:dyDescent="0.25">
      <c r="A680" s="3" t="s">
        <v>3813</v>
      </c>
      <c r="B680" s="3" t="s">
        <v>1494</v>
      </c>
      <c r="C680" s="3" t="s">
        <v>1512</v>
      </c>
      <c r="D680" s="3">
        <v>2</v>
      </c>
      <c r="E680" s="14">
        <v>0.48958333333333331</v>
      </c>
      <c r="F680" s="3" t="s">
        <v>3818</v>
      </c>
      <c r="G680" s="13">
        <v>43941</v>
      </c>
      <c r="H680" s="13" t="e">
        <f>VLOOKUP(L680,'Interested Users'!$A$2:$F$1684,6,FALSE)</f>
        <v>#N/A</v>
      </c>
      <c r="I680" s="3" t="s">
        <v>1144</v>
      </c>
      <c r="J680" s="3" t="s">
        <v>10</v>
      </c>
      <c r="K680" s="3" t="s">
        <v>157</v>
      </c>
      <c r="L680" s="4">
        <v>911100222720</v>
      </c>
      <c r="M680" s="3" t="s">
        <v>3322</v>
      </c>
      <c r="N680" s="3" t="s">
        <v>1382</v>
      </c>
      <c r="O680" s="3" t="s">
        <v>1148</v>
      </c>
      <c r="P680" s="3" t="s">
        <v>1148</v>
      </c>
      <c r="Q680" s="3" t="s">
        <v>3766</v>
      </c>
      <c r="R680" s="3" t="e">
        <f>VLOOKUP(L680,SB_Cleaned!$A$2:$F$413,6,FALSE)</f>
        <v>#N/A</v>
      </c>
      <c r="S680" s="3">
        <f t="shared" si="30"/>
        <v>0</v>
      </c>
      <c r="T680" s="3" t="s">
        <v>1497</v>
      </c>
      <c r="U680" s="3" t="s">
        <v>3854</v>
      </c>
      <c r="V680" s="13" t="e">
        <f>VLOOKUP(L680,SB_Cleaned!$A$2:$C$412,3,FALSE)</f>
        <v>#N/A</v>
      </c>
      <c r="W680" s="4" t="str">
        <f t="shared" si="31"/>
        <v>exclude</v>
      </c>
      <c r="X680" s="4" t="str">
        <f t="shared" si="32"/>
        <v>exclude</v>
      </c>
    </row>
    <row r="681" spans="1:24" x14ac:dyDescent="0.25">
      <c r="A681" s="3" t="s">
        <v>3813</v>
      </c>
      <c r="B681" s="3" t="s">
        <v>1494</v>
      </c>
      <c r="C681" s="3" t="s">
        <v>1512</v>
      </c>
      <c r="D681" s="3">
        <v>2</v>
      </c>
      <c r="E681" s="14">
        <v>0.48958333333333331</v>
      </c>
      <c r="F681" s="3" t="s">
        <v>3818</v>
      </c>
      <c r="G681" s="13">
        <v>43941</v>
      </c>
      <c r="H681" s="13" t="e">
        <f>VLOOKUP(L681,'Interested Users'!$A$2:$F$1684,6,FALSE)</f>
        <v>#N/A</v>
      </c>
      <c r="I681" s="3" t="s">
        <v>1144</v>
      </c>
      <c r="J681" s="3" t="s">
        <v>10</v>
      </c>
      <c r="K681" s="3" t="s">
        <v>765</v>
      </c>
      <c r="L681" s="4">
        <v>911100222721</v>
      </c>
      <c r="M681" s="3" t="s">
        <v>3323</v>
      </c>
      <c r="N681" s="3" t="s">
        <v>1382</v>
      </c>
      <c r="O681" s="3" t="s">
        <v>1148</v>
      </c>
      <c r="P681" s="3" t="s">
        <v>1148</v>
      </c>
      <c r="Q681" s="3" t="s">
        <v>3766</v>
      </c>
      <c r="R681" s="3" t="e">
        <f>VLOOKUP(L681,SB_Cleaned!$A$2:$F$413,6,FALSE)</f>
        <v>#N/A</v>
      </c>
      <c r="S681" s="3">
        <f t="shared" si="30"/>
        <v>0</v>
      </c>
      <c r="T681" s="3" t="s">
        <v>1497</v>
      </c>
      <c r="U681" s="3" t="s">
        <v>3854</v>
      </c>
      <c r="V681" s="13" t="e">
        <f>VLOOKUP(L681,SB_Cleaned!$A$2:$C$412,3,FALSE)</f>
        <v>#N/A</v>
      </c>
      <c r="W681" s="4" t="str">
        <f t="shared" si="31"/>
        <v>exclude</v>
      </c>
      <c r="X681" s="4" t="str">
        <f t="shared" si="32"/>
        <v>exclude</v>
      </c>
    </row>
    <row r="682" spans="1:24" x14ac:dyDescent="0.25">
      <c r="A682" s="3" t="s">
        <v>3813</v>
      </c>
      <c r="B682" s="3" t="s">
        <v>1494</v>
      </c>
      <c r="C682" s="3" t="s">
        <v>1512</v>
      </c>
      <c r="D682" s="3">
        <v>2</v>
      </c>
      <c r="E682" s="14">
        <v>0.48958333333333331</v>
      </c>
      <c r="F682" s="3" t="s">
        <v>3818</v>
      </c>
      <c r="G682" s="13">
        <v>43941</v>
      </c>
      <c r="H682" s="13" t="e">
        <f>VLOOKUP(L682,'Interested Users'!$A$2:$F$1684,6,FALSE)</f>
        <v>#N/A</v>
      </c>
      <c r="I682" s="3" t="s">
        <v>1144</v>
      </c>
      <c r="J682" s="3" t="s">
        <v>10</v>
      </c>
      <c r="K682" s="3" t="s">
        <v>1390</v>
      </c>
      <c r="L682" s="4">
        <v>911100222722</v>
      </c>
      <c r="M682" s="3" t="s">
        <v>3324</v>
      </c>
      <c r="N682" s="3" t="s">
        <v>1382</v>
      </c>
      <c r="O682" s="3" t="s">
        <v>1148</v>
      </c>
      <c r="P682" s="3" t="s">
        <v>1148</v>
      </c>
      <c r="Q682" s="3" t="s">
        <v>3766</v>
      </c>
      <c r="R682" s="3" t="e">
        <f>VLOOKUP(L682,SB_Cleaned!$A$2:$F$413,6,FALSE)</f>
        <v>#N/A</v>
      </c>
      <c r="S682" s="3">
        <f t="shared" si="30"/>
        <v>0</v>
      </c>
      <c r="T682" s="3" t="s">
        <v>1497</v>
      </c>
      <c r="U682" s="3" t="s">
        <v>3854</v>
      </c>
      <c r="V682" s="13" t="e">
        <f>VLOOKUP(L682,SB_Cleaned!$A$2:$C$412,3,FALSE)</f>
        <v>#N/A</v>
      </c>
      <c r="W682" s="4" t="str">
        <f t="shared" si="31"/>
        <v>exclude</v>
      </c>
      <c r="X682" s="4" t="str">
        <f t="shared" si="32"/>
        <v>exclude</v>
      </c>
    </row>
    <row r="683" spans="1:24" x14ac:dyDescent="0.25">
      <c r="A683" s="3" t="s">
        <v>3813</v>
      </c>
      <c r="B683" s="3" t="s">
        <v>1494</v>
      </c>
      <c r="C683" s="3" t="s">
        <v>1512</v>
      </c>
      <c r="D683" s="3">
        <v>2</v>
      </c>
      <c r="E683" s="14">
        <v>0.48958333333333331</v>
      </c>
      <c r="F683" s="3" t="s">
        <v>3818</v>
      </c>
      <c r="G683" s="13">
        <v>43941</v>
      </c>
      <c r="H683" s="13">
        <f>VLOOKUP(L683,'Interested Users'!$A$2:$F$1684,6,FALSE)</f>
        <v>43940.689571759256</v>
      </c>
      <c r="I683" s="3" t="s">
        <v>1144</v>
      </c>
      <c r="J683" s="3" t="s">
        <v>2</v>
      </c>
      <c r="K683" s="3" t="s">
        <v>598</v>
      </c>
      <c r="L683" s="4">
        <v>911100221697</v>
      </c>
      <c r="M683" s="3" t="s">
        <v>2287</v>
      </c>
      <c r="N683" s="3" t="s">
        <v>1382</v>
      </c>
      <c r="O683" s="3" t="s">
        <v>1156</v>
      </c>
      <c r="P683" s="3" t="s">
        <v>1156</v>
      </c>
      <c r="Q683" s="3" t="s">
        <v>3766</v>
      </c>
      <c r="R683" s="3" t="e">
        <f>VLOOKUP(L683,SB_Cleaned!$A$2:$F$413,6,FALSE)</f>
        <v>#N/A</v>
      </c>
      <c r="S683" s="3">
        <f t="shared" si="30"/>
        <v>0</v>
      </c>
      <c r="T683" s="3" t="s">
        <v>1497</v>
      </c>
      <c r="U683" s="3" t="s">
        <v>209</v>
      </c>
      <c r="V683" s="13" t="e">
        <f>VLOOKUP(L683,SB_Cleaned!$A$2:$C$412,3,FALSE)</f>
        <v>#N/A</v>
      </c>
      <c r="W683" s="4" t="str">
        <f t="shared" si="31"/>
        <v>exclude</v>
      </c>
      <c r="X683" s="4" t="str">
        <f t="shared" si="32"/>
        <v>exclude</v>
      </c>
    </row>
    <row r="684" spans="1:24" x14ac:dyDescent="0.25">
      <c r="A684" s="3" t="s">
        <v>3813</v>
      </c>
      <c r="B684" s="3" t="s">
        <v>1494</v>
      </c>
      <c r="C684" s="3" t="s">
        <v>1512</v>
      </c>
      <c r="D684" s="3">
        <v>2</v>
      </c>
      <c r="E684" s="14">
        <v>0.48958333333333331</v>
      </c>
      <c r="F684" s="3" t="s">
        <v>3818</v>
      </c>
      <c r="G684" s="13">
        <v>43941</v>
      </c>
      <c r="H684" s="13">
        <f>VLOOKUP(L684,'Interested Users'!$A$2:$F$1684,6,FALSE)</f>
        <v>43940.609710648147</v>
      </c>
      <c r="I684" s="3" t="s">
        <v>1144</v>
      </c>
      <c r="J684" s="3" t="s">
        <v>2</v>
      </c>
      <c r="K684" s="3" t="s">
        <v>593</v>
      </c>
      <c r="L684" s="4">
        <v>911100221692</v>
      </c>
      <c r="M684" s="3" t="s">
        <v>2282</v>
      </c>
      <c r="N684" s="3" t="s">
        <v>1382</v>
      </c>
      <c r="O684" s="3" t="s">
        <v>1148</v>
      </c>
      <c r="P684" s="3" t="s">
        <v>1148</v>
      </c>
      <c r="Q684" s="3" t="s">
        <v>3766</v>
      </c>
      <c r="R684" s="3" t="e">
        <f>VLOOKUP(L684,SB_Cleaned!$A$2:$F$413,6,FALSE)</f>
        <v>#N/A</v>
      </c>
      <c r="S684" s="3">
        <f t="shared" si="30"/>
        <v>0</v>
      </c>
      <c r="T684" s="3" t="s">
        <v>1497</v>
      </c>
      <c r="U684" s="3" t="s">
        <v>333</v>
      </c>
      <c r="V684" s="13" t="e">
        <f>VLOOKUP(L684,SB_Cleaned!$A$2:$C$412,3,FALSE)</f>
        <v>#N/A</v>
      </c>
      <c r="W684" s="4" t="str">
        <f t="shared" si="31"/>
        <v>exclude</v>
      </c>
      <c r="X684" s="4" t="str">
        <f t="shared" si="32"/>
        <v>exclude</v>
      </c>
    </row>
    <row r="685" spans="1:24" x14ac:dyDescent="0.25">
      <c r="A685" s="3" t="s">
        <v>3813</v>
      </c>
      <c r="B685" s="3" t="s">
        <v>1514</v>
      </c>
      <c r="C685" s="3" t="s">
        <v>1511</v>
      </c>
      <c r="D685" s="3">
        <v>2</v>
      </c>
      <c r="E685" s="14">
        <v>0.48958333333333331</v>
      </c>
      <c r="F685" s="3" t="s">
        <v>3818</v>
      </c>
      <c r="G685" s="13">
        <v>43941</v>
      </c>
      <c r="H685" s="13">
        <f>VLOOKUP(L685,'Interested Users'!$A$2:$F$1684,6,FALSE)</f>
        <v>43939.222430555557</v>
      </c>
      <c r="I685" s="3" t="s">
        <v>1144</v>
      </c>
      <c r="J685" s="3" t="s">
        <v>19</v>
      </c>
      <c r="K685" s="3" t="s">
        <v>97</v>
      </c>
      <c r="L685" s="4">
        <v>911100221564</v>
      </c>
      <c r="M685" s="3" t="s">
        <v>2148</v>
      </c>
      <c r="N685" s="3" t="s">
        <v>1382</v>
      </c>
      <c r="O685" s="3" t="s">
        <v>1148</v>
      </c>
      <c r="P685" s="3" t="s">
        <v>1148</v>
      </c>
      <c r="Q685" s="3" t="s">
        <v>3765</v>
      </c>
      <c r="R685" s="3">
        <f>VLOOKUP(L685,SB_Cleaned!$A$2:$F$413,6,FALSE)</f>
        <v>1999</v>
      </c>
      <c r="S685" s="3">
        <f t="shared" si="30"/>
        <v>1</v>
      </c>
      <c r="T685" s="3" t="s">
        <v>1503</v>
      </c>
      <c r="U685" s="3" t="s">
        <v>422</v>
      </c>
      <c r="V685" s="13">
        <f>VLOOKUP(L685,SB_Cleaned!$A$2:$C$412,3,FALSE)</f>
        <v>43942</v>
      </c>
      <c r="W685" s="4">
        <f t="shared" si="31"/>
        <v>1</v>
      </c>
      <c r="X685" s="4">
        <f t="shared" si="32"/>
        <v>3</v>
      </c>
    </row>
    <row r="686" spans="1:24" x14ac:dyDescent="0.25">
      <c r="A686" s="3" t="s">
        <v>3813</v>
      </c>
      <c r="B686" s="3" t="s">
        <v>1514</v>
      </c>
      <c r="C686" s="3" t="s">
        <v>1510</v>
      </c>
      <c r="D686" s="3">
        <v>2</v>
      </c>
      <c r="E686" s="14">
        <v>0.48958333333333331</v>
      </c>
      <c r="F686" s="3" t="s">
        <v>3818</v>
      </c>
      <c r="G686" s="13">
        <v>43941</v>
      </c>
      <c r="H686" s="13">
        <f>VLOOKUP(L686,'Interested Users'!$A$2:$F$1684,6,FALSE)</f>
        <v>43939.222800925927</v>
      </c>
      <c r="I686" s="3" t="s">
        <v>1144</v>
      </c>
      <c r="J686" s="3" t="s">
        <v>19</v>
      </c>
      <c r="K686" s="3" t="s">
        <v>485</v>
      </c>
      <c r="L686" s="4">
        <v>911100221566</v>
      </c>
      <c r="M686" s="3" t="s">
        <v>2150</v>
      </c>
      <c r="N686" s="3" t="s">
        <v>1382</v>
      </c>
      <c r="O686" s="3" t="s">
        <v>1148</v>
      </c>
      <c r="P686" s="3" t="s">
        <v>1148</v>
      </c>
      <c r="Q686" s="3" t="s">
        <v>3751</v>
      </c>
      <c r="R686" s="3">
        <f>VLOOKUP(L686,SB_Cleaned!$A$2:$F$413,6,FALSE)</f>
        <v>1999</v>
      </c>
      <c r="S686" s="3">
        <f t="shared" si="30"/>
        <v>1</v>
      </c>
      <c r="T686" s="3" t="s">
        <v>1495</v>
      </c>
      <c r="U686" s="3" t="s">
        <v>305</v>
      </c>
      <c r="V686" s="13">
        <f>VLOOKUP(L686,SB_Cleaned!$A$2:$C$412,3,FALSE)</f>
        <v>43944</v>
      </c>
      <c r="W686" s="4">
        <f t="shared" si="31"/>
        <v>3</v>
      </c>
      <c r="X686" s="4">
        <f t="shared" si="32"/>
        <v>5</v>
      </c>
    </row>
    <row r="687" spans="1:24" x14ac:dyDescent="0.25">
      <c r="A687" s="3" t="s">
        <v>3812</v>
      </c>
      <c r="B687" s="3" t="s">
        <v>1494</v>
      </c>
      <c r="C687" s="3" t="s">
        <v>1510</v>
      </c>
      <c r="D687" s="3">
        <v>2</v>
      </c>
      <c r="E687" s="14">
        <v>0.48958333333333331</v>
      </c>
      <c r="F687" s="3" t="s">
        <v>3818</v>
      </c>
      <c r="G687" s="13">
        <v>43941</v>
      </c>
      <c r="H687" s="13">
        <f>VLOOKUP(L687,'Interested Users'!$A$2:$F$1684,6,FALSE)</f>
        <v>43939.227511574078</v>
      </c>
      <c r="I687" s="3" t="s">
        <v>1144</v>
      </c>
      <c r="J687" s="3" t="s">
        <v>10</v>
      </c>
      <c r="K687" s="3" t="s">
        <v>487</v>
      </c>
      <c r="L687" s="4">
        <v>911100221568</v>
      </c>
      <c r="M687" s="3" t="s">
        <v>2152</v>
      </c>
      <c r="N687" s="3" t="s">
        <v>1382</v>
      </c>
      <c r="O687" s="3" t="s">
        <v>1148</v>
      </c>
      <c r="P687" s="3" t="s">
        <v>1148</v>
      </c>
      <c r="Q687" s="3" t="s">
        <v>3755</v>
      </c>
      <c r="R687" s="3" t="e">
        <f>VLOOKUP(L687,SB_Cleaned!$A$2:$F$413,6,FALSE)</f>
        <v>#N/A</v>
      </c>
      <c r="S687" s="3">
        <f t="shared" si="30"/>
        <v>0</v>
      </c>
      <c r="T687" s="3" t="s">
        <v>1496</v>
      </c>
      <c r="U687" s="3" t="s">
        <v>422</v>
      </c>
      <c r="V687" s="13" t="e">
        <f>VLOOKUP(L687,SB_Cleaned!$A$2:$C$412,3,FALSE)</f>
        <v>#N/A</v>
      </c>
      <c r="W687" s="4" t="str">
        <f t="shared" si="31"/>
        <v>exclude</v>
      </c>
      <c r="X687" s="4" t="str">
        <f t="shared" si="32"/>
        <v>exclude</v>
      </c>
    </row>
    <row r="688" spans="1:24" x14ac:dyDescent="0.25">
      <c r="A688" s="3" t="s">
        <v>3813</v>
      </c>
      <c r="B688" s="3" t="s">
        <v>1514</v>
      </c>
      <c r="C688" s="3" t="s">
        <v>1510</v>
      </c>
      <c r="D688" s="3">
        <v>2</v>
      </c>
      <c r="E688" s="14">
        <v>0.48958333333333331</v>
      </c>
      <c r="F688" s="3" t="s">
        <v>3818</v>
      </c>
      <c r="G688" s="13">
        <v>43941</v>
      </c>
      <c r="H688" s="13">
        <f>VLOOKUP(L688,'Interested Users'!$A$2:$F$1684,6,FALSE)</f>
        <v>43939.225995370369</v>
      </c>
      <c r="I688" s="3" t="s">
        <v>1144</v>
      </c>
      <c r="J688" s="3" t="s">
        <v>5</v>
      </c>
      <c r="K688" s="3" t="s">
        <v>486</v>
      </c>
      <c r="L688" s="4">
        <v>911100221567</v>
      </c>
      <c r="M688" s="3" t="s">
        <v>2151</v>
      </c>
      <c r="N688" s="3" t="s">
        <v>1382</v>
      </c>
      <c r="O688" s="3" t="s">
        <v>1148</v>
      </c>
      <c r="P688" s="3" t="s">
        <v>1148</v>
      </c>
      <c r="Q688" s="3" t="s">
        <v>3751</v>
      </c>
      <c r="R688" s="3" t="e">
        <f>VLOOKUP(L688,SB_Cleaned!$A$2:$F$413,6,FALSE)</f>
        <v>#N/A</v>
      </c>
      <c r="S688" s="3">
        <f t="shared" si="30"/>
        <v>0</v>
      </c>
      <c r="T688" s="3" t="s">
        <v>1495</v>
      </c>
      <c r="U688" s="3" t="s">
        <v>422</v>
      </c>
      <c r="V688" s="13" t="e">
        <f>VLOOKUP(L688,SB_Cleaned!$A$2:$C$412,3,FALSE)</f>
        <v>#N/A</v>
      </c>
      <c r="W688" s="4" t="str">
        <f t="shared" si="31"/>
        <v>exclude</v>
      </c>
      <c r="X688" s="4" t="str">
        <f t="shared" si="32"/>
        <v>exclude</v>
      </c>
    </row>
    <row r="689" spans="1:24" x14ac:dyDescent="0.25">
      <c r="A689" s="3" t="s">
        <v>3812</v>
      </c>
      <c r="B689" s="3" t="s">
        <v>1494</v>
      </c>
      <c r="C689" s="3" t="s">
        <v>1510</v>
      </c>
      <c r="D689" s="3">
        <v>2</v>
      </c>
      <c r="E689" s="14">
        <v>0.48958333333333331</v>
      </c>
      <c r="F689" s="3" t="s">
        <v>3818</v>
      </c>
      <c r="G689" s="13">
        <v>43941</v>
      </c>
      <c r="H689" s="13">
        <f>VLOOKUP(L689,'Interested Users'!$A$2:$F$1684,6,FALSE)</f>
        <v>43940.21670138889</v>
      </c>
      <c r="I689" s="3" t="s">
        <v>1144</v>
      </c>
      <c r="J689" s="3" t="s">
        <v>10</v>
      </c>
      <c r="K689" s="3" t="s">
        <v>526</v>
      </c>
      <c r="L689" s="4">
        <v>911100221677</v>
      </c>
      <c r="M689" s="3" t="s">
        <v>2266</v>
      </c>
      <c r="N689" s="3" t="s">
        <v>1382</v>
      </c>
      <c r="O689" s="3" t="s">
        <v>1148</v>
      </c>
      <c r="P689" s="3" t="s">
        <v>1148</v>
      </c>
      <c r="Q689" s="3" t="s">
        <v>3755</v>
      </c>
      <c r="R689" s="3" t="e">
        <f>VLOOKUP(L689,SB_Cleaned!$A$2:$F$413,6,FALSE)</f>
        <v>#N/A</v>
      </c>
      <c r="S689" s="3">
        <f t="shared" si="30"/>
        <v>0</v>
      </c>
      <c r="T689" s="3" t="s">
        <v>1496</v>
      </c>
      <c r="U689" s="3" t="s">
        <v>218</v>
      </c>
      <c r="V689" s="13" t="e">
        <f>VLOOKUP(L689,SB_Cleaned!$A$2:$C$412,3,FALSE)</f>
        <v>#N/A</v>
      </c>
      <c r="W689" s="4" t="str">
        <f t="shared" si="31"/>
        <v>exclude</v>
      </c>
      <c r="X689" s="4" t="str">
        <f t="shared" si="32"/>
        <v>exclude</v>
      </c>
    </row>
    <row r="690" spans="1:24" x14ac:dyDescent="0.25">
      <c r="A690" s="3" t="s">
        <v>3812</v>
      </c>
      <c r="B690" s="3" t="s">
        <v>1494</v>
      </c>
      <c r="C690" s="3" t="s">
        <v>1510</v>
      </c>
      <c r="D690" s="3">
        <v>2</v>
      </c>
      <c r="E690" s="14">
        <v>0.48958333333333331</v>
      </c>
      <c r="F690" s="3" t="s">
        <v>3818</v>
      </c>
      <c r="G690" s="13">
        <v>43941</v>
      </c>
      <c r="H690" s="13">
        <f>VLOOKUP(L690,'Interested Users'!$A$2:$F$1684,6,FALSE)</f>
        <v>43939.7109837963</v>
      </c>
      <c r="I690" s="3" t="s">
        <v>1145</v>
      </c>
      <c r="J690" s="3" t="s">
        <v>10</v>
      </c>
      <c r="K690" s="3" t="s">
        <v>572</v>
      </c>
      <c r="L690" s="4">
        <v>911100221669</v>
      </c>
      <c r="M690" s="3" t="s">
        <v>2258</v>
      </c>
      <c r="N690" s="3" t="s">
        <v>1382</v>
      </c>
      <c r="O690" s="3" t="s">
        <v>1156</v>
      </c>
      <c r="P690" s="3" t="s">
        <v>1156</v>
      </c>
      <c r="Q690" s="3" t="s">
        <v>3755</v>
      </c>
      <c r="R690" s="3" t="e">
        <f>VLOOKUP(L690,SB_Cleaned!$A$2:$F$413,6,FALSE)</f>
        <v>#N/A</v>
      </c>
      <c r="S690" s="3">
        <f t="shared" si="30"/>
        <v>0</v>
      </c>
      <c r="T690" s="3" t="s">
        <v>1496</v>
      </c>
      <c r="U690" s="3" t="s">
        <v>422</v>
      </c>
      <c r="V690" s="13" t="e">
        <f>VLOOKUP(L690,SB_Cleaned!$A$2:$C$412,3,FALSE)</f>
        <v>#N/A</v>
      </c>
      <c r="W690" s="4" t="str">
        <f t="shared" si="31"/>
        <v>exclude</v>
      </c>
      <c r="X690" s="4" t="str">
        <f t="shared" si="32"/>
        <v>exclude</v>
      </c>
    </row>
    <row r="691" spans="1:24" x14ac:dyDescent="0.25">
      <c r="A691" s="3" t="s">
        <v>3813</v>
      </c>
      <c r="B691" s="3" t="s">
        <v>1514</v>
      </c>
      <c r="C691" s="3" t="s">
        <v>1510</v>
      </c>
      <c r="D691" s="3">
        <v>2</v>
      </c>
      <c r="E691" s="14">
        <v>0.48958333333333331</v>
      </c>
      <c r="F691" s="3" t="s">
        <v>3818</v>
      </c>
      <c r="G691" s="13">
        <v>43941</v>
      </c>
      <c r="H691" s="13">
        <f>VLOOKUP(L691,'Interested Users'!$A$2:$F$1684,6,FALSE)</f>
        <v>43940.05972222222</v>
      </c>
      <c r="I691" s="3" t="s">
        <v>1145</v>
      </c>
      <c r="J691" s="3" t="s">
        <v>19</v>
      </c>
      <c r="K691" s="3" t="s">
        <v>217</v>
      </c>
      <c r="L691" s="4">
        <v>911100221671</v>
      </c>
      <c r="M691" s="3" t="s">
        <v>2260</v>
      </c>
      <c r="N691" s="3" t="s">
        <v>1382</v>
      </c>
      <c r="O691" s="3" t="s">
        <v>1156</v>
      </c>
      <c r="P691" s="3" t="s">
        <v>1156</v>
      </c>
      <c r="Q691" s="3" t="s">
        <v>3751</v>
      </c>
      <c r="R691" s="3" t="e">
        <f>VLOOKUP(L691,SB_Cleaned!$A$2:$F$413,6,FALSE)</f>
        <v>#N/A</v>
      </c>
      <c r="S691" s="3">
        <f t="shared" si="30"/>
        <v>0</v>
      </c>
      <c r="T691" s="3" t="s">
        <v>1495</v>
      </c>
      <c r="U691" s="3" t="s">
        <v>218</v>
      </c>
      <c r="V691" s="13" t="e">
        <f>VLOOKUP(L691,SB_Cleaned!$A$2:$C$412,3,FALSE)</f>
        <v>#N/A</v>
      </c>
      <c r="W691" s="4" t="str">
        <f t="shared" si="31"/>
        <v>exclude</v>
      </c>
      <c r="X691" s="4" t="str">
        <f t="shared" si="32"/>
        <v>exclude</v>
      </c>
    </row>
    <row r="692" spans="1:24" x14ac:dyDescent="0.25">
      <c r="A692" s="3" t="s">
        <v>3812</v>
      </c>
      <c r="B692" s="3" t="s">
        <v>1494</v>
      </c>
      <c r="C692" s="3" t="s">
        <v>1510</v>
      </c>
      <c r="D692" s="3">
        <v>2</v>
      </c>
      <c r="E692" s="14">
        <v>0.48958333333333331</v>
      </c>
      <c r="F692" s="3" t="s">
        <v>3818</v>
      </c>
      <c r="G692" s="13">
        <v>43941</v>
      </c>
      <c r="H692" s="13">
        <f>VLOOKUP(L692,'Interested Users'!$A$2:$F$1684,6,FALSE)</f>
        <v>43939.161319444444</v>
      </c>
      <c r="I692" s="3" t="s">
        <v>1145</v>
      </c>
      <c r="J692" s="3" t="s">
        <v>10</v>
      </c>
      <c r="K692" s="3" t="s">
        <v>585</v>
      </c>
      <c r="L692" s="4">
        <v>911100221502</v>
      </c>
      <c r="M692" s="3" t="s">
        <v>2086</v>
      </c>
      <c r="N692" s="3" t="s">
        <v>1382</v>
      </c>
      <c r="O692" s="3" t="s">
        <v>1148</v>
      </c>
      <c r="P692" s="3" t="s">
        <v>1148</v>
      </c>
      <c r="Q692" s="3" t="s">
        <v>3755</v>
      </c>
      <c r="R692" s="3" t="e">
        <f>VLOOKUP(L692,SB_Cleaned!$A$2:$F$413,6,FALSE)</f>
        <v>#N/A</v>
      </c>
      <c r="S692" s="3">
        <f t="shared" si="30"/>
        <v>0</v>
      </c>
      <c r="T692" s="3" t="s">
        <v>1496</v>
      </c>
      <c r="U692" s="3" t="s">
        <v>422</v>
      </c>
      <c r="V692" s="13" t="e">
        <f>VLOOKUP(L692,SB_Cleaned!$A$2:$C$412,3,FALSE)</f>
        <v>#N/A</v>
      </c>
      <c r="W692" s="4" t="str">
        <f t="shared" si="31"/>
        <v>exclude</v>
      </c>
      <c r="X692" s="4" t="str">
        <f t="shared" si="32"/>
        <v>exclude</v>
      </c>
    </row>
    <row r="693" spans="1:24" x14ac:dyDescent="0.25">
      <c r="A693" s="3" t="s">
        <v>3813</v>
      </c>
      <c r="B693" s="3" t="s">
        <v>1514</v>
      </c>
      <c r="C693" s="3" t="s">
        <v>1510</v>
      </c>
      <c r="D693" s="3">
        <v>2</v>
      </c>
      <c r="E693" s="14">
        <v>0.48958333333333331</v>
      </c>
      <c r="F693" s="3" t="s">
        <v>3818</v>
      </c>
      <c r="G693" s="13">
        <v>43941</v>
      </c>
      <c r="H693" s="13">
        <f>VLOOKUP(L693,'Interested Users'!$A$2:$F$1684,6,FALSE)</f>
        <v>43940.589826388888</v>
      </c>
      <c r="I693" s="3" t="s">
        <v>1144</v>
      </c>
      <c r="J693" s="3" t="s">
        <v>19</v>
      </c>
      <c r="K693" s="3" t="s">
        <v>592</v>
      </c>
      <c r="L693" s="4">
        <v>911100221690</v>
      </c>
      <c r="M693" s="3" t="s">
        <v>2280</v>
      </c>
      <c r="N693" s="3" t="s">
        <v>1382</v>
      </c>
      <c r="O693" s="3" t="s">
        <v>1148</v>
      </c>
      <c r="P693" s="3" t="s">
        <v>1148</v>
      </c>
      <c r="Q693" s="3" t="s">
        <v>3751</v>
      </c>
      <c r="R693" s="3" t="e">
        <f>VLOOKUP(L693,SB_Cleaned!$A$2:$F$413,6,FALSE)</f>
        <v>#N/A</v>
      </c>
      <c r="S693" s="3">
        <f t="shared" si="30"/>
        <v>0</v>
      </c>
      <c r="T693" s="3" t="s">
        <v>1495</v>
      </c>
      <c r="U693" s="3" t="s">
        <v>33</v>
      </c>
      <c r="V693" s="13" t="e">
        <f>VLOOKUP(L693,SB_Cleaned!$A$2:$C$412,3,FALSE)</f>
        <v>#N/A</v>
      </c>
      <c r="W693" s="4" t="str">
        <f t="shared" si="31"/>
        <v>exclude</v>
      </c>
      <c r="X693" s="4" t="str">
        <f t="shared" si="32"/>
        <v>exclude</v>
      </c>
    </row>
    <row r="694" spans="1:24" x14ac:dyDescent="0.25">
      <c r="A694" s="3" t="s">
        <v>3812</v>
      </c>
      <c r="B694" s="3" t="s">
        <v>1494</v>
      </c>
      <c r="C694" s="3" t="s">
        <v>1510</v>
      </c>
      <c r="D694" s="3">
        <v>2</v>
      </c>
      <c r="E694" s="14">
        <v>0.48958333333333331</v>
      </c>
      <c r="F694" s="3" t="s">
        <v>3818</v>
      </c>
      <c r="G694" s="13">
        <v>43941</v>
      </c>
      <c r="H694" s="13">
        <f>VLOOKUP(L694,'Interested Users'!$A$2:$F$1684,6,FALSE)</f>
        <v>43940.574456018519</v>
      </c>
      <c r="I694" s="3" t="s">
        <v>1144</v>
      </c>
      <c r="J694" s="3" t="s">
        <v>2</v>
      </c>
      <c r="K694" s="3" t="s">
        <v>249</v>
      </c>
      <c r="L694" s="4">
        <v>911100221689</v>
      </c>
      <c r="M694" s="3" t="s">
        <v>2279</v>
      </c>
      <c r="N694" s="3" t="s">
        <v>1382</v>
      </c>
      <c r="O694" s="3" t="s">
        <v>1156</v>
      </c>
      <c r="P694" s="3" t="s">
        <v>1156</v>
      </c>
      <c r="Q694" s="3" t="s">
        <v>3755</v>
      </c>
      <c r="R694" s="3" t="e">
        <f>VLOOKUP(L694,SB_Cleaned!$A$2:$F$413,6,FALSE)</f>
        <v>#N/A</v>
      </c>
      <c r="S694" s="3">
        <f t="shared" si="30"/>
        <v>0</v>
      </c>
      <c r="T694" s="3" t="s">
        <v>1496</v>
      </c>
      <c r="U694" s="3" t="s">
        <v>422</v>
      </c>
      <c r="V694" s="13" t="e">
        <f>VLOOKUP(L694,SB_Cleaned!$A$2:$C$412,3,FALSE)</f>
        <v>#N/A</v>
      </c>
      <c r="W694" s="4" t="str">
        <f t="shared" si="31"/>
        <v>exclude</v>
      </c>
      <c r="X694" s="4" t="str">
        <f t="shared" si="32"/>
        <v>exclude</v>
      </c>
    </row>
    <row r="695" spans="1:24" x14ac:dyDescent="0.25">
      <c r="A695" s="3" t="s">
        <v>3812</v>
      </c>
      <c r="B695" s="3" t="s">
        <v>1494</v>
      </c>
      <c r="C695" s="3" t="s">
        <v>1510</v>
      </c>
      <c r="D695" s="3">
        <v>2</v>
      </c>
      <c r="E695" s="14">
        <v>0.48958333333333331</v>
      </c>
      <c r="F695" s="3" t="s">
        <v>3818</v>
      </c>
      <c r="G695" s="13">
        <v>43941</v>
      </c>
      <c r="H695" s="13">
        <f>VLOOKUP(L695,'Interested Users'!$A$2:$F$1684,6,FALSE)</f>
        <v>43938.734652777777</v>
      </c>
      <c r="I695" s="3" t="s">
        <v>1145</v>
      </c>
      <c r="J695" s="3" t="s">
        <v>2</v>
      </c>
      <c r="K695" s="3" t="s">
        <v>588</v>
      </c>
      <c r="L695" s="4">
        <v>911100221470</v>
      </c>
      <c r="M695" s="3" t="s">
        <v>2054</v>
      </c>
      <c r="N695" s="3" t="s">
        <v>1382</v>
      </c>
      <c r="O695" s="3" t="s">
        <v>1148</v>
      </c>
      <c r="P695" s="3" t="s">
        <v>1148</v>
      </c>
      <c r="Q695" s="3" t="s">
        <v>3755</v>
      </c>
      <c r="R695" s="3" t="e">
        <f>VLOOKUP(L695,SB_Cleaned!$A$2:$F$413,6,FALSE)</f>
        <v>#N/A</v>
      </c>
      <c r="S695" s="3">
        <f t="shared" si="30"/>
        <v>0</v>
      </c>
      <c r="T695" s="3" t="s">
        <v>1496</v>
      </c>
      <c r="U695" s="3" t="s">
        <v>218</v>
      </c>
      <c r="V695" s="13" t="e">
        <f>VLOOKUP(L695,SB_Cleaned!$A$2:$C$412,3,FALSE)</f>
        <v>#N/A</v>
      </c>
      <c r="W695" s="4" t="str">
        <f t="shared" si="31"/>
        <v>exclude</v>
      </c>
      <c r="X695" s="4" t="str">
        <f t="shared" si="32"/>
        <v>exclude</v>
      </c>
    </row>
    <row r="696" spans="1:24" x14ac:dyDescent="0.25">
      <c r="A696" s="3" t="s">
        <v>3813</v>
      </c>
      <c r="B696" s="3" t="s">
        <v>1514</v>
      </c>
      <c r="C696" s="3" t="s">
        <v>1510</v>
      </c>
      <c r="D696" s="3">
        <v>2</v>
      </c>
      <c r="E696" s="14">
        <v>0.48958333333333331</v>
      </c>
      <c r="F696" s="3" t="s">
        <v>3818</v>
      </c>
      <c r="G696" s="13">
        <v>43941</v>
      </c>
      <c r="H696" s="13">
        <f>VLOOKUP(L696,'Interested Users'!$A$2:$F$1684,6,FALSE)</f>
        <v>43939.585532407407</v>
      </c>
      <c r="I696" s="3" t="s">
        <v>1145</v>
      </c>
      <c r="J696" s="3" t="s">
        <v>19</v>
      </c>
      <c r="K696" s="3" t="s">
        <v>528</v>
      </c>
      <c r="L696" s="4">
        <v>911100221657</v>
      </c>
      <c r="M696" s="3" t="s">
        <v>2245</v>
      </c>
      <c r="N696" s="3" t="s">
        <v>1382</v>
      </c>
      <c r="O696" s="3" t="s">
        <v>1148</v>
      </c>
      <c r="P696" s="3" t="s">
        <v>1148</v>
      </c>
      <c r="Q696" s="3" t="s">
        <v>3751</v>
      </c>
      <c r="R696" s="3" t="e">
        <f>VLOOKUP(L696,SB_Cleaned!$A$2:$F$413,6,FALSE)</f>
        <v>#N/A</v>
      </c>
      <c r="S696" s="3">
        <f t="shared" si="30"/>
        <v>0</v>
      </c>
      <c r="T696" s="3" t="s">
        <v>1495</v>
      </c>
      <c r="U696" s="3" t="s">
        <v>33</v>
      </c>
      <c r="V696" s="13" t="e">
        <f>VLOOKUP(L696,SB_Cleaned!$A$2:$C$412,3,FALSE)</f>
        <v>#N/A</v>
      </c>
      <c r="W696" s="4" t="str">
        <f t="shared" si="31"/>
        <v>exclude</v>
      </c>
      <c r="X696" s="4" t="str">
        <f t="shared" si="32"/>
        <v>exclude</v>
      </c>
    </row>
    <row r="697" spans="1:24" x14ac:dyDescent="0.25">
      <c r="A697" s="3" t="s">
        <v>3813</v>
      </c>
      <c r="B697" s="3" t="s">
        <v>1514</v>
      </c>
      <c r="C697" s="3" t="s">
        <v>1510</v>
      </c>
      <c r="D697" s="3">
        <v>2</v>
      </c>
      <c r="E697" s="14">
        <v>0.48958333333333331</v>
      </c>
      <c r="F697" s="3" t="s">
        <v>3818</v>
      </c>
      <c r="G697" s="13">
        <v>43941</v>
      </c>
      <c r="H697" s="13">
        <f>VLOOKUP(L697,'Interested Users'!$A$2:$F$1684,6,FALSE)</f>
        <v>43940.825787037036</v>
      </c>
      <c r="I697" s="3" t="s">
        <v>1144</v>
      </c>
      <c r="J697" s="3" t="s">
        <v>5</v>
      </c>
      <c r="K697" s="3" t="s">
        <v>600</v>
      </c>
      <c r="L697" s="4">
        <v>911100221701</v>
      </c>
      <c r="M697" s="3" t="s">
        <v>2291</v>
      </c>
      <c r="N697" s="3" t="s">
        <v>1382</v>
      </c>
      <c r="O697" s="3" t="s">
        <v>1156</v>
      </c>
      <c r="P697" s="3" t="s">
        <v>1156</v>
      </c>
      <c r="Q697" s="3" t="s">
        <v>3751</v>
      </c>
      <c r="R697" s="3" t="e">
        <f>VLOOKUP(L697,SB_Cleaned!$A$2:$F$413,6,FALSE)</f>
        <v>#N/A</v>
      </c>
      <c r="S697" s="3">
        <f t="shared" si="30"/>
        <v>0</v>
      </c>
      <c r="T697" s="3" t="s">
        <v>1495</v>
      </c>
      <c r="U697" s="3" t="s">
        <v>422</v>
      </c>
      <c r="V697" s="13" t="e">
        <f>VLOOKUP(L697,SB_Cleaned!$A$2:$C$412,3,FALSE)</f>
        <v>#N/A</v>
      </c>
      <c r="W697" s="4" t="str">
        <f t="shared" si="31"/>
        <v>exclude</v>
      </c>
      <c r="X697" s="4" t="str">
        <f t="shared" si="32"/>
        <v>exclude</v>
      </c>
    </row>
    <row r="698" spans="1:24" x14ac:dyDescent="0.25">
      <c r="A698" s="3" t="s">
        <v>3813</v>
      </c>
      <c r="B698" s="3" t="s">
        <v>1514</v>
      </c>
      <c r="C698" s="3" t="s">
        <v>1510</v>
      </c>
      <c r="D698" s="3">
        <v>2</v>
      </c>
      <c r="E698" s="14">
        <v>0.48958333333333331</v>
      </c>
      <c r="F698" s="3" t="s">
        <v>3818</v>
      </c>
      <c r="G698" s="13">
        <v>43941</v>
      </c>
      <c r="H698" s="13">
        <f>VLOOKUP(L698,'Interested Users'!$A$2:$F$1684,6,FALSE)</f>
        <v>43940.76048611111</v>
      </c>
      <c r="I698" s="3" t="s">
        <v>1144</v>
      </c>
      <c r="J698" s="3" t="s">
        <v>5</v>
      </c>
      <c r="K698" s="3" t="s">
        <v>58</v>
      </c>
      <c r="L698" s="4">
        <v>911100221700</v>
      </c>
      <c r="M698" s="3" t="s">
        <v>2290</v>
      </c>
      <c r="N698" s="3" t="s">
        <v>1382</v>
      </c>
      <c r="O698" s="3" t="s">
        <v>1148</v>
      </c>
      <c r="P698" s="3" t="s">
        <v>1148</v>
      </c>
      <c r="Q698" s="3" t="s">
        <v>3751</v>
      </c>
      <c r="R698" s="3" t="e">
        <f>VLOOKUP(L698,SB_Cleaned!$A$2:$F$413,6,FALSE)</f>
        <v>#N/A</v>
      </c>
      <c r="S698" s="3">
        <f t="shared" si="30"/>
        <v>0</v>
      </c>
      <c r="T698" s="3" t="s">
        <v>1495</v>
      </c>
      <c r="U698" s="3" t="s">
        <v>333</v>
      </c>
      <c r="V698" s="13" t="e">
        <f>VLOOKUP(L698,SB_Cleaned!$A$2:$C$412,3,FALSE)</f>
        <v>#N/A</v>
      </c>
      <c r="W698" s="4" t="str">
        <f t="shared" si="31"/>
        <v>exclude</v>
      </c>
      <c r="X698" s="4" t="str">
        <f t="shared" si="32"/>
        <v>exclude</v>
      </c>
    </row>
    <row r="699" spans="1:24" x14ac:dyDescent="0.25">
      <c r="A699" s="3" t="s">
        <v>3812</v>
      </c>
      <c r="B699" s="3" t="s">
        <v>1494</v>
      </c>
      <c r="C699" s="3" t="s">
        <v>1510</v>
      </c>
      <c r="D699" s="3">
        <v>2</v>
      </c>
      <c r="E699" s="14">
        <v>0.48958333333333331</v>
      </c>
      <c r="F699" s="3" t="s">
        <v>3818</v>
      </c>
      <c r="G699" s="13">
        <v>43941</v>
      </c>
      <c r="H699" s="13">
        <f>VLOOKUP(L699,'Interested Users'!$A$2:$F$1684,6,FALSE)</f>
        <v>43940.740740740737</v>
      </c>
      <c r="I699" s="3" t="s">
        <v>1144</v>
      </c>
      <c r="J699" s="3" t="s">
        <v>10</v>
      </c>
      <c r="K699" s="3" t="s">
        <v>98</v>
      </c>
      <c r="L699" s="4">
        <v>911100221698</v>
      </c>
      <c r="M699" s="3" t="s">
        <v>2288</v>
      </c>
      <c r="N699" s="3" t="s">
        <v>1382</v>
      </c>
      <c r="O699" s="3" t="s">
        <v>1156</v>
      </c>
      <c r="P699" s="3" t="s">
        <v>1156</v>
      </c>
      <c r="Q699" s="3" t="s">
        <v>3755</v>
      </c>
      <c r="R699" s="3" t="e">
        <f>VLOOKUP(L699,SB_Cleaned!$A$2:$F$413,6,FALSE)</f>
        <v>#N/A</v>
      </c>
      <c r="S699" s="3">
        <f t="shared" si="30"/>
        <v>0</v>
      </c>
      <c r="T699" s="3" t="s">
        <v>1496</v>
      </c>
      <c r="U699" s="3" t="s">
        <v>218</v>
      </c>
      <c r="V699" s="13" t="e">
        <f>VLOOKUP(L699,SB_Cleaned!$A$2:$C$412,3,FALSE)</f>
        <v>#N/A</v>
      </c>
      <c r="W699" s="4" t="str">
        <f t="shared" si="31"/>
        <v>exclude</v>
      </c>
      <c r="X699" s="4" t="str">
        <f t="shared" si="32"/>
        <v>exclude</v>
      </c>
    </row>
    <row r="700" spans="1:24" x14ac:dyDescent="0.25">
      <c r="A700" s="3" t="s">
        <v>3812</v>
      </c>
      <c r="B700" s="3" t="s">
        <v>1494</v>
      </c>
      <c r="C700" s="3" t="s">
        <v>1510</v>
      </c>
      <c r="D700" s="3">
        <v>2</v>
      </c>
      <c r="E700" s="14">
        <v>0.48958333333333331</v>
      </c>
      <c r="F700" s="3" t="s">
        <v>3818</v>
      </c>
      <c r="G700" s="13">
        <v>43941</v>
      </c>
      <c r="H700" s="13">
        <f>VLOOKUP(L700,'Interested Users'!$A$2:$F$1684,6,FALSE)</f>
        <v>43940.689571759256</v>
      </c>
      <c r="I700" s="3" t="s">
        <v>1145</v>
      </c>
      <c r="J700" s="3" t="s">
        <v>2</v>
      </c>
      <c r="K700" s="3" t="s">
        <v>598</v>
      </c>
      <c r="L700" s="4">
        <v>911100221697</v>
      </c>
      <c r="M700" s="3" t="s">
        <v>2287</v>
      </c>
      <c r="N700" s="3" t="s">
        <v>1382</v>
      </c>
      <c r="O700" s="3" t="s">
        <v>1156</v>
      </c>
      <c r="P700" s="3" t="s">
        <v>1156</v>
      </c>
      <c r="Q700" s="3" t="s">
        <v>3755</v>
      </c>
      <c r="R700" s="3" t="e">
        <f>VLOOKUP(L700,SB_Cleaned!$A$2:$F$413,6,FALSE)</f>
        <v>#N/A</v>
      </c>
      <c r="S700" s="3">
        <f t="shared" si="30"/>
        <v>0</v>
      </c>
      <c r="T700" s="3" t="s">
        <v>1496</v>
      </c>
      <c r="U700" s="3" t="s">
        <v>209</v>
      </c>
      <c r="V700" s="13" t="e">
        <f>VLOOKUP(L700,SB_Cleaned!$A$2:$C$412,3,FALSE)</f>
        <v>#N/A</v>
      </c>
      <c r="W700" s="4" t="str">
        <f t="shared" si="31"/>
        <v>exclude</v>
      </c>
      <c r="X700" s="4" t="str">
        <f t="shared" si="32"/>
        <v>exclude</v>
      </c>
    </row>
    <row r="701" spans="1:24" x14ac:dyDescent="0.25">
      <c r="A701" s="3" t="s">
        <v>3813</v>
      </c>
      <c r="B701" s="3" t="s">
        <v>1494</v>
      </c>
      <c r="C701" s="3" t="s">
        <v>1513</v>
      </c>
      <c r="D701" s="3">
        <v>2</v>
      </c>
      <c r="E701" s="14">
        <v>0.48958333333333331</v>
      </c>
      <c r="F701" s="3" t="s">
        <v>3818</v>
      </c>
      <c r="G701" s="13">
        <v>43941</v>
      </c>
      <c r="H701" s="13" t="e">
        <f>VLOOKUP(L701,'Interested Users'!$A$2:$F$1684,6,FALSE)</f>
        <v>#N/A</v>
      </c>
      <c r="I701" s="3" t="s">
        <v>1145</v>
      </c>
      <c r="J701" s="3" t="s">
        <v>1165</v>
      </c>
      <c r="K701" s="3" t="s">
        <v>1164</v>
      </c>
      <c r="L701" s="4">
        <v>911100222710</v>
      </c>
      <c r="M701" s="3" t="s">
        <v>3312</v>
      </c>
      <c r="N701" s="3" t="s">
        <v>1382</v>
      </c>
      <c r="O701" s="3" t="s">
        <v>1146</v>
      </c>
      <c r="P701" s="3" t="s">
        <v>1146</v>
      </c>
      <c r="Q701" s="3" t="s">
        <v>1146</v>
      </c>
      <c r="R701" s="3" t="e">
        <f>VLOOKUP(L701,SB_Cleaned!$A$2:$F$413,6,FALSE)</f>
        <v>#N/A</v>
      </c>
      <c r="S701" s="3">
        <f t="shared" si="30"/>
        <v>0</v>
      </c>
      <c r="T701" s="3" t="s">
        <v>1146</v>
      </c>
      <c r="U701" s="3" t="s">
        <v>3854</v>
      </c>
      <c r="V701" s="13" t="e">
        <f>VLOOKUP(L701,SB_Cleaned!$A$2:$C$412,3,FALSE)</f>
        <v>#N/A</v>
      </c>
      <c r="W701" s="4" t="str">
        <f t="shared" si="31"/>
        <v>exclude</v>
      </c>
      <c r="X701" s="4" t="str">
        <f t="shared" si="32"/>
        <v>exclude</v>
      </c>
    </row>
    <row r="702" spans="1:24" x14ac:dyDescent="0.25">
      <c r="A702" s="3" t="s">
        <v>3813</v>
      </c>
      <c r="B702" s="3" t="s">
        <v>1494</v>
      </c>
      <c r="C702" s="3" t="s">
        <v>1513</v>
      </c>
      <c r="D702" s="3">
        <v>4</v>
      </c>
      <c r="E702" s="14">
        <v>0.75</v>
      </c>
      <c r="F702" s="3" t="s">
        <v>3818</v>
      </c>
      <c r="G702" s="13">
        <v>43941</v>
      </c>
      <c r="H702" s="13" t="e">
        <f>VLOOKUP(L702,'Interested Users'!$A$2:$F$1684,6,FALSE)</f>
        <v>#N/A</v>
      </c>
      <c r="I702" s="3" t="s">
        <v>1145</v>
      </c>
      <c r="J702" s="3" t="s">
        <v>1163</v>
      </c>
      <c r="K702" s="3" t="s">
        <v>1164</v>
      </c>
      <c r="L702" s="4">
        <v>911100222710</v>
      </c>
      <c r="M702" s="3" t="s">
        <v>3312</v>
      </c>
      <c r="N702" s="3" t="s">
        <v>1383</v>
      </c>
      <c r="O702" s="3" t="s">
        <v>1146</v>
      </c>
      <c r="P702" s="3" t="s">
        <v>1146</v>
      </c>
      <c r="Q702" s="3" t="s">
        <v>1146</v>
      </c>
      <c r="R702" s="3" t="e">
        <f>VLOOKUP(L702,SB_Cleaned!$A$2:$F$413,6,FALSE)</f>
        <v>#N/A</v>
      </c>
      <c r="S702" s="3">
        <f t="shared" si="30"/>
        <v>0</v>
      </c>
      <c r="T702" s="3" t="s">
        <v>1146</v>
      </c>
      <c r="U702" s="3" t="s">
        <v>3854</v>
      </c>
      <c r="V702" s="13" t="e">
        <f>VLOOKUP(L702,SB_Cleaned!$A$2:$C$412,3,FALSE)</f>
        <v>#N/A</v>
      </c>
      <c r="W702" s="4" t="str">
        <f t="shared" si="31"/>
        <v>exclude</v>
      </c>
      <c r="X702" s="4" t="str">
        <f t="shared" si="32"/>
        <v>exclude</v>
      </c>
    </row>
    <row r="703" spans="1:24" x14ac:dyDescent="0.25">
      <c r="A703" s="3" t="s">
        <v>3813</v>
      </c>
      <c r="B703" s="3" t="s">
        <v>1514</v>
      </c>
      <c r="C703" s="3" t="s">
        <v>1513</v>
      </c>
      <c r="D703" s="3">
        <v>2</v>
      </c>
      <c r="E703" s="14">
        <v>0.48958333333333331</v>
      </c>
      <c r="F703" s="3" t="s">
        <v>3818</v>
      </c>
      <c r="G703" s="13">
        <v>43941</v>
      </c>
      <c r="H703" s="13" t="e">
        <f>VLOOKUP(L703,'Interested Users'!$A$2:$F$1684,6,FALSE)</f>
        <v>#N/A</v>
      </c>
      <c r="I703" s="3" t="s">
        <v>1145</v>
      </c>
      <c r="J703" s="3" t="s">
        <v>1147</v>
      </c>
      <c r="K703" s="3" t="s">
        <v>1164</v>
      </c>
      <c r="L703" s="4">
        <v>911100222723</v>
      </c>
      <c r="M703" s="3" t="s">
        <v>3225</v>
      </c>
      <c r="N703" s="3" t="s">
        <v>1382</v>
      </c>
      <c r="O703" s="3" t="s">
        <v>1156</v>
      </c>
      <c r="P703" s="3" t="s">
        <v>1156</v>
      </c>
      <c r="Q703" s="3" t="s">
        <v>3767</v>
      </c>
      <c r="R703" s="3" t="e">
        <f>VLOOKUP(L703,SB_Cleaned!$A$2:$F$413,6,FALSE)</f>
        <v>#N/A</v>
      </c>
      <c r="S703" s="3">
        <f t="shared" si="30"/>
        <v>0</v>
      </c>
      <c r="T703" s="3" t="s">
        <v>1502</v>
      </c>
      <c r="U703" s="3" t="s">
        <v>3854</v>
      </c>
      <c r="V703" s="13" t="e">
        <f>VLOOKUP(L703,SB_Cleaned!$A$2:$C$412,3,FALSE)</f>
        <v>#N/A</v>
      </c>
      <c r="W703" s="4" t="str">
        <f t="shared" si="31"/>
        <v>exclude</v>
      </c>
      <c r="X703" s="4" t="str">
        <f t="shared" si="32"/>
        <v>exclude</v>
      </c>
    </row>
    <row r="704" spans="1:24" x14ac:dyDescent="0.25">
      <c r="A704" s="3" t="s">
        <v>3813</v>
      </c>
      <c r="B704" s="3" t="s">
        <v>1514</v>
      </c>
      <c r="C704" s="3" t="s">
        <v>1513</v>
      </c>
      <c r="D704" s="3">
        <v>4</v>
      </c>
      <c r="E704" s="14">
        <v>0.75</v>
      </c>
      <c r="F704" s="3" t="s">
        <v>3818</v>
      </c>
      <c r="G704" s="13">
        <v>43941</v>
      </c>
      <c r="H704" s="13" t="e">
        <f>VLOOKUP(L704,'Interested Users'!$A$2:$F$1684,6,FALSE)</f>
        <v>#N/A</v>
      </c>
      <c r="I704" s="3" t="s">
        <v>1145</v>
      </c>
      <c r="J704" s="3" t="s">
        <v>1147</v>
      </c>
      <c r="K704" s="3" t="s">
        <v>1164</v>
      </c>
      <c r="L704" s="4">
        <v>911100222723</v>
      </c>
      <c r="M704" s="3" t="s">
        <v>3225</v>
      </c>
      <c r="N704" s="3" t="s">
        <v>1383</v>
      </c>
      <c r="O704" s="3" t="s">
        <v>1156</v>
      </c>
      <c r="P704" s="3" t="s">
        <v>1156</v>
      </c>
      <c r="Q704" s="3" t="s">
        <v>3759</v>
      </c>
      <c r="R704" s="3" t="e">
        <f>VLOOKUP(L704,SB_Cleaned!$A$2:$F$413,6,FALSE)</f>
        <v>#N/A</v>
      </c>
      <c r="S704" s="3">
        <f t="shared" si="30"/>
        <v>0</v>
      </c>
      <c r="T704" s="3" t="s">
        <v>1507</v>
      </c>
      <c r="U704" s="3" t="s">
        <v>3854</v>
      </c>
      <c r="V704" s="13" t="e">
        <f>VLOOKUP(L704,SB_Cleaned!$A$2:$C$412,3,FALSE)</f>
        <v>#N/A</v>
      </c>
      <c r="W704" s="4" t="str">
        <f t="shared" si="31"/>
        <v>exclude</v>
      </c>
      <c r="X704" s="4" t="str">
        <f t="shared" si="32"/>
        <v>exclude</v>
      </c>
    </row>
    <row r="705" spans="1:24" x14ac:dyDescent="0.25">
      <c r="A705" s="3" t="s">
        <v>3813</v>
      </c>
      <c r="B705" s="3" t="s">
        <v>1514</v>
      </c>
      <c r="C705" s="3" t="s">
        <v>1510</v>
      </c>
      <c r="D705" s="3">
        <v>2</v>
      </c>
      <c r="E705" s="14">
        <v>0.48958333333333331</v>
      </c>
      <c r="F705" s="3" t="s">
        <v>3818</v>
      </c>
      <c r="G705" s="13">
        <v>43941</v>
      </c>
      <c r="H705" s="13">
        <f>VLOOKUP(L705,'Interested Users'!$A$2:$F$1684,6,FALSE)</f>
        <v>43940.825787037036</v>
      </c>
      <c r="I705" s="3" t="s">
        <v>1145</v>
      </c>
      <c r="J705" s="3" t="s">
        <v>5</v>
      </c>
      <c r="K705" s="3" t="s">
        <v>600</v>
      </c>
      <c r="L705" s="4">
        <v>911100221701</v>
      </c>
      <c r="M705" s="3" t="s">
        <v>2291</v>
      </c>
      <c r="N705" s="3" t="s">
        <v>1382</v>
      </c>
      <c r="O705" s="3" t="s">
        <v>1146</v>
      </c>
      <c r="P705" s="3" t="s">
        <v>1146</v>
      </c>
      <c r="Q705" s="3" t="s">
        <v>3751</v>
      </c>
      <c r="R705" s="3" t="e">
        <f>VLOOKUP(L705,SB_Cleaned!$A$2:$F$413,6,FALSE)</f>
        <v>#N/A</v>
      </c>
      <c r="S705" s="3">
        <f t="shared" si="30"/>
        <v>0</v>
      </c>
      <c r="T705" s="3" t="s">
        <v>1495</v>
      </c>
      <c r="U705" s="3" t="s">
        <v>422</v>
      </c>
      <c r="V705" s="13" t="e">
        <f>VLOOKUP(L705,SB_Cleaned!$A$2:$C$412,3,FALSE)</f>
        <v>#N/A</v>
      </c>
      <c r="W705" s="4" t="str">
        <f t="shared" si="31"/>
        <v>exclude</v>
      </c>
      <c r="X705" s="4" t="str">
        <f t="shared" si="32"/>
        <v>exclude</v>
      </c>
    </row>
    <row r="706" spans="1:24" x14ac:dyDescent="0.25">
      <c r="A706" s="3" t="s">
        <v>3813</v>
      </c>
      <c r="B706" s="3" t="s">
        <v>1514</v>
      </c>
      <c r="C706" s="3" t="s">
        <v>1513</v>
      </c>
      <c r="D706" s="3">
        <v>4</v>
      </c>
      <c r="E706" s="14">
        <v>0.75</v>
      </c>
      <c r="F706" s="3" t="s">
        <v>3818</v>
      </c>
      <c r="G706" s="13">
        <v>43941</v>
      </c>
      <c r="H706" s="13">
        <f>VLOOKUP(L706,'Interested Users'!$A$2:$F$1684,6,FALSE)</f>
        <v>43937.468657407408</v>
      </c>
      <c r="I706" s="3" t="s">
        <v>1144</v>
      </c>
      <c r="J706" s="3" t="s">
        <v>19</v>
      </c>
      <c r="K706" s="3" t="s">
        <v>91</v>
      </c>
      <c r="L706" s="4">
        <v>911100221082</v>
      </c>
      <c r="M706" s="3" t="s">
        <v>1664</v>
      </c>
      <c r="N706" s="3" t="s">
        <v>1383</v>
      </c>
      <c r="O706" s="3" t="s">
        <v>1148</v>
      </c>
      <c r="P706" s="3" t="s">
        <v>1148</v>
      </c>
      <c r="Q706" s="3" t="s">
        <v>3759</v>
      </c>
      <c r="R706" s="3" t="e">
        <f>VLOOKUP(L706,SB_Cleaned!$A$2:$F$413,6,FALSE)</f>
        <v>#N/A</v>
      </c>
      <c r="S706" s="3">
        <f t="shared" si="30"/>
        <v>0</v>
      </c>
      <c r="T706" s="3" t="s">
        <v>1507</v>
      </c>
      <c r="U706" s="3" t="s">
        <v>37</v>
      </c>
      <c r="V706" s="13" t="e">
        <f>VLOOKUP(L706,SB_Cleaned!$A$2:$C$412,3,FALSE)</f>
        <v>#N/A</v>
      </c>
      <c r="W706" s="4" t="str">
        <f t="shared" si="31"/>
        <v>exclude</v>
      </c>
      <c r="X706" s="4" t="str">
        <f t="shared" si="32"/>
        <v>exclude</v>
      </c>
    </row>
    <row r="707" spans="1:24" x14ac:dyDescent="0.25">
      <c r="A707" s="3" t="s">
        <v>3813</v>
      </c>
      <c r="B707" s="3" t="s">
        <v>1514</v>
      </c>
      <c r="C707" s="3" t="s">
        <v>1513</v>
      </c>
      <c r="D707" s="3">
        <v>4</v>
      </c>
      <c r="E707" s="14">
        <v>0.75</v>
      </c>
      <c r="F707" s="3" t="s">
        <v>3818</v>
      </c>
      <c r="G707" s="13">
        <v>43941</v>
      </c>
      <c r="H707" s="13">
        <f>VLOOKUP(L707,'Interested Users'!$A$2:$F$1684,6,FALSE)</f>
        <v>43937.486111111109</v>
      </c>
      <c r="I707" s="3" t="s">
        <v>1144</v>
      </c>
      <c r="J707" s="3" t="s">
        <v>19</v>
      </c>
      <c r="K707" s="3" t="s">
        <v>1031</v>
      </c>
      <c r="L707" s="4">
        <v>911100221090</v>
      </c>
      <c r="M707" s="3" t="s">
        <v>1672</v>
      </c>
      <c r="N707" s="3" t="s">
        <v>1383</v>
      </c>
      <c r="O707" s="3" t="s">
        <v>1148</v>
      </c>
      <c r="P707" s="3" t="s">
        <v>1148</v>
      </c>
      <c r="Q707" s="3" t="s">
        <v>3759</v>
      </c>
      <c r="R707" s="3" t="e">
        <f>VLOOKUP(L707,SB_Cleaned!$A$2:$F$413,6,FALSE)</f>
        <v>#N/A</v>
      </c>
      <c r="S707" s="3">
        <f t="shared" ref="S707:S770" si="33">_xlfn.IFNA(IF(R707&gt;499,1,0),0)</f>
        <v>0</v>
      </c>
      <c r="T707" s="3" t="s">
        <v>1507</v>
      </c>
      <c r="U707" s="3" t="s">
        <v>33</v>
      </c>
      <c r="V707" s="13" t="e">
        <f>VLOOKUP(L707,SB_Cleaned!$A$2:$C$412,3,FALSE)</f>
        <v>#N/A</v>
      </c>
      <c r="W707" s="4" t="str">
        <f t="shared" ref="W707:W770" si="34">_xlfn.IFNA(IF(ROUND(V707-G707,0)&gt;=0,ROUND(V707-G707,0),"exclude"),"exclude")</f>
        <v>exclude</v>
      </c>
      <c r="X707" s="4" t="str">
        <f t="shared" ref="X707:X770" si="35">_xlfn.IFNA(IF(ROUND(V707-H707,0)&gt;=0,ROUND(V707-H707,0),"exclude"),"exclude")</f>
        <v>exclude</v>
      </c>
    </row>
    <row r="708" spans="1:24" x14ac:dyDescent="0.25">
      <c r="A708" s="3" t="s">
        <v>3813</v>
      </c>
      <c r="B708" s="3" t="s">
        <v>1514</v>
      </c>
      <c r="C708" s="3" t="s">
        <v>1513</v>
      </c>
      <c r="D708" s="3">
        <v>2</v>
      </c>
      <c r="E708" s="14">
        <v>0.48958333333333331</v>
      </c>
      <c r="F708" s="3" t="s">
        <v>3818</v>
      </c>
      <c r="G708" s="13">
        <v>43941</v>
      </c>
      <c r="H708" s="13">
        <f>VLOOKUP(L708,'Interested Users'!$A$2:$F$1684,6,FALSE)</f>
        <v>43937.50980324074</v>
      </c>
      <c r="I708" s="3" t="s">
        <v>1144</v>
      </c>
      <c r="J708" s="3" t="s">
        <v>5</v>
      </c>
      <c r="K708" s="3" t="s">
        <v>105</v>
      </c>
      <c r="L708" s="4">
        <v>911100221098</v>
      </c>
      <c r="M708" s="3" t="s">
        <v>1680</v>
      </c>
      <c r="N708" s="3" t="s">
        <v>1382</v>
      </c>
      <c r="O708" s="3" t="s">
        <v>1156</v>
      </c>
      <c r="P708" s="3" t="s">
        <v>1156</v>
      </c>
      <c r="Q708" s="3" t="s">
        <v>3767</v>
      </c>
      <c r="R708" s="3" t="e">
        <f>VLOOKUP(L708,SB_Cleaned!$A$2:$F$413,6,FALSE)</f>
        <v>#N/A</v>
      </c>
      <c r="S708" s="3">
        <f t="shared" si="33"/>
        <v>0</v>
      </c>
      <c r="T708" s="3" t="s">
        <v>1502</v>
      </c>
      <c r="U708" s="3" t="s">
        <v>37</v>
      </c>
      <c r="V708" s="13" t="e">
        <f>VLOOKUP(L708,SB_Cleaned!$A$2:$C$412,3,FALSE)</f>
        <v>#N/A</v>
      </c>
      <c r="W708" s="4" t="str">
        <f t="shared" si="34"/>
        <v>exclude</v>
      </c>
      <c r="X708" s="4" t="str">
        <f t="shared" si="35"/>
        <v>exclude</v>
      </c>
    </row>
    <row r="709" spans="1:24" x14ac:dyDescent="0.25">
      <c r="A709" s="3" t="s">
        <v>3813</v>
      </c>
      <c r="B709" s="3" t="s">
        <v>1514</v>
      </c>
      <c r="C709" s="3" t="s">
        <v>1511</v>
      </c>
      <c r="D709" s="3">
        <v>2</v>
      </c>
      <c r="E709" s="14">
        <v>0.48958333333333331</v>
      </c>
      <c r="F709" s="3" t="s">
        <v>3818</v>
      </c>
      <c r="G709" s="13">
        <v>43941</v>
      </c>
      <c r="H709" s="13" t="e">
        <f>VLOOKUP(L709,'Interested Users'!$A$2:$F$1684,6,FALSE)</f>
        <v>#N/A</v>
      </c>
      <c r="I709" s="3" t="s">
        <v>1144</v>
      </c>
      <c r="J709" s="3" t="s">
        <v>5</v>
      </c>
      <c r="K709" s="3" t="s">
        <v>1174</v>
      </c>
      <c r="L709" s="4">
        <v>911100222724</v>
      </c>
      <c r="M709" s="3" t="s">
        <v>3325</v>
      </c>
      <c r="N709" s="3" t="s">
        <v>1382</v>
      </c>
      <c r="O709" s="3" t="s">
        <v>1148</v>
      </c>
      <c r="P709" s="3" t="s">
        <v>1148</v>
      </c>
      <c r="Q709" s="3" t="s">
        <v>3765</v>
      </c>
      <c r="R709" s="3" t="e">
        <f>VLOOKUP(L709,SB_Cleaned!$A$2:$F$413,6,FALSE)</f>
        <v>#N/A</v>
      </c>
      <c r="S709" s="3">
        <f t="shared" si="33"/>
        <v>0</v>
      </c>
      <c r="T709" s="3" t="s">
        <v>1503</v>
      </c>
      <c r="U709" s="3" t="s">
        <v>3854</v>
      </c>
      <c r="V709" s="13" t="e">
        <f>VLOOKUP(L709,SB_Cleaned!$A$2:$C$412,3,FALSE)</f>
        <v>#N/A</v>
      </c>
      <c r="W709" s="4" t="str">
        <f t="shared" si="34"/>
        <v>exclude</v>
      </c>
      <c r="X709" s="4" t="str">
        <f t="shared" si="35"/>
        <v>exclude</v>
      </c>
    </row>
    <row r="710" spans="1:24" x14ac:dyDescent="0.25">
      <c r="A710" s="3" t="s">
        <v>3812</v>
      </c>
      <c r="B710" s="3" t="s">
        <v>1494</v>
      </c>
      <c r="C710" s="3" t="s">
        <v>1510</v>
      </c>
      <c r="D710" s="3">
        <v>2</v>
      </c>
      <c r="E710" s="14">
        <v>0.48958333333333331</v>
      </c>
      <c r="F710" s="3" t="s">
        <v>3818</v>
      </c>
      <c r="G710" s="13">
        <v>43941</v>
      </c>
      <c r="H710" s="13">
        <f>VLOOKUP(L710,'Interested Users'!$A$2:$F$1684,6,FALSE)</f>
        <v>43941.134317129632</v>
      </c>
      <c r="I710" s="3" t="s">
        <v>1144</v>
      </c>
      <c r="J710" s="3" t="s">
        <v>10</v>
      </c>
      <c r="K710" s="3" t="s">
        <v>331</v>
      </c>
      <c r="L710" s="4">
        <v>911100221702</v>
      </c>
      <c r="M710" s="3" t="s">
        <v>2292</v>
      </c>
      <c r="N710" s="3" t="s">
        <v>1382</v>
      </c>
      <c r="O710" s="3" t="s">
        <v>1156</v>
      </c>
      <c r="P710" s="3" t="s">
        <v>1156</v>
      </c>
      <c r="Q710" s="3" t="s">
        <v>3755</v>
      </c>
      <c r="R710" s="3" t="e">
        <f>VLOOKUP(L710,SB_Cleaned!$A$2:$F$413,6,FALSE)</f>
        <v>#N/A</v>
      </c>
      <c r="S710" s="3">
        <f t="shared" si="33"/>
        <v>0</v>
      </c>
      <c r="T710" s="3" t="s">
        <v>1496</v>
      </c>
      <c r="U710" s="3" t="s">
        <v>209</v>
      </c>
      <c r="V710" s="13" t="e">
        <f>VLOOKUP(L710,SB_Cleaned!$A$2:$C$412,3,FALSE)</f>
        <v>#N/A</v>
      </c>
      <c r="W710" s="4" t="str">
        <f t="shared" si="34"/>
        <v>exclude</v>
      </c>
      <c r="X710" s="4" t="str">
        <f t="shared" si="35"/>
        <v>exclude</v>
      </c>
    </row>
    <row r="711" spans="1:24" x14ac:dyDescent="0.25">
      <c r="A711" s="3" t="s">
        <v>3813</v>
      </c>
      <c r="B711" s="3" t="s">
        <v>1514</v>
      </c>
      <c r="C711" s="3" t="s">
        <v>1513</v>
      </c>
      <c r="D711" s="3">
        <v>2</v>
      </c>
      <c r="E711" s="14">
        <v>0.48958333333333331</v>
      </c>
      <c r="F711" s="3" t="s">
        <v>3818</v>
      </c>
      <c r="G711" s="13">
        <v>43941</v>
      </c>
      <c r="H711" s="13">
        <f>VLOOKUP(L711,'Interested Users'!$A$2:$F$1684,6,FALSE)</f>
        <v>43937.521180555559</v>
      </c>
      <c r="I711" s="3" t="s">
        <v>1145</v>
      </c>
      <c r="J711" s="3" t="s">
        <v>5</v>
      </c>
      <c r="K711" s="3" t="s">
        <v>42</v>
      </c>
      <c r="L711" s="4">
        <v>911100221103</v>
      </c>
      <c r="M711" s="3" t="s">
        <v>1685</v>
      </c>
      <c r="N711" s="3" t="s">
        <v>1382</v>
      </c>
      <c r="O711" s="3" t="s">
        <v>1148</v>
      </c>
      <c r="P711" s="3" t="s">
        <v>1148</v>
      </c>
      <c r="Q711" s="3" t="s">
        <v>3767</v>
      </c>
      <c r="R711" s="3" t="e">
        <f>VLOOKUP(L711,SB_Cleaned!$A$2:$F$413,6,FALSE)</f>
        <v>#N/A</v>
      </c>
      <c r="S711" s="3">
        <f t="shared" si="33"/>
        <v>0</v>
      </c>
      <c r="T711" s="3" t="s">
        <v>1502</v>
      </c>
      <c r="U711" s="3" t="s">
        <v>37</v>
      </c>
      <c r="V711" s="13" t="e">
        <f>VLOOKUP(L711,SB_Cleaned!$A$2:$C$412,3,FALSE)</f>
        <v>#N/A</v>
      </c>
      <c r="W711" s="4" t="str">
        <f t="shared" si="34"/>
        <v>exclude</v>
      </c>
      <c r="X711" s="4" t="str">
        <f t="shared" si="35"/>
        <v>exclude</v>
      </c>
    </row>
    <row r="712" spans="1:24" x14ac:dyDescent="0.25">
      <c r="A712" s="3" t="s">
        <v>3813</v>
      </c>
      <c r="B712" s="3" t="s">
        <v>1514</v>
      </c>
      <c r="C712" s="3" t="s">
        <v>1513</v>
      </c>
      <c r="D712" s="3">
        <v>2</v>
      </c>
      <c r="E712" s="14">
        <v>0.48958333333333331</v>
      </c>
      <c r="F712" s="3" t="s">
        <v>3818</v>
      </c>
      <c r="G712" s="13">
        <v>43941</v>
      </c>
      <c r="H712" s="13">
        <f>VLOOKUP(L712,'Interested Users'!$A$2:$F$1684,6,FALSE)</f>
        <v>43937.521435185183</v>
      </c>
      <c r="I712" s="3" t="s">
        <v>1144</v>
      </c>
      <c r="J712" s="3" t="s">
        <v>5</v>
      </c>
      <c r="K712" s="3" t="s">
        <v>110</v>
      </c>
      <c r="L712" s="4">
        <v>911100221104</v>
      </c>
      <c r="M712" s="3" t="s">
        <v>1686</v>
      </c>
      <c r="N712" s="3" t="s">
        <v>1382</v>
      </c>
      <c r="O712" s="3" t="s">
        <v>1148</v>
      </c>
      <c r="P712" s="3" t="s">
        <v>1148</v>
      </c>
      <c r="Q712" s="3" t="s">
        <v>3767</v>
      </c>
      <c r="R712" s="3" t="e">
        <f>VLOOKUP(L712,SB_Cleaned!$A$2:$F$413,6,FALSE)</f>
        <v>#N/A</v>
      </c>
      <c r="S712" s="3">
        <f t="shared" si="33"/>
        <v>0</v>
      </c>
      <c r="T712" s="3" t="s">
        <v>1502</v>
      </c>
      <c r="U712" s="3" t="s">
        <v>33</v>
      </c>
      <c r="V712" s="13" t="e">
        <f>VLOOKUP(L712,SB_Cleaned!$A$2:$C$412,3,FALSE)</f>
        <v>#N/A</v>
      </c>
      <c r="W712" s="4" t="str">
        <f t="shared" si="34"/>
        <v>exclude</v>
      </c>
      <c r="X712" s="4" t="str">
        <f t="shared" si="35"/>
        <v>exclude</v>
      </c>
    </row>
    <row r="713" spans="1:24" x14ac:dyDescent="0.25">
      <c r="A713" s="3" t="s">
        <v>3812</v>
      </c>
      <c r="B713" s="3" t="s">
        <v>1494</v>
      </c>
      <c r="C713" s="3" t="s">
        <v>1510</v>
      </c>
      <c r="D713" s="3">
        <v>2</v>
      </c>
      <c r="E713" s="14">
        <v>0.48958333333333331</v>
      </c>
      <c r="F713" s="3" t="s">
        <v>3818</v>
      </c>
      <c r="G713" s="13">
        <v>43941</v>
      </c>
      <c r="H713" s="13">
        <f>VLOOKUP(L713,'Interested Users'!$A$2:$F$1684,6,FALSE)</f>
        <v>43941.169363425928</v>
      </c>
      <c r="I713" s="3" t="s">
        <v>1144</v>
      </c>
      <c r="J713" s="3" t="s">
        <v>2</v>
      </c>
      <c r="K713" s="3" t="s">
        <v>603</v>
      </c>
      <c r="L713" s="4">
        <v>911100221704</v>
      </c>
      <c r="M713" s="3" t="s">
        <v>2294</v>
      </c>
      <c r="N713" s="3" t="s">
        <v>1382</v>
      </c>
      <c r="O713" s="3" t="s">
        <v>1156</v>
      </c>
      <c r="P713" s="3" t="s">
        <v>1156</v>
      </c>
      <c r="Q713" s="3" t="s">
        <v>3755</v>
      </c>
      <c r="R713" s="3" t="e">
        <f>VLOOKUP(L713,SB_Cleaned!$A$2:$F$413,6,FALSE)</f>
        <v>#N/A</v>
      </c>
      <c r="S713" s="3">
        <f t="shared" si="33"/>
        <v>0</v>
      </c>
      <c r="T713" s="3" t="s">
        <v>1496</v>
      </c>
      <c r="U713" s="3" t="s">
        <v>604</v>
      </c>
      <c r="V713" s="13" t="e">
        <f>VLOOKUP(L713,SB_Cleaned!$A$2:$C$412,3,FALSE)</f>
        <v>#N/A</v>
      </c>
      <c r="W713" s="4" t="str">
        <f t="shared" si="34"/>
        <v>exclude</v>
      </c>
      <c r="X713" s="4" t="str">
        <f t="shared" si="35"/>
        <v>exclude</v>
      </c>
    </row>
    <row r="714" spans="1:24" x14ac:dyDescent="0.25">
      <c r="A714" s="3" t="s">
        <v>3813</v>
      </c>
      <c r="B714" s="3" t="s">
        <v>1514</v>
      </c>
      <c r="C714" s="3" t="s">
        <v>1511</v>
      </c>
      <c r="D714" s="3">
        <v>2</v>
      </c>
      <c r="E714" s="14">
        <v>0.48958333333333331</v>
      </c>
      <c r="F714" s="3" t="s">
        <v>3818</v>
      </c>
      <c r="G714" s="13">
        <v>43941</v>
      </c>
      <c r="H714" s="13" t="e">
        <f>VLOOKUP(L714,'Interested Users'!$A$2:$F$1684,6,FALSE)</f>
        <v>#N/A</v>
      </c>
      <c r="I714" s="3" t="s">
        <v>1144</v>
      </c>
      <c r="J714" s="3" t="s">
        <v>19</v>
      </c>
      <c r="K714" s="3" t="s">
        <v>181</v>
      </c>
      <c r="L714" s="4">
        <v>911100222725</v>
      </c>
      <c r="M714" s="3" t="s">
        <v>3326</v>
      </c>
      <c r="N714" s="3" t="s">
        <v>1382</v>
      </c>
      <c r="O714" s="3" t="s">
        <v>1148</v>
      </c>
      <c r="P714" s="3" t="s">
        <v>1148</v>
      </c>
      <c r="Q714" s="3" t="s">
        <v>3765</v>
      </c>
      <c r="R714" s="3" t="e">
        <f>VLOOKUP(L714,SB_Cleaned!$A$2:$F$413,6,FALSE)</f>
        <v>#N/A</v>
      </c>
      <c r="S714" s="3">
        <f t="shared" si="33"/>
        <v>0</v>
      </c>
      <c r="T714" s="3" t="s">
        <v>1503</v>
      </c>
      <c r="U714" s="3" t="s">
        <v>3854</v>
      </c>
      <c r="V714" s="13" t="e">
        <f>VLOOKUP(L714,SB_Cleaned!$A$2:$C$412,3,FALSE)</f>
        <v>#N/A</v>
      </c>
      <c r="W714" s="4" t="str">
        <f t="shared" si="34"/>
        <v>exclude</v>
      </c>
      <c r="X714" s="4" t="str">
        <f t="shared" si="35"/>
        <v>exclude</v>
      </c>
    </row>
    <row r="715" spans="1:24" x14ac:dyDescent="0.25">
      <c r="A715" s="3" t="s">
        <v>3813</v>
      </c>
      <c r="B715" s="3" t="s">
        <v>1514</v>
      </c>
      <c r="C715" s="3" t="s">
        <v>1513</v>
      </c>
      <c r="D715" s="3">
        <v>4</v>
      </c>
      <c r="E715" s="14">
        <v>0.75</v>
      </c>
      <c r="F715" s="3" t="s">
        <v>3818</v>
      </c>
      <c r="G715" s="13">
        <v>43941</v>
      </c>
      <c r="H715" s="13">
        <f>VLOOKUP(L715,'Interested Users'!$A$2:$F$1684,6,FALSE)</f>
        <v>43937.531666666669</v>
      </c>
      <c r="I715" s="3" t="s">
        <v>1145</v>
      </c>
      <c r="J715" s="3" t="s">
        <v>19</v>
      </c>
      <c r="K715" s="3" t="s">
        <v>112</v>
      </c>
      <c r="L715" s="4">
        <v>911100221106</v>
      </c>
      <c r="M715" s="3" t="s">
        <v>1688</v>
      </c>
      <c r="N715" s="3" t="s">
        <v>1383</v>
      </c>
      <c r="O715" s="3" t="s">
        <v>1156</v>
      </c>
      <c r="P715" s="3" t="s">
        <v>1156</v>
      </c>
      <c r="Q715" s="3" t="s">
        <v>3759</v>
      </c>
      <c r="R715" s="3" t="e">
        <f>VLOOKUP(L715,SB_Cleaned!$A$2:$F$413,6,FALSE)</f>
        <v>#N/A</v>
      </c>
      <c r="S715" s="3">
        <f t="shared" si="33"/>
        <v>0</v>
      </c>
      <c r="T715" s="3" t="s">
        <v>1507</v>
      </c>
      <c r="U715" s="3" t="s">
        <v>33</v>
      </c>
      <c r="V715" s="13" t="e">
        <f>VLOOKUP(L715,SB_Cleaned!$A$2:$C$412,3,FALSE)</f>
        <v>#N/A</v>
      </c>
      <c r="W715" s="4" t="str">
        <f t="shared" si="34"/>
        <v>exclude</v>
      </c>
      <c r="X715" s="4" t="str">
        <f t="shared" si="35"/>
        <v>exclude</v>
      </c>
    </row>
    <row r="716" spans="1:24" x14ac:dyDescent="0.25">
      <c r="A716" s="3" t="s">
        <v>3813</v>
      </c>
      <c r="B716" s="3" t="s">
        <v>1514</v>
      </c>
      <c r="C716" s="3" t="s">
        <v>1510</v>
      </c>
      <c r="D716" s="3">
        <v>2</v>
      </c>
      <c r="E716" s="14">
        <v>0.48958333333333331</v>
      </c>
      <c r="F716" s="3" t="s">
        <v>3818</v>
      </c>
      <c r="G716" s="13">
        <v>43941</v>
      </c>
      <c r="H716" s="13">
        <f>VLOOKUP(L716,'Interested Users'!$A$2:$F$1684,6,FALSE)</f>
        <v>43941.169861111113</v>
      </c>
      <c r="I716" s="3" t="s">
        <v>1144</v>
      </c>
      <c r="J716" s="3" t="s">
        <v>5</v>
      </c>
      <c r="K716" s="3" t="s">
        <v>320</v>
      </c>
      <c r="L716" s="4">
        <v>911100221705</v>
      </c>
      <c r="M716" s="3" t="s">
        <v>2295</v>
      </c>
      <c r="N716" s="3" t="s">
        <v>1382</v>
      </c>
      <c r="O716" s="3" t="s">
        <v>1148</v>
      </c>
      <c r="P716" s="3" t="s">
        <v>1148</v>
      </c>
      <c r="Q716" s="3" t="s">
        <v>3751</v>
      </c>
      <c r="R716" s="3" t="e">
        <f>VLOOKUP(L716,SB_Cleaned!$A$2:$F$413,6,FALSE)</f>
        <v>#N/A</v>
      </c>
      <c r="S716" s="3">
        <f t="shared" si="33"/>
        <v>0</v>
      </c>
      <c r="T716" s="3" t="s">
        <v>1495</v>
      </c>
      <c r="U716" s="3" t="s">
        <v>604</v>
      </c>
      <c r="V716" s="13" t="e">
        <f>VLOOKUP(L716,SB_Cleaned!$A$2:$C$412,3,FALSE)</f>
        <v>#N/A</v>
      </c>
      <c r="W716" s="4" t="str">
        <f t="shared" si="34"/>
        <v>exclude</v>
      </c>
      <c r="X716" s="4" t="str">
        <f t="shared" si="35"/>
        <v>exclude</v>
      </c>
    </row>
    <row r="717" spans="1:24" x14ac:dyDescent="0.25">
      <c r="A717" s="3" t="s">
        <v>3813</v>
      </c>
      <c r="B717" s="3" t="s">
        <v>1514</v>
      </c>
      <c r="C717" s="3" t="s">
        <v>1513</v>
      </c>
      <c r="D717" s="3">
        <v>4</v>
      </c>
      <c r="E717" s="14">
        <v>0.75</v>
      </c>
      <c r="F717" s="3" t="s">
        <v>3818</v>
      </c>
      <c r="G717" s="13">
        <v>43941</v>
      </c>
      <c r="H717" s="13">
        <f>VLOOKUP(L717,'Interested Users'!$A$2:$F$1684,6,FALSE)</f>
        <v>43937.543275462966</v>
      </c>
      <c r="I717" s="3" t="s">
        <v>1144</v>
      </c>
      <c r="J717" s="3" t="s">
        <v>5</v>
      </c>
      <c r="K717" s="3" t="s">
        <v>116</v>
      </c>
      <c r="L717" s="4">
        <v>911100221112</v>
      </c>
      <c r="M717" s="3" t="s">
        <v>1693</v>
      </c>
      <c r="N717" s="3" t="s">
        <v>1383</v>
      </c>
      <c r="O717" s="3" t="s">
        <v>1156</v>
      </c>
      <c r="P717" s="3" t="s">
        <v>1156</v>
      </c>
      <c r="Q717" s="3" t="s">
        <v>3759</v>
      </c>
      <c r="R717" s="3" t="e">
        <f>VLOOKUP(L717,SB_Cleaned!$A$2:$F$413,6,FALSE)</f>
        <v>#N/A</v>
      </c>
      <c r="S717" s="3">
        <f t="shared" si="33"/>
        <v>0</v>
      </c>
      <c r="T717" s="3" t="s">
        <v>1507</v>
      </c>
      <c r="U717" s="3" t="s">
        <v>37</v>
      </c>
      <c r="V717" s="13" t="e">
        <f>VLOOKUP(L717,SB_Cleaned!$A$2:$C$412,3,FALSE)</f>
        <v>#N/A</v>
      </c>
      <c r="W717" s="4" t="str">
        <f t="shared" si="34"/>
        <v>exclude</v>
      </c>
      <c r="X717" s="4" t="str">
        <f t="shared" si="35"/>
        <v>exclude</v>
      </c>
    </row>
    <row r="718" spans="1:24" x14ac:dyDescent="0.25">
      <c r="A718" s="3" t="s">
        <v>3813</v>
      </c>
      <c r="B718" s="3" t="s">
        <v>1514</v>
      </c>
      <c r="C718" s="3" t="s">
        <v>1510</v>
      </c>
      <c r="D718" s="3">
        <v>2</v>
      </c>
      <c r="E718" s="14">
        <v>0.48958333333333331</v>
      </c>
      <c r="F718" s="3" t="s">
        <v>3818</v>
      </c>
      <c r="G718" s="13">
        <v>43941</v>
      </c>
      <c r="H718" s="13">
        <f>VLOOKUP(L718,'Interested Users'!$A$2:$F$1684,6,FALSE)</f>
        <v>43941.170405092591</v>
      </c>
      <c r="I718" s="3" t="s">
        <v>1144</v>
      </c>
      <c r="J718" s="3" t="s">
        <v>19</v>
      </c>
      <c r="K718" s="3" t="s">
        <v>605</v>
      </c>
      <c r="L718" s="4">
        <v>911100221707</v>
      </c>
      <c r="M718" s="3" t="s">
        <v>2297</v>
      </c>
      <c r="N718" s="3" t="s">
        <v>1382</v>
      </c>
      <c r="O718" s="3" t="s">
        <v>1156</v>
      </c>
      <c r="P718" s="3" t="s">
        <v>1156</v>
      </c>
      <c r="Q718" s="3" t="s">
        <v>3751</v>
      </c>
      <c r="R718" s="3" t="e">
        <f>VLOOKUP(L718,SB_Cleaned!$A$2:$F$413,6,FALSE)</f>
        <v>#N/A</v>
      </c>
      <c r="S718" s="3">
        <f t="shared" si="33"/>
        <v>0</v>
      </c>
      <c r="T718" s="3" t="s">
        <v>1495</v>
      </c>
      <c r="U718" s="3" t="s">
        <v>604</v>
      </c>
      <c r="V718" s="13" t="e">
        <f>VLOOKUP(L718,SB_Cleaned!$A$2:$C$412,3,FALSE)</f>
        <v>#N/A</v>
      </c>
      <c r="W718" s="4" t="str">
        <f t="shared" si="34"/>
        <v>exclude</v>
      </c>
      <c r="X718" s="4" t="str">
        <f t="shared" si="35"/>
        <v>exclude</v>
      </c>
    </row>
    <row r="719" spans="1:24" x14ac:dyDescent="0.25">
      <c r="A719" s="3" t="s">
        <v>3813</v>
      </c>
      <c r="B719" s="3" t="s">
        <v>1514</v>
      </c>
      <c r="C719" s="3" t="s">
        <v>1513</v>
      </c>
      <c r="D719" s="3">
        <v>4</v>
      </c>
      <c r="E719" s="14">
        <v>0.75</v>
      </c>
      <c r="F719" s="3" t="s">
        <v>3818</v>
      </c>
      <c r="G719" s="13">
        <v>43941</v>
      </c>
      <c r="H719" s="13">
        <f>VLOOKUP(L719,'Interested Users'!$A$2:$F$1684,6,FALSE)</f>
        <v>43937.56040509259</v>
      </c>
      <c r="I719" s="3" t="s">
        <v>1144</v>
      </c>
      <c r="J719" s="3" t="s">
        <v>5</v>
      </c>
      <c r="K719" s="3" t="s">
        <v>59</v>
      </c>
      <c r="L719" s="4">
        <v>911100221118</v>
      </c>
      <c r="M719" s="3" t="s">
        <v>1699</v>
      </c>
      <c r="N719" s="3" t="s">
        <v>1383</v>
      </c>
      <c r="O719" s="3" t="s">
        <v>1148</v>
      </c>
      <c r="P719" s="3" t="s">
        <v>1148</v>
      </c>
      <c r="Q719" s="3" t="s">
        <v>3759</v>
      </c>
      <c r="R719" s="3" t="e">
        <f>VLOOKUP(L719,SB_Cleaned!$A$2:$F$413,6,FALSE)</f>
        <v>#N/A</v>
      </c>
      <c r="S719" s="3">
        <f t="shared" si="33"/>
        <v>0</v>
      </c>
      <c r="T719" s="3" t="s">
        <v>1507</v>
      </c>
      <c r="U719" s="3" t="s">
        <v>33</v>
      </c>
      <c r="V719" s="13" t="e">
        <f>VLOOKUP(L719,SB_Cleaned!$A$2:$C$412,3,FALSE)</f>
        <v>#N/A</v>
      </c>
      <c r="W719" s="4" t="str">
        <f t="shared" si="34"/>
        <v>exclude</v>
      </c>
      <c r="X719" s="4" t="str">
        <f t="shared" si="35"/>
        <v>exclude</v>
      </c>
    </row>
    <row r="720" spans="1:24" x14ac:dyDescent="0.25">
      <c r="A720" s="3" t="s">
        <v>3813</v>
      </c>
      <c r="B720" s="3" t="s">
        <v>1514</v>
      </c>
      <c r="C720" s="3" t="s">
        <v>1513</v>
      </c>
      <c r="D720" s="3">
        <v>4</v>
      </c>
      <c r="E720" s="14">
        <v>0.75</v>
      </c>
      <c r="F720" s="3" t="s">
        <v>3818</v>
      </c>
      <c r="G720" s="13">
        <v>43941</v>
      </c>
      <c r="H720" s="13">
        <f>VLOOKUP(L720,'Interested Users'!$A$2:$F$1684,6,FALSE)</f>
        <v>43937.611608796295</v>
      </c>
      <c r="I720" s="3" t="s">
        <v>1144</v>
      </c>
      <c r="J720" s="3" t="s">
        <v>19</v>
      </c>
      <c r="K720" s="3" t="s">
        <v>151</v>
      </c>
      <c r="L720" s="4">
        <v>911100221150</v>
      </c>
      <c r="M720" s="3" t="s">
        <v>1731</v>
      </c>
      <c r="N720" s="3" t="s">
        <v>1383</v>
      </c>
      <c r="O720" s="3" t="s">
        <v>1148</v>
      </c>
      <c r="P720" s="3" t="s">
        <v>1148</v>
      </c>
      <c r="Q720" s="3" t="s">
        <v>3759</v>
      </c>
      <c r="R720" s="3" t="e">
        <f>VLOOKUP(L720,SB_Cleaned!$A$2:$F$413,6,FALSE)</f>
        <v>#N/A</v>
      </c>
      <c r="S720" s="3">
        <f t="shared" si="33"/>
        <v>0</v>
      </c>
      <c r="T720" s="3" t="s">
        <v>1507</v>
      </c>
      <c r="U720" s="3" t="s">
        <v>37</v>
      </c>
      <c r="V720" s="13" t="e">
        <f>VLOOKUP(L720,SB_Cleaned!$A$2:$C$412,3,FALSE)</f>
        <v>#N/A</v>
      </c>
      <c r="W720" s="4" t="str">
        <f t="shared" si="34"/>
        <v>exclude</v>
      </c>
      <c r="X720" s="4" t="str">
        <f t="shared" si="35"/>
        <v>exclude</v>
      </c>
    </row>
    <row r="721" spans="1:24" x14ac:dyDescent="0.25">
      <c r="A721" s="3" t="s">
        <v>3813</v>
      </c>
      <c r="B721" s="3" t="s">
        <v>1514</v>
      </c>
      <c r="C721" s="3" t="s">
        <v>1512</v>
      </c>
      <c r="D721" s="3">
        <v>2</v>
      </c>
      <c r="E721" s="14">
        <v>0.48958333333333331</v>
      </c>
      <c r="F721" s="3" t="s">
        <v>3818</v>
      </c>
      <c r="G721" s="13">
        <v>43941</v>
      </c>
      <c r="H721" s="13" t="e">
        <f>VLOOKUP(L721,'Interested Users'!$A$2:$F$1684,6,FALSE)</f>
        <v>#N/A</v>
      </c>
      <c r="I721" s="3" t="s">
        <v>1144</v>
      </c>
      <c r="J721" s="3" t="s">
        <v>19</v>
      </c>
      <c r="K721" s="3" t="s">
        <v>1391</v>
      </c>
      <c r="L721" s="4">
        <v>911100222726</v>
      </c>
      <c r="M721" s="3" t="s">
        <v>3327</v>
      </c>
      <c r="N721" s="3" t="s">
        <v>1382</v>
      </c>
      <c r="O721" s="3" t="s">
        <v>1148</v>
      </c>
      <c r="P721" s="3" t="s">
        <v>1148</v>
      </c>
      <c r="Q721" s="3" t="s">
        <v>3749</v>
      </c>
      <c r="R721" s="3" t="e">
        <f>VLOOKUP(L721,SB_Cleaned!$A$2:$F$413,6,FALSE)</f>
        <v>#N/A</v>
      </c>
      <c r="S721" s="3">
        <f t="shared" si="33"/>
        <v>0</v>
      </c>
      <c r="T721" s="3" t="s">
        <v>1503</v>
      </c>
      <c r="U721" s="3" t="s">
        <v>3854</v>
      </c>
      <c r="V721" s="13" t="e">
        <f>VLOOKUP(L721,SB_Cleaned!$A$2:$C$412,3,FALSE)</f>
        <v>#N/A</v>
      </c>
      <c r="W721" s="4" t="str">
        <f t="shared" si="34"/>
        <v>exclude</v>
      </c>
      <c r="X721" s="4" t="str">
        <f t="shared" si="35"/>
        <v>exclude</v>
      </c>
    </row>
    <row r="722" spans="1:24" x14ac:dyDescent="0.25">
      <c r="A722" s="3" t="s">
        <v>3813</v>
      </c>
      <c r="B722" s="3" t="s">
        <v>1514</v>
      </c>
      <c r="C722" s="3" t="s">
        <v>1513</v>
      </c>
      <c r="D722" s="3">
        <v>2</v>
      </c>
      <c r="E722" s="14">
        <v>0.48958333333333331</v>
      </c>
      <c r="F722" s="3" t="s">
        <v>3818</v>
      </c>
      <c r="G722" s="13">
        <v>43941</v>
      </c>
      <c r="H722" s="13">
        <f>VLOOKUP(L722,'Interested Users'!$A$2:$F$1684,6,FALSE)</f>
        <v>43937.645810185182</v>
      </c>
      <c r="I722" s="3" t="s">
        <v>1144</v>
      </c>
      <c r="J722" s="3" t="s">
        <v>19</v>
      </c>
      <c r="K722" s="3" t="s">
        <v>263</v>
      </c>
      <c r="L722" s="4">
        <v>911100221162</v>
      </c>
      <c r="M722" s="3" t="s">
        <v>1743</v>
      </c>
      <c r="N722" s="3" t="s">
        <v>1382</v>
      </c>
      <c r="O722" s="3" t="s">
        <v>1148</v>
      </c>
      <c r="P722" s="3" t="s">
        <v>1148</v>
      </c>
      <c r="Q722" s="3" t="s">
        <v>3767</v>
      </c>
      <c r="R722" s="3" t="e">
        <f>VLOOKUP(L722,SB_Cleaned!$A$2:$F$413,6,FALSE)</f>
        <v>#N/A</v>
      </c>
      <c r="S722" s="3">
        <f t="shared" si="33"/>
        <v>0</v>
      </c>
      <c r="T722" s="3" t="s">
        <v>1502</v>
      </c>
      <c r="U722" s="3" t="s">
        <v>130</v>
      </c>
      <c r="V722" s="13" t="e">
        <f>VLOOKUP(L722,SB_Cleaned!$A$2:$C$412,3,FALSE)</f>
        <v>#N/A</v>
      </c>
      <c r="W722" s="4" t="str">
        <f t="shared" si="34"/>
        <v>exclude</v>
      </c>
      <c r="X722" s="4" t="str">
        <f t="shared" si="35"/>
        <v>exclude</v>
      </c>
    </row>
    <row r="723" spans="1:24" x14ac:dyDescent="0.25">
      <c r="A723" s="3" t="s">
        <v>3813</v>
      </c>
      <c r="B723" s="3" t="s">
        <v>1514</v>
      </c>
      <c r="C723" s="3" t="s">
        <v>1513</v>
      </c>
      <c r="D723" s="3">
        <v>2</v>
      </c>
      <c r="E723" s="14">
        <v>0.48958333333333331</v>
      </c>
      <c r="F723" s="3" t="s">
        <v>3818</v>
      </c>
      <c r="G723" s="13">
        <v>43941</v>
      </c>
      <c r="H723" s="13">
        <f>VLOOKUP(L723,'Interested Users'!$A$2:$F$1684,6,FALSE)</f>
        <v>43937.674861111111</v>
      </c>
      <c r="I723" s="3" t="s">
        <v>1144</v>
      </c>
      <c r="J723" s="3" t="s">
        <v>5</v>
      </c>
      <c r="K723" s="3" t="s">
        <v>162</v>
      </c>
      <c r="L723" s="4">
        <v>911100221165</v>
      </c>
      <c r="M723" s="3" t="s">
        <v>1746</v>
      </c>
      <c r="N723" s="3" t="s">
        <v>1382</v>
      </c>
      <c r="O723" s="3" t="s">
        <v>1148</v>
      </c>
      <c r="P723" s="3" t="s">
        <v>1148</v>
      </c>
      <c r="Q723" s="3" t="s">
        <v>3767</v>
      </c>
      <c r="R723" s="3" t="e">
        <f>VLOOKUP(L723,SB_Cleaned!$A$2:$F$413,6,FALSE)</f>
        <v>#N/A</v>
      </c>
      <c r="S723" s="3">
        <f t="shared" si="33"/>
        <v>0</v>
      </c>
      <c r="T723" s="3" t="s">
        <v>1502</v>
      </c>
      <c r="U723" s="3" t="s">
        <v>130</v>
      </c>
      <c r="V723" s="13" t="e">
        <f>VLOOKUP(L723,SB_Cleaned!$A$2:$C$412,3,FALSE)</f>
        <v>#N/A</v>
      </c>
      <c r="W723" s="4" t="str">
        <f t="shared" si="34"/>
        <v>exclude</v>
      </c>
      <c r="X723" s="4" t="str">
        <f t="shared" si="35"/>
        <v>exclude</v>
      </c>
    </row>
    <row r="724" spans="1:24" x14ac:dyDescent="0.25">
      <c r="A724" s="3" t="s">
        <v>3813</v>
      </c>
      <c r="B724" s="3" t="s">
        <v>1514</v>
      </c>
      <c r="C724" s="3" t="s">
        <v>1513</v>
      </c>
      <c r="D724" s="3">
        <v>4</v>
      </c>
      <c r="E724" s="14">
        <v>0.75</v>
      </c>
      <c r="F724" s="3" t="s">
        <v>3818</v>
      </c>
      <c r="G724" s="13">
        <v>43941</v>
      </c>
      <c r="H724" s="13">
        <f>VLOOKUP(L724,'Interested Users'!$A$2:$F$1684,6,FALSE)</f>
        <v>43938.106689814813</v>
      </c>
      <c r="I724" s="3" t="s">
        <v>1144</v>
      </c>
      <c r="J724" s="3" t="s">
        <v>5</v>
      </c>
      <c r="K724" s="3" t="s">
        <v>178</v>
      </c>
      <c r="L724" s="4">
        <v>911100221182</v>
      </c>
      <c r="M724" s="3" t="s">
        <v>1763</v>
      </c>
      <c r="N724" s="3" t="s">
        <v>1383</v>
      </c>
      <c r="O724" s="3" t="s">
        <v>1148</v>
      </c>
      <c r="P724" s="3" t="s">
        <v>1148</v>
      </c>
      <c r="Q724" s="3" t="s">
        <v>3759</v>
      </c>
      <c r="R724" s="3" t="e">
        <f>VLOOKUP(L724,SB_Cleaned!$A$2:$F$413,6,FALSE)</f>
        <v>#N/A</v>
      </c>
      <c r="S724" s="3">
        <f t="shared" si="33"/>
        <v>0</v>
      </c>
      <c r="T724" s="3" t="s">
        <v>1507</v>
      </c>
      <c r="U724" s="3" t="s">
        <v>177</v>
      </c>
      <c r="V724" s="13" t="e">
        <f>VLOOKUP(L724,SB_Cleaned!$A$2:$C$412,3,FALSE)</f>
        <v>#N/A</v>
      </c>
      <c r="W724" s="4" t="str">
        <f t="shared" si="34"/>
        <v>exclude</v>
      </c>
      <c r="X724" s="4" t="str">
        <f t="shared" si="35"/>
        <v>exclude</v>
      </c>
    </row>
    <row r="725" spans="1:24" x14ac:dyDescent="0.25">
      <c r="A725" s="3" t="s">
        <v>3813</v>
      </c>
      <c r="B725" s="3" t="s">
        <v>1514</v>
      </c>
      <c r="C725" s="3" t="s">
        <v>1513</v>
      </c>
      <c r="D725" s="3">
        <v>2</v>
      </c>
      <c r="E725" s="14">
        <v>0.48958333333333331</v>
      </c>
      <c r="F725" s="3" t="s">
        <v>3818</v>
      </c>
      <c r="G725" s="13">
        <v>43941</v>
      </c>
      <c r="H725" s="13">
        <f>VLOOKUP(L725,'Interested Users'!$A$2:$F$1684,6,FALSE)</f>
        <v>43938.111608796295</v>
      </c>
      <c r="I725" s="3" t="s">
        <v>1144</v>
      </c>
      <c r="J725" s="3" t="s">
        <v>19</v>
      </c>
      <c r="K725" s="3" t="s">
        <v>181</v>
      </c>
      <c r="L725" s="4">
        <v>911100221185</v>
      </c>
      <c r="M725" s="3" t="s">
        <v>1766</v>
      </c>
      <c r="N725" s="3" t="s">
        <v>1382</v>
      </c>
      <c r="O725" s="3" t="s">
        <v>1148</v>
      </c>
      <c r="P725" s="3" t="s">
        <v>1148</v>
      </c>
      <c r="Q725" s="3" t="s">
        <v>3767</v>
      </c>
      <c r="R725" s="3" t="e">
        <f>VLOOKUP(L725,SB_Cleaned!$A$2:$F$413,6,FALSE)</f>
        <v>#N/A</v>
      </c>
      <c r="S725" s="3">
        <f t="shared" si="33"/>
        <v>0</v>
      </c>
      <c r="T725" s="3" t="s">
        <v>1502</v>
      </c>
      <c r="U725" s="3" t="s">
        <v>177</v>
      </c>
      <c r="V725" s="13" t="e">
        <f>VLOOKUP(L725,SB_Cleaned!$A$2:$C$412,3,FALSE)</f>
        <v>#N/A</v>
      </c>
      <c r="W725" s="4" t="str">
        <f t="shared" si="34"/>
        <v>exclude</v>
      </c>
      <c r="X725" s="4" t="str">
        <f t="shared" si="35"/>
        <v>exclude</v>
      </c>
    </row>
    <row r="726" spans="1:24" x14ac:dyDescent="0.25">
      <c r="A726" s="3" t="s">
        <v>3813</v>
      </c>
      <c r="B726" s="3" t="s">
        <v>1514</v>
      </c>
      <c r="C726" s="3" t="s">
        <v>1512</v>
      </c>
      <c r="D726" s="3">
        <v>2</v>
      </c>
      <c r="E726" s="14">
        <v>0.48958333333333331</v>
      </c>
      <c r="F726" s="3" t="s">
        <v>3818</v>
      </c>
      <c r="G726" s="13">
        <v>43941</v>
      </c>
      <c r="H726" s="13" t="e">
        <f>VLOOKUP(L726,'Interested Users'!$A$2:$F$1684,6,FALSE)</f>
        <v>#N/A</v>
      </c>
      <c r="I726" s="3" t="s">
        <v>1144</v>
      </c>
      <c r="J726" s="3" t="s">
        <v>5</v>
      </c>
      <c r="K726" s="3" t="s">
        <v>193</v>
      </c>
      <c r="L726" s="4">
        <v>911100222727</v>
      </c>
      <c r="M726" s="3" t="s">
        <v>3328</v>
      </c>
      <c r="N726" s="3" t="s">
        <v>1382</v>
      </c>
      <c r="O726" s="3" t="s">
        <v>1156</v>
      </c>
      <c r="P726" s="3" t="s">
        <v>1156</v>
      </c>
      <c r="Q726" s="3" t="s">
        <v>3749</v>
      </c>
      <c r="R726" s="3" t="e">
        <f>VLOOKUP(L726,SB_Cleaned!$A$2:$F$413,6,FALSE)</f>
        <v>#N/A</v>
      </c>
      <c r="S726" s="3">
        <f t="shared" si="33"/>
        <v>0</v>
      </c>
      <c r="T726" s="3" t="s">
        <v>1503</v>
      </c>
      <c r="U726" s="3" t="s">
        <v>3854</v>
      </c>
      <c r="V726" s="13" t="e">
        <f>VLOOKUP(L726,SB_Cleaned!$A$2:$C$412,3,FALSE)</f>
        <v>#N/A</v>
      </c>
      <c r="W726" s="4" t="str">
        <f t="shared" si="34"/>
        <v>exclude</v>
      </c>
      <c r="X726" s="4" t="str">
        <f t="shared" si="35"/>
        <v>exclude</v>
      </c>
    </row>
    <row r="727" spans="1:24" x14ac:dyDescent="0.25">
      <c r="A727" s="3" t="s">
        <v>3813</v>
      </c>
      <c r="B727" s="3" t="s">
        <v>1494</v>
      </c>
      <c r="C727" s="3" t="s">
        <v>1511</v>
      </c>
      <c r="D727" s="3">
        <v>2</v>
      </c>
      <c r="E727" s="14">
        <v>0.48958333333333331</v>
      </c>
      <c r="F727" s="3" t="s">
        <v>3818</v>
      </c>
      <c r="G727" s="13">
        <v>43941</v>
      </c>
      <c r="H727" s="13">
        <f>VLOOKUP(L727,'Interested Users'!$A$2:$F$1684,6,FALSE)</f>
        <v>43939.181631944448</v>
      </c>
      <c r="I727" s="3" t="s">
        <v>1144</v>
      </c>
      <c r="J727" s="3" t="s">
        <v>10</v>
      </c>
      <c r="K727" s="3" t="s">
        <v>463</v>
      </c>
      <c r="L727" s="4">
        <v>911100221531</v>
      </c>
      <c r="M727" s="3" t="s">
        <v>2115</v>
      </c>
      <c r="N727" s="3" t="s">
        <v>1382</v>
      </c>
      <c r="O727" s="3" t="s">
        <v>1148</v>
      </c>
      <c r="P727" s="3" t="s">
        <v>1148</v>
      </c>
      <c r="Q727" s="3" t="s">
        <v>3764</v>
      </c>
      <c r="R727" s="3" t="e">
        <f>VLOOKUP(L727,SB_Cleaned!$A$2:$F$413,6,FALSE)</f>
        <v>#N/A</v>
      </c>
      <c r="S727" s="3">
        <f t="shared" si="33"/>
        <v>0</v>
      </c>
      <c r="T727" s="3" t="s">
        <v>1502</v>
      </c>
      <c r="U727" s="3" t="s">
        <v>333</v>
      </c>
      <c r="V727" s="13" t="e">
        <f>VLOOKUP(L727,SB_Cleaned!$A$2:$C$412,3,FALSE)</f>
        <v>#N/A</v>
      </c>
      <c r="W727" s="4" t="str">
        <f t="shared" si="34"/>
        <v>exclude</v>
      </c>
      <c r="X727" s="4" t="str">
        <f t="shared" si="35"/>
        <v>exclude</v>
      </c>
    </row>
    <row r="728" spans="1:24" x14ac:dyDescent="0.25">
      <c r="A728" s="3" t="s">
        <v>3813</v>
      </c>
      <c r="B728" s="3" t="s">
        <v>1494</v>
      </c>
      <c r="C728" s="3" t="s">
        <v>1512</v>
      </c>
      <c r="D728" s="3">
        <v>2</v>
      </c>
      <c r="E728" s="14">
        <v>0.48958333333333331</v>
      </c>
      <c r="F728" s="3" t="s">
        <v>3818</v>
      </c>
      <c r="G728" s="13">
        <v>43941</v>
      </c>
      <c r="H728" s="13">
        <f>VLOOKUP(L728,'Interested Users'!$A$2:$F$1684,6,FALSE)</f>
        <v>43941.210266203707</v>
      </c>
      <c r="I728" s="3" t="s">
        <v>1144</v>
      </c>
      <c r="J728" s="3" t="s">
        <v>10</v>
      </c>
      <c r="K728" s="3" t="s">
        <v>637</v>
      </c>
      <c r="L728" s="4">
        <v>911100221746</v>
      </c>
      <c r="M728" s="3" t="s">
        <v>2336</v>
      </c>
      <c r="N728" s="3" t="s">
        <v>1382</v>
      </c>
      <c r="O728" s="3" t="s">
        <v>1148</v>
      </c>
      <c r="P728" s="3" t="s">
        <v>1148</v>
      </c>
      <c r="Q728" s="3" t="s">
        <v>3766</v>
      </c>
      <c r="R728" s="3" t="e">
        <f>VLOOKUP(L728,SB_Cleaned!$A$2:$F$413,6,FALSE)</f>
        <v>#N/A</v>
      </c>
      <c r="S728" s="3">
        <f t="shared" si="33"/>
        <v>0</v>
      </c>
      <c r="T728" s="3" t="s">
        <v>1497</v>
      </c>
      <c r="U728" s="3" t="s">
        <v>624</v>
      </c>
      <c r="V728" s="13" t="e">
        <f>VLOOKUP(L728,SB_Cleaned!$A$2:$C$412,3,FALSE)</f>
        <v>#N/A</v>
      </c>
      <c r="W728" s="4" t="str">
        <f t="shared" si="34"/>
        <v>exclude</v>
      </c>
      <c r="X728" s="4" t="str">
        <f t="shared" si="35"/>
        <v>exclude</v>
      </c>
    </row>
    <row r="729" spans="1:24" x14ac:dyDescent="0.25">
      <c r="A729" s="3" t="s">
        <v>3813</v>
      </c>
      <c r="B729" s="3" t="s">
        <v>1494</v>
      </c>
      <c r="C729" s="3" t="s">
        <v>1511</v>
      </c>
      <c r="D729" s="3">
        <v>2</v>
      </c>
      <c r="E729" s="14">
        <v>0.48958333333333331</v>
      </c>
      <c r="F729" s="3" t="s">
        <v>3818</v>
      </c>
      <c r="G729" s="13">
        <v>43941</v>
      </c>
      <c r="H729" s="13">
        <f>VLOOKUP(L729,'Interested Users'!$A$2:$F$1684,6,FALSE)</f>
        <v>43941.176608796297</v>
      </c>
      <c r="I729" s="3" t="s">
        <v>1144</v>
      </c>
      <c r="J729" s="3" t="s">
        <v>2</v>
      </c>
      <c r="K729" s="3" t="s">
        <v>612</v>
      </c>
      <c r="L729" s="4">
        <v>911100221716</v>
      </c>
      <c r="M729" s="3" t="s">
        <v>2306</v>
      </c>
      <c r="N729" s="3" t="s">
        <v>1382</v>
      </c>
      <c r="O729" s="3" t="s">
        <v>1156</v>
      </c>
      <c r="P729" s="3" t="s">
        <v>1156</v>
      </c>
      <c r="Q729" s="3" t="s">
        <v>3764</v>
      </c>
      <c r="R729" s="3" t="e">
        <f>VLOOKUP(L729,SB_Cleaned!$A$2:$F$413,6,FALSE)</f>
        <v>#N/A</v>
      </c>
      <c r="S729" s="3">
        <f t="shared" si="33"/>
        <v>0</v>
      </c>
      <c r="T729" s="3" t="s">
        <v>1502</v>
      </c>
      <c r="U729" s="3" t="s">
        <v>604</v>
      </c>
      <c r="V729" s="13" t="e">
        <f>VLOOKUP(L729,SB_Cleaned!$A$2:$C$412,3,FALSE)</f>
        <v>#N/A</v>
      </c>
      <c r="W729" s="4" t="str">
        <f t="shared" si="34"/>
        <v>exclude</v>
      </c>
      <c r="X729" s="4" t="str">
        <f t="shared" si="35"/>
        <v>exclude</v>
      </c>
    </row>
    <row r="730" spans="1:24" x14ac:dyDescent="0.25">
      <c r="A730" s="3" t="s">
        <v>3813</v>
      </c>
      <c r="B730" s="3" t="s">
        <v>1494</v>
      </c>
      <c r="C730" s="3" t="s">
        <v>1512</v>
      </c>
      <c r="D730" s="3">
        <v>2</v>
      </c>
      <c r="E730" s="14">
        <v>0.48958333333333331</v>
      </c>
      <c r="F730" s="3" t="s">
        <v>3818</v>
      </c>
      <c r="G730" s="13">
        <v>43941</v>
      </c>
      <c r="H730" s="13">
        <f>VLOOKUP(L730,'Interested Users'!$A$2:$F$1684,6,FALSE)</f>
        <v>43941.21230324074</v>
      </c>
      <c r="I730" s="3" t="s">
        <v>1144</v>
      </c>
      <c r="J730" s="3" t="s">
        <v>2</v>
      </c>
      <c r="K730" s="3" t="s">
        <v>639</v>
      </c>
      <c r="L730" s="4">
        <v>911100221748</v>
      </c>
      <c r="M730" s="3" t="s">
        <v>2338</v>
      </c>
      <c r="N730" s="3" t="s">
        <v>1382</v>
      </c>
      <c r="O730" s="3" t="s">
        <v>1148</v>
      </c>
      <c r="P730" s="3" t="s">
        <v>1148</v>
      </c>
      <c r="Q730" s="3" t="s">
        <v>3766</v>
      </c>
      <c r="R730" s="3" t="e">
        <f>VLOOKUP(L730,SB_Cleaned!$A$2:$F$413,6,FALSE)</f>
        <v>#N/A</v>
      </c>
      <c r="S730" s="3">
        <f t="shared" si="33"/>
        <v>0</v>
      </c>
      <c r="T730" s="3" t="s">
        <v>1497</v>
      </c>
      <c r="U730" s="3" t="s">
        <v>604</v>
      </c>
      <c r="V730" s="13" t="e">
        <f>VLOOKUP(L730,SB_Cleaned!$A$2:$C$412,3,FALSE)</f>
        <v>#N/A</v>
      </c>
      <c r="W730" s="4" t="str">
        <f t="shared" si="34"/>
        <v>exclude</v>
      </c>
      <c r="X730" s="4" t="str">
        <f t="shared" si="35"/>
        <v>exclude</v>
      </c>
    </row>
    <row r="731" spans="1:24" x14ac:dyDescent="0.25">
      <c r="A731" s="3" t="s">
        <v>3813</v>
      </c>
      <c r="B731" s="3" t="s">
        <v>1514</v>
      </c>
      <c r="C731" s="3" t="s">
        <v>1510</v>
      </c>
      <c r="D731" s="3">
        <v>2</v>
      </c>
      <c r="E731" s="14">
        <v>0.48958333333333331</v>
      </c>
      <c r="F731" s="3" t="s">
        <v>3818</v>
      </c>
      <c r="G731" s="13">
        <v>43941</v>
      </c>
      <c r="H731" s="13" t="e">
        <f>VLOOKUP(L731,'Interested Users'!$A$2:$F$1684,6,FALSE)</f>
        <v>#N/A</v>
      </c>
      <c r="I731" s="3" t="s">
        <v>1145</v>
      </c>
      <c r="J731" s="3" t="s">
        <v>5</v>
      </c>
      <c r="K731" s="3" t="s">
        <v>612</v>
      </c>
      <c r="L731" s="4">
        <v>911100222728</v>
      </c>
      <c r="M731" s="3" t="s">
        <v>2306</v>
      </c>
      <c r="N731" s="3" t="s">
        <v>1382</v>
      </c>
      <c r="O731" s="3" t="s">
        <v>1148</v>
      </c>
      <c r="P731" s="3" t="s">
        <v>1148</v>
      </c>
      <c r="Q731" s="3" t="s">
        <v>3751</v>
      </c>
      <c r="R731" s="3" t="e">
        <f>VLOOKUP(L731,SB_Cleaned!$A$2:$F$413,6,FALSE)</f>
        <v>#N/A</v>
      </c>
      <c r="S731" s="3">
        <f t="shared" si="33"/>
        <v>0</v>
      </c>
      <c r="T731" s="3" t="s">
        <v>1495</v>
      </c>
      <c r="U731" s="3" t="s">
        <v>3854</v>
      </c>
      <c r="V731" s="13" t="e">
        <f>VLOOKUP(L731,SB_Cleaned!$A$2:$C$412,3,FALSE)</f>
        <v>#N/A</v>
      </c>
      <c r="W731" s="4" t="str">
        <f t="shared" si="34"/>
        <v>exclude</v>
      </c>
      <c r="X731" s="4" t="str">
        <f t="shared" si="35"/>
        <v>exclude</v>
      </c>
    </row>
    <row r="732" spans="1:24" x14ac:dyDescent="0.25">
      <c r="A732" s="3" t="s">
        <v>3813</v>
      </c>
      <c r="B732" s="3" t="s">
        <v>1494</v>
      </c>
      <c r="C732" s="3" t="s">
        <v>1511</v>
      </c>
      <c r="D732" s="3">
        <v>2</v>
      </c>
      <c r="E732" s="14">
        <v>0.48958333333333331</v>
      </c>
      <c r="F732" s="3" t="s">
        <v>3818</v>
      </c>
      <c r="G732" s="13">
        <v>43941</v>
      </c>
      <c r="H732" s="13">
        <f>VLOOKUP(L732,'Interested Users'!$A$2:$F$1684,6,FALSE)</f>
        <v>43941.181493055556</v>
      </c>
      <c r="I732" s="3" t="s">
        <v>1144</v>
      </c>
      <c r="J732" s="3" t="s">
        <v>10</v>
      </c>
      <c r="K732" s="3" t="s">
        <v>616</v>
      </c>
      <c r="L732" s="4">
        <v>911100221720</v>
      </c>
      <c r="M732" s="3" t="s">
        <v>2310</v>
      </c>
      <c r="N732" s="3" t="s">
        <v>1382</v>
      </c>
      <c r="O732" s="3" t="s">
        <v>1148</v>
      </c>
      <c r="P732" s="3" t="s">
        <v>1148</v>
      </c>
      <c r="Q732" s="3" t="s">
        <v>3764</v>
      </c>
      <c r="R732" s="3" t="e">
        <f>VLOOKUP(L732,SB_Cleaned!$A$2:$F$413,6,FALSE)</f>
        <v>#N/A</v>
      </c>
      <c r="S732" s="3">
        <f t="shared" si="33"/>
        <v>0</v>
      </c>
      <c r="T732" s="3" t="s">
        <v>1502</v>
      </c>
      <c r="U732" s="3" t="s">
        <v>604</v>
      </c>
      <c r="V732" s="13" t="e">
        <f>VLOOKUP(L732,SB_Cleaned!$A$2:$C$412,3,FALSE)</f>
        <v>#N/A</v>
      </c>
      <c r="W732" s="4" t="str">
        <f t="shared" si="34"/>
        <v>exclude</v>
      </c>
      <c r="X732" s="4" t="str">
        <f t="shared" si="35"/>
        <v>exclude</v>
      </c>
    </row>
    <row r="733" spans="1:24" x14ac:dyDescent="0.25">
      <c r="A733" s="3" t="s">
        <v>3813</v>
      </c>
      <c r="B733" s="3" t="s">
        <v>1494</v>
      </c>
      <c r="C733" s="3" t="s">
        <v>1512</v>
      </c>
      <c r="D733" s="3">
        <v>2</v>
      </c>
      <c r="E733" s="14">
        <v>0.48958333333333331</v>
      </c>
      <c r="F733" s="3" t="s">
        <v>3818</v>
      </c>
      <c r="G733" s="13">
        <v>43941</v>
      </c>
      <c r="H733" s="13">
        <f>VLOOKUP(L733,'Interested Users'!$A$2:$F$1684,6,FALSE)</f>
        <v>43941.213460648149</v>
      </c>
      <c r="I733" s="3" t="s">
        <v>1144</v>
      </c>
      <c r="J733" s="3" t="s">
        <v>10</v>
      </c>
      <c r="K733" s="3" t="s">
        <v>640</v>
      </c>
      <c r="L733" s="4">
        <v>911100221749</v>
      </c>
      <c r="M733" s="3" t="s">
        <v>2339</v>
      </c>
      <c r="N733" s="3" t="s">
        <v>1382</v>
      </c>
      <c r="O733" s="3" t="s">
        <v>1148</v>
      </c>
      <c r="P733" s="3" t="s">
        <v>1148</v>
      </c>
      <c r="Q733" s="3" t="s">
        <v>3766</v>
      </c>
      <c r="R733" s="3" t="e">
        <f>VLOOKUP(L733,SB_Cleaned!$A$2:$F$413,6,FALSE)</f>
        <v>#N/A</v>
      </c>
      <c r="S733" s="3">
        <f t="shared" si="33"/>
        <v>0</v>
      </c>
      <c r="T733" s="3" t="s">
        <v>1497</v>
      </c>
      <c r="U733" s="3" t="s">
        <v>37</v>
      </c>
      <c r="V733" s="13" t="e">
        <f>VLOOKUP(L733,SB_Cleaned!$A$2:$C$412,3,FALSE)</f>
        <v>#N/A</v>
      </c>
      <c r="W733" s="4" t="str">
        <f t="shared" si="34"/>
        <v>exclude</v>
      </c>
      <c r="X733" s="4" t="str">
        <f t="shared" si="35"/>
        <v>exclude</v>
      </c>
    </row>
    <row r="734" spans="1:24" x14ac:dyDescent="0.25">
      <c r="A734" s="3" t="s">
        <v>3813</v>
      </c>
      <c r="B734" s="3" t="s">
        <v>1514</v>
      </c>
      <c r="C734" s="3" t="s">
        <v>1513</v>
      </c>
      <c r="D734" s="3">
        <v>4</v>
      </c>
      <c r="E734" s="14">
        <v>0.75</v>
      </c>
      <c r="F734" s="3" t="s">
        <v>3818</v>
      </c>
      <c r="G734" s="13">
        <v>43941</v>
      </c>
      <c r="H734" s="13">
        <f>VLOOKUP(L734,'Interested Users'!$A$2:$F$1684,6,FALSE)</f>
        <v>43939.272696759261</v>
      </c>
      <c r="I734" s="3" t="s">
        <v>1144</v>
      </c>
      <c r="J734" s="3" t="s">
        <v>19</v>
      </c>
      <c r="K734" s="3" t="s">
        <v>504</v>
      </c>
      <c r="L734" s="4">
        <v>911100221588</v>
      </c>
      <c r="M734" s="3" t="s">
        <v>2172</v>
      </c>
      <c r="N734" s="3" t="s">
        <v>1383</v>
      </c>
      <c r="O734" s="3" t="s">
        <v>1148</v>
      </c>
      <c r="P734" s="3" t="s">
        <v>1148</v>
      </c>
      <c r="Q734" s="3" t="s">
        <v>3759</v>
      </c>
      <c r="R734" s="3" t="e">
        <f>VLOOKUP(L734,SB_Cleaned!$A$2:$F$413,6,FALSE)</f>
        <v>#N/A</v>
      </c>
      <c r="S734" s="3">
        <f t="shared" si="33"/>
        <v>0</v>
      </c>
      <c r="T734" s="3" t="s">
        <v>1507</v>
      </c>
      <c r="U734" s="3" t="s">
        <v>422</v>
      </c>
      <c r="V734" s="13" t="e">
        <f>VLOOKUP(L734,SB_Cleaned!$A$2:$C$412,3,FALSE)</f>
        <v>#N/A</v>
      </c>
      <c r="W734" s="4" t="str">
        <f t="shared" si="34"/>
        <v>exclude</v>
      </c>
      <c r="X734" s="4" t="str">
        <f t="shared" si="35"/>
        <v>exclude</v>
      </c>
    </row>
    <row r="735" spans="1:24" x14ac:dyDescent="0.25">
      <c r="A735" s="3" t="s">
        <v>3813</v>
      </c>
      <c r="B735" s="3" t="s">
        <v>1494</v>
      </c>
      <c r="C735" s="3" t="s">
        <v>1511</v>
      </c>
      <c r="D735" s="3">
        <v>2</v>
      </c>
      <c r="E735" s="14">
        <v>0.48958333333333331</v>
      </c>
      <c r="F735" s="3" t="s">
        <v>3818</v>
      </c>
      <c r="G735" s="13">
        <v>43941</v>
      </c>
      <c r="H735" s="13">
        <f>VLOOKUP(L735,'Interested Users'!$A$2:$F$1684,6,FALSE)</f>
        <v>43939.170763888891</v>
      </c>
      <c r="I735" s="3" t="s">
        <v>1144</v>
      </c>
      <c r="J735" s="3" t="s">
        <v>2</v>
      </c>
      <c r="K735" s="3" t="s">
        <v>459</v>
      </c>
      <c r="L735" s="4">
        <v>911100221524</v>
      </c>
      <c r="M735" s="3" t="s">
        <v>2108</v>
      </c>
      <c r="N735" s="3" t="s">
        <v>1382</v>
      </c>
      <c r="O735" s="3" t="s">
        <v>1156</v>
      </c>
      <c r="P735" s="3" t="s">
        <v>1156</v>
      </c>
      <c r="Q735" s="3" t="s">
        <v>3764</v>
      </c>
      <c r="R735" s="3">
        <f>VLOOKUP(L735,SB_Cleaned!$A$2:$F$413,6,FALSE)</f>
        <v>999</v>
      </c>
      <c r="S735" s="3">
        <f t="shared" si="33"/>
        <v>1</v>
      </c>
      <c r="T735" s="3" t="s">
        <v>1502</v>
      </c>
      <c r="U735" s="3" t="s">
        <v>422</v>
      </c>
      <c r="V735" s="13">
        <f>VLOOKUP(L735,SB_Cleaned!$A$2:$C$412,3,FALSE)</f>
        <v>43945</v>
      </c>
      <c r="W735" s="4">
        <f t="shared" si="34"/>
        <v>4</v>
      </c>
      <c r="X735" s="4">
        <f t="shared" si="35"/>
        <v>6</v>
      </c>
    </row>
    <row r="736" spans="1:24" x14ac:dyDescent="0.25">
      <c r="A736" s="3" t="s">
        <v>3813</v>
      </c>
      <c r="B736" s="3" t="s">
        <v>1514</v>
      </c>
      <c r="C736" s="3" t="s">
        <v>1513</v>
      </c>
      <c r="D736" s="3">
        <v>2</v>
      </c>
      <c r="E736" s="14">
        <v>0.48958333333333331</v>
      </c>
      <c r="F736" s="3" t="s">
        <v>3818</v>
      </c>
      <c r="G736" s="13">
        <v>43941</v>
      </c>
      <c r="H736" s="13">
        <f>VLOOKUP(L736,'Interested Users'!$A$2:$F$1684,6,FALSE)</f>
        <v>43939.285844907405</v>
      </c>
      <c r="I736" s="3" t="s">
        <v>1144</v>
      </c>
      <c r="J736" s="3" t="s">
        <v>19</v>
      </c>
      <c r="K736" s="3" t="s">
        <v>509</v>
      </c>
      <c r="L736" s="4">
        <v>911100221594</v>
      </c>
      <c r="M736" s="3" t="s">
        <v>2178</v>
      </c>
      <c r="N736" s="3" t="s">
        <v>1382</v>
      </c>
      <c r="O736" s="3" t="s">
        <v>1148</v>
      </c>
      <c r="P736" s="3" t="s">
        <v>1148</v>
      </c>
      <c r="Q736" s="3" t="s">
        <v>3767</v>
      </c>
      <c r="R736" s="3" t="e">
        <f>VLOOKUP(L736,SB_Cleaned!$A$2:$F$413,6,FALSE)</f>
        <v>#N/A</v>
      </c>
      <c r="S736" s="3">
        <f t="shared" si="33"/>
        <v>0</v>
      </c>
      <c r="T736" s="3" t="s">
        <v>1502</v>
      </c>
      <c r="U736" s="3" t="s">
        <v>177</v>
      </c>
      <c r="V736" s="13" t="e">
        <f>VLOOKUP(L736,SB_Cleaned!$A$2:$C$412,3,FALSE)</f>
        <v>#N/A</v>
      </c>
      <c r="W736" s="4" t="str">
        <f t="shared" si="34"/>
        <v>exclude</v>
      </c>
      <c r="X736" s="4" t="str">
        <f t="shared" si="35"/>
        <v>exclude</v>
      </c>
    </row>
    <row r="737" spans="1:24" x14ac:dyDescent="0.25">
      <c r="A737" s="3" t="s">
        <v>3813</v>
      </c>
      <c r="B737" s="3" t="s">
        <v>1494</v>
      </c>
      <c r="C737" s="3" t="s">
        <v>1511</v>
      </c>
      <c r="D737" s="3">
        <v>2</v>
      </c>
      <c r="E737" s="14">
        <v>0.48958333333333331</v>
      </c>
      <c r="F737" s="3" t="s">
        <v>3818</v>
      </c>
      <c r="G737" s="13">
        <v>43941</v>
      </c>
      <c r="H737" s="13">
        <f>VLOOKUP(L737,'Interested Users'!$A$2:$F$1684,6,FALSE)</f>
        <v>43941.188379629632</v>
      </c>
      <c r="I737" s="3" t="s">
        <v>1144</v>
      </c>
      <c r="J737" s="3" t="s">
        <v>2</v>
      </c>
      <c r="K737" s="3" t="s">
        <v>622</v>
      </c>
      <c r="L737" s="4">
        <v>911100221727</v>
      </c>
      <c r="M737" s="3" t="s">
        <v>2317</v>
      </c>
      <c r="N737" s="3" t="s">
        <v>1382</v>
      </c>
      <c r="O737" s="3" t="s">
        <v>1148</v>
      </c>
      <c r="P737" s="3" t="s">
        <v>1148</v>
      </c>
      <c r="Q737" s="3" t="s">
        <v>3764</v>
      </c>
      <c r="R737" s="3">
        <f>VLOOKUP(L737,SB_Cleaned!$A$2:$F$413,6,FALSE)</f>
        <v>1999</v>
      </c>
      <c r="S737" s="3">
        <f t="shared" si="33"/>
        <v>1</v>
      </c>
      <c r="T737" s="3" t="s">
        <v>1502</v>
      </c>
      <c r="U737" s="3" t="s">
        <v>604</v>
      </c>
      <c r="V737" s="13">
        <f>VLOOKUP(L737,SB_Cleaned!$A$2:$C$412,3,FALSE)</f>
        <v>43941</v>
      </c>
      <c r="W737" s="4">
        <f t="shared" si="34"/>
        <v>0</v>
      </c>
      <c r="X737" s="4">
        <f t="shared" si="35"/>
        <v>0</v>
      </c>
    </row>
    <row r="738" spans="1:24" x14ac:dyDescent="0.25">
      <c r="A738" s="3" t="s">
        <v>3813</v>
      </c>
      <c r="B738" s="3" t="s">
        <v>1514</v>
      </c>
      <c r="C738" s="3" t="s">
        <v>1513</v>
      </c>
      <c r="D738" s="3">
        <v>4</v>
      </c>
      <c r="E738" s="14">
        <v>0.75</v>
      </c>
      <c r="F738" s="3" t="s">
        <v>3818</v>
      </c>
      <c r="G738" s="13">
        <v>43941</v>
      </c>
      <c r="H738" s="13">
        <f>VLOOKUP(L738,'Interested Users'!$A$2:$F$1684,6,FALSE)</f>
        <v>43939.233553240738</v>
      </c>
      <c r="I738" s="3" t="s">
        <v>1144</v>
      </c>
      <c r="J738" s="3" t="s">
        <v>5</v>
      </c>
      <c r="K738" s="3" t="s">
        <v>491</v>
      </c>
      <c r="L738" s="4">
        <v>911100221573</v>
      </c>
      <c r="M738" s="3" t="s">
        <v>2156</v>
      </c>
      <c r="N738" s="3" t="s">
        <v>1383</v>
      </c>
      <c r="O738" s="3" t="s">
        <v>1156</v>
      </c>
      <c r="P738" s="3" t="s">
        <v>1156</v>
      </c>
      <c r="Q738" s="3" t="s">
        <v>3759</v>
      </c>
      <c r="R738" s="3" t="e">
        <f>VLOOKUP(L738,SB_Cleaned!$A$2:$F$413,6,FALSE)</f>
        <v>#N/A</v>
      </c>
      <c r="S738" s="3">
        <f t="shared" si="33"/>
        <v>0</v>
      </c>
      <c r="T738" s="3" t="s">
        <v>1507</v>
      </c>
      <c r="U738" s="3" t="s">
        <v>422</v>
      </c>
      <c r="V738" s="13" t="e">
        <f>VLOOKUP(L738,SB_Cleaned!$A$2:$C$412,3,FALSE)</f>
        <v>#N/A</v>
      </c>
      <c r="W738" s="4" t="str">
        <f t="shared" si="34"/>
        <v>exclude</v>
      </c>
      <c r="X738" s="4" t="str">
        <f t="shared" si="35"/>
        <v>exclude</v>
      </c>
    </row>
    <row r="739" spans="1:24" x14ac:dyDescent="0.25">
      <c r="A739" s="3" t="s">
        <v>3813</v>
      </c>
      <c r="B739" s="3" t="s">
        <v>1514</v>
      </c>
      <c r="C739" s="3" t="s">
        <v>1513</v>
      </c>
      <c r="D739" s="3">
        <v>4</v>
      </c>
      <c r="E739" s="14">
        <v>0.75</v>
      </c>
      <c r="F739" s="3" t="s">
        <v>3818</v>
      </c>
      <c r="G739" s="13">
        <v>43941</v>
      </c>
      <c r="H739" s="13">
        <f>VLOOKUP(L739,'Interested Users'!$A$2:$F$1684,6,FALSE)</f>
        <v>43939.214756944442</v>
      </c>
      <c r="I739" s="3" t="s">
        <v>1144</v>
      </c>
      <c r="J739" s="3" t="s">
        <v>5</v>
      </c>
      <c r="K739" s="3" t="s">
        <v>480</v>
      </c>
      <c r="L739" s="4">
        <v>911100221559</v>
      </c>
      <c r="M739" s="3" t="s">
        <v>2143</v>
      </c>
      <c r="N739" s="3" t="s">
        <v>1383</v>
      </c>
      <c r="O739" s="3" t="s">
        <v>1156</v>
      </c>
      <c r="P739" s="3" t="s">
        <v>1156</v>
      </c>
      <c r="Q739" s="3" t="s">
        <v>3759</v>
      </c>
      <c r="R739" s="3" t="e">
        <f>VLOOKUP(L739,SB_Cleaned!$A$2:$F$413,6,FALSE)</f>
        <v>#N/A</v>
      </c>
      <c r="S739" s="3">
        <f t="shared" si="33"/>
        <v>0</v>
      </c>
      <c r="T739" s="3" t="s">
        <v>1507</v>
      </c>
      <c r="U739" s="3" t="s">
        <v>422</v>
      </c>
      <c r="V739" s="13" t="e">
        <f>VLOOKUP(L739,SB_Cleaned!$A$2:$C$412,3,FALSE)</f>
        <v>#N/A</v>
      </c>
      <c r="W739" s="4" t="str">
        <f t="shared" si="34"/>
        <v>exclude</v>
      </c>
      <c r="X739" s="4" t="str">
        <f t="shared" si="35"/>
        <v>exclude</v>
      </c>
    </row>
    <row r="740" spans="1:24" x14ac:dyDescent="0.25">
      <c r="A740" s="3" t="s">
        <v>3813</v>
      </c>
      <c r="B740" s="3" t="s">
        <v>1514</v>
      </c>
      <c r="C740" s="3" t="s">
        <v>1513</v>
      </c>
      <c r="D740" s="3">
        <v>2</v>
      </c>
      <c r="E740" s="14">
        <v>0.48958333333333331</v>
      </c>
      <c r="F740" s="3" t="s">
        <v>3818</v>
      </c>
      <c r="G740" s="13">
        <v>43941</v>
      </c>
      <c r="H740" s="13">
        <f>VLOOKUP(L740,'Interested Users'!$A$2:$F$1684,6,FALSE)</f>
        <v>43939.169606481482</v>
      </c>
      <c r="I740" s="3" t="s">
        <v>1144</v>
      </c>
      <c r="J740" s="3" t="s">
        <v>19</v>
      </c>
      <c r="K740" s="3" t="s">
        <v>453</v>
      </c>
      <c r="L740" s="4">
        <v>911100221518</v>
      </c>
      <c r="M740" s="3" t="s">
        <v>2102</v>
      </c>
      <c r="N740" s="3" t="s">
        <v>1382</v>
      </c>
      <c r="O740" s="3" t="s">
        <v>1148</v>
      </c>
      <c r="P740" s="3" t="s">
        <v>1148</v>
      </c>
      <c r="Q740" s="3" t="s">
        <v>3767</v>
      </c>
      <c r="R740" s="3" t="e">
        <f>VLOOKUP(L740,SB_Cleaned!$A$2:$F$413,6,FALSE)</f>
        <v>#N/A</v>
      </c>
      <c r="S740" s="3">
        <f t="shared" si="33"/>
        <v>0</v>
      </c>
      <c r="T740" s="3" t="s">
        <v>1502</v>
      </c>
      <c r="U740" s="3" t="s">
        <v>422</v>
      </c>
      <c r="V740" s="13" t="e">
        <f>VLOOKUP(L740,SB_Cleaned!$A$2:$C$412,3,FALSE)</f>
        <v>#N/A</v>
      </c>
      <c r="W740" s="4" t="str">
        <f t="shared" si="34"/>
        <v>exclude</v>
      </c>
      <c r="X740" s="4" t="str">
        <f t="shared" si="35"/>
        <v>exclude</v>
      </c>
    </row>
    <row r="741" spans="1:24" x14ac:dyDescent="0.25">
      <c r="A741" s="3" t="s">
        <v>3813</v>
      </c>
      <c r="B741" s="3" t="s">
        <v>1494</v>
      </c>
      <c r="C741" s="3" t="s">
        <v>1511</v>
      </c>
      <c r="D741" s="3">
        <v>2</v>
      </c>
      <c r="E741" s="14">
        <v>0.48958333333333331</v>
      </c>
      <c r="F741" s="3" t="s">
        <v>3818</v>
      </c>
      <c r="G741" s="13">
        <v>43941</v>
      </c>
      <c r="H741" s="13">
        <f>VLOOKUP(L741,'Interested Users'!$A$2:$F$1684,6,FALSE)</f>
        <v>43941.192777777775</v>
      </c>
      <c r="I741" s="3" t="s">
        <v>1144</v>
      </c>
      <c r="J741" s="3" t="s">
        <v>10</v>
      </c>
      <c r="K741" s="3" t="s">
        <v>53</v>
      </c>
      <c r="L741" s="4">
        <v>911100221734</v>
      </c>
      <c r="M741" s="3" t="s">
        <v>2324</v>
      </c>
      <c r="N741" s="3" t="s">
        <v>1382</v>
      </c>
      <c r="O741" s="3" t="s">
        <v>1156</v>
      </c>
      <c r="P741" s="3" t="s">
        <v>1156</v>
      </c>
      <c r="Q741" s="3" t="s">
        <v>3764</v>
      </c>
      <c r="R741" s="3" t="e">
        <f>VLOOKUP(L741,SB_Cleaned!$A$2:$F$413,6,FALSE)</f>
        <v>#N/A</v>
      </c>
      <c r="S741" s="3">
        <f t="shared" si="33"/>
        <v>0</v>
      </c>
      <c r="T741" s="3" t="s">
        <v>1502</v>
      </c>
      <c r="U741" s="3" t="s">
        <v>604</v>
      </c>
      <c r="V741" s="13" t="e">
        <f>VLOOKUP(L741,SB_Cleaned!$A$2:$C$412,3,FALSE)</f>
        <v>#N/A</v>
      </c>
      <c r="W741" s="4" t="str">
        <f t="shared" si="34"/>
        <v>exclude</v>
      </c>
      <c r="X741" s="4" t="str">
        <f t="shared" si="35"/>
        <v>exclude</v>
      </c>
    </row>
    <row r="742" spans="1:24" x14ac:dyDescent="0.25">
      <c r="A742" s="3" t="s">
        <v>3813</v>
      </c>
      <c r="B742" s="3" t="s">
        <v>1494</v>
      </c>
      <c r="C742" s="3" t="s">
        <v>1511</v>
      </c>
      <c r="D742" s="3">
        <v>2</v>
      </c>
      <c r="E742" s="14">
        <v>0.48958333333333331</v>
      </c>
      <c r="F742" s="3" t="s">
        <v>3818</v>
      </c>
      <c r="G742" s="13">
        <v>43941</v>
      </c>
      <c r="H742" s="13">
        <f>VLOOKUP(L742,'Interested Users'!$A$2:$F$1684,6,FALSE)</f>
        <v>43941.192881944444</v>
      </c>
      <c r="I742" s="3" t="s">
        <v>1144</v>
      </c>
      <c r="J742" s="3" t="s">
        <v>2</v>
      </c>
      <c r="K742" s="3" t="s">
        <v>627</v>
      </c>
      <c r="L742" s="4">
        <v>911100221735</v>
      </c>
      <c r="M742" s="3" t="s">
        <v>2325</v>
      </c>
      <c r="N742" s="3" t="s">
        <v>1382</v>
      </c>
      <c r="O742" s="3" t="s">
        <v>1146</v>
      </c>
      <c r="P742" s="3" t="s">
        <v>1146</v>
      </c>
      <c r="Q742" s="3" t="s">
        <v>3764</v>
      </c>
      <c r="R742" s="3" t="e">
        <f>VLOOKUP(L742,SB_Cleaned!$A$2:$F$413,6,FALSE)</f>
        <v>#N/A</v>
      </c>
      <c r="S742" s="3">
        <f t="shared" si="33"/>
        <v>0</v>
      </c>
      <c r="T742" s="3" t="s">
        <v>1502</v>
      </c>
      <c r="U742" s="3" t="s">
        <v>604</v>
      </c>
      <c r="V742" s="13" t="e">
        <f>VLOOKUP(L742,SB_Cleaned!$A$2:$C$412,3,FALSE)</f>
        <v>#N/A</v>
      </c>
      <c r="W742" s="4" t="str">
        <f t="shared" si="34"/>
        <v>exclude</v>
      </c>
      <c r="X742" s="4" t="str">
        <f t="shared" si="35"/>
        <v>exclude</v>
      </c>
    </row>
    <row r="743" spans="1:24" x14ac:dyDescent="0.25">
      <c r="A743" s="3" t="s">
        <v>3813</v>
      </c>
      <c r="B743" s="3" t="s">
        <v>1494</v>
      </c>
      <c r="C743" s="3" t="s">
        <v>1511</v>
      </c>
      <c r="D743" s="3">
        <v>2</v>
      </c>
      <c r="E743" s="14">
        <v>0.48958333333333331</v>
      </c>
      <c r="F743" s="3" t="s">
        <v>3818</v>
      </c>
      <c r="G743" s="13">
        <v>43941</v>
      </c>
      <c r="H743" s="13">
        <f>VLOOKUP(L743,'Interested Users'!$A$2:$F$1684,6,FALSE)</f>
        <v>43941.199930555558</v>
      </c>
      <c r="I743" s="3" t="s">
        <v>1144</v>
      </c>
      <c r="J743" s="3" t="s">
        <v>2</v>
      </c>
      <c r="K743" s="3" t="s">
        <v>630</v>
      </c>
      <c r="L743" s="4">
        <v>911100221738</v>
      </c>
      <c r="M743" s="3" t="s">
        <v>2328</v>
      </c>
      <c r="N743" s="3" t="s">
        <v>1382</v>
      </c>
      <c r="O743" s="3" t="s">
        <v>1156</v>
      </c>
      <c r="P743" s="3" t="s">
        <v>1156</v>
      </c>
      <c r="Q743" s="3" t="s">
        <v>3764</v>
      </c>
      <c r="R743" s="3" t="e">
        <f>VLOOKUP(L743,SB_Cleaned!$A$2:$F$413,6,FALSE)</f>
        <v>#N/A</v>
      </c>
      <c r="S743" s="3">
        <f t="shared" si="33"/>
        <v>0</v>
      </c>
      <c r="T743" s="3" t="s">
        <v>1502</v>
      </c>
      <c r="U743" s="3" t="s">
        <v>604</v>
      </c>
      <c r="V743" s="13" t="e">
        <f>VLOOKUP(L743,SB_Cleaned!$A$2:$C$412,3,FALSE)</f>
        <v>#N/A</v>
      </c>
      <c r="W743" s="4" t="str">
        <f t="shared" si="34"/>
        <v>exclude</v>
      </c>
      <c r="X743" s="4" t="str">
        <f t="shared" si="35"/>
        <v>exclude</v>
      </c>
    </row>
    <row r="744" spans="1:24" x14ac:dyDescent="0.25">
      <c r="A744" s="3" t="s">
        <v>3813</v>
      </c>
      <c r="B744" s="3" t="s">
        <v>1494</v>
      </c>
      <c r="C744" s="3" t="s">
        <v>1511</v>
      </c>
      <c r="D744" s="3">
        <v>2</v>
      </c>
      <c r="E744" s="14">
        <v>0.48958333333333331</v>
      </c>
      <c r="F744" s="3" t="s">
        <v>3818</v>
      </c>
      <c r="G744" s="13">
        <v>43941</v>
      </c>
      <c r="H744" s="13">
        <f>VLOOKUP(L744,'Interested Users'!$A$2:$F$1684,6,FALSE)</f>
        <v>43941.218310185184</v>
      </c>
      <c r="I744" s="3" t="s">
        <v>1144</v>
      </c>
      <c r="J744" s="3" t="s">
        <v>2</v>
      </c>
      <c r="K744" s="3" t="s">
        <v>643</v>
      </c>
      <c r="L744" s="4">
        <v>911100221753</v>
      </c>
      <c r="M744" s="3" t="s">
        <v>2344</v>
      </c>
      <c r="N744" s="3" t="s">
        <v>1382</v>
      </c>
      <c r="O744" s="3" t="s">
        <v>1156</v>
      </c>
      <c r="P744" s="3" t="s">
        <v>1156</v>
      </c>
      <c r="Q744" s="3" t="s">
        <v>3764</v>
      </c>
      <c r="R744" s="3" t="e">
        <f>VLOOKUP(L744,SB_Cleaned!$A$2:$F$413,6,FALSE)</f>
        <v>#N/A</v>
      </c>
      <c r="S744" s="3">
        <f t="shared" si="33"/>
        <v>0</v>
      </c>
      <c r="T744" s="3" t="s">
        <v>1502</v>
      </c>
      <c r="U744" s="3" t="s">
        <v>604</v>
      </c>
      <c r="V744" s="13" t="e">
        <f>VLOOKUP(L744,SB_Cleaned!$A$2:$C$412,3,FALSE)</f>
        <v>#N/A</v>
      </c>
      <c r="W744" s="4" t="str">
        <f t="shared" si="34"/>
        <v>exclude</v>
      </c>
      <c r="X744" s="4" t="str">
        <f t="shared" si="35"/>
        <v>exclude</v>
      </c>
    </row>
    <row r="745" spans="1:24" x14ac:dyDescent="0.25">
      <c r="A745" s="3" t="s">
        <v>3813</v>
      </c>
      <c r="B745" s="3" t="s">
        <v>1494</v>
      </c>
      <c r="C745" s="3" t="s">
        <v>1511</v>
      </c>
      <c r="D745" s="3">
        <v>2</v>
      </c>
      <c r="E745" s="14">
        <v>0.48958333333333331</v>
      </c>
      <c r="F745" s="3" t="s">
        <v>3818</v>
      </c>
      <c r="G745" s="13">
        <v>43941</v>
      </c>
      <c r="H745" s="13">
        <f>VLOOKUP(L745,'Interested Users'!$A$2:$F$1684,6,FALSE)</f>
        <v>43939.167812500003</v>
      </c>
      <c r="I745" s="3" t="s">
        <v>1144</v>
      </c>
      <c r="J745" s="3" t="s">
        <v>10</v>
      </c>
      <c r="K745" s="3" t="s">
        <v>80</v>
      </c>
      <c r="L745" s="4">
        <v>911100221513</v>
      </c>
      <c r="M745" s="3" t="s">
        <v>2097</v>
      </c>
      <c r="N745" s="3" t="s">
        <v>1382</v>
      </c>
      <c r="O745" s="3" t="s">
        <v>1156</v>
      </c>
      <c r="P745" s="3" t="s">
        <v>1156</v>
      </c>
      <c r="Q745" s="3" t="s">
        <v>3764</v>
      </c>
      <c r="R745" s="3" t="e">
        <f>VLOOKUP(L745,SB_Cleaned!$A$2:$F$413,6,FALSE)</f>
        <v>#N/A</v>
      </c>
      <c r="S745" s="3">
        <f t="shared" si="33"/>
        <v>0</v>
      </c>
      <c r="T745" s="3" t="s">
        <v>1502</v>
      </c>
      <c r="U745" s="3" t="s">
        <v>422</v>
      </c>
      <c r="V745" s="13" t="e">
        <f>VLOOKUP(L745,SB_Cleaned!$A$2:$C$412,3,FALSE)</f>
        <v>#N/A</v>
      </c>
      <c r="W745" s="4" t="str">
        <f t="shared" si="34"/>
        <v>exclude</v>
      </c>
      <c r="X745" s="4" t="str">
        <f t="shared" si="35"/>
        <v>exclude</v>
      </c>
    </row>
    <row r="746" spans="1:24" x14ac:dyDescent="0.25">
      <c r="A746" s="3" t="s">
        <v>3813</v>
      </c>
      <c r="B746" s="3" t="s">
        <v>1494</v>
      </c>
      <c r="C746" s="3" t="s">
        <v>1512</v>
      </c>
      <c r="D746" s="3">
        <v>4</v>
      </c>
      <c r="E746" s="14">
        <v>0.75</v>
      </c>
      <c r="F746" s="3" t="s">
        <v>3818</v>
      </c>
      <c r="G746" s="13">
        <v>43941</v>
      </c>
      <c r="H746" s="13">
        <f>VLOOKUP(L746,'Interested Users'!$A$2:$F$1684,6,FALSE)</f>
        <v>43941.185555555552</v>
      </c>
      <c r="I746" s="3" t="s">
        <v>1144</v>
      </c>
      <c r="J746" s="3" t="s">
        <v>2</v>
      </c>
      <c r="K746" s="3" t="s">
        <v>505</v>
      </c>
      <c r="L746" s="4">
        <v>911100221725</v>
      </c>
      <c r="M746" s="3" t="s">
        <v>2315</v>
      </c>
      <c r="N746" s="3" t="s">
        <v>1383</v>
      </c>
      <c r="O746" s="3"/>
      <c r="P746" s="3" t="s">
        <v>3860</v>
      </c>
      <c r="Q746" s="3" t="s">
        <v>3770</v>
      </c>
      <c r="R746" s="3" t="e">
        <f>VLOOKUP(L746,SB_Cleaned!$A$2:$F$413,6,FALSE)</f>
        <v>#N/A</v>
      </c>
      <c r="S746" s="3">
        <f t="shared" si="33"/>
        <v>0</v>
      </c>
      <c r="T746" s="3" t="s">
        <v>1497</v>
      </c>
      <c r="U746" s="3" t="s">
        <v>604</v>
      </c>
      <c r="V746" s="13" t="e">
        <f>VLOOKUP(L746,SB_Cleaned!$A$2:$C$412,3,FALSE)</f>
        <v>#N/A</v>
      </c>
      <c r="W746" s="4" t="str">
        <f t="shared" si="34"/>
        <v>exclude</v>
      </c>
      <c r="X746" s="4" t="str">
        <f t="shared" si="35"/>
        <v>exclude</v>
      </c>
    </row>
    <row r="747" spans="1:24" x14ac:dyDescent="0.25">
      <c r="A747" s="3" t="s">
        <v>3813</v>
      </c>
      <c r="B747" s="3" t="s">
        <v>1514</v>
      </c>
      <c r="C747" s="3" t="s">
        <v>1510</v>
      </c>
      <c r="D747" s="3">
        <v>2</v>
      </c>
      <c r="E747" s="14">
        <v>0.48958333333333331</v>
      </c>
      <c r="F747" s="3" t="s">
        <v>3819</v>
      </c>
      <c r="G747" s="13">
        <v>43942</v>
      </c>
      <c r="H747" s="13" t="e">
        <f>VLOOKUP(L747,'Interested Users'!$A$2:$F$1684,6,FALSE)</f>
        <v>#N/A</v>
      </c>
      <c r="I747" s="3" t="s">
        <v>1145</v>
      </c>
      <c r="J747" s="3" t="s">
        <v>1147</v>
      </c>
      <c r="K747" s="3" t="s">
        <v>1164</v>
      </c>
      <c r="L747" s="4">
        <v>911100222710</v>
      </c>
      <c r="M747" s="3" t="s">
        <v>3312</v>
      </c>
      <c r="N747" s="3" t="s">
        <v>1392</v>
      </c>
      <c r="O747" s="3" t="s">
        <v>1156</v>
      </c>
      <c r="P747" s="3" t="s">
        <v>1156</v>
      </c>
      <c r="Q747" s="3" t="s">
        <v>3755</v>
      </c>
      <c r="R747" s="3" t="e">
        <f>VLOOKUP(L747,SB_Cleaned!$A$2:$F$413,6,FALSE)</f>
        <v>#N/A</v>
      </c>
      <c r="S747" s="3">
        <f t="shared" si="33"/>
        <v>0</v>
      </c>
      <c r="T747" s="3" t="s">
        <v>1500</v>
      </c>
      <c r="U747" s="3" t="s">
        <v>3854</v>
      </c>
      <c r="V747" s="13" t="e">
        <f>VLOOKUP(L747,SB_Cleaned!$A$2:$C$412,3,FALSE)</f>
        <v>#N/A</v>
      </c>
      <c r="W747" s="4" t="str">
        <f t="shared" si="34"/>
        <v>exclude</v>
      </c>
      <c r="X747" s="4" t="str">
        <f t="shared" si="35"/>
        <v>exclude</v>
      </c>
    </row>
    <row r="748" spans="1:24" x14ac:dyDescent="0.25">
      <c r="A748" s="3" t="s">
        <v>3813</v>
      </c>
      <c r="B748" s="3" t="s">
        <v>1514</v>
      </c>
      <c r="C748" s="3" t="s">
        <v>1510</v>
      </c>
      <c r="D748" s="3">
        <v>4</v>
      </c>
      <c r="E748" s="14">
        <v>0.75</v>
      </c>
      <c r="F748" s="3" t="s">
        <v>3819</v>
      </c>
      <c r="G748" s="13">
        <v>43942</v>
      </c>
      <c r="H748" s="13" t="e">
        <f>VLOOKUP(L748,'Interested Users'!$A$2:$F$1684,6,FALSE)</f>
        <v>#N/A</v>
      </c>
      <c r="I748" s="3" t="s">
        <v>1145</v>
      </c>
      <c r="J748" s="3" t="s">
        <v>1147</v>
      </c>
      <c r="K748" s="3" t="s">
        <v>1164</v>
      </c>
      <c r="L748" s="4">
        <v>911100222710</v>
      </c>
      <c r="M748" s="3" t="s">
        <v>3312</v>
      </c>
      <c r="N748" s="3" t="s">
        <v>1393</v>
      </c>
      <c r="O748" s="3" t="s">
        <v>1156</v>
      </c>
      <c r="P748" s="3" t="s">
        <v>1156</v>
      </c>
      <c r="Q748" s="3" t="s">
        <v>3772</v>
      </c>
      <c r="R748" s="3" t="e">
        <f>VLOOKUP(L748,SB_Cleaned!$A$2:$F$413,6,FALSE)</f>
        <v>#N/A</v>
      </c>
      <c r="S748" s="3">
        <f t="shared" si="33"/>
        <v>0</v>
      </c>
      <c r="T748" s="3" t="s">
        <v>1507</v>
      </c>
      <c r="U748" s="3" t="s">
        <v>3854</v>
      </c>
      <c r="V748" s="13" t="e">
        <f>VLOOKUP(L748,SB_Cleaned!$A$2:$C$412,3,FALSE)</f>
        <v>#N/A</v>
      </c>
      <c r="W748" s="4" t="str">
        <f t="shared" si="34"/>
        <v>exclude</v>
      </c>
      <c r="X748" s="4" t="str">
        <f t="shared" si="35"/>
        <v>exclude</v>
      </c>
    </row>
    <row r="749" spans="1:24" x14ac:dyDescent="0.25">
      <c r="A749" s="3" t="s">
        <v>3813</v>
      </c>
      <c r="B749" s="3" t="s">
        <v>1494</v>
      </c>
      <c r="C749" s="3" t="s">
        <v>1512</v>
      </c>
      <c r="D749" s="3">
        <v>4</v>
      </c>
      <c r="E749" s="14">
        <v>0.75</v>
      </c>
      <c r="F749" s="3" t="s">
        <v>3818</v>
      </c>
      <c r="G749" s="13">
        <v>43941</v>
      </c>
      <c r="H749" s="13">
        <f>VLOOKUP(L749,'Interested Users'!$A$2:$F$1684,6,FALSE)</f>
        <v>43939.150613425925</v>
      </c>
      <c r="I749" s="3" t="s">
        <v>1144</v>
      </c>
      <c r="J749" s="3" t="s">
        <v>2</v>
      </c>
      <c r="K749" s="3" t="s">
        <v>418</v>
      </c>
      <c r="L749" s="4">
        <v>911100221485</v>
      </c>
      <c r="M749" s="3" t="s">
        <v>2069</v>
      </c>
      <c r="N749" s="3" t="s">
        <v>1383</v>
      </c>
      <c r="O749" s="3" t="s">
        <v>1146</v>
      </c>
      <c r="P749" s="3" t="s">
        <v>1146</v>
      </c>
      <c r="Q749" s="3" t="s">
        <v>3770</v>
      </c>
      <c r="R749" s="3" t="e">
        <f>VLOOKUP(L749,SB_Cleaned!$A$2:$F$413,6,FALSE)</f>
        <v>#N/A</v>
      </c>
      <c r="S749" s="3">
        <f t="shared" si="33"/>
        <v>0</v>
      </c>
      <c r="T749" s="3" t="s">
        <v>1497</v>
      </c>
      <c r="U749" s="3" t="s">
        <v>422</v>
      </c>
      <c r="V749" s="13" t="e">
        <f>VLOOKUP(L749,SB_Cleaned!$A$2:$C$412,3,FALSE)</f>
        <v>#N/A</v>
      </c>
      <c r="W749" s="4" t="str">
        <f t="shared" si="34"/>
        <v>exclude</v>
      </c>
      <c r="X749" s="4" t="str">
        <f t="shared" si="35"/>
        <v>exclude</v>
      </c>
    </row>
    <row r="750" spans="1:24" x14ac:dyDescent="0.25">
      <c r="A750" s="3" t="s">
        <v>3812</v>
      </c>
      <c r="B750" s="3" t="s">
        <v>1494</v>
      </c>
      <c r="C750" s="3" t="s">
        <v>1510</v>
      </c>
      <c r="D750" s="3">
        <v>2</v>
      </c>
      <c r="E750" s="14">
        <v>0.48958333333333331</v>
      </c>
      <c r="F750" s="3" t="s">
        <v>3819</v>
      </c>
      <c r="G750" s="13">
        <v>43942</v>
      </c>
      <c r="H750" s="13" t="e">
        <f>VLOOKUP(L750,'Interested Users'!$A$2:$F$1684,6,FALSE)</f>
        <v>#N/A</v>
      </c>
      <c r="I750" s="3" t="s">
        <v>1145</v>
      </c>
      <c r="J750" s="3" t="s">
        <v>1165</v>
      </c>
      <c r="K750" s="3" t="s">
        <v>1164</v>
      </c>
      <c r="L750" s="4">
        <v>911100222710</v>
      </c>
      <c r="M750" s="3" t="s">
        <v>3312</v>
      </c>
      <c r="N750" s="3" t="s">
        <v>1392</v>
      </c>
      <c r="O750" s="3" t="s">
        <v>1156</v>
      </c>
      <c r="P750" s="3" t="s">
        <v>1156</v>
      </c>
      <c r="Q750" s="3" t="s">
        <v>3766</v>
      </c>
      <c r="R750" s="3" t="e">
        <f>VLOOKUP(L750,SB_Cleaned!$A$2:$F$413,6,FALSE)</f>
        <v>#N/A</v>
      </c>
      <c r="S750" s="3">
        <f t="shared" si="33"/>
        <v>0</v>
      </c>
      <c r="T750" s="3" t="s">
        <v>1502</v>
      </c>
      <c r="U750" s="3" t="s">
        <v>3854</v>
      </c>
      <c r="V750" s="13" t="e">
        <f>VLOOKUP(L750,SB_Cleaned!$A$2:$C$412,3,FALSE)</f>
        <v>#N/A</v>
      </c>
      <c r="W750" s="4" t="str">
        <f t="shared" si="34"/>
        <v>exclude</v>
      </c>
      <c r="X750" s="4" t="str">
        <f t="shared" si="35"/>
        <v>exclude</v>
      </c>
    </row>
    <row r="751" spans="1:24" x14ac:dyDescent="0.25">
      <c r="A751" s="3" t="s">
        <v>3812</v>
      </c>
      <c r="B751" s="3" t="s">
        <v>1494</v>
      </c>
      <c r="C751" s="3" t="s">
        <v>1510</v>
      </c>
      <c r="D751" s="3">
        <v>4</v>
      </c>
      <c r="E751" s="14">
        <v>0.75</v>
      </c>
      <c r="F751" s="3" t="s">
        <v>3819</v>
      </c>
      <c r="G751" s="13">
        <v>43942</v>
      </c>
      <c r="H751" s="13" t="e">
        <f>VLOOKUP(L751,'Interested Users'!$A$2:$F$1684,6,FALSE)</f>
        <v>#N/A</v>
      </c>
      <c r="I751" s="3" t="s">
        <v>1145</v>
      </c>
      <c r="J751" s="3" t="s">
        <v>1165</v>
      </c>
      <c r="K751" s="3" t="s">
        <v>1164</v>
      </c>
      <c r="L751" s="4">
        <v>911100222710</v>
      </c>
      <c r="M751" s="3" t="s">
        <v>3312</v>
      </c>
      <c r="N751" s="3" t="s">
        <v>1393</v>
      </c>
      <c r="O751" s="3" t="s">
        <v>1156</v>
      </c>
      <c r="P751" s="3" t="s">
        <v>1156</v>
      </c>
      <c r="Q751" s="3" t="s">
        <v>3773</v>
      </c>
      <c r="R751" s="3" t="e">
        <f>VLOOKUP(L751,SB_Cleaned!$A$2:$F$413,6,FALSE)</f>
        <v>#N/A</v>
      </c>
      <c r="S751" s="3">
        <f t="shared" si="33"/>
        <v>0</v>
      </c>
      <c r="T751" s="3" t="s">
        <v>1506</v>
      </c>
      <c r="U751" s="3" t="s">
        <v>3854</v>
      </c>
      <c r="V751" s="13" t="e">
        <f>VLOOKUP(L751,SB_Cleaned!$A$2:$C$412,3,FALSE)</f>
        <v>#N/A</v>
      </c>
      <c r="W751" s="4" t="str">
        <f t="shared" si="34"/>
        <v>exclude</v>
      </c>
      <c r="X751" s="4" t="str">
        <f t="shared" si="35"/>
        <v>exclude</v>
      </c>
    </row>
    <row r="752" spans="1:24" x14ac:dyDescent="0.25">
      <c r="A752" s="3" t="s">
        <v>3813</v>
      </c>
      <c r="B752" s="3" t="s">
        <v>1494</v>
      </c>
      <c r="C752" s="3" t="s">
        <v>1511</v>
      </c>
      <c r="D752" s="3">
        <v>4</v>
      </c>
      <c r="E752" s="14">
        <v>0.75</v>
      </c>
      <c r="F752" s="3" t="s">
        <v>3819</v>
      </c>
      <c r="G752" s="13">
        <v>43942</v>
      </c>
      <c r="H752" s="13" t="e">
        <f>VLOOKUP(L752,'Interested Users'!$A$2:$F$1684,6,FALSE)</f>
        <v>#N/A</v>
      </c>
      <c r="I752" s="3" t="s">
        <v>1145</v>
      </c>
      <c r="J752" s="3" t="s">
        <v>1163</v>
      </c>
      <c r="K752" s="3" t="s">
        <v>1164</v>
      </c>
      <c r="L752" s="4">
        <v>911100222710</v>
      </c>
      <c r="M752" s="3" t="s">
        <v>3312</v>
      </c>
      <c r="N752" s="3" t="s">
        <v>1393</v>
      </c>
      <c r="O752" s="3" t="s">
        <v>1148</v>
      </c>
      <c r="P752" s="3" t="s">
        <v>1148</v>
      </c>
      <c r="Q752" s="3" t="s">
        <v>3770</v>
      </c>
      <c r="R752" s="3" t="e">
        <f>VLOOKUP(L752,SB_Cleaned!$A$2:$F$413,6,FALSE)</f>
        <v>#N/A</v>
      </c>
      <c r="S752" s="3">
        <f t="shared" si="33"/>
        <v>0</v>
      </c>
      <c r="T752" s="3" t="s">
        <v>1496</v>
      </c>
      <c r="U752" s="3" t="s">
        <v>3854</v>
      </c>
      <c r="V752" s="13" t="e">
        <f>VLOOKUP(L752,SB_Cleaned!$A$2:$C$412,3,FALSE)</f>
        <v>#N/A</v>
      </c>
      <c r="W752" s="4" t="str">
        <f t="shared" si="34"/>
        <v>exclude</v>
      </c>
      <c r="X752" s="4" t="str">
        <f t="shared" si="35"/>
        <v>exclude</v>
      </c>
    </row>
    <row r="753" spans="1:24" x14ac:dyDescent="0.25">
      <c r="A753" s="3" t="s">
        <v>3813</v>
      </c>
      <c r="B753" s="3" t="s">
        <v>1494</v>
      </c>
      <c r="C753" s="3" t="s">
        <v>1511</v>
      </c>
      <c r="D753" s="3">
        <v>2</v>
      </c>
      <c r="E753" s="14">
        <v>0.48958333333333331</v>
      </c>
      <c r="F753" s="3" t="s">
        <v>3819</v>
      </c>
      <c r="G753" s="13">
        <v>43942</v>
      </c>
      <c r="H753" s="13" t="e">
        <f>VLOOKUP(L753,'Interested Users'!$A$2:$F$1684,6,FALSE)</f>
        <v>#N/A</v>
      </c>
      <c r="I753" s="3" t="s">
        <v>1145</v>
      </c>
      <c r="J753" s="3" t="s">
        <v>1163</v>
      </c>
      <c r="K753" s="3" t="s">
        <v>1164</v>
      </c>
      <c r="L753" s="4">
        <v>911100222710</v>
      </c>
      <c r="M753" s="3" t="s">
        <v>3312</v>
      </c>
      <c r="N753" s="3" t="s">
        <v>1392</v>
      </c>
      <c r="O753" s="3" t="s">
        <v>1156</v>
      </c>
      <c r="P753" s="3" t="s">
        <v>1156</v>
      </c>
      <c r="Q753" s="3" t="s">
        <v>3771</v>
      </c>
      <c r="R753" s="3" t="e">
        <f>VLOOKUP(L753,SB_Cleaned!$A$2:$F$413,6,FALSE)</f>
        <v>#N/A</v>
      </c>
      <c r="S753" s="3">
        <f t="shared" si="33"/>
        <v>0</v>
      </c>
      <c r="T753" s="3" t="s">
        <v>1501</v>
      </c>
      <c r="U753" s="3" t="s">
        <v>3854</v>
      </c>
      <c r="V753" s="13" t="e">
        <f>VLOOKUP(L753,SB_Cleaned!$A$2:$C$412,3,FALSE)</f>
        <v>#N/A</v>
      </c>
      <c r="W753" s="4" t="str">
        <f t="shared" si="34"/>
        <v>exclude</v>
      </c>
      <c r="X753" s="4" t="str">
        <f t="shared" si="35"/>
        <v>exclude</v>
      </c>
    </row>
    <row r="754" spans="1:24" x14ac:dyDescent="0.25">
      <c r="A754" s="3" t="s">
        <v>3813</v>
      </c>
      <c r="B754" s="3" t="s">
        <v>1514</v>
      </c>
      <c r="C754" s="3" t="s">
        <v>1510</v>
      </c>
      <c r="D754" s="3">
        <v>4</v>
      </c>
      <c r="E754" s="14">
        <v>0.75</v>
      </c>
      <c r="F754" s="3" t="s">
        <v>3818</v>
      </c>
      <c r="G754" s="13">
        <v>43941</v>
      </c>
      <c r="H754" s="13">
        <f>VLOOKUP(L754,'Interested Users'!$A$2:$F$1684,6,FALSE)</f>
        <v>43941.33185185185</v>
      </c>
      <c r="I754" s="3" t="s">
        <v>1144</v>
      </c>
      <c r="J754" s="3" t="s">
        <v>5</v>
      </c>
      <c r="K754" s="3" t="s">
        <v>671</v>
      </c>
      <c r="L754" s="4">
        <v>911100221786</v>
      </c>
      <c r="M754" s="3" t="s">
        <v>2378</v>
      </c>
      <c r="N754" s="3" t="s">
        <v>1383</v>
      </c>
      <c r="O754" s="3" t="s">
        <v>1156</v>
      </c>
      <c r="P754" s="3" t="s">
        <v>1156</v>
      </c>
      <c r="Q754" s="3" t="s">
        <v>3748</v>
      </c>
      <c r="R754" s="3" t="e">
        <f>VLOOKUP(L754,SB_Cleaned!$A$2:$F$413,6,FALSE)</f>
        <v>#N/A</v>
      </c>
      <c r="S754" s="3">
        <f t="shared" si="33"/>
        <v>0</v>
      </c>
      <c r="T754" s="3" t="s">
        <v>1503</v>
      </c>
      <c r="U754" s="3" t="s">
        <v>604</v>
      </c>
      <c r="V754" s="13" t="e">
        <f>VLOOKUP(L754,SB_Cleaned!$A$2:$C$412,3,FALSE)</f>
        <v>#N/A</v>
      </c>
      <c r="W754" s="4" t="str">
        <f t="shared" si="34"/>
        <v>exclude</v>
      </c>
      <c r="X754" s="4" t="str">
        <f t="shared" si="35"/>
        <v>exclude</v>
      </c>
    </row>
    <row r="755" spans="1:24" x14ac:dyDescent="0.25">
      <c r="A755" s="3" t="s">
        <v>3813</v>
      </c>
      <c r="B755" s="3" t="s">
        <v>1514</v>
      </c>
      <c r="C755" s="3" t="s">
        <v>1511</v>
      </c>
      <c r="D755" s="3">
        <v>2</v>
      </c>
      <c r="E755" s="14">
        <v>0.48958333333333331</v>
      </c>
      <c r="F755" s="3" t="s">
        <v>3819</v>
      </c>
      <c r="G755" s="13">
        <v>43942</v>
      </c>
      <c r="H755" s="13" t="e">
        <f>VLOOKUP(L755,'Interested Users'!$A$2:$F$1684,6,FALSE)</f>
        <v>#N/A</v>
      </c>
      <c r="I755" s="3" t="s">
        <v>1145</v>
      </c>
      <c r="J755" s="3" t="s">
        <v>1163</v>
      </c>
      <c r="K755" s="3" t="s">
        <v>1164</v>
      </c>
      <c r="L755" s="4">
        <v>911100222710</v>
      </c>
      <c r="M755" s="3" t="s">
        <v>3312</v>
      </c>
      <c r="N755" s="3" t="s">
        <v>1392</v>
      </c>
      <c r="O755" s="3" t="s">
        <v>1156</v>
      </c>
      <c r="P755" s="3" t="s">
        <v>1156</v>
      </c>
      <c r="Q755" s="3" t="s">
        <v>3768</v>
      </c>
      <c r="R755" s="3" t="e">
        <f>VLOOKUP(L755,SB_Cleaned!$A$2:$F$413,6,FALSE)</f>
        <v>#N/A</v>
      </c>
      <c r="S755" s="3">
        <f t="shared" si="33"/>
        <v>0</v>
      </c>
      <c r="T755" s="3" t="s">
        <v>1496</v>
      </c>
      <c r="U755" s="3" t="s">
        <v>3854</v>
      </c>
      <c r="V755" s="13" t="e">
        <f>VLOOKUP(L755,SB_Cleaned!$A$2:$C$412,3,FALSE)</f>
        <v>#N/A</v>
      </c>
      <c r="W755" s="4" t="str">
        <f t="shared" si="34"/>
        <v>exclude</v>
      </c>
      <c r="X755" s="4" t="str">
        <f t="shared" si="35"/>
        <v>exclude</v>
      </c>
    </row>
    <row r="756" spans="1:24" x14ac:dyDescent="0.25">
      <c r="A756" s="3" t="s">
        <v>3813</v>
      </c>
      <c r="B756" s="3" t="s">
        <v>1514</v>
      </c>
      <c r="C756" s="3" t="s">
        <v>1511</v>
      </c>
      <c r="D756" s="3">
        <v>4</v>
      </c>
      <c r="E756" s="14">
        <v>0.75</v>
      </c>
      <c r="F756" s="3" t="s">
        <v>3819</v>
      </c>
      <c r="G756" s="13">
        <v>43942</v>
      </c>
      <c r="H756" s="13" t="e">
        <f>VLOOKUP(L756,'Interested Users'!$A$2:$F$1684,6,FALSE)</f>
        <v>#N/A</v>
      </c>
      <c r="I756" s="3" t="s">
        <v>1145</v>
      </c>
      <c r="J756" s="3" t="s">
        <v>1147</v>
      </c>
      <c r="K756" s="3" t="s">
        <v>1164</v>
      </c>
      <c r="L756" s="4">
        <v>911100222710</v>
      </c>
      <c r="M756" s="3" t="s">
        <v>3312</v>
      </c>
      <c r="N756" s="3" t="s">
        <v>1393</v>
      </c>
      <c r="O756" s="3" t="s">
        <v>1156</v>
      </c>
      <c r="P756" s="3" t="s">
        <v>1156</v>
      </c>
      <c r="Q756" s="3" t="s">
        <v>3755</v>
      </c>
      <c r="R756" s="3" t="e">
        <f>VLOOKUP(L756,SB_Cleaned!$A$2:$F$413,6,FALSE)</f>
        <v>#N/A</v>
      </c>
      <c r="S756" s="3">
        <f t="shared" si="33"/>
        <v>0</v>
      </c>
      <c r="T756" s="3" t="s">
        <v>1497</v>
      </c>
      <c r="U756" s="3" t="s">
        <v>3854</v>
      </c>
      <c r="V756" s="13" t="e">
        <f>VLOOKUP(L756,SB_Cleaned!$A$2:$C$412,3,FALSE)</f>
        <v>#N/A</v>
      </c>
      <c r="W756" s="4" t="str">
        <f t="shared" si="34"/>
        <v>exclude</v>
      </c>
      <c r="X756" s="4" t="str">
        <f t="shared" si="35"/>
        <v>exclude</v>
      </c>
    </row>
    <row r="757" spans="1:24" x14ac:dyDescent="0.25">
      <c r="A757" s="3" t="s">
        <v>3813</v>
      </c>
      <c r="B757" s="3" t="s">
        <v>1514</v>
      </c>
      <c r="C757" s="3" t="s">
        <v>1510</v>
      </c>
      <c r="D757" s="3">
        <v>4</v>
      </c>
      <c r="E757" s="14">
        <v>0.75</v>
      </c>
      <c r="F757" s="3" t="s">
        <v>3818</v>
      </c>
      <c r="G757" s="13">
        <v>43941</v>
      </c>
      <c r="H757" s="13">
        <f>VLOOKUP(L757,'Interested Users'!$A$2:$F$1684,6,FALSE)</f>
        <v>43941.292743055557</v>
      </c>
      <c r="I757" s="3" t="s">
        <v>1144</v>
      </c>
      <c r="J757" s="3" t="s">
        <v>19</v>
      </c>
      <c r="K757" s="3" t="s">
        <v>664</v>
      </c>
      <c r="L757" s="4">
        <v>911100221778</v>
      </c>
      <c r="M757" s="3" t="s">
        <v>2370</v>
      </c>
      <c r="N757" s="3" t="s">
        <v>1383</v>
      </c>
      <c r="O757" s="3" t="s">
        <v>1148</v>
      </c>
      <c r="P757" s="3" t="s">
        <v>1148</v>
      </c>
      <c r="Q757" s="3" t="s">
        <v>3748</v>
      </c>
      <c r="R757" s="3" t="e">
        <f>VLOOKUP(L757,SB_Cleaned!$A$2:$F$413,6,FALSE)</f>
        <v>#N/A</v>
      </c>
      <c r="S757" s="3">
        <f t="shared" si="33"/>
        <v>0</v>
      </c>
      <c r="T757" s="3" t="s">
        <v>1503</v>
      </c>
      <c r="U757" s="3" t="s">
        <v>333</v>
      </c>
      <c r="V757" s="13" t="e">
        <f>VLOOKUP(L757,SB_Cleaned!$A$2:$C$412,3,FALSE)</f>
        <v>#N/A</v>
      </c>
      <c r="W757" s="4" t="str">
        <f t="shared" si="34"/>
        <v>exclude</v>
      </c>
      <c r="X757" s="4" t="str">
        <f t="shared" si="35"/>
        <v>exclude</v>
      </c>
    </row>
    <row r="758" spans="1:24" x14ac:dyDescent="0.25">
      <c r="A758" s="3" t="s">
        <v>3813</v>
      </c>
      <c r="B758" s="3" t="s">
        <v>1514</v>
      </c>
      <c r="C758" s="3" t="s">
        <v>1510</v>
      </c>
      <c r="D758" s="3">
        <v>4</v>
      </c>
      <c r="E758" s="14">
        <v>0.75</v>
      </c>
      <c r="F758" s="3" t="s">
        <v>3818</v>
      </c>
      <c r="G758" s="13">
        <v>43941</v>
      </c>
      <c r="H758" s="13">
        <f>VLOOKUP(L758,'Interested Users'!$A$2:$F$1684,6,FALSE)</f>
        <v>43941.273657407408</v>
      </c>
      <c r="I758" s="3" t="s">
        <v>1144</v>
      </c>
      <c r="J758" s="3" t="s">
        <v>5</v>
      </c>
      <c r="K758" s="3" t="s">
        <v>663</v>
      </c>
      <c r="L758" s="4">
        <v>911100221777</v>
      </c>
      <c r="M758" s="3" t="s">
        <v>2368</v>
      </c>
      <c r="N758" s="3" t="s">
        <v>1383</v>
      </c>
      <c r="O758" s="3" t="s">
        <v>1148</v>
      </c>
      <c r="P758" s="3" t="s">
        <v>1148</v>
      </c>
      <c r="Q758" s="3" t="s">
        <v>3748</v>
      </c>
      <c r="R758" s="3" t="e">
        <f>VLOOKUP(L758,SB_Cleaned!$A$2:$F$413,6,FALSE)</f>
        <v>#N/A</v>
      </c>
      <c r="S758" s="3">
        <f t="shared" si="33"/>
        <v>0</v>
      </c>
      <c r="T758" s="3" t="s">
        <v>1503</v>
      </c>
      <c r="U758" s="3" t="s">
        <v>604</v>
      </c>
      <c r="V758" s="13" t="e">
        <f>VLOOKUP(L758,SB_Cleaned!$A$2:$C$412,3,FALSE)</f>
        <v>#N/A</v>
      </c>
      <c r="W758" s="4" t="str">
        <f t="shared" si="34"/>
        <v>exclude</v>
      </c>
      <c r="X758" s="4" t="str">
        <f t="shared" si="35"/>
        <v>exclude</v>
      </c>
    </row>
    <row r="759" spans="1:24" x14ac:dyDescent="0.25">
      <c r="A759" s="3" t="s">
        <v>3813</v>
      </c>
      <c r="B759" s="3" t="s">
        <v>1514</v>
      </c>
      <c r="C759" s="3" t="s">
        <v>1510</v>
      </c>
      <c r="D759" s="3">
        <v>4</v>
      </c>
      <c r="E759" s="14">
        <v>0.75</v>
      </c>
      <c r="F759" s="3" t="s">
        <v>3818</v>
      </c>
      <c r="G759" s="13">
        <v>43941</v>
      </c>
      <c r="H759" s="13">
        <f>VLOOKUP(L759,'Interested Users'!$A$2:$F$1684,6,FALSE)</f>
        <v>43941.267893518518</v>
      </c>
      <c r="I759" s="3" t="s">
        <v>1144</v>
      </c>
      <c r="J759" s="3" t="s">
        <v>19</v>
      </c>
      <c r="K759" s="3" t="s">
        <v>661</v>
      </c>
      <c r="L759" s="4">
        <v>911100221775</v>
      </c>
      <c r="M759" s="3" t="s">
        <v>2366</v>
      </c>
      <c r="N759" s="3" t="s">
        <v>1383</v>
      </c>
      <c r="O759" s="3" t="s">
        <v>1148</v>
      </c>
      <c r="P759" s="3" t="s">
        <v>1148</v>
      </c>
      <c r="Q759" s="3" t="s">
        <v>3748</v>
      </c>
      <c r="R759" s="3" t="e">
        <f>VLOOKUP(L759,SB_Cleaned!$A$2:$F$413,6,FALSE)</f>
        <v>#N/A</v>
      </c>
      <c r="S759" s="3">
        <f t="shared" si="33"/>
        <v>0</v>
      </c>
      <c r="T759" s="3" t="s">
        <v>1503</v>
      </c>
      <c r="U759" s="3" t="s">
        <v>209</v>
      </c>
      <c r="V759" s="13" t="e">
        <f>VLOOKUP(L759,SB_Cleaned!$A$2:$C$412,3,FALSE)</f>
        <v>#N/A</v>
      </c>
      <c r="W759" s="4" t="str">
        <f t="shared" si="34"/>
        <v>exclude</v>
      </c>
      <c r="X759" s="4" t="str">
        <f t="shared" si="35"/>
        <v>exclude</v>
      </c>
    </row>
    <row r="760" spans="1:24" x14ac:dyDescent="0.25">
      <c r="A760" s="3" t="s">
        <v>3813</v>
      </c>
      <c r="B760" s="3" t="s">
        <v>1514</v>
      </c>
      <c r="C760" s="3" t="s">
        <v>1512</v>
      </c>
      <c r="D760" s="3">
        <v>2</v>
      </c>
      <c r="E760" s="14">
        <v>0.48958333333333331</v>
      </c>
      <c r="F760" s="3" t="s">
        <v>3819</v>
      </c>
      <c r="G760" s="13">
        <v>43942</v>
      </c>
      <c r="H760" s="13" t="e">
        <f>VLOOKUP(L760,'Interested Users'!$A$2:$F$1684,6,FALSE)</f>
        <v>#N/A</v>
      </c>
      <c r="I760" s="3" t="s">
        <v>1145</v>
      </c>
      <c r="J760" s="3" t="s">
        <v>1147</v>
      </c>
      <c r="K760" s="3" t="s">
        <v>1164</v>
      </c>
      <c r="L760" s="4">
        <v>911100222710</v>
      </c>
      <c r="M760" s="3" t="s">
        <v>3312</v>
      </c>
      <c r="N760" s="3" t="s">
        <v>1392</v>
      </c>
      <c r="O760" s="3" t="s">
        <v>1156</v>
      </c>
      <c r="P760" s="3" t="s">
        <v>1156</v>
      </c>
      <c r="Q760" s="3" t="s">
        <v>3748</v>
      </c>
      <c r="R760" s="3" t="e">
        <f>VLOOKUP(L760,SB_Cleaned!$A$2:$F$413,6,FALSE)</f>
        <v>#N/A</v>
      </c>
      <c r="S760" s="3">
        <f t="shared" si="33"/>
        <v>0</v>
      </c>
      <c r="T760" s="3" t="s">
        <v>1503</v>
      </c>
      <c r="U760" s="3" t="s">
        <v>3854</v>
      </c>
      <c r="V760" s="13" t="e">
        <f>VLOOKUP(L760,SB_Cleaned!$A$2:$C$412,3,FALSE)</f>
        <v>#N/A</v>
      </c>
      <c r="W760" s="4" t="str">
        <f t="shared" si="34"/>
        <v>exclude</v>
      </c>
      <c r="X760" s="4" t="str">
        <f t="shared" si="35"/>
        <v>exclude</v>
      </c>
    </row>
    <row r="761" spans="1:24" x14ac:dyDescent="0.25">
      <c r="A761" s="3" t="s">
        <v>3813</v>
      </c>
      <c r="B761" s="3" t="s">
        <v>1514</v>
      </c>
      <c r="C761" s="3" t="s">
        <v>1510</v>
      </c>
      <c r="D761" s="3">
        <v>4</v>
      </c>
      <c r="E761" s="14">
        <v>0.75</v>
      </c>
      <c r="F761" s="3" t="s">
        <v>3818</v>
      </c>
      <c r="G761" s="13">
        <v>43941</v>
      </c>
      <c r="H761" s="13">
        <f>VLOOKUP(L761,'Interested Users'!$A$2:$F$1684,6,FALSE)</f>
        <v>43941.227662037039</v>
      </c>
      <c r="I761" s="3" t="s">
        <v>1144</v>
      </c>
      <c r="J761" s="3" t="s">
        <v>5</v>
      </c>
      <c r="K761" s="3" t="s">
        <v>647</v>
      </c>
      <c r="L761" s="4">
        <v>911100221760</v>
      </c>
      <c r="M761" s="3" t="s">
        <v>2351</v>
      </c>
      <c r="N761" s="3" t="s">
        <v>1383</v>
      </c>
      <c r="O761" s="3" t="s">
        <v>1156</v>
      </c>
      <c r="P761" s="3" t="s">
        <v>1156</v>
      </c>
      <c r="Q761" s="3" t="s">
        <v>3748</v>
      </c>
      <c r="R761" s="3" t="e">
        <f>VLOOKUP(L761,SB_Cleaned!$A$2:$F$413,6,FALSE)</f>
        <v>#N/A</v>
      </c>
      <c r="S761" s="3">
        <f t="shared" si="33"/>
        <v>0</v>
      </c>
      <c r="T761" s="3" t="s">
        <v>1503</v>
      </c>
      <c r="U761" s="3" t="s">
        <v>604</v>
      </c>
      <c r="V761" s="13" t="e">
        <f>VLOOKUP(L761,SB_Cleaned!$A$2:$C$412,3,FALSE)</f>
        <v>#N/A</v>
      </c>
      <c r="W761" s="4" t="str">
        <f t="shared" si="34"/>
        <v>exclude</v>
      </c>
      <c r="X761" s="4" t="str">
        <f t="shared" si="35"/>
        <v>exclude</v>
      </c>
    </row>
    <row r="762" spans="1:24" x14ac:dyDescent="0.25">
      <c r="A762" s="3" t="s">
        <v>3813</v>
      </c>
      <c r="B762" s="3" t="s">
        <v>1514</v>
      </c>
      <c r="C762" s="3" t="s">
        <v>1510</v>
      </c>
      <c r="D762" s="3">
        <v>4</v>
      </c>
      <c r="E762" s="14">
        <v>0.75</v>
      </c>
      <c r="F762" s="3" t="s">
        <v>3818</v>
      </c>
      <c r="G762" s="13">
        <v>43941</v>
      </c>
      <c r="H762" s="13">
        <f>VLOOKUP(L762,'Interested Users'!$A$2:$F$1684,6,FALSE)</f>
        <v>43941.260081018518</v>
      </c>
      <c r="I762" s="3" t="s">
        <v>1144</v>
      </c>
      <c r="J762" s="3" t="s">
        <v>5</v>
      </c>
      <c r="K762" s="3" t="s">
        <v>659</v>
      </c>
      <c r="L762" s="4">
        <v>911100221773</v>
      </c>
      <c r="M762" s="3" t="s">
        <v>2364</v>
      </c>
      <c r="N762" s="3" t="s">
        <v>1383</v>
      </c>
      <c r="O762" s="3" t="s">
        <v>1156</v>
      </c>
      <c r="P762" s="3" t="s">
        <v>1156</v>
      </c>
      <c r="Q762" s="3" t="s">
        <v>3748</v>
      </c>
      <c r="R762" s="3" t="e">
        <f>VLOOKUP(L762,SB_Cleaned!$A$2:$F$413,6,FALSE)</f>
        <v>#N/A</v>
      </c>
      <c r="S762" s="3">
        <f t="shared" si="33"/>
        <v>0</v>
      </c>
      <c r="T762" s="3" t="s">
        <v>1503</v>
      </c>
      <c r="U762" s="3" t="s">
        <v>422</v>
      </c>
      <c r="V762" s="13" t="e">
        <f>VLOOKUP(L762,SB_Cleaned!$A$2:$C$412,3,FALSE)</f>
        <v>#N/A</v>
      </c>
      <c r="W762" s="4" t="str">
        <f t="shared" si="34"/>
        <v>exclude</v>
      </c>
      <c r="X762" s="4" t="str">
        <f t="shared" si="35"/>
        <v>exclude</v>
      </c>
    </row>
    <row r="763" spans="1:24" x14ac:dyDescent="0.25">
      <c r="A763" s="3" t="s">
        <v>3813</v>
      </c>
      <c r="B763" s="3" t="s">
        <v>1494</v>
      </c>
      <c r="C763" s="3" t="s">
        <v>1512</v>
      </c>
      <c r="D763" s="3">
        <v>2</v>
      </c>
      <c r="E763" s="14">
        <v>0.48958333333333331</v>
      </c>
      <c r="F763" s="3" t="s">
        <v>3819</v>
      </c>
      <c r="G763" s="13">
        <v>43942</v>
      </c>
      <c r="H763" s="13" t="e">
        <f>VLOOKUP(L763,'Interested Users'!$A$2:$F$1684,6,FALSE)</f>
        <v>#N/A</v>
      </c>
      <c r="I763" s="3" t="s">
        <v>1145</v>
      </c>
      <c r="J763" s="3" t="s">
        <v>1163</v>
      </c>
      <c r="K763" s="3" t="s">
        <v>1164</v>
      </c>
      <c r="L763" s="4">
        <v>911100222710</v>
      </c>
      <c r="M763" s="3" t="s">
        <v>3312</v>
      </c>
      <c r="N763" s="3" t="s">
        <v>1392</v>
      </c>
      <c r="O763" s="3" t="s">
        <v>1156</v>
      </c>
      <c r="P763" s="3" t="s">
        <v>1156</v>
      </c>
      <c r="Q763" s="3" t="s">
        <v>3772</v>
      </c>
      <c r="R763" s="3" t="e">
        <f>VLOOKUP(L763,SB_Cleaned!$A$2:$F$413,6,FALSE)</f>
        <v>#N/A</v>
      </c>
      <c r="S763" s="3">
        <f t="shared" si="33"/>
        <v>0</v>
      </c>
      <c r="T763" s="3" t="s">
        <v>1505</v>
      </c>
      <c r="U763" s="3" t="s">
        <v>3854</v>
      </c>
      <c r="V763" s="13" t="e">
        <f>VLOOKUP(L763,SB_Cleaned!$A$2:$C$412,3,FALSE)</f>
        <v>#N/A</v>
      </c>
      <c r="W763" s="4" t="str">
        <f t="shared" si="34"/>
        <v>exclude</v>
      </c>
      <c r="X763" s="4" t="str">
        <f t="shared" si="35"/>
        <v>exclude</v>
      </c>
    </row>
    <row r="764" spans="1:24" x14ac:dyDescent="0.25">
      <c r="A764" s="3" t="s">
        <v>3813</v>
      </c>
      <c r="B764" s="3" t="s">
        <v>1514</v>
      </c>
      <c r="C764" s="3" t="s">
        <v>1510</v>
      </c>
      <c r="D764" s="3">
        <v>4</v>
      </c>
      <c r="E764" s="14">
        <v>0.75</v>
      </c>
      <c r="F764" s="3" t="s">
        <v>3818</v>
      </c>
      <c r="G764" s="13">
        <v>43941</v>
      </c>
      <c r="H764" s="13">
        <f>VLOOKUP(L764,'Interested Users'!$A$2:$F$1684,6,FALSE)</f>
        <v>43941.246064814812</v>
      </c>
      <c r="I764" s="3" t="s">
        <v>1144</v>
      </c>
      <c r="J764" s="3" t="s">
        <v>19</v>
      </c>
      <c r="K764" s="3" t="s">
        <v>656</v>
      </c>
      <c r="L764" s="4">
        <v>911100221770</v>
      </c>
      <c r="M764" s="3" t="s">
        <v>2361</v>
      </c>
      <c r="N764" s="3" t="s">
        <v>1383</v>
      </c>
      <c r="O764" s="3" t="s">
        <v>1156</v>
      </c>
      <c r="P764" s="3" t="s">
        <v>1156</v>
      </c>
      <c r="Q764" s="3" t="s">
        <v>3748</v>
      </c>
      <c r="R764" s="3" t="e">
        <f>VLOOKUP(L764,SB_Cleaned!$A$2:$F$413,6,FALSE)</f>
        <v>#N/A</v>
      </c>
      <c r="S764" s="3">
        <f t="shared" si="33"/>
        <v>0</v>
      </c>
      <c r="T764" s="3" t="s">
        <v>1503</v>
      </c>
      <c r="U764" s="3" t="s">
        <v>333</v>
      </c>
      <c r="V764" s="13" t="e">
        <f>VLOOKUP(L764,SB_Cleaned!$A$2:$C$412,3,FALSE)</f>
        <v>#N/A</v>
      </c>
      <c r="W764" s="4" t="str">
        <f t="shared" si="34"/>
        <v>exclude</v>
      </c>
      <c r="X764" s="4" t="str">
        <f t="shared" si="35"/>
        <v>exclude</v>
      </c>
    </row>
    <row r="765" spans="1:24" x14ac:dyDescent="0.25">
      <c r="A765" s="3" t="s">
        <v>3813</v>
      </c>
      <c r="B765" s="3" t="s">
        <v>1494</v>
      </c>
      <c r="C765" s="3" t="s">
        <v>1512</v>
      </c>
      <c r="D765" s="3">
        <v>4</v>
      </c>
      <c r="E765" s="14">
        <v>0.75</v>
      </c>
      <c r="F765" s="3" t="s">
        <v>3819</v>
      </c>
      <c r="G765" s="13">
        <v>43942</v>
      </c>
      <c r="H765" s="13" t="e">
        <f>VLOOKUP(L765,'Interested Users'!$A$2:$F$1684,6,FALSE)</f>
        <v>#N/A</v>
      </c>
      <c r="I765" s="3" t="s">
        <v>1145</v>
      </c>
      <c r="J765" s="3" t="s">
        <v>1163</v>
      </c>
      <c r="K765" s="3" t="s">
        <v>1164</v>
      </c>
      <c r="L765" s="4">
        <v>911100222710</v>
      </c>
      <c r="M765" s="3" t="s">
        <v>3312</v>
      </c>
      <c r="N765" s="3" t="s">
        <v>1393</v>
      </c>
      <c r="O765" s="3" t="s">
        <v>1146</v>
      </c>
      <c r="P765" s="3" t="s">
        <v>1146</v>
      </c>
      <c r="Q765" s="3" t="s">
        <v>1146</v>
      </c>
      <c r="R765" s="3" t="e">
        <f>VLOOKUP(L765,SB_Cleaned!$A$2:$F$413,6,FALSE)</f>
        <v>#N/A</v>
      </c>
      <c r="S765" s="3">
        <f t="shared" si="33"/>
        <v>0</v>
      </c>
      <c r="T765" s="3" t="s">
        <v>1146</v>
      </c>
      <c r="U765" s="3" t="s">
        <v>3854</v>
      </c>
      <c r="V765" s="13" t="e">
        <f>VLOOKUP(L765,SB_Cleaned!$A$2:$C$412,3,FALSE)</f>
        <v>#N/A</v>
      </c>
      <c r="W765" s="4" t="str">
        <f t="shared" si="34"/>
        <v>exclude</v>
      </c>
      <c r="X765" s="4" t="str">
        <f t="shared" si="35"/>
        <v>exclude</v>
      </c>
    </row>
    <row r="766" spans="1:24" x14ac:dyDescent="0.25">
      <c r="A766" s="3" t="s">
        <v>3813</v>
      </c>
      <c r="B766" s="3" t="s">
        <v>1514</v>
      </c>
      <c r="C766" s="3" t="s">
        <v>1510</v>
      </c>
      <c r="D766" s="3">
        <v>4</v>
      </c>
      <c r="E766" s="14">
        <v>0.75</v>
      </c>
      <c r="F766" s="3" t="s">
        <v>3818</v>
      </c>
      <c r="G766" s="13">
        <v>43941</v>
      </c>
      <c r="H766" s="13">
        <f>VLOOKUP(L766,'Interested Users'!$A$2:$F$1684,6,FALSE)</f>
        <v>43941.225659722222</v>
      </c>
      <c r="I766" s="3" t="s">
        <v>1144</v>
      </c>
      <c r="J766" s="3" t="s">
        <v>19</v>
      </c>
      <c r="K766" s="3" t="s">
        <v>646</v>
      </c>
      <c r="L766" s="4">
        <v>911100221758</v>
      </c>
      <c r="M766" s="3" t="s">
        <v>2349</v>
      </c>
      <c r="N766" s="3" t="s">
        <v>1383</v>
      </c>
      <c r="O766" s="3" t="s">
        <v>1156</v>
      </c>
      <c r="P766" s="3" t="s">
        <v>1156</v>
      </c>
      <c r="Q766" s="3" t="s">
        <v>3748</v>
      </c>
      <c r="R766" s="3" t="e">
        <f>VLOOKUP(L766,SB_Cleaned!$A$2:$F$413,6,FALSE)</f>
        <v>#N/A</v>
      </c>
      <c r="S766" s="3">
        <f t="shared" si="33"/>
        <v>0</v>
      </c>
      <c r="T766" s="3" t="s">
        <v>1503</v>
      </c>
      <c r="U766" s="3" t="s">
        <v>604</v>
      </c>
      <c r="V766" s="13" t="e">
        <f>VLOOKUP(L766,SB_Cleaned!$A$2:$C$412,3,FALSE)</f>
        <v>#N/A</v>
      </c>
      <c r="W766" s="4" t="str">
        <f t="shared" si="34"/>
        <v>exclude</v>
      </c>
      <c r="X766" s="4" t="str">
        <f t="shared" si="35"/>
        <v>exclude</v>
      </c>
    </row>
    <row r="767" spans="1:24" x14ac:dyDescent="0.25">
      <c r="A767" s="3" t="s">
        <v>3813</v>
      </c>
      <c r="B767" s="3" t="s">
        <v>1514</v>
      </c>
      <c r="C767" s="3" t="s">
        <v>1510</v>
      </c>
      <c r="D767" s="3">
        <v>4</v>
      </c>
      <c r="E767" s="14">
        <v>0.75</v>
      </c>
      <c r="F767" s="3" t="s">
        <v>3818</v>
      </c>
      <c r="G767" s="13">
        <v>43941</v>
      </c>
      <c r="H767" s="13">
        <f>VLOOKUP(L767,'Interested Users'!$A$2:$F$1684,6,FALSE)</f>
        <v>43939.433761574073</v>
      </c>
      <c r="I767" s="3" t="s">
        <v>1145</v>
      </c>
      <c r="J767" s="3" t="s">
        <v>19</v>
      </c>
      <c r="K767" s="3" t="s">
        <v>536</v>
      </c>
      <c r="L767" s="4">
        <v>911100221630</v>
      </c>
      <c r="M767" s="3" t="s">
        <v>2215</v>
      </c>
      <c r="N767" s="3" t="s">
        <v>1383</v>
      </c>
      <c r="O767" s="3" t="s">
        <v>1146</v>
      </c>
      <c r="P767" s="3" t="s">
        <v>1146</v>
      </c>
      <c r="Q767" s="3" t="s">
        <v>3748</v>
      </c>
      <c r="R767" s="3" t="e">
        <f>VLOOKUP(L767,SB_Cleaned!$A$2:$F$413,6,FALSE)</f>
        <v>#N/A</v>
      </c>
      <c r="S767" s="3">
        <f t="shared" si="33"/>
        <v>0</v>
      </c>
      <c r="T767" s="3" t="s">
        <v>1503</v>
      </c>
      <c r="U767" s="3" t="s">
        <v>33</v>
      </c>
      <c r="V767" s="13" t="e">
        <f>VLOOKUP(L767,SB_Cleaned!$A$2:$C$412,3,FALSE)</f>
        <v>#N/A</v>
      </c>
      <c r="W767" s="4" t="str">
        <f t="shared" si="34"/>
        <v>exclude</v>
      </c>
      <c r="X767" s="4" t="str">
        <f t="shared" si="35"/>
        <v>exclude</v>
      </c>
    </row>
    <row r="768" spans="1:24" x14ac:dyDescent="0.25">
      <c r="A768" s="3" t="s">
        <v>3813</v>
      </c>
      <c r="B768" s="3" t="s">
        <v>1514</v>
      </c>
      <c r="C768" s="3" t="s">
        <v>1510</v>
      </c>
      <c r="D768" s="3">
        <v>4</v>
      </c>
      <c r="E768" s="14">
        <v>0.75</v>
      </c>
      <c r="F768" s="3" t="s">
        <v>3818</v>
      </c>
      <c r="G768" s="13">
        <v>43941</v>
      </c>
      <c r="H768" s="13">
        <f>VLOOKUP(L768,'Interested Users'!$A$2:$F$1684,6,FALSE)</f>
        <v>43941.231365740743</v>
      </c>
      <c r="I768" s="3" t="s">
        <v>1144</v>
      </c>
      <c r="J768" s="3" t="s">
        <v>5</v>
      </c>
      <c r="K768" s="3" t="s">
        <v>649</v>
      </c>
      <c r="L768" s="4">
        <v>911100221762</v>
      </c>
      <c r="M768" s="3" t="s">
        <v>2353</v>
      </c>
      <c r="N768" s="3" t="s">
        <v>1383</v>
      </c>
      <c r="O768" s="3" t="s">
        <v>1156</v>
      </c>
      <c r="P768" s="3" t="s">
        <v>1156</v>
      </c>
      <c r="Q768" s="3" t="s">
        <v>3748</v>
      </c>
      <c r="R768" s="3" t="e">
        <f>VLOOKUP(L768,SB_Cleaned!$A$2:$F$413,6,FALSE)</f>
        <v>#N/A</v>
      </c>
      <c r="S768" s="3">
        <f t="shared" si="33"/>
        <v>0</v>
      </c>
      <c r="T768" s="3" t="s">
        <v>1503</v>
      </c>
      <c r="U768" s="3" t="s">
        <v>604</v>
      </c>
      <c r="V768" s="13" t="e">
        <f>VLOOKUP(L768,SB_Cleaned!$A$2:$C$412,3,FALSE)</f>
        <v>#N/A</v>
      </c>
      <c r="W768" s="4" t="str">
        <f t="shared" si="34"/>
        <v>exclude</v>
      </c>
      <c r="X768" s="4" t="str">
        <f t="shared" si="35"/>
        <v>exclude</v>
      </c>
    </row>
    <row r="769" spans="1:24" x14ac:dyDescent="0.25">
      <c r="A769" s="3" t="s">
        <v>3812</v>
      </c>
      <c r="B769" s="3" t="s">
        <v>1494</v>
      </c>
      <c r="C769" s="3" t="s">
        <v>1510</v>
      </c>
      <c r="D769" s="3">
        <v>4</v>
      </c>
      <c r="E769" s="14">
        <v>0.75</v>
      </c>
      <c r="F769" s="3" t="s">
        <v>3818</v>
      </c>
      <c r="G769" s="13">
        <v>43941</v>
      </c>
      <c r="H769" s="13">
        <f>VLOOKUP(L769,'Interested Users'!$A$2:$F$1684,6,FALSE)</f>
        <v>43937.449328703704</v>
      </c>
      <c r="I769" s="3" t="s">
        <v>1144</v>
      </c>
      <c r="J769" s="3" t="s">
        <v>10</v>
      </c>
      <c r="K769" s="3" t="s">
        <v>72</v>
      </c>
      <c r="L769" s="4">
        <v>911100221064</v>
      </c>
      <c r="M769" s="3" t="s">
        <v>1645</v>
      </c>
      <c r="N769" s="3" t="s">
        <v>1383</v>
      </c>
      <c r="O769" s="3" t="s">
        <v>1156</v>
      </c>
      <c r="P769" s="3" t="s">
        <v>1156</v>
      </c>
      <c r="Q769" s="3" t="s">
        <v>3768</v>
      </c>
      <c r="R769" s="3" t="e">
        <f>VLOOKUP(L769,SB_Cleaned!$A$2:$F$413,6,FALSE)</f>
        <v>#N/A</v>
      </c>
      <c r="S769" s="3">
        <f t="shared" si="33"/>
        <v>0</v>
      </c>
      <c r="T769" s="3" t="s">
        <v>1499</v>
      </c>
      <c r="U769" s="3" t="s">
        <v>33</v>
      </c>
      <c r="V769" s="13" t="e">
        <f>VLOOKUP(L769,SB_Cleaned!$A$2:$C$412,3,FALSE)</f>
        <v>#N/A</v>
      </c>
      <c r="W769" s="4" t="str">
        <f t="shared" si="34"/>
        <v>exclude</v>
      </c>
      <c r="X769" s="4" t="str">
        <f t="shared" si="35"/>
        <v>exclude</v>
      </c>
    </row>
    <row r="770" spans="1:24" x14ac:dyDescent="0.25">
      <c r="A770" s="3" t="s">
        <v>3813</v>
      </c>
      <c r="B770" s="3" t="s">
        <v>1514</v>
      </c>
      <c r="C770" s="3" t="s">
        <v>1512</v>
      </c>
      <c r="D770" s="3">
        <v>4</v>
      </c>
      <c r="E770" s="14">
        <v>0.75</v>
      </c>
      <c r="F770" s="3" t="s">
        <v>3818</v>
      </c>
      <c r="G770" s="13">
        <v>43941</v>
      </c>
      <c r="H770" s="13">
        <f>VLOOKUP(L770,'Interested Users'!$A$2:$F$1684,6,FALSE)</f>
        <v>43941.406944444447</v>
      </c>
      <c r="I770" s="3" t="s">
        <v>1144</v>
      </c>
      <c r="J770" s="3" t="s">
        <v>5</v>
      </c>
      <c r="K770" s="3" t="s">
        <v>678</v>
      </c>
      <c r="L770" s="4">
        <v>911100221793</v>
      </c>
      <c r="M770" s="3" t="s">
        <v>2386</v>
      </c>
      <c r="N770" s="3" t="s">
        <v>1383</v>
      </c>
      <c r="O770" s="3" t="s">
        <v>1156</v>
      </c>
      <c r="P770" s="3" t="s">
        <v>1156</v>
      </c>
      <c r="Q770" s="3" t="s">
        <v>3769</v>
      </c>
      <c r="R770" s="3" t="e">
        <f>VLOOKUP(L770,SB_Cleaned!$A$2:$F$413,6,FALSE)</f>
        <v>#N/A</v>
      </c>
      <c r="S770" s="3">
        <f t="shared" si="33"/>
        <v>0</v>
      </c>
      <c r="T770" s="3" t="s">
        <v>1501</v>
      </c>
      <c r="U770" s="3" t="s">
        <v>604</v>
      </c>
      <c r="V770" s="13" t="e">
        <f>VLOOKUP(L770,SB_Cleaned!$A$2:$C$412,3,FALSE)</f>
        <v>#N/A</v>
      </c>
      <c r="W770" s="4" t="str">
        <f t="shared" si="34"/>
        <v>exclude</v>
      </c>
      <c r="X770" s="4" t="str">
        <f t="shared" si="35"/>
        <v>exclude</v>
      </c>
    </row>
    <row r="771" spans="1:24" x14ac:dyDescent="0.25">
      <c r="A771" s="3" t="s">
        <v>3812</v>
      </c>
      <c r="B771" s="3" t="s">
        <v>1494</v>
      </c>
      <c r="C771" s="3" t="s">
        <v>1510</v>
      </c>
      <c r="D771" s="3">
        <v>2</v>
      </c>
      <c r="E771" s="14">
        <v>0.48958333333333331</v>
      </c>
      <c r="F771" s="3" t="s">
        <v>3819</v>
      </c>
      <c r="G771" s="13">
        <v>43942</v>
      </c>
      <c r="H771" s="13" t="e">
        <f>VLOOKUP(L771,'Interested Users'!$A$2:$F$1684,6,FALSE)</f>
        <v>#N/A</v>
      </c>
      <c r="I771" s="3" t="s">
        <v>1145</v>
      </c>
      <c r="J771" s="3" t="s">
        <v>10</v>
      </c>
      <c r="K771" s="3" t="s">
        <v>911</v>
      </c>
      <c r="L771" s="4">
        <v>911100222729</v>
      </c>
      <c r="M771" s="3" t="s">
        <v>3329</v>
      </c>
      <c r="N771" s="3" t="s">
        <v>1392</v>
      </c>
      <c r="O771" s="3" t="s">
        <v>1148</v>
      </c>
      <c r="P771" s="3" t="s">
        <v>1148</v>
      </c>
      <c r="Q771" s="3" t="s">
        <v>3766</v>
      </c>
      <c r="R771" s="3" t="e">
        <f>VLOOKUP(L771,SB_Cleaned!$A$2:$F$413,6,FALSE)</f>
        <v>#N/A</v>
      </c>
      <c r="S771" s="3">
        <f t="shared" ref="S771:S834" si="36">_xlfn.IFNA(IF(R771&gt;499,1,0),0)</f>
        <v>0</v>
      </c>
      <c r="T771" s="3" t="s">
        <v>1502</v>
      </c>
      <c r="U771" s="3" t="s">
        <v>3854</v>
      </c>
      <c r="V771" s="13" t="e">
        <f>VLOOKUP(L771,SB_Cleaned!$A$2:$C$412,3,FALSE)</f>
        <v>#N/A</v>
      </c>
      <c r="W771" s="4" t="str">
        <f t="shared" ref="W771:W834" si="37">_xlfn.IFNA(IF(ROUND(V771-G771,0)&gt;=0,ROUND(V771-G771,0),"exclude"),"exclude")</f>
        <v>exclude</v>
      </c>
      <c r="X771" s="4" t="str">
        <f t="shared" ref="X771:X834" si="38">_xlfn.IFNA(IF(ROUND(V771-H771,0)&gt;=0,ROUND(V771-H771,0),"exclude"),"exclude")</f>
        <v>exclude</v>
      </c>
    </row>
    <row r="772" spans="1:24" x14ac:dyDescent="0.25">
      <c r="A772" s="3" t="s">
        <v>3813</v>
      </c>
      <c r="B772" s="3" t="s">
        <v>1514</v>
      </c>
      <c r="C772" s="3" t="s">
        <v>1510</v>
      </c>
      <c r="D772" s="3">
        <v>4</v>
      </c>
      <c r="E772" s="14">
        <v>0.75</v>
      </c>
      <c r="F772" s="3" t="s">
        <v>3819</v>
      </c>
      <c r="G772" s="13">
        <v>43942</v>
      </c>
      <c r="H772" s="13" t="e">
        <f>VLOOKUP(L772,'Interested Users'!$A$2:$F$1684,6,FALSE)</f>
        <v>#N/A</v>
      </c>
      <c r="I772" s="3" t="s">
        <v>1145</v>
      </c>
      <c r="J772" s="3" t="s">
        <v>5</v>
      </c>
      <c r="K772" s="3" t="s">
        <v>911</v>
      </c>
      <c r="L772" s="4">
        <v>911100222729</v>
      </c>
      <c r="M772" s="3" t="s">
        <v>3329</v>
      </c>
      <c r="N772" s="3" t="s">
        <v>1393</v>
      </c>
      <c r="O772" s="3" t="s">
        <v>1148</v>
      </c>
      <c r="P772" s="3" t="s">
        <v>1148</v>
      </c>
      <c r="Q772" s="3" t="s">
        <v>3772</v>
      </c>
      <c r="R772" s="3" t="e">
        <f>VLOOKUP(L772,SB_Cleaned!$A$2:$F$413,6,FALSE)</f>
        <v>#N/A</v>
      </c>
      <c r="S772" s="3">
        <f t="shared" si="36"/>
        <v>0</v>
      </c>
      <c r="T772" s="3" t="s">
        <v>1507</v>
      </c>
      <c r="U772" s="3" t="s">
        <v>3854</v>
      </c>
      <c r="V772" s="13" t="e">
        <f>VLOOKUP(L772,SB_Cleaned!$A$2:$C$412,3,FALSE)</f>
        <v>#N/A</v>
      </c>
      <c r="W772" s="4" t="str">
        <f t="shared" si="37"/>
        <v>exclude</v>
      </c>
      <c r="X772" s="4" t="str">
        <f t="shared" si="38"/>
        <v>exclude</v>
      </c>
    </row>
    <row r="773" spans="1:24" x14ac:dyDescent="0.25">
      <c r="A773" s="3" t="s">
        <v>3813</v>
      </c>
      <c r="B773" s="3" t="s">
        <v>1514</v>
      </c>
      <c r="C773" s="3" t="s">
        <v>1512</v>
      </c>
      <c r="D773" s="3">
        <v>4</v>
      </c>
      <c r="E773" s="14">
        <v>0.75</v>
      </c>
      <c r="F773" s="3" t="s">
        <v>3818</v>
      </c>
      <c r="G773" s="13">
        <v>43941</v>
      </c>
      <c r="H773" s="13" t="e">
        <f>VLOOKUP(L773,'Interested Users'!$A$2:$F$1684,6,FALSE)</f>
        <v>#N/A</v>
      </c>
      <c r="I773" s="3" t="s">
        <v>1144</v>
      </c>
      <c r="J773" s="3" t="s">
        <v>5</v>
      </c>
      <c r="K773" s="3" t="s">
        <v>674</v>
      </c>
      <c r="L773" s="4">
        <v>911100222730</v>
      </c>
      <c r="M773" s="3" t="s">
        <v>2381</v>
      </c>
      <c r="N773" s="3" t="s">
        <v>1383</v>
      </c>
      <c r="O773" s="3" t="s">
        <v>1156</v>
      </c>
      <c r="P773" s="3" t="s">
        <v>1156</v>
      </c>
      <c r="Q773" s="3" t="s">
        <v>3769</v>
      </c>
      <c r="R773" s="3" t="e">
        <f>VLOOKUP(L773,SB_Cleaned!$A$2:$F$413,6,FALSE)</f>
        <v>#N/A</v>
      </c>
      <c r="S773" s="3">
        <f t="shared" si="36"/>
        <v>0</v>
      </c>
      <c r="T773" s="3" t="s">
        <v>1501</v>
      </c>
      <c r="U773" s="3" t="s">
        <v>3854</v>
      </c>
      <c r="V773" s="13" t="e">
        <f>VLOOKUP(L773,SB_Cleaned!$A$2:$C$412,3,FALSE)</f>
        <v>#N/A</v>
      </c>
      <c r="W773" s="4" t="str">
        <f t="shared" si="37"/>
        <v>exclude</v>
      </c>
      <c r="X773" s="4" t="str">
        <f t="shared" si="38"/>
        <v>exclude</v>
      </c>
    </row>
    <row r="774" spans="1:24" x14ac:dyDescent="0.25">
      <c r="A774" s="3" t="s">
        <v>3812</v>
      </c>
      <c r="B774" s="3" t="s">
        <v>1494</v>
      </c>
      <c r="C774" s="3" t="s">
        <v>1510</v>
      </c>
      <c r="D774" s="3">
        <v>4</v>
      </c>
      <c r="E774" s="14">
        <v>0.75</v>
      </c>
      <c r="F774" s="3" t="s">
        <v>3818</v>
      </c>
      <c r="G774" s="13">
        <v>43941</v>
      </c>
      <c r="H774" s="13">
        <f>VLOOKUP(L774,'Interested Users'!$A$2:$F$1684,6,FALSE)</f>
        <v>43938.134513888886</v>
      </c>
      <c r="I774" s="3" t="s">
        <v>1144</v>
      </c>
      <c r="J774" s="3" t="s">
        <v>2</v>
      </c>
      <c r="K774" s="3" t="s">
        <v>184</v>
      </c>
      <c r="L774" s="4">
        <v>911100221188</v>
      </c>
      <c r="M774" s="3" t="s">
        <v>1769</v>
      </c>
      <c r="N774" s="3" t="s">
        <v>1383</v>
      </c>
      <c r="O774" s="3" t="s">
        <v>1156</v>
      </c>
      <c r="P774" s="3" t="s">
        <v>1156</v>
      </c>
      <c r="Q774" s="3" t="s">
        <v>3768</v>
      </c>
      <c r="R774" s="3" t="e">
        <f>VLOOKUP(L774,SB_Cleaned!$A$2:$F$413,6,FALSE)</f>
        <v>#N/A</v>
      </c>
      <c r="S774" s="3">
        <f t="shared" si="36"/>
        <v>0</v>
      </c>
      <c r="T774" s="3" t="s">
        <v>1499</v>
      </c>
      <c r="U774" s="3" t="s">
        <v>177</v>
      </c>
      <c r="V774" s="13" t="e">
        <f>VLOOKUP(L774,SB_Cleaned!$A$2:$C$412,3,FALSE)</f>
        <v>#N/A</v>
      </c>
      <c r="W774" s="4" t="str">
        <f t="shared" si="37"/>
        <v>exclude</v>
      </c>
      <c r="X774" s="4" t="str">
        <f t="shared" si="38"/>
        <v>exclude</v>
      </c>
    </row>
    <row r="775" spans="1:24" x14ac:dyDescent="0.25">
      <c r="A775" s="3" t="s">
        <v>3812</v>
      </c>
      <c r="B775" s="3" t="s">
        <v>1494</v>
      </c>
      <c r="C775" s="3" t="s">
        <v>1510</v>
      </c>
      <c r="D775" s="3">
        <v>2</v>
      </c>
      <c r="E775" s="14">
        <v>0.48958333333333331</v>
      </c>
      <c r="F775" s="3" t="s">
        <v>3819</v>
      </c>
      <c r="G775" s="13">
        <v>43942</v>
      </c>
      <c r="H775" s="13">
        <f>VLOOKUP(L775,'Interested Users'!$A$2:$F$1684,6,FALSE)</f>
        <v>43938.620578703703</v>
      </c>
      <c r="I775" s="3" t="s">
        <v>1144</v>
      </c>
      <c r="J775" s="3" t="s">
        <v>2</v>
      </c>
      <c r="K775" s="3" t="s">
        <v>379</v>
      </c>
      <c r="L775" s="4">
        <v>911100221428</v>
      </c>
      <c r="M775" s="3" t="s">
        <v>2012</v>
      </c>
      <c r="N775" s="3" t="s">
        <v>1392</v>
      </c>
      <c r="O775" s="3" t="s">
        <v>1148</v>
      </c>
      <c r="P775" s="3" t="s">
        <v>1148</v>
      </c>
      <c r="Q775" s="3" t="s">
        <v>3766</v>
      </c>
      <c r="R775" s="3" t="e">
        <f>VLOOKUP(L775,SB_Cleaned!$A$2:$F$413,6,FALSE)</f>
        <v>#N/A</v>
      </c>
      <c r="S775" s="3">
        <f t="shared" si="36"/>
        <v>0</v>
      </c>
      <c r="T775" s="3" t="s">
        <v>1502</v>
      </c>
      <c r="U775" s="3" t="s">
        <v>333</v>
      </c>
      <c r="V775" s="13" t="e">
        <f>VLOOKUP(L775,SB_Cleaned!$A$2:$C$412,3,FALSE)</f>
        <v>#N/A</v>
      </c>
      <c r="W775" s="4" t="str">
        <f t="shared" si="37"/>
        <v>exclude</v>
      </c>
      <c r="X775" s="4" t="str">
        <f t="shared" si="38"/>
        <v>exclude</v>
      </c>
    </row>
    <row r="776" spans="1:24" x14ac:dyDescent="0.25">
      <c r="A776" s="3" t="s">
        <v>3813</v>
      </c>
      <c r="B776" s="3" t="s">
        <v>1514</v>
      </c>
      <c r="C776" s="3" t="s">
        <v>1512</v>
      </c>
      <c r="D776" s="3">
        <v>4</v>
      </c>
      <c r="E776" s="14">
        <v>0.75</v>
      </c>
      <c r="F776" s="3" t="s">
        <v>3818</v>
      </c>
      <c r="G776" s="13">
        <v>43941</v>
      </c>
      <c r="H776" s="13">
        <f>VLOOKUP(L776,'Interested Users'!$A$2:$F$1684,6,FALSE)</f>
        <v>43941.324490740742</v>
      </c>
      <c r="I776" s="3" t="s">
        <v>1144</v>
      </c>
      <c r="J776" s="3" t="s">
        <v>5</v>
      </c>
      <c r="K776" s="3" t="s">
        <v>670</v>
      </c>
      <c r="L776" s="4">
        <v>911100221785</v>
      </c>
      <c r="M776" s="3" t="s">
        <v>2377</v>
      </c>
      <c r="N776" s="3" t="s">
        <v>1383</v>
      </c>
      <c r="O776" s="3" t="s">
        <v>1156</v>
      </c>
      <c r="P776" s="3" t="s">
        <v>1156</v>
      </c>
      <c r="Q776" s="3" t="s">
        <v>3769</v>
      </c>
      <c r="R776" s="3" t="e">
        <f>VLOOKUP(L776,SB_Cleaned!$A$2:$F$413,6,FALSE)</f>
        <v>#N/A</v>
      </c>
      <c r="S776" s="3">
        <f t="shared" si="36"/>
        <v>0</v>
      </c>
      <c r="T776" s="3" t="s">
        <v>1501</v>
      </c>
      <c r="U776" s="3" t="s">
        <v>604</v>
      </c>
      <c r="V776" s="13" t="e">
        <f>VLOOKUP(L776,SB_Cleaned!$A$2:$C$412,3,FALSE)</f>
        <v>#N/A</v>
      </c>
      <c r="W776" s="4" t="str">
        <f t="shared" si="37"/>
        <v>exclude</v>
      </c>
      <c r="X776" s="4" t="str">
        <f t="shared" si="38"/>
        <v>exclude</v>
      </c>
    </row>
    <row r="777" spans="1:24" x14ac:dyDescent="0.25">
      <c r="A777" s="3" t="s">
        <v>3812</v>
      </c>
      <c r="B777" s="3" t="s">
        <v>1494</v>
      </c>
      <c r="C777" s="3" t="s">
        <v>1510</v>
      </c>
      <c r="D777" s="3">
        <v>4</v>
      </c>
      <c r="E777" s="14">
        <v>0.75</v>
      </c>
      <c r="F777" s="3" t="s">
        <v>3818</v>
      </c>
      <c r="G777" s="13">
        <v>43941</v>
      </c>
      <c r="H777" s="13">
        <f>VLOOKUP(L777,'Interested Users'!$A$2:$F$1684,6,FALSE)</f>
        <v>43938.229039351849</v>
      </c>
      <c r="I777" s="3" t="s">
        <v>1144</v>
      </c>
      <c r="J777" s="3" t="s">
        <v>2</v>
      </c>
      <c r="K777" s="3" t="s">
        <v>243</v>
      </c>
      <c r="L777" s="4">
        <v>911100221252</v>
      </c>
      <c r="M777" s="3" t="s">
        <v>1833</v>
      </c>
      <c r="N777" s="3" t="s">
        <v>1383</v>
      </c>
      <c r="O777" s="3" t="s">
        <v>1156</v>
      </c>
      <c r="P777" s="3" t="s">
        <v>1156</v>
      </c>
      <c r="Q777" s="3" t="s">
        <v>3768</v>
      </c>
      <c r="R777" s="3" t="e">
        <f>VLOOKUP(L777,SB_Cleaned!$A$2:$F$413,6,FALSE)</f>
        <v>#N/A</v>
      </c>
      <c r="S777" s="3">
        <f t="shared" si="36"/>
        <v>0</v>
      </c>
      <c r="T777" s="3" t="s">
        <v>1499</v>
      </c>
      <c r="U777" s="3" t="s">
        <v>209</v>
      </c>
      <c r="V777" s="13" t="e">
        <f>VLOOKUP(L777,SB_Cleaned!$A$2:$C$412,3,FALSE)</f>
        <v>#N/A</v>
      </c>
      <c r="W777" s="4" t="str">
        <f t="shared" si="37"/>
        <v>exclude</v>
      </c>
      <c r="X777" s="4" t="str">
        <f t="shared" si="38"/>
        <v>exclude</v>
      </c>
    </row>
    <row r="778" spans="1:24" x14ac:dyDescent="0.25">
      <c r="A778" s="3" t="s">
        <v>3813</v>
      </c>
      <c r="B778" s="3" t="s">
        <v>1494</v>
      </c>
      <c r="C778" s="3" t="s">
        <v>1512</v>
      </c>
      <c r="D778" s="3">
        <v>4</v>
      </c>
      <c r="E778" s="14">
        <v>0.75</v>
      </c>
      <c r="F778" s="3" t="s">
        <v>3818</v>
      </c>
      <c r="G778" s="13">
        <v>43941</v>
      </c>
      <c r="H778" s="13">
        <f>VLOOKUP(L778,'Interested Users'!$A$2:$F$1684,6,FALSE)</f>
        <v>43941.338206018518</v>
      </c>
      <c r="I778" s="3" t="s">
        <v>1144</v>
      </c>
      <c r="J778" s="3" t="s">
        <v>2</v>
      </c>
      <c r="K778" s="3" t="s">
        <v>672</v>
      </c>
      <c r="L778" s="4">
        <v>911100221787</v>
      </c>
      <c r="M778" s="3" t="s">
        <v>2379</v>
      </c>
      <c r="N778" s="3" t="s">
        <v>1383</v>
      </c>
      <c r="O778" s="3"/>
      <c r="P778" s="3" t="s">
        <v>3860</v>
      </c>
      <c r="Q778" s="3" t="s">
        <v>3770</v>
      </c>
      <c r="R778" s="3" t="e">
        <f>VLOOKUP(L778,SB_Cleaned!$A$2:$F$413,6,FALSE)</f>
        <v>#N/A</v>
      </c>
      <c r="S778" s="3">
        <f t="shared" si="36"/>
        <v>0</v>
      </c>
      <c r="T778" s="3" t="s">
        <v>1497</v>
      </c>
      <c r="U778" s="3" t="s">
        <v>177</v>
      </c>
      <c r="V778" s="13" t="e">
        <f>VLOOKUP(L778,SB_Cleaned!$A$2:$C$412,3,FALSE)</f>
        <v>#N/A</v>
      </c>
      <c r="W778" s="4" t="str">
        <f t="shared" si="37"/>
        <v>exclude</v>
      </c>
      <c r="X778" s="4" t="str">
        <f t="shared" si="38"/>
        <v>exclude</v>
      </c>
    </row>
    <row r="779" spans="1:24" x14ac:dyDescent="0.25">
      <c r="A779" s="3" t="s">
        <v>3812</v>
      </c>
      <c r="B779" s="3" t="s">
        <v>1494</v>
      </c>
      <c r="C779" s="3" t="s">
        <v>1510</v>
      </c>
      <c r="D779" s="3">
        <v>4</v>
      </c>
      <c r="E779" s="14">
        <v>0.75</v>
      </c>
      <c r="F779" s="3" t="s">
        <v>3818</v>
      </c>
      <c r="G779" s="13">
        <v>43941</v>
      </c>
      <c r="H779" s="13">
        <f>VLOOKUP(L779,'Interested Users'!$A$2:$F$1684,6,FALSE)</f>
        <v>43938.238506944443</v>
      </c>
      <c r="I779" s="3" t="s">
        <v>1144</v>
      </c>
      <c r="J779" s="3" t="s">
        <v>2</v>
      </c>
      <c r="K779" s="3" t="s">
        <v>252</v>
      </c>
      <c r="L779" s="4">
        <v>911100221264</v>
      </c>
      <c r="M779" s="3" t="s">
        <v>1844</v>
      </c>
      <c r="N779" s="3" t="s">
        <v>1383</v>
      </c>
      <c r="O779" s="3" t="s">
        <v>1148</v>
      </c>
      <c r="P779" s="3" t="s">
        <v>1148</v>
      </c>
      <c r="Q779" s="3" t="s">
        <v>3768</v>
      </c>
      <c r="R779" s="3" t="e">
        <f>VLOOKUP(L779,SB_Cleaned!$A$2:$F$413,6,FALSE)</f>
        <v>#N/A</v>
      </c>
      <c r="S779" s="3">
        <f t="shared" si="36"/>
        <v>0</v>
      </c>
      <c r="T779" s="3" t="s">
        <v>1499</v>
      </c>
      <c r="U779" s="3" t="s">
        <v>177</v>
      </c>
      <c r="V779" s="13" t="e">
        <f>VLOOKUP(L779,SB_Cleaned!$A$2:$C$412,3,FALSE)</f>
        <v>#N/A</v>
      </c>
      <c r="W779" s="4" t="str">
        <f t="shared" si="37"/>
        <v>exclude</v>
      </c>
      <c r="X779" s="4" t="str">
        <f t="shared" si="38"/>
        <v>exclude</v>
      </c>
    </row>
    <row r="780" spans="1:24" x14ac:dyDescent="0.25">
      <c r="A780" s="3" t="s">
        <v>3813</v>
      </c>
      <c r="B780" s="3" t="s">
        <v>1514</v>
      </c>
      <c r="C780" s="3" t="s">
        <v>1512</v>
      </c>
      <c r="D780" s="3">
        <v>4</v>
      </c>
      <c r="E780" s="14">
        <v>0.75</v>
      </c>
      <c r="F780" s="3" t="s">
        <v>3818</v>
      </c>
      <c r="G780" s="13">
        <v>43941</v>
      </c>
      <c r="H780" s="13">
        <f>VLOOKUP(L780,'Interested Users'!$A$2:$F$1684,6,FALSE)</f>
        <v>43941.316400462965</v>
      </c>
      <c r="I780" s="3" t="s">
        <v>1144</v>
      </c>
      <c r="J780" s="3" t="s">
        <v>5</v>
      </c>
      <c r="K780" s="3" t="s">
        <v>669</v>
      </c>
      <c r="L780" s="4">
        <v>911100221784</v>
      </c>
      <c r="M780" s="3" t="s">
        <v>2376</v>
      </c>
      <c r="N780" s="3" t="s">
        <v>1383</v>
      </c>
      <c r="O780" s="3" t="s">
        <v>1156</v>
      </c>
      <c r="P780" s="3" t="s">
        <v>1156</v>
      </c>
      <c r="Q780" s="3" t="s">
        <v>3769</v>
      </c>
      <c r="R780" s="3" t="e">
        <f>VLOOKUP(L780,SB_Cleaned!$A$2:$F$413,6,FALSE)</f>
        <v>#N/A</v>
      </c>
      <c r="S780" s="3">
        <f t="shared" si="36"/>
        <v>0</v>
      </c>
      <c r="T780" s="3" t="s">
        <v>1501</v>
      </c>
      <c r="U780" s="3" t="s">
        <v>604</v>
      </c>
      <c r="V780" s="13" t="e">
        <f>VLOOKUP(L780,SB_Cleaned!$A$2:$C$412,3,FALSE)</f>
        <v>#N/A</v>
      </c>
      <c r="W780" s="4" t="str">
        <f t="shared" si="37"/>
        <v>exclude</v>
      </c>
      <c r="X780" s="4" t="str">
        <f t="shared" si="38"/>
        <v>exclude</v>
      </c>
    </row>
    <row r="781" spans="1:24" x14ac:dyDescent="0.25">
      <c r="A781" s="3" t="s">
        <v>3812</v>
      </c>
      <c r="B781" s="3" t="s">
        <v>1494</v>
      </c>
      <c r="C781" s="3" t="s">
        <v>1510</v>
      </c>
      <c r="D781" s="3">
        <v>2</v>
      </c>
      <c r="E781" s="14">
        <v>0.48958333333333331</v>
      </c>
      <c r="F781" s="3" t="s">
        <v>3819</v>
      </c>
      <c r="G781" s="13">
        <v>43942</v>
      </c>
      <c r="H781" s="13">
        <f>VLOOKUP(L781,'Interested Users'!$A$2:$F$1684,6,FALSE)</f>
        <v>43938.621030092596</v>
      </c>
      <c r="I781" s="3" t="s">
        <v>1144</v>
      </c>
      <c r="J781" s="3" t="s">
        <v>10</v>
      </c>
      <c r="K781" s="3" t="s">
        <v>380</v>
      </c>
      <c r="L781" s="4">
        <v>911100221429</v>
      </c>
      <c r="M781" s="3" t="s">
        <v>2013</v>
      </c>
      <c r="N781" s="3" t="s">
        <v>1392</v>
      </c>
      <c r="O781" s="3" t="s">
        <v>1148</v>
      </c>
      <c r="P781" s="3" t="s">
        <v>1148</v>
      </c>
      <c r="Q781" s="3" t="s">
        <v>3766</v>
      </c>
      <c r="R781" s="3" t="e">
        <f>VLOOKUP(L781,SB_Cleaned!$A$2:$F$413,6,FALSE)</f>
        <v>#N/A</v>
      </c>
      <c r="S781" s="3">
        <f t="shared" si="36"/>
        <v>0</v>
      </c>
      <c r="T781" s="3" t="s">
        <v>1502</v>
      </c>
      <c r="U781" s="3" t="s">
        <v>333</v>
      </c>
      <c r="V781" s="13" t="e">
        <f>VLOOKUP(L781,SB_Cleaned!$A$2:$C$412,3,FALSE)</f>
        <v>#N/A</v>
      </c>
      <c r="W781" s="4" t="str">
        <f t="shared" si="37"/>
        <v>exclude</v>
      </c>
      <c r="X781" s="4" t="str">
        <f t="shared" si="38"/>
        <v>exclude</v>
      </c>
    </row>
    <row r="782" spans="1:24" x14ac:dyDescent="0.25">
      <c r="A782" s="3" t="s">
        <v>3812</v>
      </c>
      <c r="B782" s="3" t="s">
        <v>1494</v>
      </c>
      <c r="C782" s="3" t="s">
        <v>1510</v>
      </c>
      <c r="D782" s="3">
        <v>4</v>
      </c>
      <c r="E782" s="14">
        <v>0.75</v>
      </c>
      <c r="F782" s="3" t="s">
        <v>3818</v>
      </c>
      <c r="G782" s="13">
        <v>43941</v>
      </c>
      <c r="H782" s="13">
        <f>VLOOKUP(L782,'Interested Users'!$A$2:$F$1684,6,FALSE)</f>
        <v>43938.293888888889</v>
      </c>
      <c r="I782" s="3" t="s">
        <v>1144</v>
      </c>
      <c r="J782" s="3" t="s">
        <v>2</v>
      </c>
      <c r="K782" s="3" t="s">
        <v>282</v>
      </c>
      <c r="L782" s="4">
        <v>911100221300</v>
      </c>
      <c r="M782" s="3" t="s">
        <v>1880</v>
      </c>
      <c r="N782" s="3" t="s">
        <v>1383</v>
      </c>
      <c r="O782" s="3" t="s">
        <v>1148</v>
      </c>
      <c r="P782" s="3" t="s">
        <v>1148</v>
      </c>
      <c r="Q782" s="3" t="s">
        <v>3768</v>
      </c>
      <c r="R782" s="3" t="e">
        <f>VLOOKUP(L782,SB_Cleaned!$A$2:$F$413,6,FALSE)</f>
        <v>#N/A</v>
      </c>
      <c r="S782" s="3">
        <f t="shared" si="36"/>
        <v>0</v>
      </c>
      <c r="T782" s="3" t="s">
        <v>1499</v>
      </c>
      <c r="U782" s="3" t="s">
        <v>209</v>
      </c>
      <c r="V782" s="13" t="e">
        <f>VLOOKUP(L782,SB_Cleaned!$A$2:$C$412,3,FALSE)</f>
        <v>#N/A</v>
      </c>
      <c r="W782" s="4" t="str">
        <f t="shared" si="37"/>
        <v>exclude</v>
      </c>
      <c r="X782" s="4" t="str">
        <f t="shared" si="38"/>
        <v>exclude</v>
      </c>
    </row>
    <row r="783" spans="1:24" x14ac:dyDescent="0.25">
      <c r="A783" s="3" t="s">
        <v>3813</v>
      </c>
      <c r="B783" s="3" t="s">
        <v>1514</v>
      </c>
      <c r="C783" s="3" t="s">
        <v>1510</v>
      </c>
      <c r="D783" s="3">
        <v>2</v>
      </c>
      <c r="E783" s="14">
        <v>0.48958333333333331</v>
      </c>
      <c r="F783" s="3" t="s">
        <v>3819</v>
      </c>
      <c r="G783" s="13">
        <v>43942</v>
      </c>
      <c r="H783" s="13">
        <f>VLOOKUP(L783,'Interested Users'!$A$2:$F$1684,6,FALSE)</f>
        <v>43938.609166666669</v>
      </c>
      <c r="I783" s="3" t="s">
        <v>1144</v>
      </c>
      <c r="J783" s="3" t="s">
        <v>5</v>
      </c>
      <c r="K783" s="3" t="s">
        <v>263</v>
      </c>
      <c r="L783" s="4">
        <v>911100221422</v>
      </c>
      <c r="M783" s="3" t="s">
        <v>2006</v>
      </c>
      <c r="N783" s="3" t="s">
        <v>1392</v>
      </c>
      <c r="O783" s="3" t="s">
        <v>1148</v>
      </c>
      <c r="P783" s="3" t="s">
        <v>1148</v>
      </c>
      <c r="Q783" s="3" t="s">
        <v>3755</v>
      </c>
      <c r="R783" s="3" t="e">
        <f>VLOOKUP(L783,SB_Cleaned!$A$2:$F$413,6,FALSE)</f>
        <v>#N/A</v>
      </c>
      <c r="S783" s="3">
        <f t="shared" si="36"/>
        <v>0</v>
      </c>
      <c r="T783" s="3" t="s">
        <v>1500</v>
      </c>
      <c r="U783" s="3" t="s">
        <v>333</v>
      </c>
      <c r="V783" s="13" t="e">
        <f>VLOOKUP(L783,SB_Cleaned!$A$2:$C$412,3,FALSE)</f>
        <v>#N/A</v>
      </c>
      <c r="W783" s="4" t="str">
        <f t="shared" si="37"/>
        <v>exclude</v>
      </c>
      <c r="X783" s="4" t="str">
        <f t="shared" si="38"/>
        <v>exclude</v>
      </c>
    </row>
    <row r="784" spans="1:24" x14ac:dyDescent="0.25">
      <c r="A784" s="3" t="s">
        <v>3812</v>
      </c>
      <c r="B784" s="3" t="s">
        <v>1494</v>
      </c>
      <c r="C784" s="3" t="s">
        <v>1510</v>
      </c>
      <c r="D784" s="3">
        <v>4</v>
      </c>
      <c r="E784" s="14">
        <v>0.75</v>
      </c>
      <c r="F784" s="3" t="s">
        <v>3818</v>
      </c>
      <c r="G784" s="13">
        <v>43941</v>
      </c>
      <c r="H784" s="13">
        <f>VLOOKUP(L784,'Interested Users'!$A$2:$F$1684,6,FALSE)</f>
        <v>43938.502500000002</v>
      </c>
      <c r="I784" s="3" t="s">
        <v>1144</v>
      </c>
      <c r="J784" s="3" t="s">
        <v>10</v>
      </c>
      <c r="K784" s="3" t="s">
        <v>306</v>
      </c>
      <c r="L784" s="4">
        <v>911100221328</v>
      </c>
      <c r="M784" s="3" t="s">
        <v>1910</v>
      </c>
      <c r="N784" s="3" t="s">
        <v>1383</v>
      </c>
      <c r="O784" s="3" t="s">
        <v>1148</v>
      </c>
      <c r="P784" s="3" t="s">
        <v>1148</v>
      </c>
      <c r="Q784" s="3" t="s">
        <v>3768</v>
      </c>
      <c r="R784" s="3" t="e">
        <f>VLOOKUP(L784,SB_Cleaned!$A$2:$F$413,6,FALSE)</f>
        <v>#N/A</v>
      </c>
      <c r="S784" s="3">
        <f t="shared" si="36"/>
        <v>0</v>
      </c>
      <c r="T784" s="3" t="s">
        <v>1499</v>
      </c>
      <c r="U784" s="3" t="s">
        <v>305</v>
      </c>
      <c r="V784" s="13" t="e">
        <f>VLOOKUP(L784,SB_Cleaned!$A$2:$C$412,3,FALSE)</f>
        <v>#N/A</v>
      </c>
      <c r="W784" s="4" t="str">
        <f t="shared" si="37"/>
        <v>exclude</v>
      </c>
      <c r="X784" s="4" t="str">
        <f t="shared" si="38"/>
        <v>exclude</v>
      </c>
    </row>
    <row r="785" spans="1:24" x14ac:dyDescent="0.25">
      <c r="A785" s="3" t="s">
        <v>3813</v>
      </c>
      <c r="B785" s="3" t="s">
        <v>1494</v>
      </c>
      <c r="C785" s="3" t="s">
        <v>1512</v>
      </c>
      <c r="D785" s="3">
        <v>4</v>
      </c>
      <c r="E785" s="14">
        <v>0.75</v>
      </c>
      <c r="F785" s="3" t="s">
        <v>3818</v>
      </c>
      <c r="G785" s="13">
        <v>43941</v>
      </c>
      <c r="H785" s="13">
        <f>VLOOKUP(L785,'Interested Users'!$A$2:$F$1684,6,FALSE)</f>
        <v>43941.298182870371</v>
      </c>
      <c r="I785" s="3" t="s">
        <v>1144</v>
      </c>
      <c r="J785" s="3" t="s">
        <v>10</v>
      </c>
      <c r="K785" s="3" t="s">
        <v>383</v>
      </c>
      <c r="L785" s="4">
        <v>911100221779</v>
      </c>
      <c r="M785" s="3" t="s">
        <v>2371</v>
      </c>
      <c r="N785" s="3" t="s">
        <v>1383</v>
      </c>
      <c r="O785" s="3"/>
      <c r="P785" s="3" t="s">
        <v>3860</v>
      </c>
      <c r="Q785" s="3" t="s">
        <v>3770</v>
      </c>
      <c r="R785" s="3" t="e">
        <f>VLOOKUP(L785,SB_Cleaned!$A$2:$F$413,6,FALSE)</f>
        <v>#N/A</v>
      </c>
      <c r="S785" s="3">
        <f t="shared" si="36"/>
        <v>0</v>
      </c>
      <c r="T785" s="3" t="s">
        <v>1497</v>
      </c>
      <c r="U785" s="3" t="s">
        <v>604</v>
      </c>
      <c r="V785" s="13" t="e">
        <f>VLOOKUP(L785,SB_Cleaned!$A$2:$C$412,3,FALSE)</f>
        <v>#N/A</v>
      </c>
      <c r="W785" s="4" t="str">
        <f t="shared" si="37"/>
        <v>exclude</v>
      </c>
      <c r="X785" s="4" t="str">
        <f t="shared" si="38"/>
        <v>exclude</v>
      </c>
    </row>
    <row r="786" spans="1:24" x14ac:dyDescent="0.25">
      <c r="A786" s="3" t="s">
        <v>3812</v>
      </c>
      <c r="B786" s="3" t="s">
        <v>1494</v>
      </c>
      <c r="C786" s="3" t="s">
        <v>1510</v>
      </c>
      <c r="D786" s="3">
        <v>4</v>
      </c>
      <c r="E786" s="14">
        <v>0.75</v>
      </c>
      <c r="F786" s="3" t="s">
        <v>3818</v>
      </c>
      <c r="G786" s="13">
        <v>43941</v>
      </c>
      <c r="H786" s="13">
        <f>VLOOKUP(L786,'Interested Users'!$A$2:$F$1684,6,FALSE)</f>
        <v>43938.531550925924</v>
      </c>
      <c r="I786" s="3" t="s">
        <v>1144</v>
      </c>
      <c r="J786" s="3" t="s">
        <v>10</v>
      </c>
      <c r="K786" s="3" t="s">
        <v>323</v>
      </c>
      <c r="L786" s="4">
        <v>911100221347</v>
      </c>
      <c r="M786" s="3" t="s">
        <v>1929</v>
      </c>
      <c r="N786" s="3" t="s">
        <v>1383</v>
      </c>
      <c r="O786" s="3" t="s">
        <v>1156</v>
      </c>
      <c r="P786" s="3" t="s">
        <v>1156</v>
      </c>
      <c r="Q786" s="3" t="s">
        <v>3768</v>
      </c>
      <c r="R786" s="3" t="e">
        <f>VLOOKUP(L786,SB_Cleaned!$A$2:$F$413,6,FALSE)</f>
        <v>#N/A</v>
      </c>
      <c r="S786" s="3">
        <f t="shared" si="36"/>
        <v>0</v>
      </c>
      <c r="T786" s="3" t="s">
        <v>1499</v>
      </c>
      <c r="U786" s="3" t="s">
        <v>305</v>
      </c>
      <c r="V786" s="13" t="e">
        <f>VLOOKUP(L786,SB_Cleaned!$A$2:$C$412,3,FALSE)</f>
        <v>#N/A</v>
      </c>
      <c r="W786" s="4" t="str">
        <f t="shared" si="37"/>
        <v>exclude</v>
      </c>
      <c r="X786" s="4" t="str">
        <f t="shared" si="38"/>
        <v>exclude</v>
      </c>
    </row>
    <row r="787" spans="1:24" x14ac:dyDescent="0.25">
      <c r="A787" s="3" t="s">
        <v>3813</v>
      </c>
      <c r="B787" s="3" t="s">
        <v>1494</v>
      </c>
      <c r="C787" s="3" t="s">
        <v>1512</v>
      </c>
      <c r="D787" s="3">
        <v>4</v>
      </c>
      <c r="E787" s="14">
        <v>0.75</v>
      </c>
      <c r="F787" s="3" t="s">
        <v>3818</v>
      </c>
      <c r="G787" s="13">
        <v>43941</v>
      </c>
      <c r="H787" s="13">
        <f>VLOOKUP(L787,'Interested Users'!$A$2:$F$1684,6,FALSE)</f>
        <v>43941.219363425924</v>
      </c>
      <c r="I787" s="3" t="s">
        <v>1144</v>
      </c>
      <c r="J787" s="3" t="s">
        <v>2</v>
      </c>
      <c r="K787" s="3" t="s">
        <v>395</v>
      </c>
      <c r="L787" s="4">
        <v>911100221755</v>
      </c>
      <c r="M787" s="3" t="s">
        <v>2346</v>
      </c>
      <c r="N787" s="3" t="s">
        <v>1383</v>
      </c>
      <c r="O787" s="3"/>
      <c r="P787" s="3" t="s">
        <v>3860</v>
      </c>
      <c r="Q787" s="3" t="s">
        <v>3770</v>
      </c>
      <c r="R787" s="3" t="e">
        <f>VLOOKUP(L787,SB_Cleaned!$A$2:$F$413,6,FALSE)</f>
        <v>#N/A</v>
      </c>
      <c r="S787" s="3">
        <f t="shared" si="36"/>
        <v>0</v>
      </c>
      <c r="T787" s="3" t="s">
        <v>1497</v>
      </c>
      <c r="U787" s="3" t="s">
        <v>604</v>
      </c>
      <c r="V787" s="13" t="e">
        <f>VLOOKUP(L787,SB_Cleaned!$A$2:$C$412,3,FALSE)</f>
        <v>#N/A</v>
      </c>
      <c r="W787" s="4" t="str">
        <f t="shared" si="37"/>
        <v>exclude</v>
      </c>
      <c r="X787" s="4" t="str">
        <f t="shared" si="38"/>
        <v>exclude</v>
      </c>
    </row>
    <row r="788" spans="1:24" x14ac:dyDescent="0.25">
      <c r="A788" s="3" t="s">
        <v>3813</v>
      </c>
      <c r="B788" s="3" t="s">
        <v>1494</v>
      </c>
      <c r="C788" s="3" t="s">
        <v>1512</v>
      </c>
      <c r="D788" s="3">
        <v>4</v>
      </c>
      <c r="E788" s="14">
        <v>0.75</v>
      </c>
      <c r="F788" s="3" t="s">
        <v>3818</v>
      </c>
      <c r="G788" s="13">
        <v>43941</v>
      </c>
      <c r="H788" s="13">
        <f>VLOOKUP(L788,'Interested Users'!$A$2:$F$1684,6,FALSE)</f>
        <v>43941.219583333332</v>
      </c>
      <c r="I788" s="3" t="s">
        <v>1144</v>
      </c>
      <c r="J788" s="3" t="s">
        <v>2</v>
      </c>
      <c r="K788" s="3" t="s">
        <v>645</v>
      </c>
      <c r="L788" s="4">
        <v>911100221756</v>
      </c>
      <c r="M788" s="3" t="s">
        <v>2347</v>
      </c>
      <c r="N788" s="3" t="s">
        <v>1383</v>
      </c>
      <c r="O788" s="3"/>
      <c r="P788" s="3" t="s">
        <v>3860</v>
      </c>
      <c r="Q788" s="3" t="s">
        <v>3770</v>
      </c>
      <c r="R788" s="3" t="e">
        <f>VLOOKUP(L788,SB_Cleaned!$A$2:$F$413,6,FALSE)</f>
        <v>#N/A</v>
      </c>
      <c r="S788" s="3">
        <f t="shared" si="36"/>
        <v>0</v>
      </c>
      <c r="T788" s="3" t="s">
        <v>1497</v>
      </c>
      <c r="U788" s="3" t="s">
        <v>604</v>
      </c>
      <c r="V788" s="13" t="e">
        <f>VLOOKUP(L788,SB_Cleaned!$A$2:$C$412,3,FALSE)</f>
        <v>#N/A</v>
      </c>
      <c r="W788" s="4" t="str">
        <f t="shared" si="37"/>
        <v>exclude</v>
      </c>
      <c r="X788" s="4" t="str">
        <f t="shared" si="38"/>
        <v>exclude</v>
      </c>
    </row>
    <row r="789" spans="1:24" x14ac:dyDescent="0.25">
      <c r="A789" s="3" t="s">
        <v>3813</v>
      </c>
      <c r="B789" s="3" t="s">
        <v>1494</v>
      </c>
      <c r="C789" s="3" t="s">
        <v>1512</v>
      </c>
      <c r="D789" s="3">
        <v>4</v>
      </c>
      <c r="E789" s="14">
        <v>0.75</v>
      </c>
      <c r="F789" s="3" t="s">
        <v>3818</v>
      </c>
      <c r="G789" s="13">
        <v>43941</v>
      </c>
      <c r="H789" s="13">
        <f>VLOOKUP(L789,'Interested Users'!$A$2:$F$1684,6,FALSE)</f>
        <v>43941.223252314812</v>
      </c>
      <c r="I789" s="3" t="s">
        <v>1144</v>
      </c>
      <c r="J789" s="3" t="s">
        <v>10</v>
      </c>
      <c r="K789" s="3" t="s">
        <v>278</v>
      </c>
      <c r="L789" s="4">
        <v>911100221757</v>
      </c>
      <c r="M789" s="3" t="s">
        <v>2348</v>
      </c>
      <c r="N789" s="3" t="s">
        <v>1383</v>
      </c>
      <c r="O789" s="3"/>
      <c r="P789" s="3" t="s">
        <v>3860</v>
      </c>
      <c r="Q789" s="3" t="s">
        <v>3770</v>
      </c>
      <c r="R789" s="3" t="e">
        <f>VLOOKUP(L789,SB_Cleaned!$A$2:$F$413,6,FALSE)</f>
        <v>#N/A</v>
      </c>
      <c r="S789" s="3">
        <f t="shared" si="36"/>
        <v>0</v>
      </c>
      <c r="T789" s="3" t="s">
        <v>1497</v>
      </c>
      <c r="U789" s="3" t="s">
        <v>604</v>
      </c>
      <c r="V789" s="13" t="e">
        <f>VLOOKUP(L789,SB_Cleaned!$A$2:$C$412,3,FALSE)</f>
        <v>#N/A</v>
      </c>
      <c r="W789" s="4" t="str">
        <f t="shared" si="37"/>
        <v>exclude</v>
      </c>
      <c r="X789" s="4" t="str">
        <f t="shared" si="38"/>
        <v>exclude</v>
      </c>
    </row>
    <row r="790" spans="1:24" x14ac:dyDescent="0.25">
      <c r="A790" s="3" t="s">
        <v>3812</v>
      </c>
      <c r="B790" s="3" t="s">
        <v>1494</v>
      </c>
      <c r="C790" s="3" t="s">
        <v>1510</v>
      </c>
      <c r="D790" s="3">
        <v>4</v>
      </c>
      <c r="E790" s="14">
        <v>0.75</v>
      </c>
      <c r="F790" s="3" t="s">
        <v>3818</v>
      </c>
      <c r="G790" s="13">
        <v>43941</v>
      </c>
      <c r="H790" s="13">
        <f>VLOOKUP(L790,'Interested Users'!$A$2:$F$1684,6,FALSE)</f>
        <v>43938.629444444443</v>
      </c>
      <c r="I790" s="3" t="s">
        <v>1144</v>
      </c>
      <c r="J790" s="3" t="s">
        <v>10</v>
      </c>
      <c r="K790" s="3" t="s">
        <v>388</v>
      </c>
      <c r="L790" s="4">
        <v>911100221437</v>
      </c>
      <c r="M790" s="3" t="s">
        <v>2021</v>
      </c>
      <c r="N790" s="3" t="s">
        <v>1383</v>
      </c>
      <c r="O790" s="3" t="s">
        <v>1148</v>
      </c>
      <c r="P790" s="3" t="s">
        <v>1148</v>
      </c>
      <c r="Q790" s="3" t="s">
        <v>3768</v>
      </c>
      <c r="R790" s="3" t="e">
        <f>VLOOKUP(L790,SB_Cleaned!$A$2:$F$413,6,FALSE)</f>
        <v>#N/A</v>
      </c>
      <c r="S790" s="3">
        <f t="shared" si="36"/>
        <v>0</v>
      </c>
      <c r="T790" s="3" t="s">
        <v>1499</v>
      </c>
      <c r="U790" s="3" t="s">
        <v>333</v>
      </c>
      <c r="V790" s="13" t="e">
        <f>VLOOKUP(L790,SB_Cleaned!$A$2:$C$412,3,FALSE)</f>
        <v>#N/A</v>
      </c>
      <c r="W790" s="4" t="str">
        <f t="shared" si="37"/>
        <v>exclude</v>
      </c>
      <c r="X790" s="4" t="str">
        <f t="shared" si="38"/>
        <v>exclude</v>
      </c>
    </row>
    <row r="791" spans="1:24" x14ac:dyDescent="0.25">
      <c r="A791" s="3" t="s">
        <v>3813</v>
      </c>
      <c r="B791" s="3" t="s">
        <v>1514</v>
      </c>
      <c r="C791" s="3" t="s">
        <v>1510</v>
      </c>
      <c r="D791" s="3">
        <v>2</v>
      </c>
      <c r="E791" s="14">
        <v>0.48958333333333331</v>
      </c>
      <c r="F791" s="3" t="s">
        <v>3819</v>
      </c>
      <c r="G791" s="13">
        <v>43942</v>
      </c>
      <c r="H791" s="13">
        <f>VLOOKUP(L791,'Interested Users'!$A$2:$F$1684,6,FALSE)</f>
        <v>43938.602037037039</v>
      </c>
      <c r="I791" s="3" t="s">
        <v>1144</v>
      </c>
      <c r="J791" s="3" t="s">
        <v>5</v>
      </c>
      <c r="K791" s="3" t="s">
        <v>373</v>
      </c>
      <c r="L791" s="4">
        <v>911100221416</v>
      </c>
      <c r="M791" s="3" t="s">
        <v>1999</v>
      </c>
      <c r="N791" s="3" t="s">
        <v>1392</v>
      </c>
      <c r="O791" s="3" t="s">
        <v>1156</v>
      </c>
      <c r="P791" s="3" t="s">
        <v>1156</v>
      </c>
      <c r="Q791" s="3" t="s">
        <v>3755</v>
      </c>
      <c r="R791" s="3" t="e">
        <f>VLOOKUP(L791,SB_Cleaned!$A$2:$F$413,6,FALSE)</f>
        <v>#N/A</v>
      </c>
      <c r="S791" s="3">
        <f t="shared" si="36"/>
        <v>0</v>
      </c>
      <c r="T791" s="3" t="s">
        <v>1500</v>
      </c>
      <c r="U791" s="3" t="s">
        <v>333</v>
      </c>
      <c r="V791" s="13" t="e">
        <f>VLOOKUP(L791,SB_Cleaned!$A$2:$C$412,3,FALSE)</f>
        <v>#N/A</v>
      </c>
      <c r="W791" s="4" t="str">
        <f t="shared" si="37"/>
        <v>exclude</v>
      </c>
      <c r="X791" s="4" t="str">
        <f t="shared" si="38"/>
        <v>exclude</v>
      </c>
    </row>
    <row r="792" spans="1:24" x14ac:dyDescent="0.25">
      <c r="A792" s="3" t="s">
        <v>3812</v>
      </c>
      <c r="B792" s="3" t="s">
        <v>1494</v>
      </c>
      <c r="C792" s="3" t="s">
        <v>1510</v>
      </c>
      <c r="D792" s="3">
        <v>4</v>
      </c>
      <c r="E792" s="14">
        <v>0.75</v>
      </c>
      <c r="F792" s="3" t="s">
        <v>3818</v>
      </c>
      <c r="G792" s="13">
        <v>43941</v>
      </c>
      <c r="H792" s="13">
        <f>VLOOKUP(L792,'Interested Users'!$A$2:$F$1684,6,FALSE)</f>
        <v>43938.663564814815</v>
      </c>
      <c r="I792" s="3" t="s">
        <v>1144</v>
      </c>
      <c r="J792" s="3" t="s">
        <v>10</v>
      </c>
      <c r="K792" s="3" t="s">
        <v>399</v>
      </c>
      <c r="L792" s="4">
        <v>911100221450</v>
      </c>
      <c r="M792" s="3" t="s">
        <v>2034</v>
      </c>
      <c r="N792" s="3" t="s">
        <v>1383</v>
      </c>
      <c r="O792" s="3" t="s">
        <v>1148</v>
      </c>
      <c r="P792" s="3" t="s">
        <v>1148</v>
      </c>
      <c r="Q792" s="3" t="s">
        <v>3768</v>
      </c>
      <c r="R792" s="3" t="e">
        <f>VLOOKUP(L792,SB_Cleaned!$A$2:$F$413,6,FALSE)</f>
        <v>#N/A</v>
      </c>
      <c r="S792" s="3">
        <f t="shared" si="36"/>
        <v>0</v>
      </c>
      <c r="T792" s="3" t="s">
        <v>1499</v>
      </c>
      <c r="U792" s="3" t="s">
        <v>333</v>
      </c>
      <c r="V792" s="13" t="e">
        <f>VLOOKUP(L792,SB_Cleaned!$A$2:$C$412,3,FALSE)</f>
        <v>#N/A</v>
      </c>
      <c r="W792" s="4" t="str">
        <f t="shared" si="37"/>
        <v>exclude</v>
      </c>
      <c r="X792" s="4" t="str">
        <f t="shared" si="38"/>
        <v>exclude</v>
      </c>
    </row>
    <row r="793" spans="1:24" x14ac:dyDescent="0.25">
      <c r="A793" s="3" t="s">
        <v>3813</v>
      </c>
      <c r="B793" s="3" t="s">
        <v>1514</v>
      </c>
      <c r="C793" s="3" t="s">
        <v>1512</v>
      </c>
      <c r="D793" s="3">
        <v>4</v>
      </c>
      <c r="E793" s="14">
        <v>0.75</v>
      </c>
      <c r="F793" s="3" t="s">
        <v>3818</v>
      </c>
      <c r="G793" s="13">
        <v>43941</v>
      </c>
      <c r="H793" s="13">
        <f>VLOOKUP(L793,'Interested Users'!$A$2:$F$1684,6,FALSE)</f>
        <v>43938.622048611112</v>
      </c>
      <c r="I793" s="3" t="s">
        <v>1144</v>
      </c>
      <c r="J793" s="3" t="s">
        <v>5</v>
      </c>
      <c r="K793" s="3" t="s">
        <v>641</v>
      </c>
      <c r="L793" s="4">
        <v>911100221430</v>
      </c>
      <c r="M793" s="3" t="s">
        <v>2341</v>
      </c>
      <c r="N793" s="3" t="s">
        <v>1383</v>
      </c>
      <c r="O793" s="3" t="s">
        <v>1156</v>
      </c>
      <c r="P793" s="3" t="s">
        <v>1156</v>
      </c>
      <c r="Q793" s="3" t="s">
        <v>3769</v>
      </c>
      <c r="R793" s="3" t="e">
        <f>VLOOKUP(L793,SB_Cleaned!$A$2:$F$413,6,FALSE)</f>
        <v>#N/A</v>
      </c>
      <c r="S793" s="3">
        <f t="shared" si="36"/>
        <v>0</v>
      </c>
      <c r="T793" s="3" t="s">
        <v>1501</v>
      </c>
      <c r="U793" s="3" t="s">
        <v>333</v>
      </c>
      <c r="V793" s="13" t="e">
        <f>VLOOKUP(L793,SB_Cleaned!$A$2:$C$412,3,FALSE)</f>
        <v>#N/A</v>
      </c>
      <c r="W793" s="4" t="str">
        <f t="shared" si="37"/>
        <v>exclude</v>
      </c>
      <c r="X793" s="4" t="str">
        <f t="shared" si="38"/>
        <v>exclude</v>
      </c>
    </row>
    <row r="794" spans="1:24" x14ac:dyDescent="0.25">
      <c r="A794" s="3" t="s">
        <v>3812</v>
      </c>
      <c r="B794" s="3" t="s">
        <v>1494</v>
      </c>
      <c r="C794" s="3" t="s">
        <v>1510</v>
      </c>
      <c r="D794" s="3">
        <v>4</v>
      </c>
      <c r="E794" s="14">
        <v>0.75</v>
      </c>
      <c r="F794" s="3" t="s">
        <v>3818</v>
      </c>
      <c r="G794" s="13">
        <v>43941</v>
      </c>
      <c r="H794" s="13">
        <f>VLOOKUP(L794,'Interested Users'!$A$2:$F$1684,6,FALSE)</f>
        <v>43938.281134259261</v>
      </c>
      <c r="I794" s="3" t="s">
        <v>1144</v>
      </c>
      <c r="J794" s="3" t="s">
        <v>2</v>
      </c>
      <c r="K794" s="3" t="s">
        <v>276</v>
      </c>
      <c r="L794" s="4">
        <v>911100221292</v>
      </c>
      <c r="M794" s="3" t="s">
        <v>1872</v>
      </c>
      <c r="N794" s="3" t="s">
        <v>1383</v>
      </c>
      <c r="O794" s="3" t="s">
        <v>1156</v>
      </c>
      <c r="P794" s="3" t="s">
        <v>1156</v>
      </c>
      <c r="Q794" s="3" t="s">
        <v>3768</v>
      </c>
      <c r="R794" s="3" t="e">
        <f>VLOOKUP(L794,SB_Cleaned!$A$2:$F$413,6,FALSE)</f>
        <v>#N/A</v>
      </c>
      <c r="S794" s="3">
        <f t="shared" si="36"/>
        <v>0</v>
      </c>
      <c r="T794" s="3" t="s">
        <v>1499</v>
      </c>
      <c r="U794" s="3" t="s">
        <v>209</v>
      </c>
      <c r="V794" s="13" t="e">
        <f>VLOOKUP(L794,SB_Cleaned!$A$2:$C$412,3,FALSE)</f>
        <v>#N/A</v>
      </c>
      <c r="W794" s="4" t="str">
        <f t="shared" si="37"/>
        <v>exclude</v>
      </c>
      <c r="X794" s="4" t="str">
        <f t="shared" si="38"/>
        <v>exclude</v>
      </c>
    </row>
    <row r="795" spans="1:24" x14ac:dyDescent="0.25">
      <c r="A795" s="3" t="s">
        <v>3813</v>
      </c>
      <c r="B795" s="3" t="s">
        <v>1514</v>
      </c>
      <c r="C795" s="3" t="s">
        <v>1512</v>
      </c>
      <c r="D795" s="3">
        <v>4</v>
      </c>
      <c r="E795" s="14">
        <v>0.75</v>
      </c>
      <c r="F795" s="3" t="s">
        <v>3818</v>
      </c>
      <c r="G795" s="13">
        <v>43941</v>
      </c>
      <c r="H795" s="13">
        <f>VLOOKUP(L795,'Interested Users'!$A$2:$F$1684,6,FALSE)</f>
        <v>43941.217465277776</v>
      </c>
      <c r="I795" s="3" t="s">
        <v>1144</v>
      </c>
      <c r="J795" s="3" t="s">
        <v>19</v>
      </c>
      <c r="K795" s="3" t="s">
        <v>638</v>
      </c>
      <c r="L795" s="4">
        <v>911100221752</v>
      </c>
      <c r="M795" s="3" t="s">
        <v>2343</v>
      </c>
      <c r="N795" s="3" t="s">
        <v>1383</v>
      </c>
      <c r="O795" s="3" t="s">
        <v>1156</v>
      </c>
      <c r="P795" s="3" t="s">
        <v>1156</v>
      </c>
      <c r="Q795" s="3" t="s">
        <v>3769</v>
      </c>
      <c r="R795" s="3" t="e">
        <f>VLOOKUP(L795,SB_Cleaned!$A$2:$F$413,6,FALSE)</f>
        <v>#N/A</v>
      </c>
      <c r="S795" s="3">
        <f t="shared" si="36"/>
        <v>0</v>
      </c>
      <c r="T795" s="3" t="s">
        <v>1501</v>
      </c>
      <c r="U795" s="3" t="s">
        <v>604</v>
      </c>
      <c r="V795" s="13" t="e">
        <f>VLOOKUP(L795,SB_Cleaned!$A$2:$C$412,3,FALSE)</f>
        <v>#N/A</v>
      </c>
      <c r="W795" s="4" t="str">
        <f t="shared" si="37"/>
        <v>exclude</v>
      </c>
      <c r="X795" s="4" t="str">
        <f t="shared" si="38"/>
        <v>exclude</v>
      </c>
    </row>
    <row r="796" spans="1:24" x14ac:dyDescent="0.25">
      <c r="A796" s="3" t="s">
        <v>3813</v>
      </c>
      <c r="B796" s="3" t="s">
        <v>1514</v>
      </c>
      <c r="C796" s="3" t="s">
        <v>1512</v>
      </c>
      <c r="D796" s="3">
        <v>4</v>
      </c>
      <c r="E796" s="14">
        <v>0.75</v>
      </c>
      <c r="F796" s="3" t="s">
        <v>3818</v>
      </c>
      <c r="G796" s="13">
        <v>43941</v>
      </c>
      <c r="H796" s="13">
        <f>VLOOKUP(L796,'Interested Users'!$A$2:$F$1684,6,FALSE)</f>
        <v>43941.212199074071</v>
      </c>
      <c r="I796" s="3" t="s">
        <v>1144</v>
      </c>
      <c r="J796" s="3" t="s">
        <v>19</v>
      </c>
      <c r="K796" s="3" t="s">
        <v>638</v>
      </c>
      <c r="L796" s="4">
        <v>911100221747</v>
      </c>
      <c r="M796" s="3" t="s">
        <v>2337</v>
      </c>
      <c r="N796" s="3" t="s">
        <v>1383</v>
      </c>
      <c r="O796" s="3" t="s">
        <v>1156</v>
      </c>
      <c r="P796" s="3" t="s">
        <v>1156</v>
      </c>
      <c r="Q796" s="3" t="s">
        <v>3769</v>
      </c>
      <c r="R796" s="3" t="e">
        <f>VLOOKUP(L796,SB_Cleaned!$A$2:$F$413,6,FALSE)</f>
        <v>#N/A</v>
      </c>
      <c r="S796" s="3">
        <f t="shared" si="36"/>
        <v>0</v>
      </c>
      <c r="T796" s="3" t="s">
        <v>1501</v>
      </c>
      <c r="U796" s="3" t="s">
        <v>604</v>
      </c>
      <c r="V796" s="13" t="e">
        <f>VLOOKUP(L796,SB_Cleaned!$A$2:$C$412,3,FALSE)</f>
        <v>#N/A</v>
      </c>
      <c r="W796" s="4" t="str">
        <f t="shared" si="37"/>
        <v>exclude</v>
      </c>
      <c r="X796" s="4" t="str">
        <f t="shared" si="38"/>
        <v>exclude</v>
      </c>
    </row>
    <row r="797" spans="1:24" x14ac:dyDescent="0.25">
      <c r="A797" s="3" t="s">
        <v>3813</v>
      </c>
      <c r="B797" s="3" t="s">
        <v>1494</v>
      </c>
      <c r="C797" s="3" t="s">
        <v>1512</v>
      </c>
      <c r="D797" s="3">
        <v>4</v>
      </c>
      <c r="E797" s="14">
        <v>0.75</v>
      </c>
      <c r="F797" s="3" t="s">
        <v>3818</v>
      </c>
      <c r="G797" s="13">
        <v>43941</v>
      </c>
      <c r="H797" s="13">
        <f>VLOOKUP(L797,'Interested Users'!$A$2:$F$1684,6,FALSE)</f>
        <v>43941.209074074075</v>
      </c>
      <c r="I797" s="3" t="s">
        <v>1144</v>
      </c>
      <c r="J797" s="3" t="s">
        <v>2</v>
      </c>
      <c r="K797" s="3" t="s">
        <v>636</v>
      </c>
      <c r="L797" s="4">
        <v>911100221745</v>
      </c>
      <c r="M797" s="3" t="s">
        <v>2335</v>
      </c>
      <c r="N797" s="3" t="s">
        <v>1383</v>
      </c>
      <c r="O797" s="3"/>
      <c r="P797" s="3" t="s">
        <v>3860</v>
      </c>
      <c r="Q797" s="3" t="s">
        <v>3770</v>
      </c>
      <c r="R797" s="3" t="e">
        <f>VLOOKUP(L797,SB_Cleaned!$A$2:$F$413,6,FALSE)</f>
        <v>#N/A</v>
      </c>
      <c r="S797" s="3">
        <f t="shared" si="36"/>
        <v>0</v>
      </c>
      <c r="T797" s="3" t="s">
        <v>1497</v>
      </c>
      <c r="U797" s="3" t="s">
        <v>604</v>
      </c>
      <c r="V797" s="13" t="e">
        <f>VLOOKUP(L797,SB_Cleaned!$A$2:$C$412,3,FALSE)</f>
        <v>#N/A</v>
      </c>
      <c r="W797" s="4" t="str">
        <f t="shared" si="37"/>
        <v>exclude</v>
      </c>
      <c r="X797" s="4" t="str">
        <f t="shared" si="38"/>
        <v>exclude</v>
      </c>
    </row>
    <row r="798" spans="1:24" x14ac:dyDescent="0.25">
      <c r="A798" s="3" t="s">
        <v>3813</v>
      </c>
      <c r="B798" s="3" t="s">
        <v>1494</v>
      </c>
      <c r="C798" s="3" t="s">
        <v>1511</v>
      </c>
      <c r="D798" s="3">
        <v>4</v>
      </c>
      <c r="E798" s="14">
        <v>0.75</v>
      </c>
      <c r="F798" s="3" t="s">
        <v>3818</v>
      </c>
      <c r="G798" s="13">
        <v>43941</v>
      </c>
      <c r="H798" s="13">
        <f>VLOOKUP(L798,'Interested Users'!$A$2:$F$1684,6,FALSE)</f>
        <v>43938.671180555553</v>
      </c>
      <c r="I798" s="3" t="s">
        <v>1144</v>
      </c>
      <c r="J798" s="3" t="s">
        <v>10</v>
      </c>
      <c r="K798" s="3" t="s">
        <v>402</v>
      </c>
      <c r="L798" s="4">
        <v>911100221454</v>
      </c>
      <c r="M798" s="3" t="s">
        <v>2038</v>
      </c>
      <c r="N798" s="3" t="s">
        <v>1383</v>
      </c>
      <c r="O798" s="3" t="s">
        <v>1148</v>
      </c>
      <c r="P798" s="3" t="s">
        <v>1148</v>
      </c>
      <c r="Q798" s="3" t="s">
        <v>3749</v>
      </c>
      <c r="R798" s="3" t="e">
        <f>VLOOKUP(L798,SB_Cleaned!$A$2:$F$413,6,FALSE)</f>
        <v>#N/A</v>
      </c>
      <c r="S798" s="3">
        <f t="shared" si="36"/>
        <v>0</v>
      </c>
      <c r="T798" s="3" t="s">
        <v>1499</v>
      </c>
      <c r="U798" s="3" t="s">
        <v>333</v>
      </c>
      <c r="V798" s="13" t="e">
        <f>VLOOKUP(L798,SB_Cleaned!$A$2:$C$412,3,FALSE)</f>
        <v>#N/A</v>
      </c>
      <c r="W798" s="4" t="str">
        <f t="shared" si="37"/>
        <v>exclude</v>
      </c>
      <c r="X798" s="4" t="str">
        <f t="shared" si="38"/>
        <v>exclude</v>
      </c>
    </row>
    <row r="799" spans="1:24" x14ac:dyDescent="0.25">
      <c r="A799" s="3" t="s">
        <v>3813</v>
      </c>
      <c r="B799" s="3" t="s">
        <v>1494</v>
      </c>
      <c r="C799" s="3" t="s">
        <v>1512</v>
      </c>
      <c r="D799" s="3">
        <v>4</v>
      </c>
      <c r="E799" s="14">
        <v>0.75</v>
      </c>
      <c r="F799" s="3" t="s">
        <v>3818</v>
      </c>
      <c r="G799" s="13">
        <v>43941</v>
      </c>
      <c r="H799" s="13">
        <f>VLOOKUP(L799,'Interested Users'!$A$2:$F$1684,6,FALSE)</f>
        <v>43941.218402777777</v>
      </c>
      <c r="I799" s="3" t="s">
        <v>1144</v>
      </c>
      <c r="J799" s="3" t="s">
        <v>2</v>
      </c>
      <c r="K799" s="3" t="s">
        <v>644</v>
      </c>
      <c r="L799" s="4">
        <v>911100221754</v>
      </c>
      <c r="M799" s="3" t="s">
        <v>2345</v>
      </c>
      <c r="N799" s="3" t="s">
        <v>1383</v>
      </c>
      <c r="O799" s="3"/>
      <c r="P799" s="3" t="s">
        <v>3860</v>
      </c>
      <c r="Q799" s="3" t="s">
        <v>3770</v>
      </c>
      <c r="R799" s="3" t="e">
        <f>VLOOKUP(L799,SB_Cleaned!$A$2:$F$413,6,FALSE)</f>
        <v>#N/A</v>
      </c>
      <c r="S799" s="3">
        <f t="shared" si="36"/>
        <v>0</v>
      </c>
      <c r="T799" s="3" t="s">
        <v>1497</v>
      </c>
      <c r="U799" s="3" t="s">
        <v>604</v>
      </c>
      <c r="V799" s="13" t="e">
        <f>VLOOKUP(L799,SB_Cleaned!$A$2:$C$412,3,FALSE)</f>
        <v>#N/A</v>
      </c>
      <c r="W799" s="4" t="str">
        <f t="shared" si="37"/>
        <v>exclude</v>
      </c>
      <c r="X799" s="4" t="str">
        <f t="shared" si="38"/>
        <v>exclude</v>
      </c>
    </row>
    <row r="800" spans="1:24" x14ac:dyDescent="0.25">
      <c r="A800" s="3" t="s">
        <v>3813</v>
      </c>
      <c r="B800" s="3" t="s">
        <v>1514</v>
      </c>
      <c r="C800" s="3" t="s">
        <v>1512</v>
      </c>
      <c r="D800" s="3">
        <v>4</v>
      </c>
      <c r="E800" s="14">
        <v>0.75</v>
      </c>
      <c r="F800" s="3" t="s">
        <v>3818</v>
      </c>
      <c r="G800" s="13">
        <v>43941</v>
      </c>
      <c r="H800" s="13">
        <f>VLOOKUP(L800,'Interested Users'!$A$2:$F$1684,6,FALSE)</f>
        <v>43941.207604166666</v>
      </c>
      <c r="I800" s="3" t="s">
        <v>1144</v>
      </c>
      <c r="J800" s="3" t="s">
        <v>5</v>
      </c>
      <c r="K800" s="3" t="s">
        <v>634</v>
      </c>
      <c r="L800" s="4">
        <v>911100221743</v>
      </c>
      <c r="M800" s="3" t="s">
        <v>2333</v>
      </c>
      <c r="N800" s="3" t="s">
        <v>1383</v>
      </c>
      <c r="O800" s="3" t="s">
        <v>1148</v>
      </c>
      <c r="P800" s="3" t="s">
        <v>1148</v>
      </c>
      <c r="Q800" s="3" t="s">
        <v>3769</v>
      </c>
      <c r="R800" s="3" t="e">
        <f>VLOOKUP(L800,SB_Cleaned!$A$2:$F$413,6,FALSE)</f>
        <v>#N/A</v>
      </c>
      <c r="S800" s="3">
        <f t="shared" si="36"/>
        <v>0</v>
      </c>
      <c r="T800" s="3" t="s">
        <v>1501</v>
      </c>
      <c r="U800" s="3" t="s">
        <v>604</v>
      </c>
      <c r="V800" s="13" t="e">
        <f>VLOOKUP(L800,SB_Cleaned!$A$2:$C$412,3,FALSE)</f>
        <v>#N/A</v>
      </c>
      <c r="W800" s="4" t="str">
        <f t="shared" si="37"/>
        <v>exclude</v>
      </c>
      <c r="X800" s="4" t="str">
        <f t="shared" si="38"/>
        <v>exclude</v>
      </c>
    </row>
    <row r="801" spans="1:24" x14ac:dyDescent="0.25">
      <c r="A801" s="3" t="s">
        <v>3813</v>
      </c>
      <c r="B801" s="3" t="s">
        <v>1494</v>
      </c>
      <c r="C801" s="3" t="s">
        <v>1511</v>
      </c>
      <c r="D801" s="3">
        <v>4</v>
      </c>
      <c r="E801" s="14">
        <v>0.75</v>
      </c>
      <c r="F801" s="3" t="s">
        <v>3818</v>
      </c>
      <c r="G801" s="13">
        <v>43941</v>
      </c>
      <c r="H801" s="13">
        <f>VLOOKUP(L801,'Interested Users'!$A$2:$F$1684,6,FALSE)</f>
        <v>43940.353518518517</v>
      </c>
      <c r="I801" s="3" t="s">
        <v>1145</v>
      </c>
      <c r="J801" s="3" t="s">
        <v>10</v>
      </c>
      <c r="K801" s="3" t="s">
        <v>582</v>
      </c>
      <c r="L801" s="4">
        <v>911100221679</v>
      </c>
      <c r="M801" s="3" t="s">
        <v>2269</v>
      </c>
      <c r="N801" s="3" t="s">
        <v>1383</v>
      </c>
      <c r="O801" s="3" t="s">
        <v>1156</v>
      </c>
      <c r="P801" s="3" t="s">
        <v>1156</v>
      </c>
      <c r="Q801" s="3" t="s">
        <v>3749</v>
      </c>
      <c r="R801" s="3" t="e">
        <f>VLOOKUP(L801,SB_Cleaned!$A$2:$F$413,6,FALSE)</f>
        <v>#N/A</v>
      </c>
      <c r="S801" s="3">
        <f t="shared" si="36"/>
        <v>0</v>
      </c>
      <c r="T801" s="3" t="s">
        <v>1499</v>
      </c>
      <c r="U801" s="3" t="s">
        <v>422</v>
      </c>
      <c r="V801" s="13" t="e">
        <f>VLOOKUP(L801,SB_Cleaned!$A$2:$C$412,3,FALSE)</f>
        <v>#N/A</v>
      </c>
      <c r="W801" s="4" t="str">
        <f t="shared" si="37"/>
        <v>exclude</v>
      </c>
      <c r="X801" s="4" t="str">
        <f t="shared" si="38"/>
        <v>exclude</v>
      </c>
    </row>
    <row r="802" spans="1:24" x14ac:dyDescent="0.25">
      <c r="A802" s="3" t="s">
        <v>3813</v>
      </c>
      <c r="B802" s="3" t="s">
        <v>1514</v>
      </c>
      <c r="C802" s="3" t="s">
        <v>1512</v>
      </c>
      <c r="D802" s="3">
        <v>4</v>
      </c>
      <c r="E802" s="14">
        <v>0.75</v>
      </c>
      <c r="F802" s="3" t="s">
        <v>3818</v>
      </c>
      <c r="G802" s="13">
        <v>43941</v>
      </c>
      <c r="H802" s="13">
        <f>VLOOKUP(L802,'Interested Users'!$A$2:$F$1684,6,FALSE)</f>
        <v>43941.201354166667</v>
      </c>
      <c r="I802" s="3" t="s">
        <v>1144</v>
      </c>
      <c r="J802" s="3" t="s">
        <v>5</v>
      </c>
      <c r="K802" s="3" t="s">
        <v>632</v>
      </c>
      <c r="L802" s="4">
        <v>911100221740</v>
      </c>
      <c r="M802" s="3" t="s">
        <v>2330</v>
      </c>
      <c r="N802" s="3" t="s">
        <v>1383</v>
      </c>
      <c r="O802" s="3" t="s">
        <v>1148</v>
      </c>
      <c r="P802" s="3" t="s">
        <v>1148</v>
      </c>
      <c r="Q802" s="3" t="s">
        <v>3769</v>
      </c>
      <c r="R802" s="3" t="e">
        <f>VLOOKUP(L802,SB_Cleaned!$A$2:$F$413,6,FALSE)</f>
        <v>#N/A</v>
      </c>
      <c r="S802" s="3">
        <f t="shared" si="36"/>
        <v>0</v>
      </c>
      <c r="T802" s="3" t="s">
        <v>1501</v>
      </c>
      <c r="U802" s="3" t="s">
        <v>604</v>
      </c>
      <c r="V802" s="13" t="e">
        <f>VLOOKUP(L802,SB_Cleaned!$A$2:$C$412,3,FALSE)</f>
        <v>#N/A</v>
      </c>
      <c r="W802" s="4" t="str">
        <f t="shared" si="37"/>
        <v>exclude</v>
      </c>
      <c r="X802" s="4" t="str">
        <f t="shared" si="38"/>
        <v>exclude</v>
      </c>
    </row>
    <row r="803" spans="1:24" x14ac:dyDescent="0.25">
      <c r="A803" s="3" t="s">
        <v>3813</v>
      </c>
      <c r="B803" s="3" t="s">
        <v>1514</v>
      </c>
      <c r="C803" s="3" t="s">
        <v>1510</v>
      </c>
      <c r="D803" s="3">
        <v>2</v>
      </c>
      <c r="E803" s="14">
        <v>0.48958333333333331</v>
      </c>
      <c r="F803" s="3" t="s">
        <v>3819</v>
      </c>
      <c r="G803" s="13">
        <v>43942</v>
      </c>
      <c r="H803" s="13">
        <f>VLOOKUP(L803,'Interested Users'!$A$2:$F$1684,6,FALSE)</f>
        <v>43938.579953703702</v>
      </c>
      <c r="I803" s="3" t="s">
        <v>1144</v>
      </c>
      <c r="J803" s="3" t="s">
        <v>5</v>
      </c>
      <c r="K803" s="3" t="s">
        <v>350</v>
      </c>
      <c r="L803" s="4">
        <v>911100221384</v>
      </c>
      <c r="M803" s="3" t="s">
        <v>1967</v>
      </c>
      <c r="N803" s="3" t="s">
        <v>1392</v>
      </c>
      <c r="O803" s="3" t="s">
        <v>1148</v>
      </c>
      <c r="P803" s="3" t="s">
        <v>1148</v>
      </c>
      <c r="Q803" s="3" t="s">
        <v>3755</v>
      </c>
      <c r="R803" s="3" t="e">
        <f>VLOOKUP(L803,SB_Cleaned!$A$2:$F$413,6,FALSE)</f>
        <v>#N/A</v>
      </c>
      <c r="S803" s="3">
        <f t="shared" si="36"/>
        <v>0</v>
      </c>
      <c r="T803" s="3" t="s">
        <v>1500</v>
      </c>
      <c r="U803" s="3" t="s">
        <v>333</v>
      </c>
      <c r="V803" s="13" t="e">
        <f>VLOOKUP(L803,SB_Cleaned!$A$2:$C$412,3,FALSE)</f>
        <v>#N/A</v>
      </c>
      <c r="W803" s="4" t="str">
        <f t="shared" si="37"/>
        <v>exclude</v>
      </c>
      <c r="X803" s="4" t="str">
        <f t="shared" si="38"/>
        <v>exclude</v>
      </c>
    </row>
    <row r="804" spans="1:24" x14ac:dyDescent="0.25">
      <c r="A804" s="3" t="s">
        <v>3813</v>
      </c>
      <c r="B804" s="3" t="s">
        <v>1494</v>
      </c>
      <c r="C804" s="3" t="s">
        <v>1511</v>
      </c>
      <c r="D804" s="3">
        <v>4</v>
      </c>
      <c r="E804" s="14">
        <v>0.75</v>
      </c>
      <c r="F804" s="3" t="s">
        <v>3818</v>
      </c>
      <c r="G804" s="13">
        <v>43941</v>
      </c>
      <c r="H804" s="13">
        <f>VLOOKUP(L804,'Interested Users'!$A$2:$F$1684,6,FALSE)</f>
        <v>43939.094942129632</v>
      </c>
      <c r="I804" s="3" t="s">
        <v>1144</v>
      </c>
      <c r="J804" s="3" t="s">
        <v>2</v>
      </c>
      <c r="K804" s="3" t="s">
        <v>421</v>
      </c>
      <c r="L804" s="4">
        <v>911100221477</v>
      </c>
      <c r="M804" s="3" t="s">
        <v>2061</v>
      </c>
      <c r="N804" s="3" t="s">
        <v>1383</v>
      </c>
      <c r="O804" s="3" t="s">
        <v>1156</v>
      </c>
      <c r="P804" s="3" t="s">
        <v>1156</v>
      </c>
      <c r="Q804" s="3" t="s">
        <v>3749</v>
      </c>
      <c r="R804" s="3" t="e">
        <f>VLOOKUP(L804,SB_Cleaned!$A$2:$F$413,6,FALSE)</f>
        <v>#N/A</v>
      </c>
      <c r="S804" s="3">
        <f t="shared" si="36"/>
        <v>0</v>
      </c>
      <c r="T804" s="3" t="s">
        <v>1499</v>
      </c>
      <c r="U804" s="3" t="s">
        <v>333</v>
      </c>
      <c r="V804" s="13" t="e">
        <f>VLOOKUP(L804,SB_Cleaned!$A$2:$C$412,3,FALSE)</f>
        <v>#N/A</v>
      </c>
      <c r="W804" s="4" t="str">
        <f t="shared" si="37"/>
        <v>exclude</v>
      </c>
      <c r="X804" s="4" t="str">
        <f t="shared" si="38"/>
        <v>exclude</v>
      </c>
    </row>
    <row r="805" spans="1:24" x14ac:dyDescent="0.25">
      <c r="A805" s="3" t="s">
        <v>3813</v>
      </c>
      <c r="B805" s="3" t="s">
        <v>1494</v>
      </c>
      <c r="C805" s="3" t="s">
        <v>1512</v>
      </c>
      <c r="D805" s="3">
        <v>4</v>
      </c>
      <c r="E805" s="14">
        <v>0.75</v>
      </c>
      <c r="F805" s="3" t="s">
        <v>3818</v>
      </c>
      <c r="G805" s="13">
        <v>43941</v>
      </c>
      <c r="H805" s="13">
        <f>VLOOKUP(L805,'Interested Users'!$A$2:$F$1684,6,FALSE)</f>
        <v>43941.310891203706</v>
      </c>
      <c r="I805" s="3" t="s">
        <v>1144</v>
      </c>
      <c r="J805" s="3" t="s">
        <v>10</v>
      </c>
      <c r="K805" s="3" t="s">
        <v>78</v>
      </c>
      <c r="L805" s="4">
        <v>911100221783</v>
      </c>
      <c r="M805" s="3" t="s">
        <v>2375</v>
      </c>
      <c r="N805" s="3" t="s">
        <v>1383</v>
      </c>
      <c r="O805" s="3"/>
      <c r="P805" s="3" t="s">
        <v>3860</v>
      </c>
      <c r="Q805" s="3" t="s">
        <v>3770</v>
      </c>
      <c r="R805" s="3" t="e">
        <f>VLOOKUP(L805,SB_Cleaned!$A$2:$F$413,6,FALSE)</f>
        <v>#N/A</v>
      </c>
      <c r="S805" s="3">
        <f t="shared" si="36"/>
        <v>0</v>
      </c>
      <c r="T805" s="3" t="s">
        <v>1497</v>
      </c>
      <c r="U805" s="3" t="s">
        <v>604</v>
      </c>
      <c r="V805" s="13" t="e">
        <f>VLOOKUP(L805,SB_Cleaned!$A$2:$C$412,3,FALSE)</f>
        <v>#N/A</v>
      </c>
      <c r="W805" s="4" t="str">
        <f t="shared" si="37"/>
        <v>exclude</v>
      </c>
      <c r="X805" s="4" t="str">
        <f t="shared" si="38"/>
        <v>exclude</v>
      </c>
    </row>
    <row r="806" spans="1:24" x14ac:dyDescent="0.25">
      <c r="A806" s="3" t="s">
        <v>3813</v>
      </c>
      <c r="B806" s="3" t="s">
        <v>1514</v>
      </c>
      <c r="C806" s="3" t="s">
        <v>1512</v>
      </c>
      <c r="D806" s="3">
        <v>4</v>
      </c>
      <c r="E806" s="14">
        <v>0.75</v>
      </c>
      <c r="F806" s="3" t="s">
        <v>3818</v>
      </c>
      <c r="G806" s="13">
        <v>43941</v>
      </c>
      <c r="H806" s="13">
        <f>VLOOKUP(L806,'Interested Users'!$A$2:$F$1684,6,FALSE)</f>
        <v>43941.241400462961</v>
      </c>
      <c r="I806" s="3" t="s">
        <v>1144</v>
      </c>
      <c r="J806" s="3" t="s">
        <v>19</v>
      </c>
      <c r="K806" s="3" t="s">
        <v>59</v>
      </c>
      <c r="L806" s="4">
        <v>911100221766</v>
      </c>
      <c r="M806" s="3" t="s">
        <v>2357</v>
      </c>
      <c r="N806" s="3" t="s">
        <v>1383</v>
      </c>
      <c r="O806" s="3" t="s">
        <v>1156</v>
      </c>
      <c r="P806" s="3" t="s">
        <v>1156</v>
      </c>
      <c r="Q806" s="3" t="s">
        <v>3769</v>
      </c>
      <c r="R806" s="3" t="e">
        <f>VLOOKUP(L806,SB_Cleaned!$A$2:$F$413,6,FALSE)</f>
        <v>#N/A</v>
      </c>
      <c r="S806" s="3">
        <f t="shared" si="36"/>
        <v>0</v>
      </c>
      <c r="T806" s="3" t="s">
        <v>1501</v>
      </c>
      <c r="U806" s="3" t="s">
        <v>305</v>
      </c>
      <c r="V806" s="13" t="e">
        <f>VLOOKUP(L806,SB_Cleaned!$A$2:$C$412,3,FALSE)</f>
        <v>#N/A</v>
      </c>
      <c r="W806" s="4" t="str">
        <f t="shared" si="37"/>
        <v>exclude</v>
      </c>
      <c r="X806" s="4" t="str">
        <f t="shared" si="38"/>
        <v>exclude</v>
      </c>
    </row>
    <row r="807" spans="1:24" x14ac:dyDescent="0.25">
      <c r="A807" s="3" t="s">
        <v>3813</v>
      </c>
      <c r="B807" s="3" t="s">
        <v>1494</v>
      </c>
      <c r="C807" s="3" t="s">
        <v>1511</v>
      </c>
      <c r="D807" s="3">
        <v>4</v>
      </c>
      <c r="E807" s="14">
        <v>0.75</v>
      </c>
      <c r="F807" s="3" t="s">
        <v>3818</v>
      </c>
      <c r="G807" s="13">
        <v>43941</v>
      </c>
      <c r="H807" s="13">
        <f>VLOOKUP(L807,'Interested Users'!$A$2:$F$1684,6,FALSE)</f>
        <v>43939.150173611109</v>
      </c>
      <c r="I807" s="3" t="s">
        <v>1144</v>
      </c>
      <c r="J807" s="3" t="s">
        <v>10</v>
      </c>
      <c r="K807" s="3" t="s">
        <v>353</v>
      </c>
      <c r="L807" s="4">
        <v>911100221484</v>
      </c>
      <c r="M807" s="3" t="s">
        <v>2068</v>
      </c>
      <c r="N807" s="3" t="s">
        <v>1383</v>
      </c>
      <c r="O807" s="3" t="s">
        <v>1156</v>
      </c>
      <c r="P807" s="3" t="s">
        <v>1156</v>
      </c>
      <c r="Q807" s="3" t="s">
        <v>3749</v>
      </c>
      <c r="R807" s="3" t="e">
        <f>VLOOKUP(L807,SB_Cleaned!$A$2:$F$413,6,FALSE)</f>
        <v>#N/A</v>
      </c>
      <c r="S807" s="3">
        <f t="shared" si="36"/>
        <v>0</v>
      </c>
      <c r="T807" s="3" t="s">
        <v>1499</v>
      </c>
      <c r="U807" s="3" t="s">
        <v>422</v>
      </c>
      <c r="V807" s="13" t="e">
        <f>VLOOKUP(L807,SB_Cleaned!$A$2:$C$412,3,FALSE)</f>
        <v>#N/A</v>
      </c>
      <c r="W807" s="4" t="str">
        <f t="shared" si="37"/>
        <v>exclude</v>
      </c>
      <c r="X807" s="4" t="str">
        <f t="shared" si="38"/>
        <v>exclude</v>
      </c>
    </row>
    <row r="808" spans="1:24" x14ac:dyDescent="0.25">
      <c r="A808" s="3" t="s">
        <v>3813</v>
      </c>
      <c r="B808" s="3" t="s">
        <v>1514</v>
      </c>
      <c r="C808" s="3" t="s">
        <v>1511</v>
      </c>
      <c r="D808" s="3">
        <v>4</v>
      </c>
      <c r="E808" s="14">
        <v>0.75</v>
      </c>
      <c r="F808" s="3" t="s">
        <v>3818</v>
      </c>
      <c r="G808" s="13">
        <v>43941</v>
      </c>
      <c r="H808" s="13">
        <f>VLOOKUP(L808,'Interested Users'!$A$2:$F$1684,6,FALSE)</f>
        <v>43941.227662037039</v>
      </c>
      <c r="I808" s="3" t="s">
        <v>1145</v>
      </c>
      <c r="J808" s="3" t="s">
        <v>5</v>
      </c>
      <c r="K808" s="3" t="s">
        <v>647</v>
      </c>
      <c r="L808" s="4">
        <v>911100221760</v>
      </c>
      <c r="M808" s="3" t="s">
        <v>2351</v>
      </c>
      <c r="N808" s="3" t="s">
        <v>1383</v>
      </c>
      <c r="O808" s="3" t="s">
        <v>1156</v>
      </c>
      <c r="P808" s="3" t="s">
        <v>1156</v>
      </c>
      <c r="Q808" s="3" t="s">
        <v>3765</v>
      </c>
      <c r="R808" s="3" t="e">
        <f>VLOOKUP(L808,SB_Cleaned!$A$2:$F$413,6,FALSE)</f>
        <v>#N/A</v>
      </c>
      <c r="S808" s="3">
        <f t="shared" si="36"/>
        <v>0</v>
      </c>
      <c r="T808" s="3" t="s">
        <v>1502</v>
      </c>
      <c r="U808" s="3" t="s">
        <v>604</v>
      </c>
      <c r="V808" s="13" t="e">
        <f>VLOOKUP(L808,SB_Cleaned!$A$2:$C$412,3,FALSE)</f>
        <v>#N/A</v>
      </c>
      <c r="W808" s="4" t="str">
        <f t="shared" si="37"/>
        <v>exclude</v>
      </c>
      <c r="X808" s="4" t="str">
        <f t="shared" si="38"/>
        <v>exclude</v>
      </c>
    </row>
    <row r="809" spans="1:24" x14ac:dyDescent="0.25">
      <c r="A809" s="3" t="s">
        <v>3813</v>
      </c>
      <c r="B809" s="3" t="s">
        <v>1514</v>
      </c>
      <c r="C809" s="3" t="s">
        <v>1511</v>
      </c>
      <c r="D809" s="3">
        <v>4</v>
      </c>
      <c r="E809" s="14">
        <v>0.75</v>
      </c>
      <c r="F809" s="3" t="s">
        <v>3818</v>
      </c>
      <c r="G809" s="13">
        <v>43941</v>
      </c>
      <c r="H809" s="13">
        <f>VLOOKUP(L809,'Interested Users'!$A$2:$F$1684,6,FALSE)</f>
        <v>43941.192604166667</v>
      </c>
      <c r="I809" s="3" t="s">
        <v>1144</v>
      </c>
      <c r="J809" s="3" t="s">
        <v>19</v>
      </c>
      <c r="K809" s="3" t="s">
        <v>395</v>
      </c>
      <c r="L809" s="4">
        <v>911100221733</v>
      </c>
      <c r="M809" s="3" t="s">
        <v>2323</v>
      </c>
      <c r="N809" s="3" t="s">
        <v>1383</v>
      </c>
      <c r="O809" s="3" t="s">
        <v>1148</v>
      </c>
      <c r="P809" s="3" t="s">
        <v>1148</v>
      </c>
      <c r="Q809" s="3" t="s">
        <v>3765</v>
      </c>
      <c r="R809" s="3" t="e">
        <f>VLOOKUP(L809,SB_Cleaned!$A$2:$F$413,6,FALSE)</f>
        <v>#N/A</v>
      </c>
      <c r="S809" s="3">
        <f t="shared" si="36"/>
        <v>0</v>
      </c>
      <c r="T809" s="3" t="s">
        <v>1502</v>
      </c>
      <c r="U809" s="3" t="s">
        <v>305</v>
      </c>
      <c r="V809" s="13" t="e">
        <f>VLOOKUP(L809,SB_Cleaned!$A$2:$C$412,3,FALSE)</f>
        <v>#N/A</v>
      </c>
      <c r="W809" s="4" t="str">
        <f t="shared" si="37"/>
        <v>exclude</v>
      </c>
      <c r="X809" s="4" t="str">
        <f t="shared" si="38"/>
        <v>exclude</v>
      </c>
    </row>
    <row r="810" spans="1:24" x14ac:dyDescent="0.25">
      <c r="A810" s="3" t="s">
        <v>3813</v>
      </c>
      <c r="B810" s="3" t="s">
        <v>1514</v>
      </c>
      <c r="C810" s="3" t="s">
        <v>1511</v>
      </c>
      <c r="D810" s="3">
        <v>4</v>
      </c>
      <c r="E810" s="14">
        <v>0.75</v>
      </c>
      <c r="F810" s="3" t="s">
        <v>3818</v>
      </c>
      <c r="G810" s="13">
        <v>43941</v>
      </c>
      <c r="H810" s="13">
        <f>VLOOKUP(L810,'Interested Users'!$A$2:$F$1684,6,FALSE)</f>
        <v>43938.148113425923</v>
      </c>
      <c r="I810" s="3" t="s">
        <v>1144</v>
      </c>
      <c r="J810" s="3" t="s">
        <v>5</v>
      </c>
      <c r="K810" s="3" t="s">
        <v>654</v>
      </c>
      <c r="L810" s="4">
        <v>911100221194</v>
      </c>
      <c r="M810" s="3" t="s">
        <v>1775</v>
      </c>
      <c r="N810" s="3" t="s">
        <v>1383</v>
      </c>
      <c r="O810" s="3" t="s">
        <v>1148</v>
      </c>
      <c r="P810" s="3" t="s">
        <v>1148</v>
      </c>
      <c r="Q810" s="3" t="s">
        <v>3765</v>
      </c>
      <c r="R810" s="3" t="e">
        <f>VLOOKUP(L810,SB_Cleaned!$A$2:$F$413,6,FALSE)</f>
        <v>#N/A</v>
      </c>
      <c r="S810" s="3">
        <f t="shared" si="36"/>
        <v>0</v>
      </c>
      <c r="T810" s="3" t="s">
        <v>1502</v>
      </c>
      <c r="U810" s="3" t="s">
        <v>33</v>
      </c>
      <c r="V810" s="13" t="e">
        <f>VLOOKUP(L810,SB_Cleaned!$A$2:$C$412,3,FALSE)</f>
        <v>#N/A</v>
      </c>
      <c r="W810" s="4" t="str">
        <f t="shared" si="37"/>
        <v>exclude</v>
      </c>
      <c r="X810" s="4" t="str">
        <f t="shared" si="38"/>
        <v>exclude</v>
      </c>
    </row>
    <row r="811" spans="1:24" x14ac:dyDescent="0.25">
      <c r="A811" s="3" t="s">
        <v>3813</v>
      </c>
      <c r="B811" s="3" t="s">
        <v>1514</v>
      </c>
      <c r="C811" s="3" t="s">
        <v>1511</v>
      </c>
      <c r="D811" s="3">
        <v>4</v>
      </c>
      <c r="E811" s="14">
        <v>0.75</v>
      </c>
      <c r="F811" s="3" t="s">
        <v>3818</v>
      </c>
      <c r="G811" s="13">
        <v>43941</v>
      </c>
      <c r="H811" s="13">
        <f>VLOOKUP(L811,'Interested Users'!$A$2:$F$1684,6,FALSE)</f>
        <v>43941.195219907408</v>
      </c>
      <c r="I811" s="3" t="s">
        <v>1144</v>
      </c>
      <c r="J811" s="3" t="s">
        <v>5</v>
      </c>
      <c r="K811" s="3" t="s">
        <v>628</v>
      </c>
      <c r="L811" s="4">
        <v>911100221736</v>
      </c>
      <c r="M811" s="3" t="s">
        <v>2326</v>
      </c>
      <c r="N811" s="3" t="s">
        <v>1383</v>
      </c>
      <c r="O811" s="3" t="s">
        <v>1148</v>
      </c>
      <c r="P811" s="3" t="s">
        <v>1148</v>
      </c>
      <c r="Q811" s="3" t="s">
        <v>3765</v>
      </c>
      <c r="R811" s="3" t="e">
        <f>VLOOKUP(L811,SB_Cleaned!$A$2:$F$413,6,FALSE)</f>
        <v>#N/A</v>
      </c>
      <c r="S811" s="3">
        <f t="shared" si="36"/>
        <v>0</v>
      </c>
      <c r="T811" s="3" t="s">
        <v>1502</v>
      </c>
      <c r="U811" s="3" t="s">
        <v>604</v>
      </c>
      <c r="V811" s="13" t="e">
        <f>VLOOKUP(L811,SB_Cleaned!$A$2:$C$412,3,FALSE)</f>
        <v>#N/A</v>
      </c>
      <c r="W811" s="4" t="str">
        <f t="shared" si="37"/>
        <v>exclude</v>
      </c>
      <c r="X811" s="4" t="str">
        <f t="shared" si="38"/>
        <v>exclude</v>
      </c>
    </row>
    <row r="812" spans="1:24" x14ac:dyDescent="0.25">
      <c r="A812" s="3" t="s">
        <v>3813</v>
      </c>
      <c r="B812" s="3" t="s">
        <v>1494</v>
      </c>
      <c r="C812" s="3" t="s">
        <v>1511</v>
      </c>
      <c r="D812" s="3">
        <v>4</v>
      </c>
      <c r="E812" s="14">
        <v>0.75</v>
      </c>
      <c r="F812" s="3" t="s">
        <v>3818</v>
      </c>
      <c r="G812" s="13">
        <v>43941</v>
      </c>
      <c r="H812" s="13">
        <f>VLOOKUP(L812,'Interested Users'!$A$2:$F$1684,6,FALSE)</f>
        <v>43939.162708333337</v>
      </c>
      <c r="I812" s="3" t="s">
        <v>1144</v>
      </c>
      <c r="J812" s="3" t="s">
        <v>2</v>
      </c>
      <c r="K812" s="3" t="s">
        <v>328</v>
      </c>
      <c r="L812" s="4">
        <v>911100221506</v>
      </c>
      <c r="M812" s="3" t="s">
        <v>2090</v>
      </c>
      <c r="N812" s="3" t="s">
        <v>1383</v>
      </c>
      <c r="O812" s="3" t="s">
        <v>1148</v>
      </c>
      <c r="P812" s="3" t="s">
        <v>1148</v>
      </c>
      <c r="Q812" s="3" t="s">
        <v>3749</v>
      </c>
      <c r="R812" s="3">
        <f>VLOOKUP(L812,SB_Cleaned!$A$2:$F$413,6,FALSE)</f>
        <v>1999</v>
      </c>
      <c r="S812" s="3">
        <f t="shared" si="36"/>
        <v>1</v>
      </c>
      <c r="T812" s="3" t="s">
        <v>1499</v>
      </c>
      <c r="U812" s="3" t="s">
        <v>422</v>
      </c>
      <c r="V812" s="13">
        <f>VLOOKUP(L812,SB_Cleaned!$A$2:$C$412,3,FALSE)</f>
        <v>43942</v>
      </c>
      <c r="W812" s="4">
        <f t="shared" si="37"/>
        <v>1</v>
      </c>
      <c r="X812" s="4">
        <f t="shared" si="38"/>
        <v>3</v>
      </c>
    </row>
    <row r="813" spans="1:24" x14ac:dyDescent="0.25">
      <c r="A813" s="3" t="s">
        <v>3813</v>
      </c>
      <c r="B813" s="3" t="s">
        <v>1514</v>
      </c>
      <c r="C813" s="3" t="s">
        <v>1511</v>
      </c>
      <c r="D813" s="3">
        <v>4</v>
      </c>
      <c r="E813" s="14">
        <v>0.75</v>
      </c>
      <c r="F813" s="3" t="s">
        <v>3818</v>
      </c>
      <c r="G813" s="13">
        <v>43941</v>
      </c>
      <c r="H813" s="13">
        <f>VLOOKUP(L813,'Interested Users'!$A$2:$F$1684,6,FALSE)</f>
        <v>43941.186493055553</v>
      </c>
      <c r="I813" s="3" t="s">
        <v>1144</v>
      </c>
      <c r="J813" s="3" t="s">
        <v>5</v>
      </c>
      <c r="K813" s="3" t="s">
        <v>621</v>
      </c>
      <c r="L813" s="4">
        <v>911100221726</v>
      </c>
      <c r="M813" s="3" t="s">
        <v>2316</v>
      </c>
      <c r="N813" s="3" t="s">
        <v>1383</v>
      </c>
      <c r="O813" s="3" t="s">
        <v>1148</v>
      </c>
      <c r="P813" s="3" t="s">
        <v>1148</v>
      </c>
      <c r="Q813" s="3" t="s">
        <v>3765</v>
      </c>
      <c r="R813" s="3" t="e">
        <f>VLOOKUP(L813,SB_Cleaned!$A$2:$F$413,6,FALSE)</f>
        <v>#N/A</v>
      </c>
      <c r="S813" s="3">
        <f t="shared" si="36"/>
        <v>0</v>
      </c>
      <c r="T813" s="3" t="s">
        <v>1502</v>
      </c>
      <c r="U813" s="3" t="s">
        <v>604</v>
      </c>
      <c r="V813" s="13" t="e">
        <f>VLOOKUP(L813,SB_Cleaned!$A$2:$C$412,3,FALSE)</f>
        <v>#N/A</v>
      </c>
      <c r="W813" s="4" t="str">
        <f t="shared" si="37"/>
        <v>exclude</v>
      </c>
      <c r="X813" s="4" t="str">
        <f t="shared" si="38"/>
        <v>exclude</v>
      </c>
    </row>
    <row r="814" spans="1:24" x14ac:dyDescent="0.25">
      <c r="A814" s="3" t="s">
        <v>3813</v>
      </c>
      <c r="B814" s="3" t="s">
        <v>1514</v>
      </c>
      <c r="C814" s="3" t="s">
        <v>1511</v>
      </c>
      <c r="D814" s="3">
        <v>4</v>
      </c>
      <c r="E814" s="14">
        <v>0.75</v>
      </c>
      <c r="F814" s="3" t="s">
        <v>3818</v>
      </c>
      <c r="G814" s="13">
        <v>43941</v>
      </c>
      <c r="H814" s="13">
        <f>VLOOKUP(L814,'Interested Users'!$A$2:$F$1684,6,FALSE)</f>
        <v>43941.18277777778</v>
      </c>
      <c r="I814" s="3" t="s">
        <v>1144</v>
      </c>
      <c r="J814" s="3" t="s">
        <v>5</v>
      </c>
      <c r="K814" s="3" t="s">
        <v>618</v>
      </c>
      <c r="L814" s="4">
        <v>911100221722</v>
      </c>
      <c r="M814" s="3" t="s">
        <v>2312</v>
      </c>
      <c r="N814" s="3" t="s">
        <v>1383</v>
      </c>
      <c r="O814" s="3" t="s">
        <v>1148</v>
      </c>
      <c r="P814" s="3" t="s">
        <v>1148</v>
      </c>
      <c r="Q814" s="3" t="s">
        <v>3765</v>
      </c>
      <c r="R814" s="3" t="e">
        <f>VLOOKUP(L814,SB_Cleaned!$A$2:$F$413,6,FALSE)</f>
        <v>#N/A</v>
      </c>
      <c r="S814" s="3">
        <f t="shared" si="36"/>
        <v>0</v>
      </c>
      <c r="T814" s="3" t="s">
        <v>1502</v>
      </c>
      <c r="U814" s="3" t="s">
        <v>604</v>
      </c>
      <c r="V814" s="13" t="e">
        <f>VLOOKUP(L814,SB_Cleaned!$A$2:$C$412,3,FALSE)</f>
        <v>#N/A</v>
      </c>
      <c r="W814" s="4" t="str">
        <f t="shared" si="37"/>
        <v>exclude</v>
      </c>
      <c r="X814" s="4" t="str">
        <f t="shared" si="38"/>
        <v>exclude</v>
      </c>
    </row>
    <row r="815" spans="1:24" x14ac:dyDescent="0.25">
      <c r="A815" s="3" t="s">
        <v>3813</v>
      </c>
      <c r="B815" s="3" t="s">
        <v>1514</v>
      </c>
      <c r="C815" s="3" t="s">
        <v>1511</v>
      </c>
      <c r="D815" s="3">
        <v>4</v>
      </c>
      <c r="E815" s="14">
        <v>0.75</v>
      </c>
      <c r="F815" s="3" t="s">
        <v>3818</v>
      </c>
      <c r="G815" s="13">
        <v>43941</v>
      </c>
      <c r="H815" s="13">
        <f>VLOOKUP(L815,'Interested Users'!$A$2:$F$1684,6,FALSE)</f>
        <v>43941.179780092592</v>
      </c>
      <c r="I815" s="3" t="s">
        <v>1144</v>
      </c>
      <c r="J815" s="3" t="s">
        <v>5</v>
      </c>
      <c r="K815" s="3" t="s">
        <v>615</v>
      </c>
      <c r="L815" s="4">
        <v>911100221719</v>
      </c>
      <c r="M815" s="3" t="s">
        <v>2309</v>
      </c>
      <c r="N815" s="3" t="s">
        <v>1383</v>
      </c>
      <c r="O815" s="3" t="s">
        <v>1156</v>
      </c>
      <c r="P815" s="3" t="s">
        <v>1156</v>
      </c>
      <c r="Q815" s="3" t="s">
        <v>3765</v>
      </c>
      <c r="R815" s="3" t="e">
        <f>VLOOKUP(L815,SB_Cleaned!$A$2:$F$413,6,FALSE)</f>
        <v>#N/A</v>
      </c>
      <c r="S815" s="3">
        <f t="shared" si="36"/>
        <v>0</v>
      </c>
      <c r="T815" s="3" t="s">
        <v>1502</v>
      </c>
      <c r="U815" s="3" t="s">
        <v>604</v>
      </c>
      <c r="V815" s="13" t="e">
        <f>VLOOKUP(L815,SB_Cleaned!$A$2:$C$412,3,FALSE)</f>
        <v>#N/A</v>
      </c>
      <c r="W815" s="4" t="str">
        <f t="shared" si="37"/>
        <v>exclude</v>
      </c>
      <c r="X815" s="4" t="str">
        <f t="shared" si="38"/>
        <v>exclude</v>
      </c>
    </row>
    <row r="816" spans="1:24" x14ac:dyDescent="0.25">
      <c r="A816" s="3" t="s">
        <v>3813</v>
      </c>
      <c r="B816" s="3" t="s">
        <v>1494</v>
      </c>
      <c r="C816" s="3" t="s">
        <v>1511</v>
      </c>
      <c r="D816" s="3">
        <v>4</v>
      </c>
      <c r="E816" s="14">
        <v>0.75</v>
      </c>
      <c r="F816" s="3" t="s">
        <v>3818</v>
      </c>
      <c r="G816" s="13">
        <v>43941</v>
      </c>
      <c r="H816" s="13" t="e">
        <f>VLOOKUP(L816,'Interested Users'!$A$2:$F$1684,6,FALSE)</f>
        <v>#N/A</v>
      </c>
      <c r="I816" s="3" t="s">
        <v>1144</v>
      </c>
      <c r="J816" s="3" t="s">
        <v>10</v>
      </c>
      <c r="K816" s="3" t="s">
        <v>1394</v>
      </c>
      <c r="L816" s="4">
        <v>911100222731</v>
      </c>
      <c r="M816" s="3" t="s">
        <v>3330</v>
      </c>
      <c r="N816" s="3" t="s">
        <v>1383</v>
      </c>
      <c r="O816" s="3" t="s">
        <v>1156</v>
      </c>
      <c r="P816" s="3" t="s">
        <v>1156</v>
      </c>
      <c r="Q816" s="3" t="s">
        <v>3749</v>
      </c>
      <c r="R816" s="3" t="e">
        <f>VLOOKUP(L816,SB_Cleaned!$A$2:$F$413,6,FALSE)</f>
        <v>#N/A</v>
      </c>
      <c r="S816" s="3">
        <f t="shared" si="36"/>
        <v>0</v>
      </c>
      <c r="T816" s="3" t="s">
        <v>1499</v>
      </c>
      <c r="U816" s="3" t="s">
        <v>3854</v>
      </c>
      <c r="V816" s="13" t="e">
        <f>VLOOKUP(L816,SB_Cleaned!$A$2:$C$412,3,FALSE)</f>
        <v>#N/A</v>
      </c>
      <c r="W816" s="4" t="str">
        <f t="shared" si="37"/>
        <v>exclude</v>
      </c>
      <c r="X816" s="4" t="str">
        <f t="shared" si="38"/>
        <v>exclude</v>
      </c>
    </row>
    <row r="817" spans="1:24" x14ac:dyDescent="0.25">
      <c r="A817" s="3" t="s">
        <v>3813</v>
      </c>
      <c r="B817" s="3" t="s">
        <v>1514</v>
      </c>
      <c r="C817" s="3" t="s">
        <v>1511</v>
      </c>
      <c r="D817" s="3">
        <v>4</v>
      </c>
      <c r="E817" s="14">
        <v>0.75</v>
      </c>
      <c r="F817" s="3" t="s">
        <v>3818</v>
      </c>
      <c r="G817" s="13">
        <v>43941</v>
      </c>
      <c r="H817" s="13">
        <f>VLOOKUP(L817,'Interested Users'!$A$2:$F$1684,6,FALSE)</f>
        <v>43941.170983796299</v>
      </c>
      <c r="I817" s="3" t="s">
        <v>1144</v>
      </c>
      <c r="J817" s="3" t="s">
        <v>5</v>
      </c>
      <c r="K817" s="3" t="s">
        <v>606</v>
      </c>
      <c r="L817" s="4">
        <v>911100221708</v>
      </c>
      <c r="M817" s="3" t="s">
        <v>2298</v>
      </c>
      <c r="N817" s="3" t="s">
        <v>1383</v>
      </c>
      <c r="O817" s="3" t="s">
        <v>1156</v>
      </c>
      <c r="P817" s="3" t="s">
        <v>1156</v>
      </c>
      <c r="Q817" s="3" t="s">
        <v>3765</v>
      </c>
      <c r="R817" s="3" t="e">
        <f>VLOOKUP(L817,SB_Cleaned!$A$2:$F$413,6,FALSE)</f>
        <v>#N/A</v>
      </c>
      <c r="S817" s="3">
        <f t="shared" si="36"/>
        <v>0</v>
      </c>
      <c r="T817" s="3" t="s">
        <v>1502</v>
      </c>
      <c r="U817" s="3" t="s">
        <v>604</v>
      </c>
      <c r="V817" s="13" t="e">
        <f>VLOOKUP(L817,SB_Cleaned!$A$2:$C$412,3,FALSE)</f>
        <v>#N/A</v>
      </c>
      <c r="W817" s="4" t="str">
        <f t="shared" si="37"/>
        <v>exclude</v>
      </c>
      <c r="X817" s="4" t="str">
        <f t="shared" si="38"/>
        <v>exclude</v>
      </c>
    </row>
    <row r="818" spans="1:24" x14ac:dyDescent="0.25">
      <c r="A818" s="3" t="s">
        <v>3813</v>
      </c>
      <c r="B818" s="3" t="s">
        <v>1494</v>
      </c>
      <c r="C818" s="3" t="s">
        <v>1511</v>
      </c>
      <c r="D818" s="3">
        <v>4</v>
      </c>
      <c r="E818" s="14">
        <v>0.75</v>
      </c>
      <c r="F818" s="3" t="s">
        <v>3818</v>
      </c>
      <c r="G818" s="13">
        <v>43941</v>
      </c>
      <c r="H818" s="13" t="e">
        <f>VLOOKUP(L818,'Interested Users'!$A$2:$F$1684,6,FALSE)</f>
        <v>#N/A</v>
      </c>
      <c r="I818" s="3" t="s">
        <v>1144</v>
      </c>
      <c r="J818" s="3" t="s">
        <v>10</v>
      </c>
      <c r="K818" s="3" t="s">
        <v>308</v>
      </c>
      <c r="L818" s="4">
        <v>911100222732</v>
      </c>
      <c r="M818" s="3" t="s">
        <v>3331</v>
      </c>
      <c r="N818" s="3" t="s">
        <v>1383</v>
      </c>
      <c r="O818" s="3" t="s">
        <v>1148</v>
      </c>
      <c r="P818" s="3" t="s">
        <v>1148</v>
      </c>
      <c r="Q818" s="3" t="s">
        <v>3749</v>
      </c>
      <c r="R818" s="3" t="e">
        <f>VLOOKUP(L818,SB_Cleaned!$A$2:$F$413,6,FALSE)</f>
        <v>#N/A</v>
      </c>
      <c r="S818" s="3">
        <f t="shared" si="36"/>
        <v>0</v>
      </c>
      <c r="T818" s="3" t="s">
        <v>1499</v>
      </c>
      <c r="U818" s="3" t="s">
        <v>3854</v>
      </c>
      <c r="V818" s="13" t="e">
        <f>VLOOKUP(L818,SB_Cleaned!$A$2:$C$412,3,FALSE)</f>
        <v>#N/A</v>
      </c>
      <c r="W818" s="4" t="str">
        <f t="shared" si="37"/>
        <v>exclude</v>
      </c>
      <c r="X818" s="4" t="str">
        <f t="shared" si="38"/>
        <v>exclude</v>
      </c>
    </row>
    <row r="819" spans="1:24" x14ac:dyDescent="0.25">
      <c r="A819" s="3" t="s">
        <v>3813</v>
      </c>
      <c r="B819" s="3" t="s">
        <v>1514</v>
      </c>
      <c r="C819" s="3" t="s">
        <v>1511</v>
      </c>
      <c r="D819" s="3">
        <v>4</v>
      </c>
      <c r="E819" s="14">
        <v>0.75</v>
      </c>
      <c r="F819" s="3" t="s">
        <v>3818</v>
      </c>
      <c r="G819" s="13">
        <v>43941</v>
      </c>
      <c r="H819" s="13">
        <f>VLOOKUP(L819,'Interested Users'!$A$2:$F$1684,6,FALSE)</f>
        <v>43941.170034722221</v>
      </c>
      <c r="I819" s="3" t="s">
        <v>1144</v>
      </c>
      <c r="J819" s="3" t="s">
        <v>19</v>
      </c>
      <c r="K819" s="3" t="s">
        <v>247</v>
      </c>
      <c r="L819" s="4">
        <v>911100221706</v>
      </c>
      <c r="M819" s="3" t="s">
        <v>2296</v>
      </c>
      <c r="N819" s="3" t="s">
        <v>1383</v>
      </c>
      <c r="O819" s="3" t="s">
        <v>1156</v>
      </c>
      <c r="P819" s="3" t="s">
        <v>1156</v>
      </c>
      <c r="Q819" s="3" t="s">
        <v>3765</v>
      </c>
      <c r="R819" s="3" t="e">
        <f>VLOOKUP(L819,SB_Cleaned!$A$2:$F$413,6,FALSE)</f>
        <v>#N/A</v>
      </c>
      <c r="S819" s="3">
        <f t="shared" si="36"/>
        <v>0</v>
      </c>
      <c r="T819" s="3" t="s">
        <v>1502</v>
      </c>
      <c r="U819" s="3" t="s">
        <v>604</v>
      </c>
      <c r="V819" s="13" t="e">
        <f>VLOOKUP(L819,SB_Cleaned!$A$2:$C$412,3,FALSE)</f>
        <v>#N/A</v>
      </c>
      <c r="W819" s="4" t="str">
        <f t="shared" si="37"/>
        <v>exclude</v>
      </c>
      <c r="X819" s="4" t="str">
        <f t="shared" si="38"/>
        <v>exclude</v>
      </c>
    </row>
    <row r="820" spans="1:24" x14ac:dyDescent="0.25">
      <c r="A820" s="3" t="s">
        <v>3813</v>
      </c>
      <c r="B820" s="3" t="s">
        <v>1494</v>
      </c>
      <c r="C820" s="3" t="s">
        <v>1511</v>
      </c>
      <c r="D820" s="3">
        <v>4</v>
      </c>
      <c r="E820" s="14">
        <v>0.75</v>
      </c>
      <c r="F820" s="3" t="s">
        <v>3818</v>
      </c>
      <c r="G820" s="13">
        <v>43941</v>
      </c>
      <c r="H820" s="13" t="e">
        <f>VLOOKUP(L820,'Interested Users'!$A$2:$F$1684,6,FALSE)</f>
        <v>#N/A</v>
      </c>
      <c r="I820" s="3" t="s">
        <v>1144</v>
      </c>
      <c r="J820" s="3" t="s">
        <v>10</v>
      </c>
      <c r="K820" s="3" t="s">
        <v>120</v>
      </c>
      <c r="L820" s="4">
        <v>911100222733</v>
      </c>
      <c r="M820" s="3" t="s">
        <v>3332</v>
      </c>
      <c r="N820" s="3" t="s">
        <v>1383</v>
      </c>
      <c r="O820" s="3" t="s">
        <v>1148</v>
      </c>
      <c r="P820" s="3" t="s">
        <v>1148</v>
      </c>
      <c r="Q820" s="3" t="s">
        <v>3749</v>
      </c>
      <c r="R820" s="3">
        <f>VLOOKUP(L820,SB_Cleaned!$A$2:$F$413,6,FALSE)</f>
        <v>1999</v>
      </c>
      <c r="S820" s="3">
        <f t="shared" si="36"/>
        <v>1</v>
      </c>
      <c r="T820" s="3" t="s">
        <v>1499</v>
      </c>
      <c r="U820" s="3" t="s">
        <v>3854</v>
      </c>
      <c r="V820" s="13">
        <f>VLOOKUP(L820,SB_Cleaned!$A$2:$C$412,3,FALSE)</f>
        <v>43942</v>
      </c>
      <c r="W820" s="4">
        <f t="shared" si="37"/>
        <v>1</v>
      </c>
      <c r="X820" s="4" t="str">
        <f t="shared" si="38"/>
        <v>exclude</v>
      </c>
    </row>
    <row r="821" spans="1:24" x14ac:dyDescent="0.25">
      <c r="A821" s="3" t="s">
        <v>3813</v>
      </c>
      <c r="B821" s="3" t="s">
        <v>1514</v>
      </c>
      <c r="C821" s="3" t="s">
        <v>1512</v>
      </c>
      <c r="D821" s="3">
        <v>4</v>
      </c>
      <c r="E821" s="14">
        <v>0.75</v>
      </c>
      <c r="F821" s="3" t="s">
        <v>3818</v>
      </c>
      <c r="G821" s="13">
        <v>43941</v>
      </c>
      <c r="H821" s="13">
        <f>VLOOKUP(L821,'Interested Users'!$A$2:$F$1684,6,FALSE)</f>
        <v>43941.450601851851</v>
      </c>
      <c r="I821" s="3" t="s">
        <v>1144</v>
      </c>
      <c r="J821" s="3" t="s">
        <v>5</v>
      </c>
      <c r="K821" s="3" t="s">
        <v>308</v>
      </c>
      <c r="L821" s="4">
        <v>911100221796</v>
      </c>
      <c r="M821" s="3" t="s">
        <v>2389</v>
      </c>
      <c r="N821" s="3" t="s">
        <v>1383</v>
      </c>
      <c r="O821" s="3" t="s">
        <v>1148</v>
      </c>
      <c r="P821" s="3" t="s">
        <v>1148</v>
      </c>
      <c r="Q821" s="3" t="s">
        <v>3769</v>
      </c>
      <c r="R821" s="3" t="e">
        <f>VLOOKUP(L821,SB_Cleaned!$A$2:$F$413,6,FALSE)</f>
        <v>#N/A</v>
      </c>
      <c r="S821" s="3">
        <f t="shared" si="36"/>
        <v>0</v>
      </c>
      <c r="T821" s="3" t="s">
        <v>1501</v>
      </c>
      <c r="U821" s="3" t="s">
        <v>604</v>
      </c>
      <c r="V821" s="13" t="e">
        <f>VLOOKUP(L821,SB_Cleaned!$A$2:$C$412,3,FALSE)</f>
        <v>#N/A</v>
      </c>
      <c r="W821" s="4" t="str">
        <f t="shared" si="37"/>
        <v>exclude</v>
      </c>
      <c r="X821" s="4" t="str">
        <f t="shared" si="38"/>
        <v>exclude</v>
      </c>
    </row>
    <row r="822" spans="1:24" x14ac:dyDescent="0.25">
      <c r="A822" s="3" t="s">
        <v>3813</v>
      </c>
      <c r="B822" s="3" t="s">
        <v>1514</v>
      </c>
      <c r="C822" s="3" t="s">
        <v>1511</v>
      </c>
      <c r="D822" s="3">
        <v>4</v>
      </c>
      <c r="E822" s="14">
        <v>0.75</v>
      </c>
      <c r="F822" s="3" t="s">
        <v>3818</v>
      </c>
      <c r="G822" s="13">
        <v>43941</v>
      </c>
      <c r="H822" s="13">
        <f>VLOOKUP(L822,'Interested Users'!$A$2:$F$1684,6,FALSE)</f>
        <v>43941.207604166666</v>
      </c>
      <c r="I822" s="3" t="s">
        <v>1145</v>
      </c>
      <c r="J822" s="3" t="s">
        <v>5</v>
      </c>
      <c r="K822" s="3" t="s">
        <v>634</v>
      </c>
      <c r="L822" s="4">
        <v>911100221743</v>
      </c>
      <c r="M822" s="3" t="s">
        <v>2333</v>
      </c>
      <c r="N822" s="3" t="s">
        <v>1383</v>
      </c>
      <c r="O822" s="3" t="s">
        <v>1156</v>
      </c>
      <c r="P822" s="3" t="s">
        <v>1156</v>
      </c>
      <c r="Q822" s="3" t="s">
        <v>3765</v>
      </c>
      <c r="R822" s="3" t="e">
        <f>VLOOKUP(L822,SB_Cleaned!$A$2:$F$413,6,FALSE)</f>
        <v>#N/A</v>
      </c>
      <c r="S822" s="3">
        <f t="shared" si="36"/>
        <v>0</v>
      </c>
      <c r="T822" s="3" t="s">
        <v>1502</v>
      </c>
      <c r="U822" s="3" t="s">
        <v>604</v>
      </c>
      <c r="V822" s="13" t="e">
        <f>VLOOKUP(L822,SB_Cleaned!$A$2:$C$412,3,FALSE)</f>
        <v>#N/A</v>
      </c>
      <c r="W822" s="4" t="str">
        <f t="shared" si="37"/>
        <v>exclude</v>
      </c>
      <c r="X822" s="4" t="str">
        <f t="shared" si="38"/>
        <v>exclude</v>
      </c>
    </row>
    <row r="823" spans="1:24" x14ac:dyDescent="0.25">
      <c r="A823" s="3" t="s">
        <v>3813</v>
      </c>
      <c r="B823" s="3" t="s">
        <v>1494</v>
      </c>
      <c r="C823" s="3" t="s">
        <v>1511</v>
      </c>
      <c r="D823" s="3">
        <v>4</v>
      </c>
      <c r="E823" s="14">
        <v>0.75</v>
      </c>
      <c r="F823" s="3" t="s">
        <v>3818</v>
      </c>
      <c r="G823" s="13">
        <v>43941</v>
      </c>
      <c r="H823" s="13">
        <f>VLOOKUP(L823,'Interested Users'!$A$2:$F$1684,6,FALSE)</f>
        <v>43939.177129629628</v>
      </c>
      <c r="I823" s="3" t="s">
        <v>1144</v>
      </c>
      <c r="J823" s="3" t="s">
        <v>2</v>
      </c>
      <c r="K823" s="3" t="s">
        <v>263</v>
      </c>
      <c r="L823" s="4">
        <v>911100221527</v>
      </c>
      <c r="M823" s="3" t="s">
        <v>2111</v>
      </c>
      <c r="N823" s="3" t="s">
        <v>1383</v>
      </c>
      <c r="O823" s="3" t="s">
        <v>1148</v>
      </c>
      <c r="P823" s="3" t="s">
        <v>1148</v>
      </c>
      <c r="Q823" s="3" t="s">
        <v>3749</v>
      </c>
      <c r="R823" s="3">
        <f>VLOOKUP(L823,SB_Cleaned!$A$2:$F$413,6,FALSE)</f>
        <v>1999</v>
      </c>
      <c r="S823" s="3">
        <f t="shared" si="36"/>
        <v>1</v>
      </c>
      <c r="T823" s="3" t="s">
        <v>1499</v>
      </c>
      <c r="U823" s="3" t="s">
        <v>305</v>
      </c>
      <c r="V823" s="13">
        <f>VLOOKUP(L823,SB_Cleaned!$A$2:$C$412,3,FALSE)</f>
        <v>43942</v>
      </c>
      <c r="W823" s="4">
        <f t="shared" si="37"/>
        <v>1</v>
      </c>
      <c r="X823" s="4">
        <f t="shared" si="38"/>
        <v>3</v>
      </c>
    </row>
    <row r="824" spans="1:24" x14ac:dyDescent="0.25">
      <c r="A824" s="3" t="s">
        <v>3813</v>
      </c>
      <c r="B824" s="3" t="s">
        <v>1494</v>
      </c>
      <c r="C824" s="3" t="s">
        <v>1511</v>
      </c>
      <c r="D824" s="3">
        <v>4</v>
      </c>
      <c r="E824" s="14">
        <v>0.75</v>
      </c>
      <c r="F824" s="3" t="s">
        <v>3818</v>
      </c>
      <c r="G824" s="13">
        <v>43941</v>
      </c>
      <c r="H824" s="13">
        <f>VLOOKUP(L824,'Interested Users'!$A$2:$F$1684,6,FALSE)</f>
        <v>43941.207638888889</v>
      </c>
      <c r="I824" s="3" t="s">
        <v>1144</v>
      </c>
      <c r="J824" s="3" t="s">
        <v>2</v>
      </c>
      <c r="K824" s="3" t="s">
        <v>635</v>
      </c>
      <c r="L824" s="4">
        <v>911100221744</v>
      </c>
      <c r="M824" s="3" t="s">
        <v>2334</v>
      </c>
      <c r="N824" s="3" t="s">
        <v>1383</v>
      </c>
      <c r="O824" s="3" t="s">
        <v>1148</v>
      </c>
      <c r="P824" s="3" t="s">
        <v>1148</v>
      </c>
      <c r="Q824" s="3" t="s">
        <v>3749</v>
      </c>
      <c r="R824" s="3" t="e">
        <f>VLOOKUP(L824,SB_Cleaned!$A$2:$F$413,6,FALSE)</f>
        <v>#N/A</v>
      </c>
      <c r="S824" s="3">
        <f t="shared" si="36"/>
        <v>0</v>
      </c>
      <c r="T824" s="3" t="s">
        <v>1499</v>
      </c>
      <c r="U824" s="3" t="s">
        <v>604</v>
      </c>
      <c r="V824" s="13" t="e">
        <f>VLOOKUP(L824,SB_Cleaned!$A$2:$C$412,3,FALSE)</f>
        <v>#N/A</v>
      </c>
      <c r="W824" s="4" t="str">
        <f t="shared" si="37"/>
        <v>exclude</v>
      </c>
      <c r="X824" s="4" t="str">
        <f t="shared" si="38"/>
        <v>exclude</v>
      </c>
    </row>
    <row r="825" spans="1:24" x14ac:dyDescent="0.25">
      <c r="A825" s="3" t="s">
        <v>3813</v>
      </c>
      <c r="B825" s="3" t="s">
        <v>1494</v>
      </c>
      <c r="C825" s="3" t="s">
        <v>1512</v>
      </c>
      <c r="D825" s="3">
        <v>4</v>
      </c>
      <c r="E825" s="14">
        <v>0.75</v>
      </c>
      <c r="F825" s="3" t="s">
        <v>3818</v>
      </c>
      <c r="G825" s="13">
        <v>43941</v>
      </c>
      <c r="H825" s="13">
        <f>VLOOKUP(L825,'Interested Users'!$A$2:$F$1684,6,FALSE)</f>
        <v>43941.480266203704</v>
      </c>
      <c r="I825" s="3" t="s">
        <v>1144</v>
      </c>
      <c r="J825" s="3" t="s">
        <v>2</v>
      </c>
      <c r="K825" s="3" t="s">
        <v>681</v>
      </c>
      <c r="L825" s="4">
        <v>911100221797</v>
      </c>
      <c r="M825" s="3" t="s">
        <v>2390</v>
      </c>
      <c r="N825" s="3" t="s">
        <v>1383</v>
      </c>
      <c r="O825" s="3"/>
      <c r="P825" s="3" t="s">
        <v>3860</v>
      </c>
      <c r="Q825" s="3" t="s">
        <v>3770</v>
      </c>
      <c r="R825" s="3" t="e">
        <f>VLOOKUP(L825,SB_Cleaned!$A$2:$F$413,6,FALSE)</f>
        <v>#N/A</v>
      </c>
      <c r="S825" s="3">
        <f t="shared" si="36"/>
        <v>0</v>
      </c>
      <c r="T825" s="3" t="s">
        <v>1497</v>
      </c>
      <c r="U825" s="3" t="s">
        <v>333</v>
      </c>
      <c r="V825" s="13" t="e">
        <f>VLOOKUP(L825,SB_Cleaned!$A$2:$C$412,3,FALSE)</f>
        <v>#N/A</v>
      </c>
      <c r="W825" s="4" t="str">
        <f t="shared" si="37"/>
        <v>exclude</v>
      </c>
      <c r="X825" s="4" t="str">
        <f t="shared" si="38"/>
        <v>exclude</v>
      </c>
    </row>
    <row r="826" spans="1:24" x14ac:dyDescent="0.25">
      <c r="A826" s="3" t="s">
        <v>3813</v>
      </c>
      <c r="B826" s="3" t="s">
        <v>1514</v>
      </c>
      <c r="C826" s="3" t="s">
        <v>1510</v>
      </c>
      <c r="D826" s="3">
        <v>2</v>
      </c>
      <c r="E826" s="14">
        <v>0.48958333333333331</v>
      </c>
      <c r="F826" s="3" t="s">
        <v>3819</v>
      </c>
      <c r="G826" s="13">
        <v>43942</v>
      </c>
      <c r="H826" s="13" t="e">
        <f>VLOOKUP(L826,'Interested Users'!$A$2:$F$1684,6,FALSE)</f>
        <v>#N/A</v>
      </c>
      <c r="I826" s="3" t="s">
        <v>1144</v>
      </c>
      <c r="J826" s="3" t="s">
        <v>5</v>
      </c>
      <c r="K826" s="3" t="s">
        <v>1395</v>
      </c>
      <c r="L826" s="4">
        <v>911100222734</v>
      </c>
      <c r="M826" s="3" t="s">
        <v>3333</v>
      </c>
      <c r="N826" s="3" t="s">
        <v>1392</v>
      </c>
      <c r="O826" s="3" t="s">
        <v>1148</v>
      </c>
      <c r="P826" s="3" t="s">
        <v>1148</v>
      </c>
      <c r="Q826" s="3" t="s">
        <v>3755</v>
      </c>
      <c r="R826" s="3">
        <f>VLOOKUP(L826,SB_Cleaned!$A$2:$F$413,6,FALSE)</f>
        <v>1999</v>
      </c>
      <c r="S826" s="3">
        <f t="shared" si="36"/>
        <v>1</v>
      </c>
      <c r="T826" s="3" t="s">
        <v>1500</v>
      </c>
      <c r="U826" s="3" t="s">
        <v>3854</v>
      </c>
      <c r="V826" s="13">
        <f>VLOOKUP(L826,SB_Cleaned!$A$2:$C$412,3,FALSE)</f>
        <v>44047.697592592594</v>
      </c>
      <c r="W826" s="4">
        <f t="shared" si="37"/>
        <v>106</v>
      </c>
      <c r="X826" s="4" t="str">
        <f t="shared" si="38"/>
        <v>exclude</v>
      </c>
    </row>
    <row r="827" spans="1:24" x14ac:dyDescent="0.25">
      <c r="A827" s="3" t="s">
        <v>3813</v>
      </c>
      <c r="B827" s="3" t="s">
        <v>1514</v>
      </c>
      <c r="C827" s="3" t="s">
        <v>1510</v>
      </c>
      <c r="D827" s="3">
        <v>2</v>
      </c>
      <c r="E827" s="14">
        <v>0.48958333333333331</v>
      </c>
      <c r="F827" s="3" t="s">
        <v>3819</v>
      </c>
      <c r="G827" s="13">
        <v>43942</v>
      </c>
      <c r="H827" s="13" t="e">
        <f>VLOOKUP(L827,'Interested Users'!$A$2:$F$1684,6,FALSE)</f>
        <v>#N/A</v>
      </c>
      <c r="I827" s="3" t="s">
        <v>1144</v>
      </c>
      <c r="J827" s="3" t="s">
        <v>19</v>
      </c>
      <c r="K827" s="3" t="s">
        <v>1396</v>
      </c>
      <c r="L827" s="4">
        <v>911100222735</v>
      </c>
      <c r="M827" s="3" t="s">
        <v>3334</v>
      </c>
      <c r="N827" s="3" t="s">
        <v>1392</v>
      </c>
      <c r="O827" s="3" t="s">
        <v>1148</v>
      </c>
      <c r="P827" s="3" t="s">
        <v>1148</v>
      </c>
      <c r="Q827" s="3" t="s">
        <v>3755</v>
      </c>
      <c r="R827" s="3" t="e">
        <f>VLOOKUP(L827,SB_Cleaned!$A$2:$F$413,6,FALSE)</f>
        <v>#N/A</v>
      </c>
      <c r="S827" s="3">
        <f t="shared" si="36"/>
        <v>0</v>
      </c>
      <c r="T827" s="3" t="s">
        <v>1500</v>
      </c>
      <c r="U827" s="3" t="s">
        <v>3854</v>
      </c>
      <c r="V827" s="13" t="e">
        <f>VLOOKUP(L827,SB_Cleaned!$A$2:$C$412,3,FALSE)</f>
        <v>#N/A</v>
      </c>
      <c r="W827" s="4" t="str">
        <f t="shared" si="37"/>
        <v>exclude</v>
      </c>
      <c r="X827" s="4" t="str">
        <f t="shared" si="38"/>
        <v>exclude</v>
      </c>
    </row>
    <row r="828" spans="1:24" x14ac:dyDescent="0.25">
      <c r="A828" s="3" t="s">
        <v>3813</v>
      </c>
      <c r="B828" s="3" t="s">
        <v>1514</v>
      </c>
      <c r="C828" s="3" t="s">
        <v>1510</v>
      </c>
      <c r="D828" s="3">
        <v>2</v>
      </c>
      <c r="E828" s="14">
        <v>0.48958333333333331</v>
      </c>
      <c r="F828" s="3" t="s">
        <v>3819</v>
      </c>
      <c r="G828" s="13">
        <v>43942</v>
      </c>
      <c r="H828" s="13">
        <f>VLOOKUP(L828,'Interested Users'!$A$2:$F$1684,6,FALSE)</f>
        <v>43940.742592592593</v>
      </c>
      <c r="I828" s="3" t="s">
        <v>1144</v>
      </c>
      <c r="J828" s="3" t="s">
        <v>5</v>
      </c>
      <c r="K828" s="3" t="s">
        <v>599</v>
      </c>
      <c r="L828" s="4">
        <v>911100221699</v>
      </c>
      <c r="M828" s="3" t="s">
        <v>2289</v>
      </c>
      <c r="N828" s="3" t="s">
        <v>1392</v>
      </c>
      <c r="O828" s="3" t="s">
        <v>1148</v>
      </c>
      <c r="P828" s="3" t="s">
        <v>1148</v>
      </c>
      <c r="Q828" s="3" t="s">
        <v>3755</v>
      </c>
      <c r="R828" s="3" t="e">
        <f>VLOOKUP(L828,SB_Cleaned!$A$2:$F$413,6,FALSE)</f>
        <v>#N/A</v>
      </c>
      <c r="S828" s="3">
        <f t="shared" si="36"/>
        <v>0</v>
      </c>
      <c r="T828" s="3" t="s">
        <v>1500</v>
      </c>
      <c r="U828" s="3" t="s">
        <v>130</v>
      </c>
      <c r="V828" s="13" t="e">
        <f>VLOOKUP(L828,SB_Cleaned!$A$2:$C$412,3,FALSE)</f>
        <v>#N/A</v>
      </c>
      <c r="W828" s="4" t="str">
        <f t="shared" si="37"/>
        <v>exclude</v>
      </c>
      <c r="X828" s="4" t="str">
        <f t="shared" si="38"/>
        <v>exclude</v>
      </c>
    </row>
    <row r="829" spans="1:24" x14ac:dyDescent="0.25">
      <c r="A829" s="3" t="s">
        <v>3813</v>
      </c>
      <c r="B829" s="3" t="s">
        <v>1514</v>
      </c>
      <c r="C829" s="3" t="s">
        <v>1510</v>
      </c>
      <c r="D829" s="3">
        <v>2</v>
      </c>
      <c r="E829" s="14">
        <v>0.48958333333333331</v>
      </c>
      <c r="F829" s="3" t="s">
        <v>3819</v>
      </c>
      <c r="G829" s="13">
        <v>43942</v>
      </c>
      <c r="H829" s="13" t="e">
        <f>VLOOKUP(L829,'Interested Users'!$A$2:$F$1684,6,FALSE)</f>
        <v>#N/A</v>
      </c>
      <c r="I829" s="3" t="s">
        <v>1144</v>
      </c>
      <c r="J829" s="3" t="s">
        <v>5</v>
      </c>
      <c r="K829" s="3" t="s">
        <v>1397</v>
      </c>
      <c r="L829" s="4">
        <v>911100222736</v>
      </c>
      <c r="M829" s="3" t="s">
        <v>3335</v>
      </c>
      <c r="N829" s="3" t="s">
        <v>1392</v>
      </c>
      <c r="O829" s="3" t="s">
        <v>1148</v>
      </c>
      <c r="P829" s="3" t="s">
        <v>1148</v>
      </c>
      <c r="Q829" s="3" t="s">
        <v>3755</v>
      </c>
      <c r="R829" s="3" t="e">
        <f>VLOOKUP(L829,SB_Cleaned!$A$2:$F$413,6,FALSE)</f>
        <v>#N/A</v>
      </c>
      <c r="S829" s="3">
        <f t="shared" si="36"/>
        <v>0</v>
      </c>
      <c r="T829" s="3" t="s">
        <v>1500</v>
      </c>
      <c r="U829" s="3" t="s">
        <v>3854</v>
      </c>
      <c r="V829" s="13" t="e">
        <f>VLOOKUP(L829,SB_Cleaned!$A$2:$C$412,3,FALSE)</f>
        <v>#N/A</v>
      </c>
      <c r="W829" s="4" t="str">
        <f t="shared" si="37"/>
        <v>exclude</v>
      </c>
      <c r="X829" s="4" t="str">
        <f t="shared" si="38"/>
        <v>exclude</v>
      </c>
    </row>
    <row r="830" spans="1:24" x14ac:dyDescent="0.25">
      <c r="A830" s="3" t="s">
        <v>3813</v>
      </c>
      <c r="B830" s="3" t="s">
        <v>1514</v>
      </c>
      <c r="C830" s="3" t="s">
        <v>1510</v>
      </c>
      <c r="D830" s="3">
        <v>2</v>
      </c>
      <c r="E830" s="14">
        <v>0.48958333333333331</v>
      </c>
      <c r="F830" s="3" t="s">
        <v>3819</v>
      </c>
      <c r="G830" s="13">
        <v>43942</v>
      </c>
      <c r="H830" s="13" t="e">
        <f>VLOOKUP(L830,'Interested Users'!$A$2:$F$1684,6,FALSE)</f>
        <v>#N/A</v>
      </c>
      <c r="I830" s="3" t="s">
        <v>1145</v>
      </c>
      <c r="J830" s="3" t="s">
        <v>19</v>
      </c>
      <c r="K830" s="3" t="s">
        <v>120</v>
      </c>
      <c r="L830" s="4">
        <v>911100222737</v>
      </c>
      <c r="M830" s="3" t="s">
        <v>3336</v>
      </c>
      <c r="N830" s="3" t="s">
        <v>1392</v>
      </c>
      <c r="O830" s="3" t="s">
        <v>1148</v>
      </c>
      <c r="P830" s="3" t="s">
        <v>1148</v>
      </c>
      <c r="Q830" s="3" t="s">
        <v>3755</v>
      </c>
      <c r="R830" s="3" t="e">
        <f>VLOOKUP(L830,SB_Cleaned!$A$2:$F$413,6,FALSE)</f>
        <v>#N/A</v>
      </c>
      <c r="S830" s="3">
        <f t="shared" si="36"/>
        <v>0</v>
      </c>
      <c r="T830" s="3" t="s">
        <v>1500</v>
      </c>
      <c r="U830" s="3" t="s">
        <v>3854</v>
      </c>
      <c r="V830" s="13" t="e">
        <f>VLOOKUP(L830,SB_Cleaned!$A$2:$C$412,3,FALSE)</f>
        <v>#N/A</v>
      </c>
      <c r="W830" s="4" t="str">
        <f t="shared" si="37"/>
        <v>exclude</v>
      </c>
      <c r="X830" s="4" t="str">
        <f t="shared" si="38"/>
        <v>exclude</v>
      </c>
    </row>
    <row r="831" spans="1:24" x14ac:dyDescent="0.25">
      <c r="A831" s="3" t="s">
        <v>3813</v>
      </c>
      <c r="B831" s="3" t="s">
        <v>1514</v>
      </c>
      <c r="C831" s="3" t="s">
        <v>1510</v>
      </c>
      <c r="D831" s="3">
        <v>2</v>
      </c>
      <c r="E831" s="14">
        <v>0.48958333333333331</v>
      </c>
      <c r="F831" s="3" t="s">
        <v>3819</v>
      </c>
      <c r="G831" s="13">
        <v>43942</v>
      </c>
      <c r="H831" s="13" t="e">
        <f>VLOOKUP(L831,'Interested Users'!$A$2:$F$1684,6,FALSE)</f>
        <v>#N/A</v>
      </c>
      <c r="I831" s="3" t="s">
        <v>1144</v>
      </c>
      <c r="J831" s="3" t="s">
        <v>19</v>
      </c>
      <c r="K831" s="3" t="s">
        <v>1398</v>
      </c>
      <c r="L831" s="4">
        <v>911100222738</v>
      </c>
      <c r="M831" s="3" t="s">
        <v>3337</v>
      </c>
      <c r="N831" s="3" t="s">
        <v>1392</v>
      </c>
      <c r="O831" s="3" t="s">
        <v>1148</v>
      </c>
      <c r="P831" s="3" t="s">
        <v>1148</v>
      </c>
      <c r="Q831" s="3" t="s">
        <v>3755</v>
      </c>
      <c r="R831" s="3" t="e">
        <f>VLOOKUP(L831,SB_Cleaned!$A$2:$F$413,6,FALSE)</f>
        <v>#N/A</v>
      </c>
      <c r="S831" s="3">
        <f t="shared" si="36"/>
        <v>0</v>
      </c>
      <c r="T831" s="3" t="s">
        <v>1500</v>
      </c>
      <c r="U831" s="3" t="s">
        <v>3854</v>
      </c>
      <c r="V831" s="13" t="e">
        <f>VLOOKUP(L831,SB_Cleaned!$A$2:$C$412,3,FALSE)</f>
        <v>#N/A</v>
      </c>
      <c r="W831" s="4" t="str">
        <f t="shared" si="37"/>
        <v>exclude</v>
      </c>
      <c r="X831" s="4" t="str">
        <f t="shared" si="38"/>
        <v>exclude</v>
      </c>
    </row>
    <row r="832" spans="1:24" x14ac:dyDescent="0.25">
      <c r="A832" s="3" t="s">
        <v>3813</v>
      </c>
      <c r="B832" s="3" t="s">
        <v>1514</v>
      </c>
      <c r="C832" s="3" t="s">
        <v>1510</v>
      </c>
      <c r="D832" s="3">
        <v>2</v>
      </c>
      <c r="E832" s="14">
        <v>0.48958333333333331</v>
      </c>
      <c r="F832" s="3" t="s">
        <v>3819</v>
      </c>
      <c r="G832" s="13">
        <v>43942</v>
      </c>
      <c r="H832" s="13" t="e">
        <f>VLOOKUP(L832,'Interested Users'!$A$2:$F$1684,6,FALSE)</f>
        <v>#N/A</v>
      </c>
      <c r="I832" s="3" t="s">
        <v>1144</v>
      </c>
      <c r="J832" s="3" t="s">
        <v>19</v>
      </c>
      <c r="K832" s="3" t="s">
        <v>563</v>
      </c>
      <c r="L832" s="4">
        <v>911100222739</v>
      </c>
      <c r="M832" s="3" t="s">
        <v>3338</v>
      </c>
      <c r="N832" s="3" t="s">
        <v>1392</v>
      </c>
      <c r="O832" s="3" t="s">
        <v>1148</v>
      </c>
      <c r="P832" s="3" t="s">
        <v>1148</v>
      </c>
      <c r="Q832" s="3" t="s">
        <v>3755</v>
      </c>
      <c r="R832" s="3" t="e">
        <f>VLOOKUP(L832,SB_Cleaned!$A$2:$F$413,6,FALSE)</f>
        <v>#N/A</v>
      </c>
      <c r="S832" s="3">
        <f t="shared" si="36"/>
        <v>0</v>
      </c>
      <c r="T832" s="3" t="s">
        <v>1500</v>
      </c>
      <c r="U832" s="3" t="s">
        <v>3854</v>
      </c>
      <c r="V832" s="13" t="e">
        <f>VLOOKUP(L832,SB_Cleaned!$A$2:$C$412,3,FALSE)</f>
        <v>#N/A</v>
      </c>
      <c r="W832" s="4" t="str">
        <f t="shared" si="37"/>
        <v>exclude</v>
      </c>
      <c r="X832" s="4" t="str">
        <f t="shared" si="38"/>
        <v>exclude</v>
      </c>
    </row>
    <row r="833" spans="1:24" x14ac:dyDescent="0.25">
      <c r="A833" s="3" t="s">
        <v>3813</v>
      </c>
      <c r="B833" s="3" t="s">
        <v>1494</v>
      </c>
      <c r="C833" s="3" t="s">
        <v>1512</v>
      </c>
      <c r="D833" s="3">
        <v>2</v>
      </c>
      <c r="E833" s="14">
        <v>0.48958333333333331</v>
      </c>
      <c r="F833" s="3" t="s">
        <v>3819</v>
      </c>
      <c r="G833" s="13">
        <v>43942</v>
      </c>
      <c r="H833" s="13" t="e">
        <f>VLOOKUP(L833,'Interested Users'!$A$2:$F$1684,6,FALSE)</f>
        <v>#N/A</v>
      </c>
      <c r="I833" s="3" t="s">
        <v>1144</v>
      </c>
      <c r="J833" s="3" t="s">
        <v>2</v>
      </c>
      <c r="K833" s="3" t="s">
        <v>1187</v>
      </c>
      <c r="L833" s="4">
        <v>911100222740</v>
      </c>
      <c r="M833" s="3" t="s">
        <v>3339</v>
      </c>
      <c r="N833" s="3" t="s">
        <v>1392</v>
      </c>
      <c r="O833" s="3" t="s">
        <v>1156</v>
      </c>
      <c r="P833" s="3" t="s">
        <v>1156</v>
      </c>
      <c r="Q833" s="3" t="s">
        <v>3772</v>
      </c>
      <c r="R833" s="3" t="e">
        <f>VLOOKUP(L833,SB_Cleaned!$A$2:$F$413,6,FALSE)</f>
        <v>#N/A</v>
      </c>
      <c r="S833" s="3">
        <f t="shared" si="36"/>
        <v>0</v>
      </c>
      <c r="T833" s="3" t="s">
        <v>1505</v>
      </c>
      <c r="U833" s="3" t="s">
        <v>3854</v>
      </c>
      <c r="V833" s="13" t="e">
        <f>VLOOKUP(L833,SB_Cleaned!$A$2:$C$412,3,FALSE)</f>
        <v>#N/A</v>
      </c>
      <c r="W833" s="4" t="str">
        <f t="shared" si="37"/>
        <v>exclude</v>
      </c>
      <c r="X833" s="4" t="str">
        <f t="shared" si="38"/>
        <v>exclude</v>
      </c>
    </row>
    <row r="834" spans="1:24" x14ac:dyDescent="0.25">
      <c r="A834" s="3" t="s">
        <v>3813</v>
      </c>
      <c r="B834" s="3" t="s">
        <v>1494</v>
      </c>
      <c r="C834" s="3" t="s">
        <v>1512</v>
      </c>
      <c r="D834" s="3">
        <v>2</v>
      </c>
      <c r="E834" s="14">
        <v>0.48958333333333331</v>
      </c>
      <c r="F834" s="3" t="s">
        <v>3819</v>
      </c>
      <c r="G834" s="13">
        <v>43942</v>
      </c>
      <c r="H834" s="13" t="e">
        <f>VLOOKUP(L834,'Interested Users'!$A$2:$F$1684,6,FALSE)</f>
        <v>#N/A</v>
      </c>
      <c r="I834" s="3" t="s">
        <v>1144</v>
      </c>
      <c r="J834" s="3" t="s">
        <v>2</v>
      </c>
      <c r="K834" s="3" t="s">
        <v>1399</v>
      </c>
      <c r="L834" s="4">
        <v>911100222741</v>
      </c>
      <c r="M834" s="3" t="s">
        <v>3340</v>
      </c>
      <c r="N834" s="3" t="s">
        <v>1392</v>
      </c>
      <c r="O834" s="3" t="s">
        <v>1148</v>
      </c>
      <c r="P834" s="3" t="s">
        <v>1148</v>
      </c>
      <c r="Q834" s="3" t="s">
        <v>3772</v>
      </c>
      <c r="R834" s="3" t="e">
        <f>VLOOKUP(L834,SB_Cleaned!$A$2:$F$413,6,FALSE)</f>
        <v>#N/A</v>
      </c>
      <c r="S834" s="3">
        <f t="shared" si="36"/>
        <v>0</v>
      </c>
      <c r="T834" s="3" t="s">
        <v>1505</v>
      </c>
      <c r="U834" s="3" t="s">
        <v>3854</v>
      </c>
      <c r="V834" s="13" t="e">
        <f>VLOOKUP(L834,SB_Cleaned!$A$2:$C$412,3,FALSE)</f>
        <v>#N/A</v>
      </c>
      <c r="W834" s="4" t="str">
        <f t="shared" si="37"/>
        <v>exclude</v>
      </c>
      <c r="X834" s="4" t="str">
        <f t="shared" si="38"/>
        <v>exclude</v>
      </c>
    </row>
    <row r="835" spans="1:24" x14ac:dyDescent="0.25">
      <c r="A835" s="3" t="s">
        <v>3813</v>
      </c>
      <c r="B835" s="3" t="s">
        <v>1494</v>
      </c>
      <c r="C835" s="3" t="s">
        <v>1512</v>
      </c>
      <c r="D835" s="3">
        <v>2</v>
      </c>
      <c r="E835" s="14">
        <v>0.48958333333333331</v>
      </c>
      <c r="F835" s="3" t="s">
        <v>3819</v>
      </c>
      <c r="G835" s="13">
        <v>43942</v>
      </c>
      <c r="H835" s="13">
        <f>VLOOKUP(L835,'Interested Users'!$A$2:$F$1684,6,FALSE)</f>
        <v>43941.563715277778</v>
      </c>
      <c r="I835" s="3" t="s">
        <v>1144</v>
      </c>
      <c r="J835" s="3" t="s">
        <v>10</v>
      </c>
      <c r="K835" s="3" t="s">
        <v>687</v>
      </c>
      <c r="L835" s="4">
        <v>911100221807</v>
      </c>
      <c r="M835" s="3" t="s">
        <v>2399</v>
      </c>
      <c r="N835" s="3" t="s">
        <v>1392</v>
      </c>
      <c r="O835" s="3" t="s">
        <v>1156</v>
      </c>
      <c r="P835" s="3" t="s">
        <v>1156</v>
      </c>
      <c r="Q835" s="3" t="s">
        <v>3772</v>
      </c>
      <c r="R835" s="3" t="e">
        <f>VLOOKUP(L835,SB_Cleaned!$A$2:$F$413,6,FALSE)</f>
        <v>#N/A</v>
      </c>
      <c r="S835" s="3">
        <f t="shared" ref="S835:S898" si="39">_xlfn.IFNA(IF(R835&gt;499,1,0),0)</f>
        <v>0</v>
      </c>
      <c r="T835" s="3" t="s">
        <v>1505</v>
      </c>
      <c r="U835" s="3" t="s">
        <v>604</v>
      </c>
      <c r="V835" s="13" t="e">
        <f>VLOOKUP(L835,SB_Cleaned!$A$2:$C$412,3,FALSE)</f>
        <v>#N/A</v>
      </c>
      <c r="W835" s="4" t="str">
        <f t="shared" ref="W835:W898" si="40">_xlfn.IFNA(IF(ROUND(V835-G835,0)&gt;=0,ROUND(V835-G835,0),"exclude"),"exclude")</f>
        <v>exclude</v>
      </c>
      <c r="X835" s="4" t="str">
        <f t="shared" ref="X835:X898" si="41">_xlfn.IFNA(IF(ROUND(V835-H835,0)&gt;=0,ROUND(V835-H835,0),"exclude"),"exclude")</f>
        <v>exclude</v>
      </c>
    </row>
    <row r="836" spans="1:24" x14ac:dyDescent="0.25">
      <c r="A836" s="3" t="s">
        <v>3813</v>
      </c>
      <c r="B836" s="3" t="s">
        <v>1494</v>
      </c>
      <c r="C836" s="3" t="s">
        <v>1512</v>
      </c>
      <c r="D836" s="3">
        <v>2</v>
      </c>
      <c r="E836" s="14">
        <v>0.48958333333333331</v>
      </c>
      <c r="F836" s="3" t="s">
        <v>3819</v>
      </c>
      <c r="G836" s="13">
        <v>43942</v>
      </c>
      <c r="H836" s="13">
        <f>VLOOKUP(L836,'Interested Users'!$A$2:$F$1684,6,FALSE)</f>
        <v>43941.564699074072</v>
      </c>
      <c r="I836" s="3" t="s">
        <v>1144</v>
      </c>
      <c r="J836" s="3" t="s">
        <v>10</v>
      </c>
      <c r="K836" s="3" t="s">
        <v>241</v>
      </c>
      <c r="L836" s="4">
        <v>911100221806</v>
      </c>
      <c r="M836" s="3" t="s">
        <v>2398</v>
      </c>
      <c r="N836" s="3" t="s">
        <v>1392</v>
      </c>
      <c r="O836" s="3" t="s">
        <v>1148</v>
      </c>
      <c r="P836" s="3" t="s">
        <v>1148</v>
      </c>
      <c r="Q836" s="3" t="s">
        <v>3772</v>
      </c>
      <c r="R836" s="3" t="e">
        <f>VLOOKUP(L836,SB_Cleaned!$A$2:$F$413,6,FALSE)</f>
        <v>#N/A</v>
      </c>
      <c r="S836" s="3">
        <f t="shared" si="39"/>
        <v>0</v>
      </c>
      <c r="T836" s="3" t="s">
        <v>1505</v>
      </c>
      <c r="U836" s="3" t="s">
        <v>604</v>
      </c>
      <c r="V836" s="13" t="e">
        <f>VLOOKUP(L836,SB_Cleaned!$A$2:$C$412,3,FALSE)</f>
        <v>#N/A</v>
      </c>
      <c r="W836" s="4" t="str">
        <f t="shared" si="40"/>
        <v>exclude</v>
      </c>
      <c r="X836" s="4" t="str">
        <f t="shared" si="41"/>
        <v>exclude</v>
      </c>
    </row>
    <row r="837" spans="1:24" x14ac:dyDescent="0.25">
      <c r="A837" s="3" t="s">
        <v>3813</v>
      </c>
      <c r="B837" s="3" t="s">
        <v>1494</v>
      </c>
      <c r="C837" s="3" t="s">
        <v>1512</v>
      </c>
      <c r="D837" s="3">
        <v>2</v>
      </c>
      <c r="E837" s="14">
        <v>0.48958333333333331</v>
      </c>
      <c r="F837" s="3" t="s">
        <v>3819</v>
      </c>
      <c r="G837" s="13">
        <v>43942</v>
      </c>
      <c r="H837" s="13">
        <f>VLOOKUP(L837,'Interested Users'!$A$2:$F$1684,6,FALSE)</f>
        <v>43941.493888888886</v>
      </c>
      <c r="I837" s="3" t="s">
        <v>1144</v>
      </c>
      <c r="J837" s="3" t="s">
        <v>2</v>
      </c>
      <c r="K837" s="3" t="s">
        <v>683</v>
      </c>
      <c r="L837" s="4">
        <v>911100221800</v>
      </c>
      <c r="M837" s="3" t="s">
        <v>2392</v>
      </c>
      <c r="N837" s="3" t="s">
        <v>1392</v>
      </c>
      <c r="O837" s="3" t="s">
        <v>1156</v>
      </c>
      <c r="P837" s="3" t="s">
        <v>1156</v>
      </c>
      <c r="Q837" s="3" t="s">
        <v>3772</v>
      </c>
      <c r="R837" s="3" t="e">
        <f>VLOOKUP(L837,SB_Cleaned!$A$2:$F$413,6,FALSE)</f>
        <v>#N/A</v>
      </c>
      <c r="S837" s="3">
        <f t="shared" si="39"/>
        <v>0</v>
      </c>
      <c r="T837" s="3" t="s">
        <v>1505</v>
      </c>
      <c r="U837" s="3" t="s">
        <v>604</v>
      </c>
      <c r="V837" s="13" t="e">
        <f>VLOOKUP(L837,SB_Cleaned!$A$2:$C$412,3,FALSE)</f>
        <v>#N/A</v>
      </c>
      <c r="W837" s="4" t="str">
        <f t="shared" si="40"/>
        <v>exclude</v>
      </c>
      <c r="X837" s="4" t="str">
        <f t="shared" si="41"/>
        <v>exclude</v>
      </c>
    </row>
    <row r="838" spans="1:24" x14ac:dyDescent="0.25">
      <c r="A838" s="3" t="s">
        <v>3813</v>
      </c>
      <c r="B838" s="3" t="s">
        <v>1494</v>
      </c>
      <c r="C838" s="3" t="s">
        <v>1512</v>
      </c>
      <c r="D838" s="3">
        <v>2</v>
      </c>
      <c r="E838" s="14">
        <v>0.48958333333333331</v>
      </c>
      <c r="F838" s="3" t="s">
        <v>3819</v>
      </c>
      <c r="G838" s="13">
        <v>43942</v>
      </c>
      <c r="H838" s="13">
        <f>VLOOKUP(L838,'Interested Users'!$A$2:$F$1684,6,FALSE)</f>
        <v>43941.442476851851</v>
      </c>
      <c r="I838" s="3" t="s">
        <v>1144</v>
      </c>
      <c r="J838" s="3" t="s">
        <v>2</v>
      </c>
      <c r="K838" s="3" t="s">
        <v>128</v>
      </c>
      <c r="L838" s="4">
        <v>911100221795</v>
      </c>
      <c r="M838" s="3" t="s">
        <v>2388</v>
      </c>
      <c r="N838" s="3" t="s">
        <v>1392</v>
      </c>
      <c r="O838" s="3" t="s">
        <v>1148</v>
      </c>
      <c r="P838" s="3" t="s">
        <v>1148</v>
      </c>
      <c r="Q838" s="3" t="s">
        <v>3772</v>
      </c>
      <c r="R838" s="3" t="e">
        <f>VLOOKUP(L838,SB_Cleaned!$A$2:$F$413,6,FALSE)</f>
        <v>#N/A</v>
      </c>
      <c r="S838" s="3">
        <f t="shared" si="39"/>
        <v>0</v>
      </c>
      <c r="T838" s="3" t="s">
        <v>1505</v>
      </c>
      <c r="U838" s="3" t="s">
        <v>177</v>
      </c>
      <c r="V838" s="13" t="e">
        <f>VLOOKUP(L838,SB_Cleaned!$A$2:$C$412,3,FALSE)</f>
        <v>#N/A</v>
      </c>
      <c r="W838" s="4" t="str">
        <f t="shared" si="40"/>
        <v>exclude</v>
      </c>
      <c r="X838" s="4" t="str">
        <f t="shared" si="41"/>
        <v>exclude</v>
      </c>
    </row>
    <row r="839" spans="1:24" x14ac:dyDescent="0.25">
      <c r="A839" s="3" t="s">
        <v>3813</v>
      </c>
      <c r="B839" s="3" t="s">
        <v>1494</v>
      </c>
      <c r="C839" s="3" t="s">
        <v>1512</v>
      </c>
      <c r="D839" s="3">
        <v>2</v>
      </c>
      <c r="E839" s="14">
        <v>0.48958333333333331</v>
      </c>
      <c r="F839" s="3" t="s">
        <v>3819</v>
      </c>
      <c r="G839" s="13">
        <v>43942</v>
      </c>
      <c r="H839" s="13">
        <f>VLOOKUP(L839,'Interested Users'!$A$2:$F$1684,6,FALSE)</f>
        <v>43941.411446759259</v>
      </c>
      <c r="I839" s="3" t="s">
        <v>1144</v>
      </c>
      <c r="J839" s="3" t="s">
        <v>10</v>
      </c>
      <c r="K839" s="3" t="s">
        <v>680</v>
      </c>
      <c r="L839" s="4">
        <v>911100221794</v>
      </c>
      <c r="M839" s="3" t="s">
        <v>2387</v>
      </c>
      <c r="N839" s="3" t="s">
        <v>1392</v>
      </c>
      <c r="O839" s="3" t="s">
        <v>1156</v>
      </c>
      <c r="P839" s="3" t="s">
        <v>1156</v>
      </c>
      <c r="Q839" s="3" t="s">
        <v>3772</v>
      </c>
      <c r="R839" s="3" t="e">
        <f>VLOOKUP(L839,SB_Cleaned!$A$2:$F$413,6,FALSE)</f>
        <v>#N/A</v>
      </c>
      <c r="S839" s="3">
        <f t="shared" si="39"/>
        <v>0</v>
      </c>
      <c r="T839" s="3" t="s">
        <v>1505</v>
      </c>
      <c r="U839" s="3" t="s">
        <v>333</v>
      </c>
      <c r="V839" s="13" t="e">
        <f>VLOOKUP(L839,SB_Cleaned!$A$2:$C$412,3,FALSE)</f>
        <v>#N/A</v>
      </c>
      <c r="W839" s="4" t="str">
        <f t="shared" si="40"/>
        <v>exclude</v>
      </c>
      <c r="X839" s="4" t="str">
        <f t="shared" si="41"/>
        <v>exclude</v>
      </c>
    </row>
    <row r="840" spans="1:24" x14ac:dyDescent="0.25">
      <c r="A840" s="3" t="s">
        <v>3813</v>
      </c>
      <c r="B840" s="3" t="s">
        <v>1494</v>
      </c>
      <c r="C840" s="3" t="s">
        <v>1512</v>
      </c>
      <c r="D840" s="3">
        <v>2</v>
      </c>
      <c r="E840" s="14">
        <v>0.48958333333333331</v>
      </c>
      <c r="F840" s="3" t="s">
        <v>3819</v>
      </c>
      <c r="G840" s="13">
        <v>43942</v>
      </c>
      <c r="H840" s="13">
        <f>VLOOKUP(L840,'Interested Users'!$A$2:$F$1684,6,FALSE)</f>
        <v>43941.682928240742</v>
      </c>
      <c r="I840" s="3" t="s">
        <v>1144</v>
      </c>
      <c r="J840" s="3" t="s">
        <v>10</v>
      </c>
      <c r="K840" s="3" t="s">
        <v>696</v>
      </c>
      <c r="L840" s="4">
        <v>911100221819</v>
      </c>
      <c r="M840" s="3" t="s">
        <v>2411</v>
      </c>
      <c r="N840" s="3" t="s">
        <v>1392</v>
      </c>
      <c r="O840" s="3" t="s">
        <v>1156</v>
      </c>
      <c r="P840" s="3" t="s">
        <v>1156</v>
      </c>
      <c r="Q840" s="3" t="s">
        <v>3772</v>
      </c>
      <c r="R840" s="3" t="e">
        <f>VLOOKUP(L840,SB_Cleaned!$A$2:$F$413,6,FALSE)</f>
        <v>#N/A</v>
      </c>
      <c r="S840" s="3">
        <f t="shared" si="39"/>
        <v>0</v>
      </c>
      <c r="T840" s="3" t="s">
        <v>1505</v>
      </c>
      <c r="U840" s="3" t="s">
        <v>33</v>
      </c>
      <c r="V840" s="13" t="e">
        <f>VLOOKUP(L840,SB_Cleaned!$A$2:$C$412,3,FALSE)</f>
        <v>#N/A</v>
      </c>
      <c r="W840" s="4" t="str">
        <f t="shared" si="40"/>
        <v>exclude</v>
      </c>
      <c r="X840" s="4" t="str">
        <f t="shared" si="41"/>
        <v>exclude</v>
      </c>
    </row>
    <row r="841" spans="1:24" x14ac:dyDescent="0.25">
      <c r="A841" s="3" t="s">
        <v>3813</v>
      </c>
      <c r="B841" s="3" t="s">
        <v>1494</v>
      </c>
      <c r="C841" s="3" t="s">
        <v>1512</v>
      </c>
      <c r="D841" s="3">
        <v>2</v>
      </c>
      <c r="E841" s="14">
        <v>0.48958333333333331</v>
      </c>
      <c r="F841" s="3" t="s">
        <v>3819</v>
      </c>
      <c r="G841" s="13">
        <v>43942</v>
      </c>
      <c r="H841" s="13">
        <f>VLOOKUP(L841,'Interested Users'!$A$2:$F$1684,6,FALSE)</f>
        <v>43941.615439814814</v>
      </c>
      <c r="I841" s="3" t="s">
        <v>1144</v>
      </c>
      <c r="J841" s="3" t="s">
        <v>10</v>
      </c>
      <c r="K841" s="3" t="s">
        <v>692</v>
      </c>
      <c r="L841" s="4">
        <v>911100221813</v>
      </c>
      <c r="M841" s="3" t="s">
        <v>2405</v>
      </c>
      <c r="N841" s="3" t="s">
        <v>1392</v>
      </c>
      <c r="O841" s="3" t="s">
        <v>1148</v>
      </c>
      <c r="P841" s="3" t="s">
        <v>1148</v>
      </c>
      <c r="Q841" s="3" t="s">
        <v>3772</v>
      </c>
      <c r="R841" s="3" t="e">
        <f>VLOOKUP(L841,SB_Cleaned!$A$2:$F$413,6,FALSE)</f>
        <v>#N/A</v>
      </c>
      <c r="S841" s="3">
        <f t="shared" si="39"/>
        <v>0</v>
      </c>
      <c r="T841" s="3" t="s">
        <v>1505</v>
      </c>
      <c r="U841" s="3" t="s">
        <v>604</v>
      </c>
      <c r="V841" s="13" t="e">
        <f>VLOOKUP(L841,SB_Cleaned!$A$2:$C$412,3,FALSE)</f>
        <v>#N/A</v>
      </c>
      <c r="W841" s="4" t="str">
        <f t="shared" si="40"/>
        <v>exclude</v>
      </c>
      <c r="X841" s="4" t="str">
        <f t="shared" si="41"/>
        <v>exclude</v>
      </c>
    </row>
    <row r="842" spans="1:24" x14ac:dyDescent="0.25">
      <c r="A842" s="3" t="s">
        <v>3813</v>
      </c>
      <c r="B842" s="3" t="s">
        <v>1494</v>
      </c>
      <c r="C842" s="3" t="s">
        <v>1512</v>
      </c>
      <c r="D842" s="3">
        <v>2</v>
      </c>
      <c r="E842" s="14">
        <v>0.48958333333333331</v>
      </c>
      <c r="F842" s="3" t="s">
        <v>3819</v>
      </c>
      <c r="G842" s="13">
        <v>43942</v>
      </c>
      <c r="H842" s="13">
        <f>VLOOKUP(L842,'Interested Users'!$A$2:$F$1684,6,FALSE)</f>
        <v>43941.592962962961</v>
      </c>
      <c r="I842" s="3" t="s">
        <v>1144</v>
      </c>
      <c r="J842" s="3" t="s">
        <v>2</v>
      </c>
      <c r="K842" s="3" t="s">
        <v>689</v>
      </c>
      <c r="L842" s="4">
        <v>911100221810</v>
      </c>
      <c r="M842" s="3" t="s">
        <v>2402</v>
      </c>
      <c r="N842" s="3" t="s">
        <v>1392</v>
      </c>
      <c r="O842" s="3" t="s">
        <v>1156</v>
      </c>
      <c r="P842" s="3" t="s">
        <v>1156</v>
      </c>
      <c r="Q842" s="3" t="s">
        <v>3772</v>
      </c>
      <c r="R842" s="3" t="e">
        <f>VLOOKUP(L842,SB_Cleaned!$A$2:$F$413,6,FALSE)</f>
        <v>#N/A</v>
      </c>
      <c r="S842" s="3">
        <f t="shared" si="39"/>
        <v>0</v>
      </c>
      <c r="T842" s="3" t="s">
        <v>1505</v>
      </c>
      <c r="U842" s="3" t="s">
        <v>422</v>
      </c>
      <c r="V842" s="13" t="e">
        <f>VLOOKUP(L842,SB_Cleaned!$A$2:$C$412,3,FALSE)</f>
        <v>#N/A</v>
      </c>
      <c r="W842" s="4" t="str">
        <f t="shared" si="40"/>
        <v>exclude</v>
      </c>
      <c r="X842" s="4" t="str">
        <f t="shared" si="41"/>
        <v>exclude</v>
      </c>
    </row>
    <row r="843" spans="1:24" x14ac:dyDescent="0.25">
      <c r="A843" s="3" t="s">
        <v>3812</v>
      </c>
      <c r="B843" s="3" t="s">
        <v>1494</v>
      </c>
      <c r="C843" s="3" t="s">
        <v>1510</v>
      </c>
      <c r="D843" s="3">
        <v>2</v>
      </c>
      <c r="E843" s="14">
        <v>0.48958333333333331</v>
      </c>
      <c r="F843" s="3" t="s">
        <v>3819</v>
      </c>
      <c r="G843" s="13">
        <v>43942</v>
      </c>
      <c r="H843" s="13">
        <f>VLOOKUP(L843,'Interested Users'!$A$2:$F$1684,6,FALSE)</f>
        <v>43941.548113425924</v>
      </c>
      <c r="I843" s="3" t="s">
        <v>1144</v>
      </c>
      <c r="J843" s="3" t="s">
        <v>2</v>
      </c>
      <c r="K843" s="3" t="s">
        <v>59</v>
      </c>
      <c r="L843" s="4">
        <v>911100221803</v>
      </c>
      <c r="M843" s="3" t="s">
        <v>2395</v>
      </c>
      <c r="N843" s="3" t="s">
        <v>1392</v>
      </c>
      <c r="O843" s="3" t="s">
        <v>1156</v>
      </c>
      <c r="P843" s="3" t="s">
        <v>1156</v>
      </c>
      <c r="Q843" s="3" t="s">
        <v>3766</v>
      </c>
      <c r="R843" s="3" t="e">
        <f>VLOOKUP(L843,SB_Cleaned!$A$2:$F$413,6,FALSE)</f>
        <v>#N/A</v>
      </c>
      <c r="S843" s="3">
        <f t="shared" si="39"/>
        <v>0</v>
      </c>
      <c r="T843" s="3" t="s">
        <v>1502</v>
      </c>
      <c r="U843" s="3" t="s">
        <v>305</v>
      </c>
      <c r="V843" s="13" t="e">
        <f>VLOOKUP(L843,SB_Cleaned!$A$2:$C$412,3,FALSE)</f>
        <v>#N/A</v>
      </c>
      <c r="W843" s="4" t="str">
        <f t="shared" si="40"/>
        <v>exclude</v>
      </c>
      <c r="X843" s="4" t="str">
        <f t="shared" si="41"/>
        <v>exclude</v>
      </c>
    </row>
    <row r="844" spans="1:24" x14ac:dyDescent="0.25">
      <c r="A844" s="3" t="s">
        <v>3813</v>
      </c>
      <c r="B844" s="3" t="s">
        <v>1514</v>
      </c>
      <c r="C844" s="3" t="s">
        <v>1511</v>
      </c>
      <c r="D844" s="3">
        <v>2</v>
      </c>
      <c r="E844" s="14">
        <v>0.48958333333333331</v>
      </c>
      <c r="F844" s="3" t="s">
        <v>3819</v>
      </c>
      <c r="G844" s="13">
        <v>43942</v>
      </c>
      <c r="H844" s="13">
        <f>VLOOKUP(L844,'Interested Users'!$A$2:$F$1684,6,FALSE)</f>
        <v>43941.488125000003</v>
      </c>
      <c r="I844" s="3" t="s">
        <v>1144</v>
      </c>
      <c r="J844" s="3" t="s">
        <v>19</v>
      </c>
      <c r="K844" s="3" t="s">
        <v>42</v>
      </c>
      <c r="L844" s="4">
        <v>911100221799</v>
      </c>
      <c r="M844" s="3" t="s">
        <v>2391</v>
      </c>
      <c r="N844" s="3" t="s">
        <v>1392</v>
      </c>
      <c r="O844" s="3" t="s">
        <v>1148</v>
      </c>
      <c r="P844" s="3" t="s">
        <v>1148</v>
      </c>
      <c r="Q844" s="3" t="s">
        <v>3768</v>
      </c>
      <c r="R844" s="3" t="e">
        <f>VLOOKUP(L844,SB_Cleaned!$A$2:$F$413,6,FALSE)</f>
        <v>#N/A</v>
      </c>
      <c r="S844" s="3">
        <f t="shared" si="39"/>
        <v>0</v>
      </c>
      <c r="T844" s="3" t="s">
        <v>1496</v>
      </c>
      <c r="U844" s="3" t="s">
        <v>604</v>
      </c>
      <c r="V844" s="13" t="e">
        <f>VLOOKUP(L844,SB_Cleaned!$A$2:$C$412,3,FALSE)</f>
        <v>#N/A</v>
      </c>
      <c r="W844" s="4" t="str">
        <f t="shared" si="40"/>
        <v>exclude</v>
      </c>
      <c r="X844" s="4" t="str">
        <f t="shared" si="41"/>
        <v>exclude</v>
      </c>
    </row>
    <row r="845" spans="1:24" x14ac:dyDescent="0.25">
      <c r="A845" s="3" t="s">
        <v>3813</v>
      </c>
      <c r="B845" s="3" t="s">
        <v>1514</v>
      </c>
      <c r="C845" s="3" t="s">
        <v>1511</v>
      </c>
      <c r="D845" s="3">
        <v>2</v>
      </c>
      <c r="E845" s="14">
        <v>0.48958333333333331</v>
      </c>
      <c r="F845" s="3" t="s">
        <v>3819</v>
      </c>
      <c r="G845" s="13">
        <v>43942</v>
      </c>
      <c r="H845" s="13">
        <f>VLOOKUP(L845,'Interested Users'!$A$2:$F$1684,6,FALSE)</f>
        <v>43941.619097222225</v>
      </c>
      <c r="I845" s="3" t="s">
        <v>1144</v>
      </c>
      <c r="J845" s="3" t="s">
        <v>5</v>
      </c>
      <c r="K845" s="3" t="s">
        <v>693</v>
      </c>
      <c r="L845" s="4">
        <v>911100221814</v>
      </c>
      <c r="M845" s="3" t="s">
        <v>2406</v>
      </c>
      <c r="N845" s="3" t="s">
        <v>1392</v>
      </c>
      <c r="O845" s="3" t="s">
        <v>1146</v>
      </c>
      <c r="P845" s="3" t="s">
        <v>1146</v>
      </c>
      <c r="Q845" s="3" t="s">
        <v>3768</v>
      </c>
      <c r="R845" s="3" t="e">
        <f>VLOOKUP(L845,SB_Cleaned!$A$2:$F$413,6,FALSE)</f>
        <v>#N/A</v>
      </c>
      <c r="S845" s="3">
        <f t="shared" si="39"/>
        <v>0</v>
      </c>
      <c r="T845" s="3" t="s">
        <v>1496</v>
      </c>
      <c r="U845" s="3" t="s">
        <v>422</v>
      </c>
      <c r="V845" s="13" t="e">
        <f>VLOOKUP(L845,SB_Cleaned!$A$2:$C$412,3,FALSE)</f>
        <v>#N/A</v>
      </c>
      <c r="W845" s="4" t="str">
        <f t="shared" si="40"/>
        <v>exclude</v>
      </c>
      <c r="X845" s="4" t="str">
        <f t="shared" si="41"/>
        <v>exclude</v>
      </c>
    </row>
    <row r="846" spans="1:24" x14ac:dyDescent="0.25">
      <c r="A846" s="3" t="s">
        <v>3813</v>
      </c>
      <c r="B846" s="3" t="s">
        <v>1514</v>
      </c>
      <c r="C846" s="3" t="s">
        <v>1511</v>
      </c>
      <c r="D846" s="3">
        <v>2</v>
      </c>
      <c r="E846" s="14">
        <v>0.48958333333333331</v>
      </c>
      <c r="F846" s="3" t="s">
        <v>3819</v>
      </c>
      <c r="G846" s="13">
        <v>43942</v>
      </c>
      <c r="H846" s="13">
        <f>VLOOKUP(L846,'Interested Users'!$A$2:$F$1684,6,FALSE)</f>
        <v>43941.483622685184</v>
      </c>
      <c r="I846" s="3" t="s">
        <v>1145</v>
      </c>
      <c r="J846" s="3" t="s">
        <v>5</v>
      </c>
      <c r="K846" s="3" t="s">
        <v>682</v>
      </c>
      <c r="L846" s="4">
        <v>911100221798</v>
      </c>
      <c r="M846" s="3" t="s">
        <v>2390</v>
      </c>
      <c r="N846" s="3" t="s">
        <v>1392</v>
      </c>
      <c r="O846" s="3" t="s">
        <v>1156</v>
      </c>
      <c r="P846" s="3" t="s">
        <v>1156</v>
      </c>
      <c r="Q846" s="3" t="s">
        <v>3768</v>
      </c>
      <c r="R846" s="3" t="e">
        <f>VLOOKUP(L846,SB_Cleaned!$A$2:$F$413,6,FALSE)</f>
        <v>#N/A</v>
      </c>
      <c r="S846" s="3">
        <f t="shared" si="39"/>
        <v>0</v>
      </c>
      <c r="T846" s="3" t="s">
        <v>1496</v>
      </c>
      <c r="U846" s="3" t="s">
        <v>333</v>
      </c>
      <c r="V846" s="13" t="e">
        <f>VLOOKUP(L846,SB_Cleaned!$A$2:$C$412,3,FALSE)</f>
        <v>#N/A</v>
      </c>
      <c r="W846" s="4" t="str">
        <f t="shared" si="40"/>
        <v>exclude</v>
      </c>
      <c r="X846" s="4" t="str">
        <f t="shared" si="41"/>
        <v>exclude</v>
      </c>
    </row>
    <row r="847" spans="1:24" x14ac:dyDescent="0.25">
      <c r="A847" s="3" t="s">
        <v>3813</v>
      </c>
      <c r="B847" s="3" t="s">
        <v>1514</v>
      </c>
      <c r="C847" s="3" t="s">
        <v>1511</v>
      </c>
      <c r="D847" s="3">
        <v>2</v>
      </c>
      <c r="E847" s="14">
        <v>0.48958333333333331</v>
      </c>
      <c r="F847" s="3" t="s">
        <v>3819</v>
      </c>
      <c r="G847" s="13">
        <v>43942</v>
      </c>
      <c r="H847" s="13">
        <f>VLOOKUP(L847,'Interested Users'!$A$2:$F$1684,6,FALSE)</f>
        <v>43941.635821759257</v>
      </c>
      <c r="I847" s="3" t="s">
        <v>1144</v>
      </c>
      <c r="J847" s="3" t="s">
        <v>5</v>
      </c>
      <c r="K847" s="3" t="s">
        <v>694</v>
      </c>
      <c r="L847" s="4">
        <v>911100221815</v>
      </c>
      <c r="M847" s="3" t="s">
        <v>2407</v>
      </c>
      <c r="N847" s="3" t="s">
        <v>1392</v>
      </c>
      <c r="O847" s="3" t="s">
        <v>1148</v>
      </c>
      <c r="P847" s="3" t="s">
        <v>1148</v>
      </c>
      <c r="Q847" s="3" t="s">
        <v>3768</v>
      </c>
      <c r="R847" s="3" t="e">
        <f>VLOOKUP(L847,SB_Cleaned!$A$2:$F$413,6,FALSE)</f>
        <v>#N/A</v>
      </c>
      <c r="S847" s="3">
        <f t="shared" si="39"/>
        <v>0</v>
      </c>
      <c r="T847" s="3" t="s">
        <v>1496</v>
      </c>
      <c r="U847" s="3" t="s">
        <v>422</v>
      </c>
      <c r="V847" s="13" t="e">
        <f>VLOOKUP(L847,SB_Cleaned!$A$2:$C$412,3,FALSE)</f>
        <v>#N/A</v>
      </c>
      <c r="W847" s="4" t="str">
        <f t="shared" si="40"/>
        <v>exclude</v>
      </c>
      <c r="X847" s="4" t="str">
        <f t="shared" si="41"/>
        <v>exclude</v>
      </c>
    </row>
    <row r="848" spans="1:24" x14ac:dyDescent="0.25">
      <c r="A848" s="3" t="s">
        <v>3813</v>
      </c>
      <c r="B848" s="3" t="s">
        <v>1494</v>
      </c>
      <c r="C848" s="3" t="s">
        <v>1511</v>
      </c>
      <c r="D848" s="3">
        <v>2</v>
      </c>
      <c r="E848" s="14">
        <v>0.48958333333333331</v>
      </c>
      <c r="F848" s="3" t="s">
        <v>3819</v>
      </c>
      <c r="G848" s="13">
        <v>43942</v>
      </c>
      <c r="H848" s="13">
        <f>VLOOKUP(L848,'Interested Users'!$A$2:$F$1684,6,FALSE)</f>
        <v>43941.310081018521</v>
      </c>
      <c r="I848" s="3" t="s">
        <v>1144</v>
      </c>
      <c r="J848" s="3" t="s">
        <v>10</v>
      </c>
      <c r="K848" s="3" t="s">
        <v>668</v>
      </c>
      <c r="L848" s="4">
        <v>911100221782</v>
      </c>
      <c r="M848" s="3" t="s">
        <v>2374</v>
      </c>
      <c r="N848" s="3" t="s">
        <v>1392</v>
      </c>
      <c r="O848" s="3" t="s">
        <v>1156</v>
      </c>
      <c r="P848" s="3" t="s">
        <v>1156</v>
      </c>
      <c r="Q848" s="3" t="s">
        <v>3771</v>
      </c>
      <c r="R848" s="3" t="e">
        <f>VLOOKUP(L848,SB_Cleaned!$A$2:$F$413,6,FALSE)</f>
        <v>#N/A</v>
      </c>
      <c r="S848" s="3">
        <f t="shared" si="39"/>
        <v>0</v>
      </c>
      <c r="T848" s="3" t="s">
        <v>1501</v>
      </c>
      <c r="U848" s="3" t="s">
        <v>624</v>
      </c>
      <c r="V848" s="13" t="e">
        <f>VLOOKUP(L848,SB_Cleaned!$A$2:$C$412,3,FALSE)</f>
        <v>#N/A</v>
      </c>
      <c r="W848" s="4" t="str">
        <f t="shared" si="40"/>
        <v>exclude</v>
      </c>
      <c r="X848" s="4" t="str">
        <f t="shared" si="41"/>
        <v>exclude</v>
      </c>
    </row>
    <row r="849" spans="1:24" x14ac:dyDescent="0.25">
      <c r="A849" s="3" t="s">
        <v>3813</v>
      </c>
      <c r="B849" s="3" t="s">
        <v>1514</v>
      </c>
      <c r="C849" s="3" t="s">
        <v>1511</v>
      </c>
      <c r="D849" s="3">
        <v>2</v>
      </c>
      <c r="E849" s="14">
        <v>0.48958333333333331</v>
      </c>
      <c r="F849" s="3" t="s">
        <v>3819</v>
      </c>
      <c r="G849" s="13">
        <v>43942</v>
      </c>
      <c r="H849" s="13">
        <f>VLOOKUP(L849,'Interested Users'!$A$2:$F$1684,6,FALSE)</f>
        <v>43941.195567129631</v>
      </c>
      <c r="I849" s="3" t="s">
        <v>1144</v>
      </c>
      <c r="J849" s="3" t="s">
        <v>5</v>
      </c>
      <c r="K849" s="3" t="s">
        <v>629</v>
      </c>
      <c r="L849" s="4">
        <v>911100221737</v>
      </c>
      <c r="M849" s="3" t="s">
        <v>2327</v>
      </c>
      <c r="N849" s="3" t="s">
        <v>1392</v>
      </c>
      <c r="O849" s="3" t="s">
        <v>1156</v>
      </c>
      <c r="P849" s="3" t="s">
        <v>1156</v>
      </c>
      <c r="Q849" s="3" t="s">
        <v>3768</v>
      </c>
      <c r="R849" s="3" t="e">
        <f>VLOOKUP(L849,SB_Cleaned!$A$2:$F$413,6,FALSE)</f>
        <v>#N/A</v>
      </c>
      <c r="S849" s="3">
        <f t="shared" si="39"/>
        <v>0</v>
      </c>
      <c r="T849" s="3" t="s">
        <v>1496</v>
      </c>
      <c r="U849" s="3" t="s">
        <v>604</v>
      </c>
      <c r="V849" s="13" t="e">
        <f>VLOOKUP(L849,SB_Cleaned!$A$2:$C$412,3,FALSE)</f>
        <v>#N/A</v>
      </c>
      <c r="W849" s="4" t="str">
        <f t="shared" si="40"/>
        <v>exclude</v>
      </c>
      <c r="X849" s="4" t="str">
        <f t="shared" si="41"/>
        <v>exclude</v>
      </c>
    </row>
    <row r="850" spans="1:24" x14ac:dyDescent="0.25">
      <c r="A850" s="3" t="s">
        <v>3813</v>
      </c>
      <c r="B850" s="3" t="s">
        <v>1514</v>
      </c>
      <c r="C850" s="3" t="s">
        <v>1511</v>
      </c>
      <c r="D850" s="3">
        <v>4</v>
      </c>
      <c r="E850" s="14">
        <v>0.75</v>
      </c>
      <c r="F850" s="3" t="s">
        <v>3819</v>
      </c>
      <c r="G850" s="13">
        <v>43942</v>
      </c>
      <c r="H850" s="13">
        <f>VLOOKUP(L850,'Interested Users'!$A$2:$F$1684,6,FALSE)</f>
        <v>43941.619097222225</v>
      </c>
      <c r="I850" s="3" t="s">
        <v>1145</v>
      </c>
      <c r="J850" s="3" t="s">
        <v>5</v>
      </c>
      <c r="K850" s="3" t="s">
        <v>693</v>
      </c>
      <c r="L850" s="4">
        <v>911100221814</v>
      </c>
      <c r="M850" s="3" t="s">
        <v>2406</v>
      </c>
      <c r="N850" s="3" t="s">
        <v>1393</v>
      </c>
      <c r="O850" s="3" t="s">
        <v>1148</v>
      </c>
      <c r="P850" s="3" t="s">
        <v>1148</v>
      </c>
      <c r="Q850" s="3" t="s">
        <v>3755</v>
      </c>
      <c r="R850" s="3" t="e">
        <f>VLOOKUP(L850,SB_Cleaned!$A$2:$F$413,6,FALSE)</f>
        <v>#N/A</v>
      </c>
      <c r="S850" s="3">
        <f t="shared" si="39"/>
        <v>0</v>
      </c>
      <c r="T850" s="3" t="s">
        <v>1497</v>
      </c>
      <c r="U850" s="3" t="s">
        <v>422</v>
      </c>
      <c r="V850" s="13" t="e">
        <f>VLOOKUP(L850,SB_Cleaned!$A$2:$C$412,3,FALSE)</f>
        <v>#N/A</v>
      </c>
      <c r="W850" s="4" t="str">
        <f t="shared" si="40"/>
        <v>exclude</v>
      </c>
      <c r="X850" s="4" t="str">
        <f t="shared" si="41"/>
        <v>exclude</v>
      </c>
    </row>
    <row r="851" spans="1:24" x14ac:dyDescent="0.25">
      <c r="A851" s="3" t="s">
        <v>3813</v>
      </c>
      <c r="B851" s="3" t="s">
        <v>1494</v>
      </c>
      <c r="C851" s="3" t="s">
        <v>1511</v>
      </c>
      <c r="D851" s="3">
        <v>2</v>
      </c>
      <c r="E851" s="14">
        <v>0.48958333333333331</v>
      </c>
      <c r="F851" s="3" t="s">
        <v>3819</v>
      </c>
      <c r="G851" s="13">
        <v>43942</v>
      </c>
      <c r="H851" s="13">
        <f>VLOOKUP(L851,'Interested Users'!$A$2:$F$1684,6,FALSE)</f>
        <v>43941.209074074075</v>
      </c>
      <c r="I851" s="3" t="s">
        <v>1145</v>
      </c>
      <c r="J851" s="3" t="s">
        <v>2</v>
      </c>
      <c r="K851" s="3" t="s">
        <v>636</v>
      </c>
      <c r="L851" s="4">
        <v>911100221745</v>
      </c>
      <c r="M851" s="3" t="s">
        <v>2335</v>
      </c>
      <c r="N851" s="3" t="s">
        <v>1392</v>
      </c>
      <c r="O851" s="3" t="s">
        <v>1148</v>
      </c>
      <c r="P851" s="3" t="s">
        <v>1148</v>
      </c>
      <c r="Q851" s="3" t="s">
        <v>3771</v>
      </c>
      <c r="R851" s="3" t="e">
        <f>VLOOKUP(L851,SB_Cleaned!$A$2:$F$413,6,FALSE)</f>
        <v>#N/A</v>
      </c>
      <c r="S851" s="3">
        <f t="shared" si="39"/>
        <v>0</v>
      </c>
      <c r="T851" s="3" t="s">
        <v>1501</v>
      </c>
      <c r="U851" s="3" t="s">
        <v>604</v>
      </c>
      <c r="V851" s="13" t="e">
        <f>VLOOKUP(L851,SB_Cleaned!$A$2:$C$412,3,FALSE)</f>
        <v>#N/A</v>
      </c>
      <c r="W851" s="4" t="str">
        <f t="shared" si="40"/>
        <v>exclude</v>
      </c>
      <c r="X851" s="4" t="str">
        <f t="shared" si="41"/>
        <v>exclude</v>
      </c>
    </row>
    <row r="852" spans="1:24" x14ac:dyDescent="0.25">
      <c r="A852" s="3" t="s">
        <v>3813</v>
      </c>
      <c r="B852" s="3" t="s">
        <v>1494</v>
      </c>
      <c r="C852" s="3" t="s">
        <v>1511</v>
      </c>
      <c r="D852" s="3">
        <v>2</v>
      </c>
      <c r="E852" s="14">
        <v>0.48958333333333331</v>
      </c>
      <c r="F852" s="3" t="s">
        <v>3819</v>
      </c>
      <c r="G852" s="13">
        <v>43942</v>
      </c>
      <c r="H852" s="13">
        <f>VLOOKUP(L852,'Interested Users'!$A$2:$F$1684,6,FALSE)</f>
        <v>43942.162997685184</v>
      </c>
      <c r="I852" s="3" t="s">
        <v>1144</v>
      </c>
      <c r="J852" s="3" t="s">
        <v>10</v>
      </c>
      <c r="K852" s="3" t="s">
        <v>698</v>
      </c>
      <c r="L852" s="4">
        <v>911100221821</v>
      </c>
      <c r="M852" s="3" t="s">
        <v>2413</v>
      </c>
      <c r="N852" s="3" t="s">
        <v>1392</v>
      </c>
      <c r="O852" s="3" t="s">
        <v>1156</v>
      </c>
      <c r="P852" s="3" t="s">
        <v>1156</v>
      </c>
      <c r="Q852" s="3" t="s">
        <v>3771</v>
      </c>
      <c r="R852" s="3" t="e">
        <f>VLOOKUP(L852,SB_Cleaned!$A$2:$F$413,6,FALSE)</f>
        <v>#N/A</v>
      </c>
      <c r="S852" s="3">
        <f t="shared" si="39"/>
        <v>0</v>
      </c>
      <c r="T852" s="3" t="s">
        <v>1501</v>
      </c>
      <c r="U852" s="3" t="s">
        <v>604</v>
      </c>
      <c r="V852" s="13" t="e">
        <f>VLOOKUP(L852,SB_Cleaned!$A$2:$C$412,3,FALSE)</f>
        <v>#N/A</v>
      </c>
      <c r="W852" s="4" t="str">
        <f t="shared" si="40"/>
        <v>exclude</v>
      </c>
      <c r="X852" s="4" t="str">
        <f t="shared" si="41"/>
        <v>exclude</v>
      </c>
    </row>
    <row r="853" spans="1:24" x14ac:dyDescent="0.25">
      <c r="A853" s="3" t="s">
        <v>3813</v>
      </c>
      <c r="B853" s="3" t="s">
        <v>1514</v>
      </c>
      <c r="C853" s="3" t="s">
        <v>1511</v>
      </c>
      <c r="D853" s="3">
        <v>2</v>
      </c>
      <c r="E853" s="14">
        <v>0.48958333333333331</v>
      </c>
      <c r="F853" s="3" t="s">
        <v>3819</v>
      </c>
      <c r="G853" s="13">
        <v>43942</v>
      </c>
      <c r="H853" s="13">
        <f>VLOOKUP(L853,'Interested Users'!$A$2:$F$1684,6,FALSE)</f>
        <v>43941.661863425928</v>
      </c>
      <c r="I853" s="3" t="s">
        <v>1144</v>
      </c>
      <c r="J853" s="3" t="s">
        <v>5</v>
      </c>
      <c r="K853" s="3" t="s">
        <v>59</v>
      </c>
      <c r="L853" s="4">
        <v>911100221816</v>
      </c>
      <c r="M853" s="3" t="s">
        <v>2408</v>
      </c>
      <c r="N853" s="3" t="s">
        <v>1392</v>
      </c>
      <c r="O853" s="3" t="s">
        <v>1156</v>
      </c>
      <c r="P853" s="3" t="s">
        <v>1156</v>
      </c>
      <c r="Q853" s="3" t="s">
        <v>3768</v>
      </c>
      <c r="R853" s="3" t="e">
        <f>VLOOKUP(L853,SB_Cleaned!$A$2:$F$413,6,FALSE)</f>
        <v>#N/A</v>
      </c>
      <c r="S853" s="3">
        <f t="shared" si="39"/>
        <v>0</v>
      </c>
      <c r="T853" s="3" t="s">
        <v>1496</v>
      </c>
      <c r="U853" s="3" t="s">
        <v>604</v>
      </c>
      <c r="V853" s="13" t="e">
        <f>VLOOKUP(L853,SB_Cleaned!$A$2:$C$412,3,FALSE)</f>
        <v>#N/A</v>
      </c>
      <c r="W853" s="4" t="str">
        <f t="shared" si="40"/>
        <v>exclude</v>
      </c>
      <c r="X853" s="4" t="str">
        <f t="shared" si="41"/>
        <v>exclude</v>
      </c>
    </row>
    <row r="854" spans="1:24" x14ac:dyDescent="0.25">
      <c r="A854" s="3" t="s">
        <v>3813</v>
      </c>
      <c r="B854" s="3" t="s">
        <v>1514</v>
      </c>
      <c r="C854" s="3" t="s">
        <v>1511</v>
      </c>
      <c r="D854" s="3">
        <v>2</v>
      </c>
      <c r="E854" s="14">
        <v>0.48958333333333331</v>
      </c>
      <c r="F854" s="3" t="s">
        <v>3819</v>
      </c>
      <c r="G854" s="13">
        <v>43942</v>
      </c>
      <c r="H854" s="13">
        <f>VLOOKUP(L854,'Interested Users'!$A$2:$F$1684,6,FALSE)</f>
        <v>43941.670960648145</v>
      </c>
      <c r="I854" s="3" t="s">
        <v>1144</v>
      </c>
      <c r="J854" s="3" t="s">
        <v>5</v>
      </c>
      <c r="K854" s="3" t="s">
        <v>310</v>
      </c>
      <c r="L854" s="4">
        <v>911100221818</v>
      </c>
      <c r="M854" s="3" t="s">
        <v>2410</v>
      </c>
      <c r="N854" s="3" t="s">
        <v>1392</v>
      </c>
      <c r="O854" s="3" t="s">
        <v>1148</v>
      </c>
      <c r="P854" s="3" t="s">
        <v>1148</v>
      </c>
      <c r="Q854" s="3" t="s">
        <v>3768</v>
      </c>
      <c r="R854" s="3" t="e">
        <f>VLOOKUP(L854,SB_Cleaned!$A$2:$F$413,6,FALSE)</f>
        <v>#N/A</v>
      </c>
      <c r="S854" s="3">
        <f t="shared" si="39"/>
        <v>0</v>
      </c>
      <c r="T854" s="3" t="s">
        <v>1496</v>
      </c>
      <c r="U854" s="3" t="s">
        <v>604</v>
      </c>
      <c r="V854" s="13" t="e">
        <f>VLOOKUP(L854,SB_Cleaned!$A$2:$C$412,3,FALSE)</f>
        <v>#N/A</v>
      </c>
      <c r="W854" s="4" t="str">
        <f t="shared" si="40"/>
        <v>exclude</v>
      </c>
      <c r="X854" s="4" t="str">
        <f t="shared" si="41"/>
        <v>exclude</v>
      </c>
    </row>
    <row r="855" spans="1:24" x14ac:dyDescent="0.25">
      <c r="A855" s="3" t="s">
        <v>3813</v>
      </c>
      <c r="B855" s="3" t="s">
        <v>1514</v>
      </c>
      <c r="C855" s="3" t="s">
        <v>1511</v>
      </c>
      <c r="D855" s="3">
        <v>2</v>
      </c>
      <c r="E855" s="14">
        <v>0.48958333333333331</v>
      </c>
      <c r="F855" s="3" t="s">
        <v>3819</v>
      </c>
      <c r="G855" s="13">
        <v>43942</v>
      </c>
      <c r="H855" s="13">
        <f>VLOOKUP(L855,'Interested Users'!$A$2:$F$1684,6,FALSE)</f>
        <v>43942.196655092594</v>
      </c>
      <c r="I855" s="3" t="s">
        <v>1144</v>
      </c>
      <c r="J855" s="3" t="s">
        <v>5</v>
      </c>
      <c r="K855" s="3" t="s">
        <v>699</v>
      </c>
      <c r="L855" s="4">
        <v>911100221822</v>
      </c>
      <c r="M855" s="3" t="s">
        <v>2414</v>
      </c>
      <c r="N855" s="3" t="s">
        <v>1392</v>
      </c>
      <c r="O855" s="3" t="s">
        <v>1148</v>
      </c>
      <c r="P855" s="3" t="s">
        <v>1148</v>
      </c>
      <c r="Q855" s="3" t="s">
        <v>3768</v>
      </c>
      <c r="R855" s="3" t="e">
        <f>VLOOKUP(L855,SB_Cleaned!$A$2:$F$413,6,FALSE)</f>
        <v>#N/A</v>
      </c>
      <c r="S855" s="3">
        <f t="shared" si="39"/>
        <v>0</v>
      </c>
      <c r="T855" s="3" t="s">
        <v>1496</v>
      </c>
      <c r="U855" s="3" t="s">
        <v>333</v>
      </c>
      <c r="V855" s="13" t="e">
        <f>VLOOKUP(L855,SB_Cleaned!$A$2:$C$412,3,FALSE)</f>
        <v>#N/A</v>
      </c>
      <c r="W855" s="4" t="str">
        <f t="shared" si="40"/>
        <v>exclude</v>
      </c>
      <c r="X855" s="4" t="str">
        <f t="shared" si="41"/>
        <v>exclude</v>
      </c>
    </row>
    <row r="856" spans="1:24" x14ac:dyDescent="0.25">
      <c r="A856" s="3" t="s">
        <v>3813</v>
      </c>
      <c r="B856" s="3" t="s">
        <v>1514</v>
      </c>
      <c r="C856" s="3" t="s">
        <v>1511</v>
      </c>
      <c r="D856" s="3">
        <v>2</v>
      </c>
      <c r="E856" s="14">
        <v>0.48958333333333331</v>
      </c>
      <c r="F856" s="3" t="s">
        <v>3819</v>
      </c>
      <c r="G856" s="13">
        <v>43942</v>
      </c>
      <c r="H856" s="13">
        <f>VLOOKUP(L856,'Interested Users'!$A$2:$F$1684,6,FALSE)</f>
        <v>43941.558518518519</v>
      </c>
      <c r="I856" s="3" t="s">
        <v>1144</v>
      </c>
      <c r="J856" s="3" t="s">
        <v>19</v>
      </c>
      <c r="K856" s="3" t="s">
        <v>686</v>
      </c>
      <c r="L856" s="4">
        <v>911100221805</v>
      </c>
      <c r="M856" s="3" t="s">
        <v>2397</v>
      </c>
      <c r="N856" s="3" t="s">
        <v>1392</v>
      </c>
      <c r="O856" s="3" t="s">
        <v>1148</v>
      </c>
      <c r="P856" s="3" t="s">
        <v>1148</v>
      </c>
      <c r="Q856" s="3" t="s">
        <v>3768</v>
      </c>
      <c r="R856" s="3" t="e">
        <f>VLOOKUP(L856,SB_Cleaned!$A$2:$F$413,6,FALSE)</f>
        <v>#N/A</v>
      </c>
      <c r="S856" s="3">
        <f t="shared" si="39"/>
        <v>0</v>
      </c>
      <c r="T856" s="3" t="s">
        <v>1496</v>
      </c>
      <c r="U856" s="3" t="s">
        <v>305</v>
      </c>
      <c r="V856" s="13" t="e">
        <f>VLOOKUP(L856,SB_Cleaned!$A$2:$C$412,3,FALSE)</f>
        <v>#N/A</v>
      </c>
      <c r="W856" s="4" t="str">
        <f t="shared" si="40"/>
        <v>exclude</v>
      </c>
      <c r="X856" s="4" t="str">
        <f t="shared" si="41"/>
        <v>exclude</v>
      </c>
    </row>
    <row r="857" spans="1:24" x14ac:dyDescent="0.25">
      <c r="A857" s="3" t="s">
        <v>3813</v>
      </c>
      <c r="B857" s="3" t="s">
        <v>1514</v>
      </c>
      <c r="C857" s="3" t="s">
        <v>1512</v>
      </c>
      <c r="D857" s="3">
        <v>2</v>
      </c>
      <c r="E857" s="14">
        <v>0.48958333333333331</v>
      </c>
      <c r="F857" s="3" t="s">
        <v>3819</v>
      </c>
      <c r="G857" s="13">
        <v>43942</v>
      </c>
      <c r="H857" s="13">
        <f>VLOOKUP(L857,'Interested Users'!$A$2:$F$1684,6,FALSE)</f>
        <v>43937.634699074071</v>
      </c>
      <c r="I857" s="3" t="s">
        <v>1144</v>
      </c>
      <c r="J857" s="3" t="s">
        <v>19</v>
      </c>
      <c r="K857" s="3" t="s">
        <v>158</v>
      </c>
      <c r="L857" s="4">
        <v>911100221158</v>
      </c>
      <c r="M857" s="3" t="s">
        <v>1739</v>
      </c>
      <c r="N857" s="3" t="s">
        <v>1392</v>
      </c>
      <c r="O857" s="3" t="s">
        <v>1148</v>
      </c>
      <c r="P857" s="3" t="s">
        <v>1148</v>
      </c>
      <c r="Q857" s="3" t="s">
        <v>3748</v>
      </c>
      <c r="R857" s="3" t="e">
        <f>VLOOKUP(L857,SB_Cleaned!$A$2:$F$413,6,FALSE)</f>
        <v>#N/A</v>
      </c>
      <c r="S857" s="3">
        <f t="shared" si="39"/>
        <v>0</v>
      </c>
      <c r="T857" s="3" t="s">
        <v>1503</v>
      </c>
      <c r="U857" s="3" t="s">
        <v>33</v>
      </c>
      <c r="V857" s="13" t="e">
        <f>VLOOKUP(L857,SB_Cleaned!$A$2:$C$412,3,FALSE)</f>
        <v>#N/A</v>
      </c>
      <c r="W857" s="4" t="str">
        <f t="shared" si="40"/>
        <v>exclude</v>
      </c>
      <c r="X857" s="4" t="str">
        <f t="shared" si="41"/>
        <v>exclude</v>
      </c>
    </row>
    <row r="858" spans="1:24" x14ac:dyDescent="0.25">
      <c r="A858" s="3" t="s">
        <v>3813</v>
      </c>
      <c r="B858" s="3" t="s">
        <v>1514</v>
      </c>
      <c r="C858" s="3" t="s">
        <v>1512</v>
      </c>
      <c r="D858" s="3">
        <v>2</v>
      </c>
      <c r="E858" s="14">
        <v>0.48958333333333331</v>
      </c>
      <c r="F858" s="3" t="s">
        <v>3819</v>
      </c>
      <c r="G858" s="13">
        <v>43942</v>
      </c>
      <c r="H858" s="13">
        <f>VLOOKUP(L858,'Interested Users'!$A$2:$F$1684,6,FALSE)</f>
        <v>43937.631215277775</v>
      </c>
      <c r="I858" s="3" t="s">
        <v>1144</v>
      </c>
      <c r="J858" s="3" t="s">
        <v>5</v>
      </c>
      <c r="K858" s="3" t="s">
        <v>157</v>
      </c>
      <c r="L858" s="4">
        <v>911100221157</v>
      </c>
      <c r="M858" s="3" t="s">
        <v>1738</v>
      </c>
      <c r="N858" s="3" t="s">
        <v>1392</v>
      </c>
      <c r="O858" s="3" t="s">
        <v>1148</v>
      </c>
      <c r="P858" s="3" t="s">
        <v>1148</v>
      </c>
      <c r="Q858" s="3" t="s">
        <v>3748</v>
      </c>
      <c r="R858" s="3" t="e">
        <f>VLOOKUP(L858,SB_Cleaned!$A$2:$F$413,6,FALSE)</f>
        <v>#N/A</v>
      </c>
      <c r="S858" s="3">
        <f t="shared" si="39"/>
        <v>0</v>
      </c>
      <c r="T858" s="3" t="s">
        <v>1503</v>
      </c>
      <c r="U858" s="3" t="s">
        <v>33</v>
      </c>
      <c r="V858" s="13" t="e">
        <f>VLOOKUP(L858,SB_Cleaned!$A$2:$C$412,3,FALSE)</f>
        <v>#N/A</v>
      </c>
      <c r="W858" s="4" t="str">
        <f t="shared" si="40"/>
        <v>exclude</v>
      </c>
      <c r="X858" s="4" t="str">
        <f t="shared" si="41"/>
        <v>exclude</v>
      </c>
    </row>
    <row r="859" spans="1:24" x14ac:dyDescent="0.25">
      <c r="A859" s="3" t="s">
        <v>3813</v>
      </c>
      <c r="B859" s="3" t="s">
        <v>1514</v>
      </c>
      <c r="C859" s="3" t="s">
        <v>1511</v>
      </c>
      <c r="D859" s="3">
        <v>2</v>
      </c>
      <c r="E859" s="14">
        <v>0.48958333333333331</v>
      </c>
      <c r="F859" s="3" t="s">
        <v>3819</v>
      </c>
      <c r="G859" s="13">
        <v>43942</v>
      </c>
      <c r="H859" s="13">
        <f>VLOOKUP(L859,'Interested Users'!$A$2:$F$1684,6,FALSE)</f>
        <v>43941.667500000003</v>
      </c>
      <c r="I859" s="3" t="s">
        <v>1144</v>
      </c>
      <c r="J859" s="3" t="s">
        <v>5</v>
      </c>
      <c r="K859" s="3" t="s">
        <v>695</v>
      </c>
      <c r="L859" s="4">
        <v>911100221817</v>
      </c>
      <c r="M859" s="3" t="s">
        <v>2409</v>
      </c>
      <c r="N859" s="3" t="s">
        <v>1392</v>
      </c>
      <c r="O859" s="3" t="s">
        <v>1148</v>
      </c>
      <c r="P859" s="3" t="s">
        <v>1148</v>
      </c>
      <c r="Q859" s="3" t="s">
        <v>3768</v>
      </c>
      <c r="R859" s="3">
        <f>VLOOKUP(L859,SB_Cleaned!$A$2:$F$413,6,FALSE)</f>
        <v>3400</v>
      </c>
      <c r="S859" s="3">
        <f t="shared" si="39"/>
        <v>1</v>
      </c>
      <c r="T859" s="3" t="s">
        <v>1496</v>
      </c>
      <c r="U859" s="3" t="s">
        <v>333</v>
      </c>
      <c r="V859" s="13">
        <f>VLOOKUP(L859,SB_Cleaned!$A$2:$C$412,3,FALSE)</f>
        <v>43943</v>
      </c>
      <c r="W859" s="4">
        <f t="shared" si="40"/>
        <v>1</v>
      </c>
      <c r="X859" s="4">
        <f t="shared" si="41"/>
        <v>1</v>
      </c>
    </row>
    <row r="860" spans="1:24" x14ac:dyDescent="0.25">
      <c r="A860" s="3" t="s">
        <v>3813</v>
      </c>
      <c r="B860" s="3" t="s">
        <v>1514</v>
      </c>
      <c r="C860" s="3" t="s">
        <v>1512</v>
      </c>
      <c r="D860" s="3">
        <v>2</v>
      </c>
      <c r="E860" s="14">
        <v>0.48958333333333331</v>
      </c>
      <c r="F860" s="3" t="s">
        <v>3819</v>
      </c>
      <c r="G860" s="13">
        <v>43942</v>
      </c>
      <c r="H860" s="13">
        <f>VLOOKUP(L860,'Interested Users'!$A$2:$F$1684,6,FALSE)</f>
        <v>43937.635648148149</v>
      </c>
      <c r="I860" s="3" t="s">
        <v>1145</v>
      </c>
      <c r="J860" s="3" t="s">
        <v>5</v>
      </c>
      <c r="K860" s="3" t="s">
        <v>157</v>
      </c>
      <c r="L860" s="4">
        <v>911100221159</v>
      </c>
      <c r="M860" s="3" t="s">
        <v>1740</v>
      </c>
      <c r="N860" s="3" t="s">
        <v>1392</v>
      </c>
      <c r="O860" s="3" t="s">
        <v>1156</v>
      </c>
      <c r="P860" s="3" t="s">
        <v>1156</v>
      </c>
      <c r="Q860" s="3" t="s">
        <v>3748</v>
      </c>
      <c r="R860" s="3" t="e">
        <f>VLOOKUP(L860,SB_Cleaned!$A$2:$F$413,6,FALSE)</f>
        <v>#N/A</v>
      </c>
      <c r="S860" s="3">
        <f t="shared" si="39"/>
        <v>0</v>
      </c>
      <c r="T860" s="3" t="s">
        <v>1503</v>
      </c>
      <c r="U860" s="3" t="s">
        <v>37</v>
      </c>
      <c r="V860" s="13" t="e">
        <f>VLOOKUP(L860,SB_Cleaned!$A$2:$C$412,3,FALSE)</f>
        <v>#N/A</v>
      </c>
      <c r="W860" s="4" t="str">
        <f t="shared" si="40"/>
        <v>exclude</v>
      </c>
      <c r="X860" s="4" t="str">
        <f t="shared" si="41"/>
        <v>exclude</v>
      </c>
    </row>
    <row r="861" spans="1:24" x14ac:dyDescent="0.25">
      <c r="A861" s="3" t="s">
        <v>3813</v>
      </c>
      <c r="B861" s="3" t="s">
        <v>1514</v>
      </c>
      <c r="C861" s="3" t="s">
        <v>1512</v>
      </c>
      <c r="D861" s="3">
        <v>2</v>
      </c>
      <c r="E861" s="14">
        <v>0.48958333333333331</v>
      </c>
      <c r="F861" s="3" t="s">
        <v>3819</v>
      </c>
      <c r="G861" s="13">
        <v>43942</v>
      </c>
      <c r="H861" s="13">
        <f>VLOOKUP(L861,'Interested Users'!$A$2:$F$1684,6,FALSE)</f>
        <v>43937.638449074075</v>
      </c>
      <c r="I861" s="3" t="s">
        <v>1144</v>
      </c>
      <c r="J861" s="3" t="s">
        <v>5</v>
      </c>
      <c r="K861" s="3" t="s">
        <v>71</v>
      </c>
      <c r="L861" s="4">
        <v>911100221161</v>
      </c>
      <c r="M861" s="3" t="s">
        <v>1742</v>
      </c>
      <c r="N861" s="3" t="s">
        <v>1392</v>
      </c>
      <c r="O861" s="3" t="s">
        <v>1148</v>
      </c>
      <c r="P861" s="3" t="s">
        <v>1148</v>
      </c>
      <c r="Q861" s="3" t="s">
        <v>3748</v>
      </c>
      <c r="R861" s="3" t="e">
        <f>VLOOKUP(L861,SB_Cleaned!$A$2:$F$413,6,FALSE)</f>
        <v>#N/A</v>
      </c>
      <c r="S861" s="3">
        <f t="shared" si="39"/>
        <v>0</v>
      </c>
      <c r="T861" s="3" t="s">
        <v>1503</v>
      </c>
      <c r="U861" s="3" t="s">
        <v>33</v>
      </c>
      <c r="V861" s="13" t="e">
        <f>VLOOKUP(L861,SB_Cleaned!$A$2:$C$412,3,FALSE)</f>
        <v>#N/A</v>
      </c>
      <c r="W861" s="4" t="str">
        <f t="shared" si="40"/>
        <v>exclude</v>
      </c>
      <c r="X861" s="4" t="str">
        <f t="shared" si="41"/>
        <v>exclude</v>
      </c>
    </row>
    <row r="862" spans="1:24" x14ac:dyDescent="0.25">
      <c r="A862" s="3" t="s">
        <v>3813</v>
      </c>
      <c r="B862" s="3" t="s">
        <v>1494</v>
      </c>
      <c r="C862" s="3" t="s">
        <v>1511</v>
      </c>
      <c r="D862" s="3">
        <v>2</v>
      </c>
      <c r="E862" s="14">
        <v>0.48958333333333331</v>
      </c>
      <c r="F862" s="3" t="s">
        <v>3819</v>
      </c>
      <c r="G862" s="13">
        <v>43942</v>
      </c>
      <c r="H862" s="13">
        <f>VLOOKUP(L862,'Interested Users'!$A$2:$F$1684,6,FALSE)</f>
        <v>43942.207592592589</v>
      </c>
      <c r="I862" s="3" t="s">
        <v>1144</v>
      </c>
      <c r="J862" s="3" t="s">
        <v>2</v>
      </c>
      <c r="K862" s="3" t="s">
        <v>700</v>
      </c>
      <c r="L862" s="4">
        <v>911100221823</v>
      </c>
      <c r="M862" s="3" t="s">
        <v>2415</v>
      </c>
      <c r="N862" s="3" t="s">
        <v>1392</v>
      </c>
      <c r="O862" s="3" t="s">
        <v>1148</v>
      </c>
      <c r="P862" s="3" t="s">
        <v>1148</v>
      </c>
      <c r="Q862" s="3" t="s">
        <v>3771</v>
      </c>
      <c r="R862" s="3" t="e">
        <f>VLOOKUP(L862,SB_Cleaned!$A$2:$F$413,6,FALSE)</f>
        <v>#N/A</v>
      </c>
      <c r="S862" s="3">
        <f t="shared" si="39"/>
        <v>0</v>
      </c>
      <c r="T862" s="3" t="s">
        <v>1501</v>
      </c>
      <c r="U862" s="3" t="s">
        <v>604</v>
      </c>
      <c r="V862" s="13" t="e">
        <f>VLOOKUP(L862,SB_Cleaned!$A$2:$C$412,3,FALSE)</f>
        <v>#N/A</v>
      </c>
      <c r="W862" s="4" t="str">
        <f t="shared" si="40"/>
        <v>exclude</v>
      </c>
      <c r="X862" s="4" t="str">
        <f t="shared" si="41"/>
        <v>exclude</v>
      </c>
    </row>
    <row r="863" spans="1:24" x14ac:dyDescent="0.25">
      <c r="A863" s="3" t="s">
        <v>3813</v>
      </c>
      <c r="B863" s="3" t="s">
        <v>1514</v>
      </c>
      <c r="C863" s="3" t="s">
        <v>1512</v>
      </c>
      <c r="D863" s="3">
        <v>2</v>
      </c>
      <c r="E863" s="14">
        <v>0.48958333333333331</v>
      </c>
      <c r="F863" s="3" t="s">
        <v>3819</v>
      </c>
      <c r="G863" s="13">
        <v>43942</v>
      </c>
      <c r="H863" s="13">
        <f>VLOOKUP(L863,'Interested Users'!$A$2:$F$1684,6,FALSE)</f>
        <v>43937.676759259259</v>
      </c>
      <c r="I863" s="3" t="s">
        <v>1144</v>
      </c>
      <c r="J863" s="3" t="s">
        <v>5</v>
      </c>
      <c r="K863" s="3" t="s">
        <v>163</v>
      </c>
      <c r="L863" s="4">
        <v>911100221166</v>
      </c>
      <c r="M863" s="3" t="s">
        <v>1747</v>
      </c>
      <c r="N863" s="3" t="s">
        <v>1392</v>
      </c>
      <c r="O863" s="3" t="s">
        <v>1148</v>
      </c>
      <c r="P863" s="3" t="s">
        <v>1148</v>
      </c>
      <c r="Q863" s="3" t="s">
        <v>3748</v>
      </c>
      <c r="R863" s="3" t="e">
        <f>VLOOKUP(L863,SB_Cleaned!$A$2:$F$413,6,FALSE)</f>
        <v>#N/A</v>
      </c>
      <c r="S863" s="3">
        <f t="shared" si="39"/>
        <v>0</v>
      </c>
      <c r="T863" s="3" t="s">
        <v>1503</v>
      </c>
      <c r="U863" s="3" t="s">
        <v>130</v>
      </c>
      <c r="V863" s="13" t="e">
        <f>VLOOKUP(L863,SB_Cleaned!$A$2:$C$412,3,FALSE)</f>
        <v>#N/A</v>
      </c>
      <c r="W863" s="4" t="str">
        <f t="shared" si="40"/>
        <v>exclude</v>
      </c>
      <c r="X863" s="4" t="str">
        <f t="shared" si="41"/>
        <v>exclude</v>
      </c>
    </row>
    <row r="864" spans="1:24" x14ac:dyDescent="0.25">
      <c r="A864" s="3" t="s">
        <v>3813</v>
      </c>
      <c r="B864" s="3" t="s">
        <v>1514</v>
      </c>
      <c r="C864" s="3" t="s">
        <v>1512</v>
      </c>
      <c r="D864" s="3">
        <v>2</v>
      </c>
      <c r="E864" s="14">
        <v>0.48958333333333331</v>
      </c>
      <c r="F864" s="3" t="s">
        <v>3819</v>
      </c>
      <c r="G864" s="13">
        <v>43942</v>
      </c>
      <c r="H864" s="13">
        <f>VLOOKUP(L864,'Interested Users'!$A$2:$F$1684,6,FALSE)</f>
        <v>43937.699050925927</v>
      </c>
      <c r="I864" s="3" t="s">
        <v>1144</v>
      </c>
      <c r="J864" s="3" t="s">
        <v>19</v>
      </c>
      <c r="K864" s="3" t="s">
        <v>334</v>
      </c>
      <c r="L864" s="4">
        <v>911100221169</v>
      </c>
      <c r="M864" s="3" t="s">
        <v>1750</v>
      </c>
      <c r="N864" s="3" t="s">
        <v>1392</v>
      </c>
      <c r="O864" s="3" t="s">
        <v>1156</v>
      </c>
      <c r="P864" s="3" t="s">
        <v>1156</v>
      </c>
      <c r="Q864" s="3" t="s">
        <v>3748</v>
      </c>
      <c r="R864" s="3" t="e">
        <f>VLOOKUP(L864,SB_Cleaned!$A$2:$F$413,6,FALSE)</f>
        <v>#N/A</v>
      </c>
      <c r="S864" s="3">
        <f t="shared" si="39"/>
        <v>0</v>
      </c>
      <c r="T864" s="3" t="s">
        <v>1503</v>
      </c>
      <c r="U864" s="3" t="s">
        <v>37</v>
      </c>
      <c r="V864" s="13" t="e">
        <f>VLOOKUP(L864,SB_Cleaned!$A$2:$C$412,3,FALSE)</f>
        <v>#N/A</v>
      </c>
      <c r="W864" s="4" t="str">
        <f t="shared" si="40"/>
        <v>exclude</v>
      </c>
      <c r="X864" s="4" t="str">
        <f t="shared" si="41"/>
        <v>exclude</v>
      </c>
    </row>
    <row r="865" spans="1:24" x14ac:dyDescent="0.25">
      <c r="A865" s="3" t="s">
        <v>3813</v>
      </c>
      <c r="B865" s="3" t="s">
        <v>1514</v>
      </c>
      <c r="C865" s="3" t="s">
        <v>1512</v>
      </c>
      <c r="D865" s="3">
        <v>2</v>
      </c>
      <c r="E865" s="14">
        <v>0.48958333333333331</v>
      </c>
      <c r="F865" s="3" t="s">
        <v>3819</v>
      </c>
      <c r="G865" s="13">
        <v>43942</v>
      </c>
      <c r="H865" s="13">
        <f>VLOOKUP(L865,'Interested Users'!$A$2:$F$1684,6,FALSE)</f>
        <v>43937.704155092593</v>
      </c>
      <c r="I865" s="3" t="s">
        <v>1144</v>
      </c>
      <c r="J865" s="3" t="s">
        <v>19</v>
      </c>
      <c r="K865" s="3" t="s">
        <v>168</v>
      </c>
      <c r="L865" s="4">
        <v>911100221172</v>
      </c>
      <c r="M865" s="3" t="s">
        <v>3341</v>
      </c>
      <c r="N865" s="3" t="s">
        <v>1392</v>
      </c>
      <c r="O865" s="3" t="s">
        <v>1148</v>
      </c>
      <c r="P865" s="3" t="s">
        <v>1148</v>
      </c>
      <c r="Q865" s="3" t="s">
        <v>3748</v>
      </c>
      <c r="R865" s="3" t="e">
        <f>VLOOKUP(L865,SB_Cleaned!$A$2:$F$413,6,FALSE)</f>
        <v>#N/A</v>
      </c>
      <c r="S865" s="3">
        <f t="shared" si="39"/>
        <v>0</v>
      </c>
      <c r="T865" s="3" t="s">
        <v>1503</v>
      </c>
      <c r="U865" s="3" t="s">
        <v>130</v>
      </c>
      <c r="V865" s="13" t="e">
        <f>VLOOKUP(L865,SB_Cleaned!$A$2:$C$412,3,FALSE)</f>
        <v>#N/A</v>
      </c>
      <c r="W865" s="4" t="str">
        <f t="shared" si="40"/>
        <v>exclude</v>
      </c>
      <c r="X865" s="4" t="str">
        <f t="shared" si="41"/>
        <v>exclude</v>
      </c>
    </row>
    <row r="866" spans="1:24" x14ac:dyDescent="0.25">
      <c r="A866" s="3" t="s">
        <v>3813</v>
      </c>
      <c r="B866" s="3" t="s">
        <v>1494</v>
      </c>
      <c r="C866" s="3" t="s">
        <v>1511</v>
      </c>
      <c r="D866" s="3">
        <v>2</v>
      </c>
      <c r="E866" s="14">
        <v>0.48958333333333331</v>
      </c>
      <c r="F866" s="3" t="s">
        <v>3819</v>
      </c>
      <c r="G866" s="13">
        <v>43942</v>
      </c>
      <c r="H866" s="13" t="e">
        <f>VLOOKUP(L866,'Interested Users'!$A$2:$F$1684,6,FALSE)</f>
        <v>#N/A</v>
      </c>
      <c r="I866" s="3" t="s">
        <v>1144</v>
      </c>
      <c r="J866" s="3" t="s">
        <v>2</v>
      </c>
      <c r="K866" s="3" t="s">
        <v>525</v>
      </c>
      <c r="L866" s="4">
        <v>911100222742</v>
      </c>
      <c r="M866" s="3" t="s">
        <v>2201</v>
      </c>
      <c r="N866" s="3" t="s">
        <v>1392</v>
      </c>
      <c r="O866" s="3" t="s">
        <v>1148</v>
      </c>
      <c r="P866" s="3" t="s">
        <v>1148</v>
      </c>
      <c r="Q866" s="3" t="s">
        <v>3771</v>
      </c>
      <c r="R866" s="3" t="e">
        <f>VLOOKUP(L866,SB_Cleaned!$A$2:$F$413,6,FALSE)</f>
        <v>#N/A</v>
      </c>
      <c r="S866" s="3">
        <f t="shared" si="39"/>
        <v>0</v>
      </c>
      <c r="T866" s="3" t="s">
        <v>1501</v>
      </c>
      <c r="U866" s="3" t="s">
        <v>3854</v>
      </c>
      <c r="V866" s="13" t="e">
        <f>VLOOKUP(L866,SB_Cleaned!$A$2:$C$412,3,FALSE)</f>
        <v>#N/A</v>
      </c>
      <c r="W866" s="4" t="str">
        <f t="shared" si="40"/>
        <v>exclude</v>
      </c>
      <c r="X866" s="4" t="str">
        <f t="shared" si="41"/>
        <v>exclude</v>
      </c>
    </row>
    <row r="867" spans="1:24" x14ac:dyDescent="0.25">
      <c r="A867" s="3" t="s">
        <v>3813</v>
      </c>
      <c r="B867" s="3" t="s">
        <v>1494</v>
      </c>
      <c r="C867" s="3" t="s">
        <v>1511</v>
      </c>
      <c r="D867" s="3">
        <v>2</v>
      </c>
      <c r="E867" s="14">
        <v>0.48958333333333331</v>
      </c>
      <c r="F867" s="3" t="s">
        <v>3819</v>
      </c>
      <c r="G867" s="13">
        <v>43942</v>
      </c>
      <c r="H867" s="13">
        <f>VLOOKUP(L867,'Interested Users'!$A$2:$F$1684,6,FALSE)</f>
        <v>43939.366550925923</v>
      </c>
      <c r="I867" s="3" t="s">
        <v>1144</v>
      </c>
      <c r="J867" s="3" t="s">
        <v>2</v>
      </c>
      <c r="K867" s="3" t="s">
        <v>42</v>
      </c>
      <c r="L867" s="4">
        <v>911100221619</v>
      </c>
      <c r="M867" s="3" t="s">
        <v>2202</v>
      </c>
      <c r="N867" s="3" t="s">
        <v>1392</v>
      </c>
      <c r="O867" s="3" t="s">
        <v>1148</v>
      </c>
      <c r="P867" s="3" t="s">
        <v>1148</v>
      </c>
      <c r="Q867" s="3" t="s">
        <v>3771</v>
      </c>
      <c r="R867" s="3" t="e">
        <f>VLOOKUP(L867,SB_Cleaned!$A$2:$F$413,6,FALSE)</f>
        <v>#N/A</v>
      </c>
      <c r="S867" s="3">
        <f t="shared" si="39"/>
        <v>0</v>
      </c>
      <c r="T867" s="3" t="s">
        <v>1501</v>
      </c>
      <c r="U867" s="3" t="s">
        <v>422</v>
      </c>
      <c r="V867" s="13" t="e">
        <f>VLOOKUP(L867,SB_Cleaned!$A$2:$C$412,3,FALSE)</f>
        <v>#N/A</v>
      </c>
      <c r="W867" s="4" t="str">
        <f t="shared" si="40"/>
        <v>exclude</v>
      </c>
      <c r="X867" s="4" t="str">
        <f t="shared" si="41"/>
        <v>exclude</v>
      </c>
    </row>
    <row r="868" spans="1:24" x14ac:dyDescent="0.25">
      <c r="A868" s="3" t="s">
        <v>3813</v>
      </c>
      <c r="B868" s="3" t="s">
        <v>1514</v>
      </c>
      <c r="C868" s="3" t="s">
        <v>1512</v>
      </c>
      <c r="D868" s="3">
        <v>2</v>
      </c>
      <c r="E868" s="14">
        <v>0.48958333333333331</v>
      </c>
      <c r="F868" s="3" t="s">
        <v>3819</v>
      </c>
      <c r="G868" s="13">
        <v>43942</v>
      </c>
      <c r="H868" s="13">
        <f>VLOOKUP(L868,'Interested Users'!$A$2:$F$1684,6,FALSE)</f>
        <v>43937.750208333331</v>
      </c>
      <c r="I868" s="3" t="s">
        <v>1144</v>
      </c>
      <c r="J868" s="3" t="s">
        <v>5</v>
      </c>
      <c r="K868" s="3" t="s">
        <v>172</v>
      </c>
      <c r="L868" s="4">
        <v>911100221177</v>
      </c>
      <c r="M868" s="3" t="s">
        <v>1758</v>
      </c>
      <c r="N868" s="3" t="s">
        <v>1392</v>
      </c>
      <c r="O868" s="3" t="s">
        <v>1148</v>
      </c>
      <c r="P868" s="3" t="s">
        <v>1148</v>
      </c>
      <c r="Q868" s="3" t="s">
        <v>3748</v>
      </c>
      <c r="R868" s="3" t="e">
        <f>VLOOKUP(L868,SB_Cleaned!$A$2:$F$413,6,FALSE)</f>
        <v>#N/A</v>
      </c>
      <c r="S868" s="3">
        <f t="shared" si="39"/>
        <v>0</v>
      </c>
      <c r="T868" s="3" t="s">
        <v>1503</v>
      </c>
      <c r="U868" s="3" t="s">
        <v>130</v>
      </c>
      <c r="V868" s="13" t="e">
        <f>VLOOKUP(L868,SB_Cleaned!$A$2:$C$412,3,FALSE)</f>
        <v>#N/A</v>
      </c>
      <c r="W868" s="4" t="str">
        <f t="shared" si="40"/>
        <v>exclude</v>
      </c>
      <c r="X868" s="4" t="str">
        <f t="shared" si="41"/>
        <v>exclude</v>
      </c>
    </row>
    <row r="869" spans="1:24" x14ac:dyDescent="0.25">
      <c r="A869" s="3" t="s">
        <v>3813</v>
      </c>
      <c r="B869" s="3" t="s">
        <v>1494</v>
      </c>
      <c r="C869" s="3" t="s">
        <v>1511</v>
      </c>
      <c r="D869" s="3">
        <v>2</v>
      </c>
      <c r="E869" s="14">
        <v>0.48958333333333331</v>
      </c>
      <c r="F869" s="3" t="s">
        <v>3819</v>
      </c>
      <c r="G869" s="13">
        <v>43942</v>
      </c>
      <c r="H869" s="13">
        <f>VLOOKUP(L869,'Interested Users'!$A$2:$F$1684,6,FALSE)</f>
        <v>43939.287719907406</v>
      </c>
      <c r="I869" s="3" t="s">
        <v>1144</v>
      </c>
      <c r="J869" s="3" t="s">
        <v>10</v>
      </c>
      <c r="K869" s="3" t="s">
        <v>511</v>
      </c>
      <c r="L869" s="4">
        <v>911100221596</v>
      </c>
      <c r="M869" s="3" t="s">
        <v>2180</v>
      </c>
      <c r="N869" s="3" t="s">
        <v>1392</v>
      </c>
      <c r="O869" s="3" t="s">
        <v>1148</v>
      </c>
      <c r="P869" s="3" t="s">
        <v>1148</v>
      </c>
      <c r="Q869" s="3" t="s">
        <v>3771</v>
      </c>
      <c r="R869" s="3" t="e">
        <f>VLOOKUP(L869,SB_Cleaned!$A$2:$F$413,6,FALSE)</f>
        <v>#N/A</v>
      </c>
      <c r="S869" s="3">
        <f t="shared" si="39"/>
        <v>0</v>
      </c>
      <c r="T869" s="3" t="s">
        <v>1501</v>
      </c>
      <c r="U869" s="3" t="s">
        <v>305</v>
      </c>
      <c r="V869" s="13" t="e">
        <f>VLOOKUP(L869,SB_Cleaned!$A$2:$C$412,3,FALSE)</f>
        <v>#N/A</v>
      </c>
      <c r="W869" s="4" t="str">
        <f t="shared" si="40"/>
        <v>exclude</v>
      </c>
      <c r="X869" s="4" t="str">
        <f t="shared" si="41"/>
        <v>exclude</v>
      </c>
    </row>
    <row r="870" spans="1:24" x14ac:dyDescent="0.25">
      <c r="A870" s="3" t="s">
        <v>3813</v>
      </c>
      <c r="B870" s="3" t="s">
        <v>1514</v>
      </c>
      <c r="C870" s="3" t="s">
        <v>1512</v>
      </c>
      <c r="D870" s="3">
        <v>2</v>
      </c>
      <c r="E870" s="14">
        <v>0.48958333333333331</v>
      </c>
      <c r="F870" s="3" t="s">
        <v>3819</v>
      </c>
      <c r="G870" s="13">
        <v>43942</v>
      </c>
      <c r="H870" s="13">
        <f>VLOOKUP(L870,'Interested Users'!$A$2:$F$1684,6,FALSE)</f>
        <v>43938.113263888888</v>
      </c>
      <c r="I870" s="3" t="s">
        <v>1144</v>
      </c>
      <c r="J870" s="3" t="s">
        <v>19</v>
      </c>
      <c r="K870" s="3" t="s">
        <v>444</v>
      </c>
      <c r="L870" s="4">
        <v>911100221186</v>
      </c>
      <c r="M870" s="3" t="s">
        <v>1767</v>
      </c>
      <c r="N870" s="3" t="s">
        <v>1392</v>
      </c>
      <c r="O870" s="3" t="s">
        <v>1148</v>
      </c>
      <c r="P870" s="3" t="s">
        <v>1148</v>
      </c>
      <c r="Q870" s="3" t="s">
        <v>3748</v>
      </c>
      <c r="R870" s="3" t="e">
        <f>VLOOKUP(L870,SB_Cleaned!$A$2:$F$413,6,FALSE)</f>
        <v>#N/A</v>
      </c>
      <c r="S870" s="3">
        <f t="shared" si="39"/>
        <v>0</v>
      </c>
      <c r="T870" s="3" t="s">
        <v>1503</v>
      </c>
      <c r="U870" s="3" t="s">
        <v>177</v>
      </c>
      <c r="V870" s="13" t="e">
        <f>VLOOKUP(L870,SB_Cleaned!$A$2:$C$412,3,FALSE)</f>
        <v>#N/A</v>
      </c>
      <c r="W870" s="4" t="str">
        <f t="shared" si="40"/>
        <v>exclude</v>
      </c>
      <c r="X870" s="4" t="str">
        <f t="shared" si="41"/>
        <v>exclude</v>
      </c>
    </row>
    <row r="871" spans="1:24" x14ac:dyDescent="0.25">
      <c r="A871" s="3" t="s">
        <v>3813</v>
      </c>
      <c r="B871" s="3" t="s">
        <v>1494</v>
      </c>
      <c r="C871" s="3" t="s">
        <v>1511</v>
      </c>
      <c r="D871" s="3">
        <v>2</v>
      </c>
      <c r="E871" s="14">
        <v>0.48958333333333331</v>
      </c>
      <c r="F871" s="3" t="s">
        <v>3819</v>
      </c>
      <c r="G871" s="13">
        <v>43942</v>
      </c>
      <c r="H871" s="13">
        <f>VLOOKUP(L871,'Interested Users'!$A$2:$F$1684,6,FALSE)</f>
        <v>43939.306655092594</v>
      </c>
      <c r="I871" s="3" t="s">
        <v>1144</v>
      </c>
      <c r="J871" s="3" t="s">
        <v>10</v>
      </c>
      <c r="K871" s="3" t="s">
        <v>515</v>
      </c>
      <c r="L871" s="4">
        <v>911100221600</v>
      </c>
      <c r="M871" s="3" t="s">
        <v>2184</v>
      </c>
      <c r="N871" s="3" t="s">
        <v>1392</v>
      </c>
      <c r="O871" s="3" t="s">
        <v>1156</v>
      </c>
      <c r="P871" s="3" t="s">
        <v>1156</v>
      </c>
      <c r="Q871" s="3" t="s">
        <v>3771</v>
      </c>
      <c r="R871" s="3" t="e">
        <f>VLOOKUP(L871,SB_Cleaned!$A$2:$F$413,6,FALSE)</f>
        <v>#N/A</v>
      </c>
      <c r="S871" s="3">
        <f t="shared" si="39"/>
        <v>0</v>
      </c>
      <c r="T871" s="3" t="s">
        <v>1501</v>
      </c>
      <c r="U871" s="3" t="s">
        <v>422</v>
      </c>
      <c r="V871" s="13" t="e">
        <f>VLOOKUP(L871,SB_Cleaned!$A$2:$C$412,3,FALSE)</f>
        <v>#N/A</v>
      </c>
      <c r="W871" s="4" t="str">
        <f t="shared" si="40"/>
        <v>exclude</v>
      </c>
      <c r="X871" s="4" t="str">
        <f t="shared" si="41"/>
        <v>exclude</v>
      </c>
    </row>
    <row r="872" spans="1:24" x14ac:dyDescent="0.25">
      <c r="A872" s="3" t="s">
        <v>3813</v>
      </c>
      <c r="B872" s="3" t="s">
        <v>1494</v>
      </c>
      <c r="C872" s="3" t="s">
        <v>1511</v>
      </c>
      <c r="D872" s="3">
        <v>2</v>
      </c>
      <c r="E872" s="14">
        <v>0.48958333333333331</v>
      </c>
      <c r="F872" s="3" t="s">
        <v>3819</v>
      </c>
      <c r="G872" s="13">
        <v>43942</v>
      </c>
      <c r="H872" s="13">
        <f>VLOOKUP(L872,'Interested Users'!$A$2:$F$1684,6,FALSE)</f>
        <v>43939.309490740743</v>
      </c>
      <c r="I872" s="3" t="s">
        <v>1144</v>
      </c>
      <c r="J872" s="3" t="s">
        <v>2</v>
      </c>
      <c r="K872" s="3" t="s">
        <v>516</v>
      </c>
      <c r="L872" s="4">
        <v>911100221601</v>
      </c>
      <c r="M872" s="3" t="s">
        <v>2185</v>
      </c>
      <c r="N872" s="3" t="s">
        <v>1392</v>
      </c>
      <c r="O872" s="3" t="s">
        <v>1148</v>
      </c>
      <c r="P872" s="3" t="s">
        <v>1148</v>
      </c>
      <c r="Q872" s="3" t="s">
        <v>3771</v>
      </c>
      <c r="R872" s="3" t="e">
        <f>VLOOKUP(L872,SB_Cleaned!$A$2:$F$413,6,FALSE)</f>
        <v>#N/A</v>
      </c>
      <c r="S872" s="3">
        <f t="shared" si="39"/>
        <v>0</v>
      </c>
      <c r="T872" s="3" t="s">
        <v>1501</v>
      </c>
      <c r="U872" s="3" t="s">
        <v>209</v>
      </c>
      <c r="V872" s="13" t="e">
        <f>VLOOKUP(L872,SB_Cleaned!$A$2:$C$412,3,FALSE)</f>
        <v>#N/A</v>
      </c>
      <c r="W872" s="4" t="str">
        <f t="shared" si="40"/>
        <v>exclude</v>
      </c>
      <c r="X872" s="4" t="str">
        <f t="shared" si="41"/>
        <v>exclude</v>
      </c>
    </row>
    <row r="873" spans="1:24" x14ac:dyDescent="0.25">
      <c r="A873" s="3" t="s">
        <v>3813</v>
      </c>
      <c r="B873" s="3" t="s">
        <v>1514</v>
      </c>
      <c r="C873" s="3" t="s">
        <v>1512</v>
      </c>
      <c r="D873" s="3">
        <v>2</v>
      </c>
      <c r="E873" s="14">
        <v>0.48958333333333331</v>
      </c>
      <c r="F873" s="3" t="s">
        <v>3819</v>
      </c>
      <c r="G873" s="13">
        <v>43942</v>
      </c>
      <c r="H873" s="13">
        <f>VLOOKUP(L873,'Interested Users'!$A$2:$F$1684,6,FALSE)</f>
        <v>43938.110219907408</v>
      </c>
      <c r="I873" s="3" t="s">
        <v>1144</v>
      </c>
      <c r="J873" s="3" t="s">
        <v>5</v>
      </c>
      <c r="K873" s="3" t="s">
        <v>180</v>
      </c>
      <c r="L873" s="4">
        <v>911100221184</v>
      </c>
      <c r="M873" s="3" t="s">
        <v>1765</v>
      </c>
      <c r="N873" s="3" t="s">
        <v>1392</v>
      </c>
      <c r="O873" s="3" t="s">
        <v>1148</v>
      </c>
      <c r="P873" s="3" t="s">
        <v>1148</v>
      </c>
      <c r="Q873" s="3" t="s">
        <v>3748</v>
      </c>
      <c r="R873" s="3" t="e">
        <f>VLOOKUP(L873,SB_Cleaned!$A$2:$F$413,6,FALSE)</f>
        <v>#N/A</v>
      </c>
      <c r="S873" s="3">
        <f t="shared" si="39"/>
        <v>0</v>
      </c>
      <c r="T873" s="3" t="s">
        <v>1503</v>
      </c>
      <c r="U873" s="3" t="s">
        <v>177</v>
      </c>
      <c r="V873" s="13" t="e">
        <f>VLOOKUP(L873,SB_Cleaned!$A$2:$C$412,3,FALSE)</f>
        <v>#N/A</v>
      </c>
      <c r="W873" s="4" t="str">
        <f t="shared" si="40"/>
        <v>exclude</v>
      </c>
      <c r="X873" s="4" t="str">
        <f t="shared" si="41"/>
        <v>exclude</v>
      </c>
    </row>
    <row r="874" spans="1:24" x14ac:dyDescent="0.25">
      <c r="A874" s="3" t="s">
        <v>3813</v>
      </c>
      <c r="B874" s="3" t="s">
        <v>1494</v>
      </c>
      <c r="C874" s="3" t="s">
        <v>1511</v>
      </c>
      <c r="D874" s="3">
        <v>2</v>
      </c>
      <c r="E874" s="14">
        <v>0.48958333333333331</v>
      </c>
      <c r="F874" s="3" t="s">
        <v>3819</v>
      </c>
      <c r="G874" s="13">
        <v>43942</v>
      </c>
      <c r="H874" s="13">
        <f>VLOOKUP(L874,'Interested Users'!$A$2:$F$1684,6,FALSE)</f>
        <v>43939.329236111109</v>
      </c>
      <c r="I874" s="3" t="s">
        <v>1144</v>
      </c>
      <c r="J874" s="3" t="s">
        <v>10</v>
      </c>
      <c r="K874" s="3" t="s">
        <v>263</v>
      </c>
      <c r="L874" s="4">
        <v>911100221608</v>
      </c>
      <c r="M874" s="3" t="s">
        <v>2192</v>
      </c>
      <c r="N874" s="3" t="s">
        <v>1392</v>
      </c>
      <c r="O874" s="3" t="s">
        <v>1156</v>
      </c>
      <c r="P874" s="3" t="s">
        <v>1156</v>
      </c>
      <c r="Q874" s="3" t="s">
        <v>3771</v>
      </c>
      <c r="R874" s="3" t="e">
        <f>VLOOKUP(L874,SB_Cleaned!$A$2:$F$413,6,FALSE)</f>
        <v>#N/A</v>
      </c>
      <c r="S874" s="3">
        <f t="shared" si="39"/>
        <v>0</v>
      </c>
      <c r="T874" s="3" t="s">
        <v>1501</v>
      </c>
      <c r="U874" s="3" t="s">
        <v>333</v>
      </c>
      <c r="V874" s="13" t="e">
        <f>VLOOKUP(L874,SB_Cleaned!$A$2:$C$412,3,FALSE)</f>
        <v>#N/A</v>
      </c>
      <c r="W874" s="4" t="str">
        <f t="shared" si="40"/>
        <v>exclude</v>
      </c>
      <c r="X874" s="4" t="str">
        <f t="shared" si="41"/>
        <v>exclude</v>
      </c>
    </row>
    <row r="875" spans="1:24" x14ac:dyDescent="0.25">
      <c r="A875" s="3" t="s">
        <v>3812</v>
      </c>
      <c r="B875" s="3" t="s">
        <v>1494</v>
      </c>
      <c r="C875" s="3" t="s">
        <v>1510</v>
      </c>
      <c r="D875" s="3">
        <v>2</v>
      </c>
      <c r="E875" s="14">
        <v>0.48958333333333331</v>
      </c>
      <c r="F875" s="3" t="s">
        <v>3819</v>
      </c>
      <c r="G875" s="13">
        <v>43942</v>
      </c>
      <c r="H875" s="13">
        <f>VLOOKUP(L875,'Interested Users'!$A$2:$F$1684,6,FALSE)</f>
        <v>43938.236701388887</v>
      </c>
      <c r="I875" s="3" t="s">
        <v>1144</v>
      </c>
      <c r="J875" s="3" t="s">
        <v>10</v>
      </c>
      <c r="K875" s="3" t="s">
        <v>97</v>
      </c>
      <c r="L875" s="4">
        <v>911100221262</v>
      </c>
      <c r="M875" s="3" t="s">
        <v>1842</v>
      </c>
      <c r="N875" s="3" t="s">
        <v>1392</v>
      </c>
      <c r="O875" s="3" t="s">
        <v>1156</v>
      </c>
      <c r="P875" s="3" t="s">
        <v>1156</v>
      </c>
      <c r="Q875" s="3" t="s">
        <v>3766</v>
      </c>
      <c r="R875" s="3" t="e">
        <f>VLOOKUP(L875,SB_Cleaned!$A$2:$F$413,6,FALSE)</f>
        <v>#N/A</v>
      </c>
      <c r="S875" s="3">
        <f t="shared" si="39"/>
        <v>0</v>
      </c>
      <c r="T875" s="3" t="s">
        <v>1502</v>
      </c>
      <c r="U875" s="3" t="s">
        <v>209</v>
      </c>
      <c r="V875" s="13" t="e">
        <f>VLOOKUP(L875,SB_Cleaned!$A$2:$C$412,3,FALSE)</f>
        <v>#N/A</v>
      </c>
      <c r="W875" s="4" t="str">
        <f t="shared" si="40"/>
        <v>exclude</v>
      </c>
      <c r="X875" s="4" t="str">
        <f t="shared" si="41"/>
        <v>exclude</v>
      </c>
    </row>
    <row r="876" spans="1:24" x14ac:dyDescent="0.25">
      <c r="A876" s="3" t="s">
        <v>3812</v>
      </c>
      <c r="B876" s="3" t="s">
        <v>1494</v>
      </c>
      <c r="C876" s="3" t="s">
        <v>1510</v>
      </c>
      <c r="D876" s="3">
        <v>2</v>
      </c>
      <c r="E876" s="14">
        <v>0.48958333333333331</v>
      </c>
      <c r="F876" s="3" t="s">
        <v>3819</v>
      </c>
      <c r="G876" s="13">
        <v>43942</v>
      </c>
      <c r="H876" s="13">
        <f>VLOOKUP(L876,'Interested Users'!$A$2:$F$1684,6,FALSE)</f>
        <v>43942.058807870373</v>
      </c>
      <c r="I876" s="3" t="s">
        <v>1144</v>
      </c>
      <c r="J876" s="3" t="s">
        <v>10</v>
      </c>
      <c r="K876" s="3" t="s">
        <v>697</v>
      </c>
      <c r="L876" s="4">
        <v>911100221820</v>
      </c>
      <c r="M876" s="3" t="s">
        <v>2412</v>
      </c>
      <c r="N876" s="3" t="s">
        <v>1392</v>
      </c>
      <c r="O876" s="3" t="s">
        <v>1156</v>
      </c>
      <c r="P876" s="3" t="s">
        <v>1156</v>
      </c>
      <c r="Q876" s="3" t="s">
        <v>3766</v>
      </c>
      <c r="R876" s="3" t="e">
        <f>VLOOKUP(L876,SB_Cleaned!$A$2:$F$413,6,FALSE)</f>
        <v>#N/A</v>
      </c>
      <c r="S876" s="3">
        <f t="shared" si="39"/>
        <v>0</v>
      </c>
      <c r="T876" s="3" t="s">
        <v>1502</v>
      </c>
      <c r="U876" s="3" t="s">
        <v>604</v>
      </c>
      <c r="V876" s="13" t="e">
        <f>VLOOKUP(L876,SB_Cleaned!$A$2:$C$412,3,FALSE)</f>
        <v>#N/A</v>
      </c>
      <c r="W876" s="4" t="str">
        <f t="shared" si="40"/>
        <v>exclude</v>
      </c>
      <c r="X876" s="4" t="str">
        <f t="shared" si="41"/>
        <v>exclude</v>
      </c>
    </row>
    <row r="877" spans="1:24" x14ac:dyDescent="0.25">
      <c r="A877" s="3" t="s">
        <v>3813</v>
      </c>
      <c r="B877" s="3" t="s">
        <v>1514</v>
      </c>
      <c r="C877" s="3" t="s">
        <v>1511</v>
      </c>
      <c r="D877" s="3">
        <v>2</v>
      </c>
      <c r="E877" s="14">
        <v>0.48958333333333331</v>
      </c>
      <c r="F877" s="3" t="s">
        <v>3819</v>
      </c>
      <c r="G877" s="13">
        <v>43942</v>
      </c>
      <c r="H877" s="13">
        <f>VLOOKUP(L877,'Interested Users'!$A$2:$F$1684,6,FALSE)</f>
        <v>43939.430532407408</v>
      </c>
      <c r="I877" s="3" t="s">
        <v>1144</v>
      </c>
      <c r="J877" s="3" t="s">
        <v>19</v>
      </c>
      <c r="K877" s="3" t="s">
        <v>500</v>
      </c>
      <c r="L877" s="4">
        <v>911100221628</v>
      </c>
      <c r="M877" s="3" t="s">
        <v>2213</v>
      </c>
      <c r="N877" s="3" t="s">
        <v>1392</v>
      </c>
      <c r="O877" s="3" t="s">
        <v>1148</v>
      </c>
      <c r="P877" s="3" t="s">
        <v>1148</v>
      </c>
      <c r="Q877" s="3" t="s">
        <v>3768</v>
      </c>
      <c r="R877" s="3" t="e">
        <f>VLOOKUP(L877,SB_Cleaned!$A$2:$F$413,6,FALSE)</f>
        <v>#N/A</v>
      </c>
      <c r="S877" s="3">
        <f t="shared" si="39"/>
        <v>0</v>
      </c>
      <c r="T877" s="3" t="s">
        <v>1496</v>
      </c>
      <c r="U877" s="3" t="s">
        <v>422</v>
      </c>
      <c r="V877" s="13" t="e">
        <f>VLOOKUP(L877,SB_Cleaned!$A$2:$C$412,3,FALSE)</f>
        <v>#N/A</v>
      </c>
      <c r="W877" s="4" t="str">
        <f t="shared" si="40"/>
        <v>exclude</v>
      </c>
      <c r="X877" s="4" t="str">
        <f t="shared" si="41"/>
        <v>exclude</v>
      </c>
    </row>
    <row r="878" spans="1:24" x14ac:dyDescent="0.25">
      <c r="A878" s="3" t="s">
        <v>3812</v>
      </c>
      <c r="B878" s="3" t="s">
        <v>1494</v>
      </c>
      <c r="C878" s="3" t="s">
        <v>1510</v>
      </c>
      <c r="D878" s="3">
        <v>2</v>
      </c>
      <c r="E878" s="14">
        <v>0.48958333333333331</v>
      </c>
      <c r="F878" s="3" t="s">
        <v>3819</v>
      </c>
      <c r="G878" s="13">
        <v>43942</v>
      </c>
      <c r="H878" s="13">
        <f>VLOOKUP(L878,'Interested Users'!$A$2:$F$1684,6,FALSE)</f>
        <v>43941.244641203702</v>
      </c>
      <c r="I878" s="3" t="s">
        <v>1144</v>
      </c>
      <c r="J878" s="3" t="s">
        <v>2</v>
      </c>
      <c r="K878" s="3" t="s">
        <v>655</v>
      </c>
      <c r="L878" s="4">
        <v>911100221769</v>
      </c>
      <c r="M878" s="3" t="s">
        <v>2360</v>
      </c>
      <c r="N878" s="3" t="s">
        <v>1392</v>
      </c>
      <c r="O878" s="3" t="s">
        <v>1156</v>
      </c>
      <c r="P878" s="3" t="s">
        <v>1156</v>
      </c>
      <c r="Q878" s="3" t="s">
        <v>3766</v>
      </c>
      <c r="R878" s="3" t="e">
        <f>VLOOKUP(L878,SB_Cleaned!$A$2:$F$413,6,FALSE)</f>
        <v>#N/A</v>
      </c>
      <c r="S878" s="3">
        <f t="shared" si="39"/>
        <v>0</v>
      </c>
      <c r="T878" s="3" t="s">
        <v>1502</v>
      </c>
      <c r="U878" s="3" t="s">
        <v>604</v>
      </c>
      <c r="V878" s="13" t="e">
        <f>VLOOKUP(L878,SB_Cleaned!$A$2:$C$412,3,FALSE)</f>
        <v>#N/A</v>
      </c>
      <c r="W878" s="4" t="str">
        <f t="shared" si="40"/>
        <v>exclude</v>
      </c>
      <c r="X878" s="4" t="str">
        <f t="shared" si="41"/>
        <v>exclude</v>
      </c>
    </row>
    <row r="879" spans="1:24" x14ac:dyDescent="0.25">
      <c r="A879" s="3" t="s">
        <v>3812</v>
      </c>
      <c r="B879" s="3" t="s">
        <v>1494</v>
      </c>
      <c r="C879" s="3" t="s">
        <v>1510</v>
      </c>
      <c r="D879" s="3">
        <v>2</v>
      </c>
      <c r="E879" s="14">
        <v>0.48958333333333331</v>
      </c>
      <c r="F879" s="3" t="s">
        <v>3819</v>
      </c>
      <c r="G879" s="13">
        <v>43942</v>
      </c>
      <c r="H879" s="13">
        <f>VLOOKUP(L879,'Interested Users'!$A$2:$F$1684,6,FALSE)</f>
        <v>43941.243379629632</v>
      </c>
      <c r="I879" s="3" t="s">
        <v>1144</v>
      </c>
      <c r="J879" s="3" t="s">
        <v>2</v>
      </c>
      <c r="K879" s="3" t="s">
        <v>263</v>
      </c>
      <c r="L879" s="4">
        <v>911100221768</v>
      </c>
      <c r="M879" s="3" t="s">
        <v>2359</v>
      </c>
      <c r="N879" s="3" t="s">
        <v>1392</v>
      </c>
      <c r="O879" s="3" t="s">
        <v>1148</v>
      </c>
      <c r="P879" s="3" t="s">
        <v>1148</v>
      </c>
      <c r="Q879" s="3" t="s">
        <v>3766</v>
      </c>
      <c r="R879" s="3" t="e">
        <f>VLOOKUP(L879,SB_Cleaned!$A$2:$F$413,6,FALSE)</f>
        <v>#N/A</v>
      </c>
      <c r="S879" s="3">
        <f t="shared" si="39"/>
        <v>0</v>
      </c>
      <c r="T879" s="3" t="s">
        <v>1502</v>
      </c>
      <c r="U879" s="3" t="s">
        <v>604</v>
      </c>
      <c r="V879" s="13" t="e">
        <f>VLOOKUP(L879,SB_Cleaned!$A$2:$C$412,3,FALSE)</f>
        <v>#N/A</v>
      </c>
      <c r="W879" s="4" t="str">
        <f t="shared" si="40"/>
        <v>exclude</v>
      </c>
      <c r="X879" s="4" t="str">
        <f t="shared" si="41"/>
        <v>exclude</v>
      </c>
    </row>
    <row r="880" spans="1:24" x14ac:dyDescent="0.25">
      <c r="A880" s="3" t="s">
        <v>3813</v>
      </c>
      <c r="B880" s="3" t="s">
        <v>1494</v>
      </c>
      <c r="C880" s="3" t="s">
        <v>1511</v>
      </c>
      <c r="D880" s="3">
        <v>4</v>
      </c>
      <c r="E880" s="14">
        <v>0.75</v>
      </c>
      <c r="F880" s="3" t="s">
        <v>3819</v>
      </c>
      <c r="G880" s="13">
        <v>43942</v>
      </c>
      <c r="H880" s="13">
        <f>VLOOKUP(L880,'Interested Users'!$A$2:$F$1684,6,FALSE)</f>
        <v>43942.358495370368</v>
      </c>
      <c r="I880" s="3" t="s">
        <v>1144</v>
      </c>
      <c r="J880" s="3" t="s">
        <v>10</v>
      </c>
      <c r="K880" s="3" t="s">
        <v>708</v>
      </c>
      <c r="L880" s="4">
        <v>911100221830</v>
      </c>
      <c r="M880" s="3" t="s">
        <v>2424</v>
      </c>
      <c r="N880" s="3" t="s">
        <v>1393</v>
      </c>
      <c r="O880" s="3" t="s">
        <v>1148</v>
      </c>
      <c r="P880" s="3" t="s">
        <v>1148</v>
      </c>
      <c r="Q880" s="3" t="s">
        <v>3770</v>
      </c>
      <c r="R880" s="3" t="e">
        <f>VLOOKUP(L880,SB_Cleaned!$A$2:$F$413,6,FALSE)</f>
        <v>#N/A</v>
      </c>
      <c r="S880" s="3">
        <f t="shared" si="39"/>
        <v>0</v>
      </c>
      <c r="T880" s="3" t="s">
        <v>1496</v>
      </c>
      <c r="U880" s="3" t="s">
        <v>422</v>
      </c>
      <c r="V880" s="13" t="e">
        <f>VLOOKUP(L880,SB_Cleaned!$A$2:$C$412,3,FALSE)</f>
        <v>#N/A</v>
      </c>
      <c r="W880" s="4" t="str">
        <f t="shared" si="40"/>
        <v>exclude</v>
      </c>
      <c r="X880" s="4" t="str">
        <f t="shared" si="41"/>
        <v>exclude</v>
      </c>
    </row>
    <row r="881" spans="1:24" x14ac:dyDescent="0.25">
      <c r="A881" s="3" t="s">
        <v>3813</v>
      </c>
      <c r="B881" s="3" t="s">
        <v>1514</v>
      </c>
      <c r="C881" s="3" t="s">
        <v>1511</v>
      </c>
      <c r="D881" s="3">
        <v>4</v>
      </c>
      <c r="E881" s="14">
        <v>0.75</v>
      </c>
      <c r="F881" s="3" t="s">
        <v>3819</v>
      </c>
      <c r="G881" s="13">
        <v>43942</v>
      </c>
      <c r="H881" s="13">
        <f>VLOOKUP(L881,'Interested Users'!$A$2:$F$1684,6,FALSE)</f>
        <v>43941.619097222225</v>
      </c>
      <c r="I881" s="3" t="s">
        <v>1145</v>
      </c>
      <c r="J881" s="3" t="s">
        <v>5</v>
      </c>
      <c r="K881" s="3" t="s">
        <v>693</v>
      </c>
      <c r="L881" s="4">
        <v>911100221814</v>
      </c>
      <c r="M881" s="3" t="s">
        <v>2406</v>
      </c>
      <c r="N881" s="3" t="s">
        <v>1393</v>
      </c>
      <c r="O881" s="3" t="s">
        <v>1146</v>
      </c>
      <c r="P881" s="3" t="s">
        <v>1146</v>
      </c>
      <c r="Q881" s="3" t="s">
        <v>3755</v>
      </c>
      <c r="R881" s="3" t="e">
        <f>VLOOKUP(L881,SB_Cleaned!$A$2:$F$413,6,FALSE)</f>
        <v>#N/A</v>
      </c>
      <c r="S881" s="3">
        <f t="shared" si="39"/>
        <v>0</v>
      </c>
      <c r="T881" s="3" t="s">
        <v>1497</v>
      </c>
      <c r="U881" s="3" t="s">
        <v>422</v>
      </c>
      <c r="V881" s="13" t="e">
        <f>VLOOKUP(L881,SB_Cleaned!$A$2:$C$412,3,FALSE)</f>
        <v>#N/A</v>
      </c>
      <c r="W881" s="4" t="str">
        <f t="shared" si="40"/>
        <v>exclude</v>
      </c>
      <c r="X881" s="4" t="str">
        <f t="shared" si="41"/>
        <v>exclude</v>
      </c>
    </row>
    <row r="882" spans="1:24" x14ac:dyDescent="0.25">
      <c r="A882" s="3" t="s">
        <v>3813</v>
      </c>
      <c r="B882" s="3" t="s">
        <v>1494</v>
      </c>
      <c r="C882" s="3" t="s">
        <v>1511</v>
      </c>
      <c r="D882" s="3">
        <v>4</v>
      </c>
      <c r="E882" s="14">
        <v>0.75</v>
      </c>
      <c r="F882" s="3" t="s">
        <v>3819</v>
      </c>
      <c r="G882" s="13">
        <v>43942</v>
      </c>
      <c r="H882" s="13">
        <f>VLOOKUP(L882,'Interested Users'!$A$2:$F$1684,6,FALSE)</f>
        <v>43941.563715277778</v>
      </c>
      <c r="I882" s="3" t="s">
        <v>1144</v>
      </c>
      <c r="J882" s="3" t="s">
        <v>2</v>
      </c>
      <c r="K882" s="3" t="s">
        <v>707</v>
      </c>
      <c r="L882" s="4">
        <v>911100221807</v>
      </c>
      <c r="M882" s="3" t="s">
        <v>2423</v>
      </c>
      <c r="N882" s="3" t="s">
        <v>1393</v>
      </c>
      <c r="O882" s="3" t="s">
        <v>1148</v>
      </c>
      <c r="P882" s="3" t="s">
        <v>1148</v>
      </c>
      <c r="Q882" s="3" t="s">
        <v>3770</v>
      </c>
      <c r="R882" s="3" t="e">
        <f>VLOOKUP(L882,SB_Cleaned!$A$2:$F$413,6,FALSE)</f>
        <v>#N/A</v>
      </c>
      <c r="S882" s="3">
        <f t="shared" si="39"/>
        <v>0</v>
      </c>
      <c r="T882" s="3" t="s">
        <v>1496</v>
      </c>
      <c r="U882" s="3" t="s">
        <v>604</v>
      </c>
      <c r="V882" s="13" t="e">
        <f>VLOOKUP(L882,SB_Cleaned!$A$2:$C$412,3,FALSE)</f>
        <v>#N/A</v>
      </c>
      <c r="W882" s="4" t="str">
        <f t="shared" si="40"/>
        <v>exclude</v>
      </c>
      <c r="X882" s="4" t="str">
        <f t="shared" si="41"/>
        <v>exclude</v>
      </c>
    </row>
    <row r="883" spans="1:24" x14ac:dyDescent="0.25">
      <c r="A883" s="3" t="s">
        <v>3813</v>
      </c>
      <c r="B883" s="3" t="s">
        <v>1514</v>
      </c>
      <c r="C883" s="3" t="s">
        <v>1510</v>
      </c>
      <c r="D883" s="3">
        <v>4</v>
      </c>
      <c r="E883" s="14">
        <v>0.75</v>
      </c>
      <c r="F883" s="3" t="s">
        <v>3819</v>
      </c>
      <c r="G883" s="13">
        <v>43942</v>
      </c>
      <c r="H883" s="13">
        <f>VLOOKUP(L883,'Interested Users'!$A$2:$F$1684,6,FALSE)</f>
        <v>43937.616273148145</v>
      </c>
      <c r="I883" s="3" t="s">
        <v>1144</v>
      </c>
      <c r="J883" s="3" t="s">
        <v>5</v>
      </c>
      <c r="K883" s="3" t="s">
        <v>71</v>
      </c>
      <c r="L883" s="4">
        <v>911100221153</v>
      </c>
      <c r="M883" s="3" t="s">
        <v>1734</v>
      </c>
      <c r="N883" s="3" t="s">
        <v>1393</v>
      </c>
      <c r="O883" s="3" t="s">
        <v>1148</v>
      </c>
      <c r="P883" s="3" t="s">
        <v>1148</v>
      </c>
      <c r="Q883" s="3" t="s">
        <v>3772</v>
      </c>
      <c r="R883" s="3" t="e">
        <f>VLOOKUP(L883,SB_Cleaned!$A$2:$F$413,6,FALSE)</f>
        <v>#N/A</v>
      </c>
      <c r="S883" s="3">
        <f t="shared" si="39"/>
        <v>0</v>
      </c>
      <c r="T883" s="3" t="s">
        <v>1507</v>
      </c>
      <c r="U883" s="3" t="s">
        <v>33</v>
      </c>
      <c r="V883" s="13" t="e">
        <f>VLOOKUP(L883,SB_Cleaned!$A$2:$C$412,3,FALSE)</f>
        <v>#N/A</v>
      </c>
      <c r="W883" s="4" t="str">
        <f t="shared" si="40"/>
        <v>exclude</v>
      </c>
      <c r="X883" s="4" t="str">
        <f t="shared" si="41"/>
        <v>exclude</v>
      </c>
    </row>
    <row r="884" spans="1:24" x14ac:dyDescent="0.25">
      <c r="A884" s="3" t="s">
        <v>3813</v>
      </c>
      <c r="B884" s="3" t="s">
        <v>1514</v>
      </c>
      <c r="C884" s="3" t="s">
        <v>1511</v>
      </c>
      <c r="D884" s="3">
        <v>4</v>
      </c>
      <c r="E884" s="14">
        <v>0.75</v>
      </c>
      <c r="F884" s="3" t="s">
        <v>3819</v>
      </c>
      <c r="G884" s="13">
        <v>43942</v>
      </c>
      <c r="H884" s="13" t="e">
        <f>VLOOKUP(L884,'Interested Users'!$A$2:$F$1684,6,FALSE)</f>
        <v>#N/A</v>
      </c>
      <c r="I884" s="3" t="s">
        <v>1144</v>
      </c>
      <c r="J884" s="3" t="s">
        <v>5</v>
      </c>
      <c r="K884" s="3" t="s">
        <v>704</v>
      </c>
      <c r="L884" s="4">
        <v>911100222743</v>
      </c>
      <c r="M884" s="3" t="s">
        <v>2419</v>
      </c>
      <c r="N884" s="3" t="s">
        <v>1393</v>
      </c>
      <c r="O884" s="3" t="s">
        <v>1156</v>
      </c>
      <c r="P884" s="3" t="s">
        <v>1156</v>
      </c>
      <c r="Q884" s="3" t="s">
        <v>3755</v>
      </c>
      <c r="R884" s="3" t="e">
        <f>VLOOKUP(L884,SB_Cleaned!$A$2:$F$413,6,FALSE)</f>
        <v>#N/A</v>
      </c>
      <c r="S884" s="3">
        <f t="shared" si="39"/>
        <v>0</v>
      </c>
      <c r="T884" s="3" t="s">
        <v>1497</v>
      </c>
      <c r="U884" s="3" t="s">
        <v>3854</v>
      </c>
      <c r="V884" s="13" t="e">
        <f>VLOOKUP(L884,SB_Cleaned!$A$2:$C$412,3,FALSE)</f>
        <v>#N/A</v>
      </c>
      <c r="W884" s="4" t="str">
        <f t="shared" si="40"/>
        <v>exclude</v>
      </c>
      <c r="X884" s="4" t="str">
        <f t="shared" si="41"/>
        <v>exclude</v>
      </c>
    </row>
    <row r="885" spans="1:24" x14ac:dyDescent="0.25">
      <c r="A885" s="3" t="s">
        <v>3813</v>
      </c>
      <c r="B885" s="3" t="s">
        <v>1514</v>
      </c>
      <c r="C885" s="3" t="s">
        <v>1510</v>
      </c>
      <c r="D885" s="3">
        <v>4</v>
      </c>
      <c r="E885" s="14">
        <v>0.75</v>
      </c>
      <c r="F885" s="3" t="s">
        <v>3819</v>
      </c>
      <c r="G885" s="13">
        <v>43942</v>
      </c>
      <c r="H885" s="13">
        <f>VLOOKUP(L885,'Interested Users'!$A$2:$F$1684,6,FALSE)</f>
        <v>43938.155439814815</v>
      </c>
      <c r="I885" s="3" t="s">
        <v>1144</v>
      </c>
      <c r="J885" s="3" t="s">
        <v>5</v>
      </c>
      <c r="K885" s="3" t="s">
        <v>193</v>
      </c>
      <c r="L885" s="4">
        <v>911100221197</v>
      </c>
      <c r="M885" s="3" t="s">
        <v>1778</v>
      </c>
      <c r="N885" s="3" t="s">
        <v>1393</v>
      </c>
      <c r="O885" s="3" t="s">
        <v>1156</v>
      </c>
      <c r="P885" s="3" t="s">
        <v>1156</v>
      </c>
      <c r="Q885" s="3" t="s">
        <v>3772</v>
      </c>
      <c r="R885" s="3" t="e">
        <f>VLOOKUP(L885,SB_Cleaned!$A$2:$F$413,6,FALSE)</f>
        <v>#N/A</v>
      </c>
      <c r="S885" s="3">
        <f t="shared" si="39"/>
        <v>0</v>
      </c>
      <c r="T885" s="3" t="s">
        <v>1507</v>
      </c>
      <c r="U885" s="3" t="s">
        <v>33</v>
      </c>
      <c r="V885" s="13" t="e">
        <f>VLOOKUP(L885,SB_Cleaned!$A$2:$C$412,3,FALSE)</f>
        <v>#N/A</v>
      </c>
      <c r="W885" s="4" t="str">
        <f t="shared" si="40"/>
        <v>exclude</v>
      </c>
      <c r="X885" s="4" t="str">
        <f t="shared" si="41"/>
        <v>exclude</v>
      </c>
    </row>
    <row r="886" spans="1:24" x14ac:dyDescent="0.25">
      <c r="A886" s="3" t="s">
        <v>3813</v>
      </c>
      <c r="B886" s="3" t="s">
        <v>1494</v>
      </c>
      <c r="C886" s="3" t="s">
        <v>1511</v>
      </c>
      <c r="D886" s="3">
        <v>4</v>
      </c>
      <c r="E886" s="14">
        <v>0.75</v>
      </c>
      <c r="F886" s="3" t="s">
        <v>3819</v>
      </c>
      <c r="G886" s="13">
        <v>43942</v>
      </c>
      <c r="H886" s="13" t="e">
        <f>VLOOKUP(L886,'Interested Users'!$A$2:$F$1684,6,FALSE)</f>
        <v>#N/A</v>
      </c>
      <c r="I886" s="3" t="s">
        <v>1144</v>
      </c>
      <c r="J886" s="3" t="s">
        <v>2</v>
      </c>
      <c r="K886" s="3" t="s">
        <v>703</v>
      </c>
      <c r="L886" s="4">
        <v>911100222744</v>
      </c>
      <c r="M886" s="3" t="s">
        <v>2418</v>
      </c>
      <c r="N886" s="3" t="s">
        <v>1393</v>
      </c>
      <c r="O886" s="3" t="s">
        <v>1156</v>
      </c>
      <c r="P886" s="3" t="s">
        <v>1156</v>
      </c>
      <c r="Q886" s="3" t="s">
        <v>3770</v>
      </c>
      <c r="R886" s="3" t="e">
        <f>VLOOKUP(L886,SB_Cleaned!$A$2:$F$413,6,FALSE)</f>
        <v>#N/A</v>
      </c>
      <c r="S886" s="3">
        <f t="shared" si="39"/>
        <v>0</v>
      </c>
      <c r="T886" s="3" t="s">
        <v>1496</v>
      </c>
      <c r="U886" s="3" t="s">
        <v>3854</v>
      </c>
      <c r="V886" s="13" t="e">
        <f>VLOOKUP(L886,SB_Cleaned!$A$2:$C$412,3,FALSE)</f>
        <v>#N/A</v>
      </c>
      <c r="W886" s="4" t="str">
        <f t="shared" si="40"/>
        <v>exclude</v>
      </c>
      <c r="X886" s="4" t="str">
        <f t="shared" si="41"/>
        <v>exclude</v>
      </c>
    </row>
    <row r="887" spans="1:24" x14ac:dyDescent="0.25">
      <c r="A887" s="3" t="s">
        <v>3813</v>
      </c>
      <c r="B887" s="3" t="s">
        <v>1514</v>
      </c>
      <c r="C887" s="3" t="s">
        <v>1511</v>
      </c>
      <c r="D887" s="3">
        <v>4</v>
      </c>
      <c r="E887" s="14">
        <v>0.75</v>
      </c>
      <c r="F887" s="3" t="s">
        <v>3819</v>
      </c>
      <c r="G887" s="13">
        <v>43942</v>
      </c>
      <c r="H887" s="13">
        <f>VLOOKUP(L887,'Interested Users'!$A$2:$F$1684,6,FALSE)</f>
        <v>43942.240706018521</v>
      </c>
      <c r="I887" s="3" t="s">
        <v>1144</v>
      </c>
      <c r="J887" s="3" t="s">
        <v>5</v>
      </c>
      <c r="K887" s="3" t="s">
        <v>702</v>
      </c>
      <c r="L887" s="4">
        <v>911100221824</v>
      </c>
      <c r="M887" s="3" t="s">
        <v>2417</v>
      </c>
      <c r="N887" s="3" t="s">
        <v>1393</v>
      </c>
      <c r="O887" s="3" t="s">
        <v>1148</v>
      </c>
      <c r="P887" s="3" t="s">
        <v>1148</v>
      </c>
      <c r="Q887" s="3" t="s">
        <v>3755</v>
      </c>
      <c r="R887" s="3" t="e">
        <f>VLOOKUP(L887,SB_Cleaned!$A$2:$F$413,6,FALSE)</f>
        <v>#N/A</v>
      </c>
      <c r="S887" s="3">
        <f t="shared" si="39"/>
        <v>0</v>
      </c>
      <c r="T887" s="3" t="s">
        <v>1497</v>
      </c>
      <c r="U887" s="3" t="s">
        <v>604</v>
      </c>
      <c r="V887" s="13" t="e">
        <f>VLOOKUP(L887,SB_Cleaned!$A$2:$C$412,3,FALSE)</f>
        <v>#N/A</v>
      </c>
      <c r="W887" s="4" t="str">
        <f t="shared" si="40"/>
        <v>exclude</v>
      </c>
      <c r="X887" s="4" t="str">
        <f t="shared" si="41"/>
        <v>exclude</v>
      </c>
    </row>
    <row r="888" spans="1:24" x14ac:dyDescent="0.25">
      <c r="A888" s="3" t="s">
        <v>3813</v>
      </c>
      <c r="B888" s="3" t="s">
        <v>1514</v>
      </c>
      <c r="C888" s="3" t="s">
        <v>1510</v>
      </c>
      <c r="D888" s="3">
        <v>4</v>
      </c>
      <c r="E888" s="14">
        <v>0.75</v>
      </c>
      <c r="F888" s="3" t="s">
        <v>3819</v>
      </c>
      <c r="G888" s="13">
        <v>43942</v>
      </c>
      <c r="H888" s="13">
        <f>VLOOKUP(L888,'Interested Users'!$A$2:$F$1684,6,FALSE)</f>
        <v>43937.461076388892</v>
      </c>
      <c r="I888" s="3" t="s">
        <v>1144</v>
      </c>
      <c r="J888" s="3" t="s">
        <v>5</v>
      </c>
      <c r="K888" s="3" t="s">
        <v>83</v>
      </c>
      <c r="L888" s="4">
        <v>911100221075</v>
      </c>
      <c r="M888" s="3" t="s">
        <v>1779</v>
      </c>
      <c r="N888" s="3" t="s">
        <v>1393</v>
      </c>
      <c r="O888" s="3" t="s">
        <v>1156</v>
      </c>
      <c r="P888" s="3" t="s">
        <v>1156</v>
      </c>
      <c r="Q888" s="3" t="s">
        <v>3772</v>
      </c>
      <c r="R888" s="3" t="e">
        <f>VLOOKUP(L888,SB_Cleaned!$A$2:$F$413,6,FALSE)</f>
        <v>#N/A</v>
      </c>
      <c r="S888" s="3">
        <f t="shared" si="39"/>
        <v>0</v>
      </c>
      <c r="T888" s="3" t="s">
        <v>1507</v>
      </c>
      <c r="U888" s="3" t="s">
        <v>33</v>
      </c>
      <c r="V888" s="13" t="e">
        <f>VLOOKUP(L888,SB_Cleaned!$A$2:$C$412,3,FALSE)</f>
        <v>#N/A</v>
      </c>
      <c r="W888" s="4" t="str">
        <f t="shared" si="40"/>
        <v>exclude</v>
      </c>
      <c r="X888" s="4" t="str">
        <f t="shared" si="41"/>
        <v>exclude</v>
      </c>
    </row>
    <row r="889" spans="1:24" x14ac:dyDescent="0.25">
      <c r="A889" s="3" t="s">
        <v>3813</v>
      </c>
      <c r="B889" s="3" t="s">
        <v>1514</v>
      </c>
      <c r="C889" s="3" t="s">
        <v>1510</v>
      </c>
      <c r="D889" s="3">
        <v>4</v>
      </c>
      <c r="E889" s="14">
        <v>0.75</v>
      </c>
      <c r="F889" s="3" t="s">
        <v>3819</v>
      </c>
      <c r="G889" s="13">
        <v>43942</v>
      </c>
      <c r="H889" s="13" t="e">
        <f>VLOOKUP(L889,'Interested Users'!$A$2:$F$1684,6,FALSE)</f>
        <v>#N/A</v>
      </c>
      <c r="I889" s="3" t="s">
        <v>1144</v>
      </c>
      <c r="J889" s="3" t="s">
        <v>5</v>
      </c>
      <c r="K889" s="3" t="s">
        <v>12</v>
      </c>
      <c r="L889" s="4">
        <v>911100222745</v>
      </c>
      <c r="M889" s="3" t="s">
        <v>3342</v>
      </c>
      <c r="N889" s="3" t="s">
        <v>1393</v>
      </c>
      <c r="O889" s="3" t="s">
        <v>1156</v>
      </c>
      <c r="P889" s="3" t="s">
        <v>1156</v>
      </c>
      <c r="Q889" s="3" t="s">
        <v>3772</v>
      </c>
      <c r="R889" s="3" t="e">
        <f>VLOOKUP(L889,SB_Cleaned!$A$2:$F$413,6,FALSE)</f>
        <v>#N/A</v>
      </c>
      <c r="S889" s="3">
        <f t="shared" si="39"/>
        <v>0</v>
      </c>
      <c r="T889" s="3" t="s">
        <v>1507</v>
      </c>
      <c r="U889" s="3" t="s">
        <v>3854</v>
      </c>
      <c r="V889" s="13" t="e">
        <f>VLOOKUP(L889,SB_Cleaned!$A$2:$C$412,3,FALSE)</f>
        <v>#N/A</v>
      </c>
      <c r="W889" s="4" t="str">
        <f t="shared" si="40"/>
        <v>exclude</v>
      </c>
      <c r="X889" s="4" t="str">
        <f t="shared" si="41"/>
        <v>exclude</v>
      </c>
    </row>
    <row r="890" spans="1:24" x14ac:dyDescent="0.25">
      <c r="A890" s="3" t="s">
        <v>3813</v>
      </c>
      <c r="B890" s="3" t="s">
        <v>1514</v>
      </c>
      <c r="C890" s="3" t="s">
        <v>1511</v>
      </c>
      <c r="D890" s="3">
        <v>4</v>
      </c>
      <c r="E890" s="14">
        <v>0.75</v>
      </c>
      <c r="F890" s="3" t="s">
        <v>3819</v>
      </c>
      <c r="G890" s="13">
        <v>43942</v>
      </c>
      <c r="H890" s="13">
        <f>VLOOKUP(L890,'Interested Users'!$A$2:$F$1684,6,FALSE)</f>
        <v>43941.49795138889</v>
      </c>
      <c r="I890" s="3" t="s">
        <v>1144</v>
      </c>
      <c r="J890" s="3" t="s">
        <v>5</v>
      </c>
      <c r="K890" s="3" t="s">
        <v>684</v>
      </c>
      <c r="L890" s="4">
        <v>911100221802</v>
      </c>
      <c r="M890" s="3" t="s">
        <v>2394</v>
      </c>
      <c r="N890" s="3" t="s">
        <v>1393</v>
      </c>
      <c r="O890" s="3" t="s">
        <v>1148</v>
      </c>
      <c r="P890" s="3" t="s">
        <v>1148</v>
      </c>
      <c r="Q890" s="3" t="s">
        <v>3755</v>
      </c>
      <c r="R890" s="3">
        <f>VLOOKUP(L890,SB_Cleaned!$A$2:$F$413,6,FALSE)</f>
        <v>1999</v>
      </c>
      <c r="S890" s="3">
        <f t="shared" si="39"/>
        <v>1</v>
      </c>
      <c r="T890" s="3" t="s">
        <v>1497</v>
      </c>
      <c r="U890" s="3" t="s">
        <v>604</v>
      </c>
      <c r="V890" s="13">
        <f>VLOOKUP(L890,SB_Cleaned!$A$2:$C$412,3,FALSE)</f>
        <v>43944</v>
      </c>
      <c r="W890" s="4">
        <f t="shared" si="40"/>
        <v>2</v>
      </c>
      <c r="X890" s="4">
        <f t="shared" si="41"/>
        <v>3</v>
      </c>
    </row>
    <row r="891" spans="1:24" x14ac:dyDescent="0.25">
      <c r="A891" s="3" t="s">
        <v>3813</v>
      </c>
      <c r="B891" s="3" t="s">
        <v>1494</v>
      </c>
      <c r="C891" s="3" t="s">
        <v>1511</v>
      </c>
      <c r="D891" s="3">
        <v>4</v>
      </c>
      <c r="E891" s="14">
        <v>0.75</v>
      </c>
      <c r="F891" s="3" t="s">
        <v>3819</v>
      </c>
      <c r="G891" s="13">
        <v>43942</v>
      </c>
      <c r="H891" s="13">
        <f>VLOOKUP(L891,'Interested Users'!$A$2:$F$1684,6,FALSE)</f>
        <v>43941.252129629633</v>
      </c>
      <c r="I891" s="3" t="s">
        <v>1144</v>
      </c>
      <c r="J891" s="3" t="s">
        <v>2</v>
      </c>
      <c r="K891" s="3" t="s">
        <v>657</v>
      </c>
      <c r="L891" s="4">
        <v>911100221771</v>
      </c>
      <c r="M891" s="3" t="s">
        <v>2362</v>
      </c>
      <c r="N891" s="3" t="s">
        <v>1393</v>
      </c>
      <c r="O891" s="3" t="s">
        <v>1156</v>
      </c>
      <c r="P891" s="3" t="s">
        <v>1156</v>
      </c>
      <c r="Q891" s="3" t="s">
        <v>3770</v>
      </c>
      <c r="R891" s="3" t="e">
        <f>VLOOKUP(L891,SB_Cleaned!$A$2:$F$413,6,FALSE)</f>
        <v>#N/A</v>
      </c>
      <c r="S891" s="3">
        <f t="shared" si="39"/>
        <v>0</v>
      </c>
      <c r="T891" s="3" t="s">
        <v>1496</v>
      </c>
      <c r="U891" s="3" t="s">
        <v>604</v>
      </c>
      <c r="V891" s="13" t="e">
        <f>VLOOKUP(L891,SB_Cleaned!$A$2:$C$412,3,FALSE)</f>
        <v>#N/A</v>
      </c>
      <c r="W891" s="4" t="str">
        <f t="shared" si="40"/>
        <v>exclude</v>
      </c>
      <c r="X891" s="4" t="str">
        <f t="shared" si="41"/>
        <v>exclude</v>
      </c>
    </row>
    <row r="892" spans="1:24" x14ac:dyDescent="0.25">
      <c r="A892" s="3" t="s">
        <v>3812</v>
      </c>
      <c r="B892" s="3" t="s">
        <v>1494</v>
      </c>
      <c r="C892" s="3" t="s">
        <v>1510</v>
      </c>
      <c r="D892" s="3">
        <v>4</v>
      </c>
      <c r="E892" s="14">
        <v>0.75</v>
      </c>
      <c r="F892" s="3" t="s">
        <v>3819</v>
      </c>
      <c r="G892" s="13">
        <v>43942</v>
      </c>
      <c r="H892" s="13" t="e">
        <f>VLOOKUP(L892,'Interested Users'!$A$2:$F$1684,6,FALSE)</f>
        <v>#N/A</v>
      </c>
      <c r="I892" s="3" t="s">
        <v>1144</v>
      </c>
      <c r="J892" s="3" t="s">
        <v>2</v>
      </c>
      <c r="K892" s="3" t="s">
        <v>444</v>
      </c>
      <c r="L892" s="4">
        <v>911100222746</v>
      </c>
      <c r="M892" s="3" t="s">
        <v>3343</v>
      </c>
      <c r="N892" s="3" t="s">
        <v>1393</v>
      </c>
      <c r="O892" s="3" t="s">
        <v>1156</v>
      </c>
      <c r="P892" s="3" t="s">
        <v>1156</v>
      </c>
      <c r="Q892" s="3" t="s">
        <v>3773</v>
      </c>
      <c r="R892" s="3" t="e">
        <f>VLOOKUP(L892,SB_Cleaned!$A$2:$F$413,6,FALSE)</f>
        <v>#N/A</v>
      </c>
      <c r="S892" s="3">
        <f t="shared" si="39"/>
        <v>0</v>
      </c>
      <c r="T892" s="3" t="s">
        <v>1506</v>
      </c>
      <c r="U892" s="3" t="s">
        <v>3854</v>
      </c>
      <c r="V892" s="13" t="e">
        <f>VLOOKUP(L892,SB_Cleaned!$A$2:$C$412,3,FALSE)</f>
        <v>#N/A</v>
      </c>
      <c r="W892" s="4" t="str">
        <f t="shared" si="40"/>
        <v>exclude</v>
      </c>
      <c r="X892" s="4" t="str">
        <f t="shared" si="41"/>
        <v>exclude</v>
      </c>
    </row>
    <row r="893" spans="1:24" x14ac:dyDescent="0.25">
      <c r="A893" s="3" t="s">
        <v>3813</v>
      </c>
      <c r="B893" s="3" t="s">
        <v>1494</v>
      </c>
      <c r="C893" s="3" t="s">
        <v>1511</v>
      </c>
      <c r="D893" s="3">
        <v>4</v>
      </c>
      <c r="E893" s="14">
        <v>0.75</v>
      </c>
      <c r="F893" s="3" t="s">
        <v>3819</v>
      </c>
      <c r="G893" s="13">
        <v>43942</v>
      </c>
      <c r="H893" s="13">
        <f>VLOOKUP(L893,'Interested Users'!$A$2:$F$1684,6,FALSE)</f>
        <v>43939.263379629629</v>
      </c>
      <c r="I893" s="3" t="s">
        <v>1145</v>
      </c>
      <c r="J893" s="3" t="s">
        <v>2</v>
      </c>
      <c r="K893" s="3" t="s">
        <v>43</v>
      </c>
      <c r="L893" s="4">
        <v>911100221584</v>
      </c>
      <c r="M893" s="3" t="s">
        <v>2168</v>
      </c>
      <c r="N893" s="3" t="s">
        <v>1393</v>
      </c>
      <c r="O893" s="3" t="s">
        <v>1148</v>
      </c>
      <c r="P893" s="3" t="s">
        <v>1148</v>
      </c>
      <c r="Q893" s="3" t="s">
        <v>3770</v>
      </c>
      <c r="R893" s="3" t="e">
        <f>VLOOKUP(L893,SB_Cleaned!$A$2:$F$413,6,FALSE)</f>
        <v>#N/A</v>
      </c>
      <c r="S893" s="3">
        <f t="shared" si="39"/>
        <v>0</v>
      </c>
      <c r="T893" s="3" t="s">
        <v>1496</v>
      </c>
      <c r="U893" s="3" t="s">
        <v>33</v>
      </c>
      <c r="V893" s="13" t="e">
        <f>VLOOKUP(L893,SB_Cleaned!$A$2:$C$412,3,FALSE)</f>
        <v>#N/A</v>
      </c>
      <c r="W893" s="4" t="str">
        <f t="shared" si="40"/>
        <v>exclude</v>
      </c>
      <c r="X893" s="4" t="str">
        <f t="shared" si="41"/>
        <v>exclude</v>
      </c>
    </row>
    <row r="894" spans="1:24" x14ac:dyDescent="0.25">
      <c r="A894" s="3" t="s">
        <v>3813</v>
      </c>
      <c r="B894" s="3" t="s">
        <v>1514</v>
      </c>
      <c r="C894" s="3" t="s">
        <v>1510</v>
      </c>
      <c r="D894" s="3">
        <v>4</v>
      </c>
      <c r="E894" s="14">
        <v>0.75</v>
      </c>
      <c r="F894" s="3" t="s">
        <v>3819</v>
      </c>
      <c r="G894" s="13">
        <v>43942</v>
      </c>
      <c r="H894" s="13">
        <f>VLOOKUP(L894,'Interested Users'!$A$2:$F$1684,6,FALSE)</f>
        <v>43938.191631944443</v>
      </c>
      <c r="I894" s="3" t="s">
        <v>1144</v>
      </c>
      <c r="J894" s="3" t="s">
        <v>5</v>
      </c>
      <c r="K894" s="3" t="s">
        <v>21</v>
      </c>
      <c r="L894" s="4">
        <v>911100221203</v>
      </c>
      <c r="M894" s="3" t="s">
        <v>1785</v>
      </c>
      <c r="N894" s="3" t="s">
        <v>1393</v>
      </c>
      <c r="O894" s="3" t="s">
        <v>1148</v>
      </c>
      <c r="P894" s="3" t="s">
        <v>1148</v>
      </c>
      <c r="Q894" s="3" t="s">
        <v>3772</v>
      </c>
      <c r="R894" s="3" t="e">
        <f>VLOOKUP(L894,SB_Cleaned!$A$2:$F$413,6,FALSE)</f>
        <v>#N/A</v>
      </c>
      <c r="S894" s="3">
        <f t="shared" si="39"/>
        <v>0</v>
      </c>
      <c r="T894" s="3" t="s">
        <v>1507</v>
      </c>
      <c r="U894" s="3" t="s">
        <v>33</v>
      </c>
      <c r="V894" s="13" t="e">
        <f>VLOOKUP(L894,SB_Cleaned!$A$2:$C$412,3,FALSE)</f>
        <v>#N/A</v>
      </c>
      <c r="W894" s="4" t="str">
        <f t="shared" si="40"/>
        <v>exclude</v>
      </c>
      <c r="X894" s="4" t="str">
        <f t="shared" si="41"/>
        <v>exclude</v>
      </c>
    </row>
    <row r="895" spans="1:24" x14ac:dyDescent="0.25">
      <c r="A895" s="3" t="s">
        <v>3813</v>
      </c>
      <c r="B895" s="3" t="s">
        <v>1514</v>
      </c>
      <c r="C895" s="3" t="s">
        <v>1510</v>
      </c>
      <c r="D895" s="3">
        <v>4</v>
      </c>
      <c r="E895" s="14">
        <v>0.75</v>
      </c>
      <c r="F895" s="3" t="s">
        <v>3819</v>
      </c>
      <c r="G895" s="13">
        <v>43942</v>
      </c>
      <c r="H895" s="13">
        <f>VLOOKUP(L895,'Interested Users'!$A$2:$F$1684,6,FALSE)</f>
        <v>43938.196412037039</v>
      </c>
      <c r="I895" s="3" t="s">
        <v>1144</v>
      </c>
      <c r="J895" s="3" t="s">
        <v>5</v>
      </c>
      <c r="K895" s="3" t="s">
        <v>202</v>
      </c>
      <c r="L895" s="4">
        <v>911100221205</v>
      </c>
      <c r="M895" s="3" t="s">
        <v>1787</v>
      </c>
      <c r="N895" s="3" t="s">
        <v>1393</v>
      </c>
      <c r="O895" s="3" t="s">
        <v>1148</v>
      </c>
      <c r="P895" s="3" t="s">
        <v>1148</v>
      </c>
      <c r="Q895" s="3" t="s">
        <v>3772</v>
      </c>
      <c r="R895" s="3" t="e">
        <f>VLOOKUP(L895,SB_Cleaned!$A$2:$F$413,6,FALSE)</f>
        <v>#N/A</v>
      </c>
      <c r="S895" s="3">
        <f t="shared" si="39"/>
        <v>0</v>
      </c>
      <c r="T895" s="3" t="s">
        <v>1507</v>
      </c>
      <c r="U895" s="3" t="s">
        <v>177</v>
      </c>
      <c r="V895" s="13" t="e">
        <f>VLOOKUP(L895,SB_Cleaned!$A$2:$C$412,3,FALSE)</f>
        <v>#N/A</v>
      </c>
      <c r="W895" s="4" t="str">
        <f t="shared" si="40"/>
        <v>exclude</v>
      </c>
      <c r="X895" s="4" t="str">
        <f t="shared" si="41"/>
        <v>exclude</v>
      </c>
    </row>
    <row r="896" spans="1:24" x14ac:dyDescent="0.25">
      <c r="A896" s="3" t="s">
        <v>3813</v>
      </c>
      <c r="B896" s="3" t="s">
        <v>1494</v>
      </c>
      <c r="C896" s="3" t="s">
        <v>1511</v>
      </c>
      <c r="D896" s="3">
        <v>4</v>
      </c>
      <c r="E896" s="14">
        <v>0.75</v>
      </c>
      <c r="F896" s="3" t="s">
        <v>3819</v>
      </c>
      <c r="G896" s="13">
        <v>43942</v>
      </c>
      <c r="H896" s="13">
        <f>VLOOKUP(L896,'Interested Users'!$A$2:$F$1684,6,FALSE)</f>
        <v>43941.243379629632</v>
      </c>
      <c r="I896" s="3" t="s">
        <v>1145</v>
      </c>
      <c r="J896" s="3" t="s">
        <v>2</v>
      </c>
      <c r="K896" s="3" t="s">
        <v>263</v>
      </c>
      <c r="L896" s="4">
        <v>911100221768</v>
      </c>
      <c r="M896" s="3" t="s">
        <v>2359</v>
      </c>
      <c r="N896" s="3" t="s">
        <v>1393</v>
      </c>
      <c r="O896" s="3" t="s">
        <v>1156</v>
      </c>
      <c r="P896" s="3" t="s">
        <v>1156</v>
      </c>
      <c r="Q896" s="3" t="s">
        <v>3770</v>
      </c>
      <c r="R896" s="3" t="e">
        <f>VLOOKUP(L896,SB_Cleaned!$A$2:$F$413,6,FALSE)</f>
        <v>#N/A</v>
      </c>
      <c r="S896" s="3">
        <f t="shared" si="39"/>
        <v>0</v>
      </c>
      <c r="T896" s="3" t="s">
        <v>1496</v>
      </c>
      <c r="U896" s="3" t="s">
        <v>604</v>
      </c>
      <c r="V896" s="13" t="e">
        <f>VLOOKUP(L896,SB_Cleaned!$A$2:$C$412,3,FALSE)</f>
        <v>#N/A</v>
      </c>
      <c r="W896" s="4" t="str">
        <f t="shared" si="40"/>
        <v>exclude</v>
      </c>
      <c r="X896" s="4" t="str">
        <f t="shared" si="41"/>
        <v>exclude</v>
      </c>
    </row>
    <row r="897" spans="1:24" x14ac:dyDescent="0.25">
      <c r="A897" s="3" t="s">
        <v>3813</v>
      </c>
      <c r="B897" s="3" t="s">
        <v>1514</v>
      </c>
      <c r="C897" s="3" t="s">
        <v>1510</v>
      </c>
      <c r="D897" s="3">
        <v>4</v>
      </c>
      <c r="E897" s="14">
        <v>0.75</v>
      </c>
      <c r="F897" s="3" t="s">
        <v>3819</v>
      </c>
      <c r="G897" s="13">
        <v>43942</v>
      </c>
      <c r="H897" s="13">
        <f>VLOOKUP(L897,'Interested Users'!$A$2:$F$1684,6,FALSE)</f>
        <v>43938.196631944447</v>
      </c>
      <c r="I897" s="3" t="s">
        <v>1144</v>
      </c>
      <c r="J897" s="3" t="s">
        <v>19</v>
      </c>
      <c r="K897" s="3" t="s">
        <v>203</v>
      </c>
      <c r="L897" s="4">
        <v>911100221206</v>
      </c>
      <c r="M897" s="3" t="s">
        <v>1788</v>
      </c>
      <c r="N897" s="3" t="s">
        <v>1393</v>
      </c>
      <c r="O897" s="3" t="s">
        <v>1148</v>
      </c>
      <c r="P897" s="3" t="s">
        <v>1148</v>
      </c>
      <c r="Q897" s="3" t="s">
        <v>3772</v>
      </c>
      <c r="R897" s="3" t="e">
        <f>VLOOKUP(L897,SB_Cleaned!$A$2:$F$413,6,FALSE)</f>
        <v>#N/A</v>
      </c>
      <c r="S897" s="3">
        <f t="shared" si="39"/>
        <v>0</v>
      </c>
      <c r="T897" s="3" t="s">
        <v>1507</v>
      </c>
      <c r="U897" s="3" t="s">
        <v>33</v>
      </c>
      <c r="V897" s="13" t="e">
        <f>VLOOKUP(L897,SB_Cleaned!$A$2:$C$412,3,FALSE)</f>
        <v>#N/A</v>
      </c>
      <c r="W897" s="4" t="str">
        <f t="shared" si="40"/>
        <v>exclude</v>
      </c>
      <c r="X897" s="4" t="str">
        <f t="shared" si="41"/>
        <v>exclude</v>
      </c>
    </row>
    <row r="898" spans="1:24" x14ac:dyDescent="0.25">
      <c r="A898" s="3" t="s">
        <v>3813</v>
      </c>
      <c r="B898" s="3" t="s">
        <v>1514</v>
      </c>
      <c r="C898" s="3" t="s">
        <v>1512</v>
      </c>
      <c r="D898" s="3">
        <v>4</v>
      </c>
      <c r="E898" s="14">
        <v>0.75</v>
      </c>
      <c r="F898" s="3" t="s">
        <v>3819</v>
      </c>
      <c r="G898" s="13">
        <v>43942</v>
      </c>
      <c r="H898" s="13" t="e">
        <f>VLOOKUP(L898,'Interested Users'!$A$2:$F$1684,6,FALSE)</f>
        <v>#N/A</v>
      </c>
      <c r="I898" s="3" t="s">
        <v>1145</v>
      </c>
      <c r="J898" s="3" t="s">
        <v>1147</v>
      </c>
      <c r="K898" s="3" t="s">
        <v>1164</v>
      </c>
      <c r="L898" s="4">
        <v>911100222710</v>
      </c>
      <c r="M898" s="3" t="s">
        <v>3312</v>
      </c>
      <c r="N898" s="3" t="s">
        <v>1393</v>
      </c>
      <c r="O898" s="3" t="s">
        <v>1156</v>
      </c>
      <c r="P898" s="3" t="s">
        <v>1156</v>
      </c>
      <c r="Q898" s="3" t="s">
        <v>3759</v>
      </c>
      <c r="R898" s="3" t="e">
        <f>VLOOKUP(L898,SB_Cleaned!$A$2:$F$413,6,FALSE)</f>
        <v>#N/A</v>
      </c>
      <c r="S898" s="3">
        <f t="shared" si="39"/>
        <v>0</v>
      </c>
      <c r="T898" s="3" t="s">
        <v>1515</v>
      </c>
      <c r="U898" s="3" t="s">
        <v>3854</v>
      </c>
      <c r="V898" s="13" t="e">
        <f>VLOOKUP(L898,SB_Cleaned!$A$2:$C$412,3,FALSE)</f>
        <v>#N/A</v>
      </c>
      <c r="W898" s="4" t="str">
        <f t="shared" si="40"/>
        <v>exclude</v>
      </c>
      <c r="X898" s="4" t="str">
        <f t="shared" si="41"/>
        <v>exclude</v>
      </c>
    </row>
    <row r="899" spans="1:24" x14ac:dyDescent="0.25">
      <c r="A899" s="3" t="s">
        <v>3813</v>
      </c>
      <c r="B899" s="3" t="s">
        <v>1494</v>
      </c>
      <c r="C899" s="3" t="s">
        <v>1511</v>
      </c>
      <c r="D899" s="3">
        <v>4</v>
      </c>
      <c r="E899" s="14">
        <v>0.75</v>
      </c>
      <c r="F899" s="3" t="s">
        <v>3819</v>
      </c>
      <c r="G899" s="13">
        <v>43942</v>
      </c>
      <c r="H899" s="13">
        <f>VLOOKUP(L899,'Interested Users'!$A$2:$F$1684,6,FALSE)</f>
        <v>43941.190648148149</v>
      </c>
      <c r="I899" s="3" t="s">
        <v>1144</v>
      </c>
      <c r="J899" s="3" t="s">
        <v>2</v>
      </c>
      <c r="K899" s="3" t="s">
        <v>262</v>
      </c>
      <c r="L899" s="4">
        <v>911100221730</v>
      </c>
      <c r="M899" s="3" t="s">
        <v>2320</v>
      </c>
      <c r="N899" s="3" t="s">
        <v>1393</v>
      </c>
      <c r="O899" s="3" t="s">
        <v>1148</v>
      </c>
      <c r="P899" s="3" t="s">
        <v>1148</v>
      </c>
      <c r="Q899" s="3" t="s">
        <v>3770</v>
      </c>
      <c r="R899" s="3">
        <f>VLOOKUP(L899,SB_Cleaned!$A$2:$F$413,6,FALSE)</f>
        <v>1999</v>
      </c>
      <c r="S899" s="3">
        <f t="shared" ref="S899:S962" si="42">_xlfn.IFNA(IF(R899&gt;499,1,0),0)</f>
        <v>1</v>
      </c>
      <c r="T899" s="3" t="s">
        <v>1496</v>
      </c>
      <c r="U899" s="3" t="s">
        <v>604</v>
      </c>
      <c r="V899" s="13">
        <f>VLOOKUP(L899,SB_Cleaned!$A$2:$C$412,3,FALSE)</f>
        <v>43944</v>
      </c>
      <c r="W899" s="4">
        <f t="shared" ref="W899:W962" si="43">_xlfn.IFNA(IF(ROUND(V899-G899,0)&gt;=0,ROUND(V899-G899,0),"exclude"),"exclude")</f>
        <v>2</v>
      </c>
      <c r="X899" s="4">
        <f t="shared" ref="X899:X962" si="44">_xlfn.IFNA(IF(ROUND(V899-H899,0)&gt;=0,ROUND(V899-H899,0),"exclude"),"exclude")</f>
        <v>3</v>
      </c>
    </row>
    <row r="900" spans="1:24" x14ac:dyDescent="0.25">
      <c r="A900" s="3" t="s">
        <v>3812</v>
      </c>
      <c r="B900" s="3" t="s">
        <v>1494</v>
      </c>
      <c r="C900" s="3" t="s">
        <v>1510</v>
      </c>
      <c r="D900" s="3">
        <v>4</v>
      </c>
      <c r="E900" s="14">
        <v>0.75</v>
      </c>
      <c r="F900" s="3" t="s">
        <v>3819</v>
      </c>
      <c r="G900" s="13">
        <v>43942</v>
      </c>
      <c r="H900" s="13">
        <f>VLOOKUP(L900,'Interested Users'!$A$2:$F$1684,6,FALSE)</f>
        <v>43938.213900462964</v>
      </c>
      <c r="I900" s="3" t="s">
        <v>1145</v>
      </c>
      <c r="J900" s="3" t="s">
        <v>10</v>
      </c>
      <c r="K900" s="3" t="s">
        <v>222</v>
      </c>
      <c r="L900" s="4">
        <v>911100221224</v>
      </c>
      <c r="M900" s="3" t="s">
        <v>1806</v>
      </c>
      <c r="N900" s="3" t="s">
        <v>1393</v>
      </c>
      <c r="O900" s="3" t="s">
        <v>1148</v>
      </c>
      <c r="P900" s="3" t="s">
        <v>1148</v>
      </c>
      <c r="Q900" s="3" t="s">
        <v>3773</v>
      </c>
      <c r="R900" s="3" t="e">
        <f>VLOOKUP(L900,SB_Cleaned!$A$2:$F$413,6,FALSE)</f>
        <v>#N/A</v>
      </c>
      <c r="S900" s="3">
        <f t="shared" si="42"/>
        <v>0</v>
      </c>
      <c r="T900" s="3" t="s">
        <v>1506</v>
      </c>
      <c r="U900" s="3" t="s">
        <v>209</v>
      </c>
      <c r="V900" s="13" t="e">
        <f>VLOOKUP(L900,SB_Cleaned!$A$2:$C$412,3,FALSE)</f>
        <v>#N/A</v>
      </c>
      <c r="W900" s="4" t="str">
        <f t="shared" si="43"/>
        <v>exclude</v>
      </c>
      <c r="X900" s="4" t="str">
        <f t="shared" si="44"/>
        <v>exclude</v>
      </c>
    </row>
    <row r="901" spans="1:24" x14ac:dyDescent="0.25">
      <c r="A901" s="3" t="s">
        <v>3813</v>
      </c>
      <c r="B901" s="3" t="s">
        <v>1514</v>
      </c>
      <c r="C901" s="3" t="s">
        <v>1511</v>
      </c>
      <c r="D901" s="3">
        <v>4</v>
      </c>
      <c r="E901" s="14">
        <v>0.75</v>
      </c>
      <c r="F901" s="3" t="s">
        <v>3819</v>
      </c>
      <c r="G901" s="13">
        <v>43942</v>
      </c>
      <c r="H901" s="13">
        <f>VLOOKUP(L901,'Interested Users'!$A$2:$F$1684,6,FALSE)</f>
        <v>43940.547314814816</v>
      </c>
      <c r="I901" s="3" t="s">
        <v>1144</v>
      </c>
      <c r="J901" s="3" t="s">
        <v>5</v>
      </c>
      <c r="K901" s="3" t="s">
        <v>591</v>
      </c>
      <c r="L901" s="4">
        <v>911100221688</v>
      </c>
      <c r="M901" s="3" t="s">
        <v>2278</v>
      </c>
      <c r="N901" s="3" t="s">
        <v>1393</v>
      </c>
      <c r="O901" s="3" t="s">
        <v>1148</v>
      </c>
      <c r="P901" s="3" t="s">
        <v>1148</v>
      </c>
      <c r="Q901" s="3" t="s">
        <v>3755</v>
      </c>
      <c r="R901" s="3" t="e">
        <f>VLOOKUP(L901,SB_Cleaned!$A$2:$F$413,6,FALSE)</f>
        <v>#N/A</v>
      </c>
      <c r="S901" s="3">
        <f t="shared" si="42"/>
        <v>0</v>
      </c>
      <c r="T901" s="3" t="s">
        <v>1497</v>
      </c>
      <c r="U901" s="3" t="s">
        <v>422</v>
      </c>
      <c r="V901" s="13" t="e">
        <f>VLOOKUP(L901,SB_Cleaned!$A$2:$C$412,3,FALSE)</f>
        <v>#N/A</v>
      </c>
      <c r="W901" s="4" t="str">
        <f t="shared" si="43"/>
        <v>exclude</v>
      </c>
      <c r="X901" s="4" t="str">
        <f t="shared" si="44"/>
        <v>exclude</v>
      </c>
    </row>
    <row r="902" spans="1:24" x14ac:dyDescent="0.25">
      <c r="A902" s="3" t="s">
        <v>3812</v>
      </c>
      <c r="B902" s="3" t="s">
        <v>1494</v>
      </c>
      <c r="C902" s="3" t="s">
        <v>1510</v>
      </c>
      <c r="D902" s="3">
        <v>4</v>
      </c>
      <c r="E902" s="14">
        <v>0.75</v>
      </c>
      <c r="F902" s="3" t="s">
        <v>3819</v>
      </c>
      <c r="G902" s="13">
        <v>43942</v>
      </c>
      <c r="H902" s="13" t="e">
        <f>VLOOKUP(L902,'Interested Users'!$A$2:$F$1684,6,FALSE)</f>
        <v>#N/A</v>
      </c>
      <c r="I902" s="3" t="s">
        <v>1144</v>
      </c>
      <c r="J902" s="3" t="s">
        <v>2</v>
      </c>
      <c r="K902" s="3" t="s">
        <v>444</v>
      </c>
      <c r="L902" s="4">
        <v>911100222747</v>
      </c>
      <c r="M902" s="3" t="s">
        <v>3344</v>
      </c>
      <c r="N902" s="3" t="s">
        <v>1393</v>
      </c>
      <c r="O902" s="3" t="s">
        <v>1148</v>
      </c>
      <c r="P902" s="3" t="s">
        <v>1148</v>
      </c>
      <c r="Q902" s="3" t="s">
        <v>3773</v>
      </c>
      <c r="R902" s="3" t="e">
        <f>VLOOKUP(L902,SB_Cleaned!$A$2:$F$413,6,FALSE)</f>
        <v>#N/A</v>
      </c>
      <c r="S902" s="3">
        <f t="shared" si="42"/>
        <v>0</v>
      </c>
      <c r="T902" s="3" t="s">
        <v>1506</v>
      </c>
      <c r="U902" s="3" t="s">
        <v>3854</v>
      </c>
      <c r="V902" s="13" t="e">
        <f>VLOOKUP(L902,SB_Cleaned!$A$2:$C$412,3,FALSE)</f>
        <v>#N/A</v>
      </c>
      <c r="W902" s="4" t="str">
        <f t="shared" si="43"/>
        <v>exclude</v>
      </c>
      <c r="X902" s="4" t="str">
        <f t="shared" si="44"/>
        <v>exclude</v>
      </c>
    </row>
    <row r="903" spans="1:24" x14ac:dyDescent="0.25">
      <c r="A903" s="3" t="s">
        <v>3813</v>
      </c>
      <c r="B903" s="3" t="s">
        <v>1494</v>
      </c>
      <c r="C903" s="3" t="s">
        <v>1511</v>
      </c>
      <c r="D903" s="3">
        <v>4</v>
      </c>
      <c r="E903" s="14">
        <v>0.75</v>
      </c>
      <c r="F903" s="3" t="s">
        <v>3819</v>
      </c>
      <c r="G903" s="13">
        <v>43942</v>
      </c>
      <c r="H903" s="13">
        <f>VLOOKUP(L903,'Interested Users'!$A$2:$F$1684,6,FALSE)</f>
        <v>43941.191296296296</v>
      </c>
      <c r="I903" s="3" t="s">
        <v>1144</v>
      </c>
      <c r="J903" s="3" t="s">
        <v>10</v>
      </c>
      <c r="K903" s="3" t="s">
        <v>61</v>
      </c>
      <c r="L903" s="4">
        <v>911100221731</v>
      </c>
      <c r="M903" s="3" t="s">
        <v>2321</v>
      </c>
      <c r="N903" s="3" t="s">
        <v>1393</v>
      </c>
      <c r="O903" s="3" t="s">
        <v>1148</v>
      </c>
      <c r="P903" s="3" t="s">
        <v>1148</v>
      </c>
      <c r="Q903" s="3" t="s">
        <v>3770</v>
      </c>
      <c r="R903" s="3" t="e">
        <f>VLOOKUP(L903,SB_Cleaned!$A$2:$F$413,6,FALSE)</f>
        <v>#N/A</v>
      </c>
      <c r="S903" s="3">
        <f t="shared" si="42"/>
        <v>0</v>
      </c>
      <c r="T903" s="3" t="s">
        <v>1496</v>
      </c>
      <c r="U903" s="3" t="s">
        <v>604</v>
      </c>
      <c r="V903" s="13" t="e">
        <f>VLOOKUP(L903,SB_Cleaned!$A$2:$C$412,3,FALSE)</f>
        <v>#N/A</v>
      </c>
      <c r="W903" s="4" t="str">
        <f t="shared" si="43"/>
        <v>exclude</v>
      </c>
      <c r="X903" s="4" t="str">
        <f t="shared" si="44"/>
        <v>exclude</v>
      </c>
    </row>
    <row r="904" spans="1:24" x14ac:dyDescent="0.25">
      <c r="A904" s="3" t="s">
        <v>3812</v>
      </c>
      <c r="B904" s="3" t="s">
        <v>1494</v>
      </c>
      <c r="C904" s="3" t="s">
        <v>1510</v>
      </c>
      <c r="D904" s="3">
        <v>4</v>
      </c>
      <c r="E904" s="14">
        <v>0.75</v>
      </c>
      <c r="F904" s="3" t="s">
        <v>3819</v>
      </c>
      <c r="G904" s="13">
        <v>43942</v>
      </c>
      <c r="H904" s="13">
        <f>VLOOKUP(L904,'Interested Users'!$A$2:$F$1684,6,FALSE)</f>
        <v>43940.187615740739</v>
      </c>
      <c r="I904" s="3" t="s">
        <v>1144</v>
      </c>
      <c r="J904" s="3" t="s">
        <v>2</v>
      </c>
      <c r="K904" s="3" t="s">
        <v>578</v>
      </c>
      <c r="L904" s="4">
        <v>911100221675</v>
      </c>
      <c r="M904" s="3" t="s">
        <v>2264</v>
      </c>
      <c r="N904" s="3" t="s">
        <v>1393</v>
      </c>
      <c r="O904" s="3" t="s">
        <v>1148</v>
      </c>
      <c r="P904" s="3" t="s">
        <v>1148</v>
      </c>
      <c r="Q904" s="3" t="s">
        <v>3773</v>
      </c>
      <c r="R904" s="3" t="e">
        <f>VLOOKUP(L904,SB_Cleaned!$A$2:$F$413,6,FALSE)</f>
        <v>#N/A</v>
      </c>
      <c r="S904" s="3">
        <f t="shared" si="42"/>
        <v>0</v>
      </c>
      <c r="T904" s="3" t="s">
        <v>1506</v>
      </c>
      <c r="U904" s="3" t="s">
        <v>422</v>
      </c>
      <c r="V904" s="13" t="e">
        <f>VLOOKUP(L904,SB_Cleaned!$A$2:$C$412,3,FALSE)</f>
        <v>#N/A</v>
      </c>
      <c r="W904" s="4" t="str">
        <f t="shared" si="43"/>
        <v>exclude</v>
      </c>
      <c r="X904" s="4" t="str">
        <f t="shared" si="44"/>
        <v>exclude</v>
      </c>
    </row>
    <row r="905" spans="1:24" x14ac:dyDescent="0.25">
      <c r="A905" s="3" t="s">
        <v>3812</v>
      </c>
      <c r="B905" s="3" t="s">
        <v>1494</v>
      </c>
      <c r="C905" s="3" t="s">
        <v>1510</v>
      </c>
      <c r="D905" s="3">
        <v>4</v>
      </c>
      <c r="E905" s="14">
        <v>0.75</v>
      </c>
      <c r="F905" s="3" t="s">
        <v>3819</v>
      </c>
      <c r="G905" s="13">
        <v>43942</v>
      </c>
      <c r="H905" s="13">
        <f>VLOOKUP(L905,'Interested Users'!$A$2:$F$1684,6,FALSE)</f>
        <v>43940.159756944442</v>
      </c>
      <c r="I905" s="3" t="s">
        <v>1144</v>
      </c>
      <c r="J905" s="3" t="s">
        <v>10</v>
      </c>
      <c r="K905" s="3" t="s">
        <v>576</v>
      </c>
      <c r="L905" s="4">
        <v>911100221673</v>
      </c>
      <c r="M905" s="3" t="s">
        <v>2262</v>
      </c>
      <c r="N905" s="3" t="s">
        <v>1393</v>
      </c>
      <c r="O905" s="3" t="s">
        <v>1148</v>
      </c>
      <c r="P905" s="3" t="s">
        <v>1148</v>
      </c>
      <c r="Q905" s="3" t="s">
        <v>3773</v>
      </c>
      <c r="R905" s="3" t="e">
        <f>VLOOKUP(L905,SB_Cleaned!$A$2:$F$413,6,FALSE)</f>
        <v>#N/A</v>
      </c>
      <c r="S905" s="3">
        <f t="shared" si="42"/>
        <v>0</v>
      </c>
      <c r="T905" s="3" t="s">
        <v>1506</v>
      </c>
      <c r="U905" s="3" t="s">
        <v>333</v>
      </c>
      <c r="V905" s="13" t="e">
        <f>VLOOKUP(L905,SB_Cleaned!$A$2:$C$412,3,FALSE)</f>
        <v>#N/A</v>
      </c>
      <c r="W905" s="4" t="str">
        <f t="shared" si="43"/>
        <v>exclude</v>
      </c>
      <c r="X905" s="4" t="str">
        <f t="shared" si="44"/>
        <v>exclude</v>
      </c>
    </row>
    <row r="906" spans="1:24" x14ac:dyDescent="0.25">
      <c r="A906" s="3" t="s">
        <v>3813</v>
      </c>
      <c r="B906" s="3" t="s">
        <v>1514</v>
      </c>
      <c r="C906" s="3" t="s">
        <v>1511</v>
      </c>
      <c r="D906" s="3">
        <v>4</v>
      </c>
      <c r="E906" s="14">
        <v>0.75</v>
      </c>
      <c r="F906" s="3" t="s">
        <v>3819</v>
      </c>
      <c r="G906" s="13">
        <v>43942</v>
      </c>
      <c r="H906" s="13">
        <f>VLOOKUP(L906,'Interested Users'!$A$2:$F$1684,6,FALSE)</f>
        <v>43940.640497685185</v>
      </c>
      <c r="I906" s="3" t="s">
        <v>1144</v>
      </c>
      <c r="J906" s="3" t="s">
        <v>5</v>
      </c>
      <c r="K906" s="3" t="s">
        <v>596</v>
      </c>
      <c r="L906" s="4">
        <v>911100221695</v>
      </c>
      <c r="M906" s="3" t="s">
        <v>2285</v>
      </c>
      <c r="N906" s="3" t="s">
        <v>1393</v>
      </c>
      <c r="O906" s="3" t="s">
        <v>1156</v>
      </c>
      <c r="P906" s="3" t="s">
        <v>1156</v>
      </c>
      <c r="Q906" s="3" t="s">
        <v>3755</v>
      </c>
      <c r="R906" s="3" t="e">
        <f>VLOOKUP(L906,SB_Cleaned!$A$2:$F$413,6,FALSE)</f>
        <v>#N/A</v>
      </c>
      <c r="S906" s="3">
        <f t="shared" si="42"/>
        <v>0</v>
      </c>
      <c r="T906" s="3" t="s">
        <v>1497</v>
      </c>
      <c r="U906" s="3" t="s">
        <v>422</v>
      </c>
      <c r="V906" s="13" t="e">
        <f>VLOOKUP(L906,SB_Cleaned!$A$2:$C$412,3,FALSE)</f>
        <v>#N/A</v>
      </c>
      <c r="W906" s="4" t="str">
        <f t="shared" si="43"/>
        <v>exclude</v>
      </c>
      <c r="X906" s="4" t="str">
        <f t="shared" si="44"/>
        <v>exclude</v>
      </c>
    </row>
    <row r="907" spans="1:24" x14ac:dyDescent="0.25">
      <c r="A907" s="3" t="s">
        <v>3812</v>
      </c>
      <c r="B907" s="3" t="s">
        <v>1494</v>
      </c>
      <c r="C907" s="3" t="s">
        <v>1510</v>
      </c>
      <c r="D907" s="3">
        <v>4</v>
      </c>
      <c r="E907" s="14">
        <v>0.75</v>
      </c>
      <c r="F907" s="3" t="s">
        <v>3819</v>
      </c>
      <c r="G907" s="13">
        <v>43942</v>
      </c>
      <c r="H907" s="13">
        <f>VLOOKUP(L907,'Interested Users'!$A$2:$F$1684,6,FALSE)</f>
        <v>43940.387291666666</v>
      </c>
      <c r="I907" s="3" t="s">
        <v>1144</v>
      </c>
      <c r="J907" s="3" t="s">
        <v>2</v>
      </c>
      <c r="K907" s="3" t="s">
        <v>584</v>
      </c>
      <c r="L907" s="4">
        <v>911100221682</v>
      </c>
      <c r="M907" s="3" t="s">
        <v>3345</v>
      </c>
      <c r="N907" s="3" t="s">
        <v>1393</v>
      </c>
      <c r="O907" s="3" t="s">
        <v>1148</v>
      </c>
      <c r="P907" s="3" t="s">
        <v>1148</v>
      </c>
      <c r="Q907" s="3" t="s">
        <v>3773</v>
      </c>
      <c r="R907" s="3" t="e">
        <f>VLOOKUP(L907,SB_Cleaned!$A$2:$F$413,6,FALSE)</f>
        <v>#N/A</v>
      </c>
      <c r="S907" s="3">
        <f t="shared" si="42"/>
        <v>0</v>
      </c>
      <c r="T907" s="3" t="s">
        <v>1506</v>
      </c>
      <c r="U907" s="3" t="s">
        <v>3</v>
      </c>
      <c r="V907" s="13" t="e">
        <f>VLOOKUP(L907,SB_Cleaned!$A$2:$C$412,3,FALSE)</f>
        <v>#N/A</v>
      </c>
      <c r="W907" s="4" t="str">
        <f t="shared" si="43"/>
        <v>exclude</v>
      </c>
      <c r="X907" s="4" t="str">
        <f t="shared" si="44"/>
        <v>exclude</v>
      </c>
    </row>
    <row r="908" spans="1:24" x14ac:dyDescent="0.25">
      <c r="A908" s="3" t="s">
        <v>3813</v>
      </c>
      <c r="B908" s="3" t="s">
        <v>1514</v>
      </c>
      <c r="C908" s="3" t="s">
        <v>1511</v>
      </c>
      <c r="D908" s="3">
        <v>4</v>
      </c>
      <c r="E908" s="14">
        <v>0.75</v>
      </c>
      <c r="F908" s="3" t="s">
        <v>3819</v>
      </c>
      <c r="G908" s="13">
        <v>43942</v>
      </c>
      <c r="H908" s="13">
        <f>VLOOKUP(L908,'Interested Users'!$A$2:$F$1684,6,FALSE)</f>
        <v>43938.211076388892</v>
      </c>
      <c r="I908" s="3" t="s">
        <v>1144</v>
      </c>
      <c r="J908" s="3" t="s">
        <v>19</v>
      </c>
      <c r="K908" s="3" t="s">
        <v>210</v>
      </c>
      <c r="L908" s="4">
        <v>911100221211</v>
      </c>
      <c r="M908" s="3" t="s">
        <v>1793</v>
      </c>
      <c r="N908" s="3" t="s">
        <v>1393</v>
      </c>
      <c r="O908" s="3" t="s">
        <v>1156</v>
      </c>
      <c r="P908" s="3" t="s">
        <v>1156</v>
      </c>
      <c r="Q908" s="3" t="s">
        <v>3755</v>
      </c>
      <c r="R908" s="3" t="e">
        <f>VLOOKUP(L908,SB_Cleaned!$A$2:$F$413,6,FALSE)</f>
        <v>#N/A</v>
      </c>
      <c r="S908" s="3">
        <f t="shared" si="42"/>
        <v>0</v>
      </c>
      <c r="T908" s="3" t="s">
        <v>1497</v>
      </c>
      <c r="U908" s="3" t="s">
        <v>209</v>
      </c>
      <c r="V908" s="13" t="e">
        <f>VLOOKUP(L908,SB_Cleaned!$A$2:$C$412,3,FALSE)</f>
        <v>#N/A</v>
      </c>
      <c r="W908" s="4" t="str">
        <f t="shared" si="43"/>
        <v>exclude</v>
      </c>
      <c r="X908" s="4" t="str">
        <f t="shared" si="44"/>
        <v>exclude</v>
      </c>
    </row>
    <row r="909" spans="1:24" x14ac:dyDescent="0.25">
      <c r="A909" s="3" t="s">
        <v>3813</v>
      </c>
      <c r="B909" s="3" t="s">
        <v>1514</v>
      </c>
      <c r="C909" s="3" t="s">
        <v>1511</v>
      </c>
      <c r="D909" s="3">
        <v>4</v>
      </c>
      <c r="E909" s="14">
        <v>0.75</v>
      </c>
      <c r="F909" s="3" t="s">
        <v>3819</v>
      </c>
      <c r="G909" s="13">
        <v>43942</v>
      </c>
      <c r="H909" s="13">
        <f>VLOOKUP(L909,'Interested Users'!$A$2:$F$1684,6,FALSE)</f>
        <v>43938.211886574078</v>
      </c>
      <c r="I909" s="3" t="s">
        <v>1144</v>
      </c>
      <c r="J909" s="3" t="s">
        <v>5</v>
      </c>
      <c r="K909" s="3" t="s">
        <v>215</v>
      </c>
      <c r="L909" s="4">
        <v>911100221217</v>
      </c>
      <c r="M909" s="3" t="s">
        <v>1799</v>
      </c>
      <c r="N909" s="3" t="s">
        <v>1393</v>
      </c>
      <c r="O909" s="3" t="s">
        <v>1156</v>
      </c>
      <c r="P909" s="3" t="s">
        <v>1156</v>
      </c>
      <c r="Q909" s="3" t="s">
        <v>3755</v>
      </c>
      <c r="R909" s="3" t="e">
        <f>VLOOKUP(L909,SB_Cleaned!$A$2:$F$413,6,FALSE)</f>
        <v>#N/A</v>
      </c>
      <c r="S909" s="3">
        <f t="shared" si="42"/>
        <v>0</v>
      </c>
      <c r="T909" s="3" t="s">
        <v>1497</v>
      </c>
      <c r="U909" s="3" t="s">
        <v>209</v>
      </c>
      <c r="V909" s="13" t="e">
        <f>VLOOKUP(L909,SB_Cleaned!$A$2:$C$412,3,FALSE)</f>
        <v>#N/A</v>
      </c>
      <c r="W909" s="4" t="str">
        <f t="shared" si="43"/>
        <v>exclude</v>
      </c>
      <c r="X909" s="4" t="str">
        <f t="shared" si="44"/>
        <v>exclude</v>
      </c>
    </row>
    <row r="910" spans="1:24" x14ac:dyDescent="0.25">
      <c r="A910" s="3" t="s">
        <v>3812</v>
      </c>
      <c r="B910" s="3" t="s">
        <v>1494</v>
      </c>
      <c r="C910" s="3" t="s">
        <v>1510</v>
      </c>
      <c r="D910" s="3">
        <v>4</v>
      </c>
      <c r="E910" s="14">
        <v>0.75</v>
      </c>
      <c r="F910" s="3" t="s">
        <v>3819</v>
      </c>
      <c r="G910" s="13">
        <v>43942</v>
      </c>
      <c r="H910" s="13" t="e">
        <f>VLOOKUP(L910,'Interested Users'!$A$2:$F$1684,6,FALSE)</f>
        <v>#N/A</v>
      </c>
      <c r="I910" s="3" t="s">
        <v>1144</v>
      </c>
      <c r="J910" s="3" t="s">
        <v>2</v>
      </c>
      <c r="K910" s="3" t="s">
        <v>444</v>
      </c>
      <c r="L910" s="4">
        <v>911100222748</v>
      </c>
      <c r="M910" s="3" t="s">
        <v>3346</v>
      </c>
      <c r="N910" s="3" t="s">
        <v>1393</v>
      </c>
      <c r="O910" s="3" t="s">
        <v>1148</v>
      </c>
      <c r="P910" s="3" t="s">
        <v>1148</v>
      </c>
      <c r="Q910" s="3" t="s">
        <v>3773</v>
      </c>
      <c r="R910" s="3" t="e">
        <f>VLOOKUP(L910,SB_Cleaned!$A$2:$F$413,6,FALSE)</f>
        <v>#N/A</v>
      </c>
      <c r="S910" s="3">
        <f t="shared" si="42"/>
        <v>0</v>
      </c>
      <c r="T910" s="3" t="s">
        <v>1506</v>
      </c>
      <c r="U910" s="3" t="s">
        <v>3854</v>
      </c>
      <c r="V910" s="13" t="e">
        <f>VLOOKUP(L910,SB_Cleaned!$A$2:$C$412,3,FALSE)</f>
        <v>#N/A</v>
      </c>
      <c r="W910" s="4" t="str">
        <f t="shared" si="43"/>
        <v>exclude</v>
      </c>
      <c r="X910" s="4" t="str">
        <f t="shared" si="44"/>
        <v>exclude</v>
      </c>
    </row>
    <row r="911" spans="1:24" x14ac:dyDescent="0.25">
      <c r="A911" s="3" t="s">
        <v>3812</v>
      </c>
      <c r="B911" s="3" t="s">
        <v>1494</v>
      </c>
      <c r="C911" s="3" t="s">
        <v>1510</v>
      </c>
      <c r="D911" s="3">
        <v>4</v>
      </c>
      <c r="E911" s="14">
        <v>0.75</v>
      </c>
      <c r="F911" s="3" t="s">
        <v>3819</v>
      </c>
      <c r="G911" s="13">
        <v>43942</v>
      </c>
      <c r="H911" s="13" t="e">
        <f>VLOOKUP(L911,'Interested Users'!$A$2:$F$1684,6,FALSE)</f>
        <v>#N/A</v>
      </c>
      <c r="I911" s="3" t="s">
        <v>1144</v>
      </c>
      <c r="J911" s="3" t="s">
        <v>10</v>
      </c>
      <c r="K911" s="3" t="s">
        <v>444</v>
      </c>
      <c r="L911" s="4">
        <v>911100222749</v>
      </c>
      <c r="M911" s="3" t="s">
        <v>3347</v>
      </c>
      <c r="N911" s="3" t="s">
        <v>1393</v>
      </c>
      <c r="O911" s="3" t="s">
        <v>1148</v>
      </c>
      <c r="P911" s="3" t="s">
        <v>1148</v>
      </c>
      <c r="Q911" s="3" t="s">
        <v>3773</v>
      </c>
      <c r="R911" s="3" t="e">
        <f>VLOOKUP(L911,SB_Cleaned!$A$2:$F$413,6,FALSE)</f>
        <v>#N/A</v>
      </c>
      <c r="S911" s="3">
        <f t="shared" si="42"/>
        <v>0</v>
      </c>
      <c r="T911" s="3" t="s">
        <v>1506</v>
      </c>
      <c r="U911" s="3" t="s">
        <v>3854</v>
      </c>
      <c r="V911" s="13" t="e">
        <f>VLOOKUP(L911,SB_Cleaned!$A$2:$C$412,3,FALSE)</f>
        <v>#N/A</v>
      </c>
      <c r="W911" s="4" t="str">
        <f t="shared" si="43"/>
        <v>exclude</v>
      </c>
      <c r="X911" s="4" t="str">
        <f t="shared" si="44"/>
        <v>exclude</v>
      </c>
    </row>
    <row r="912" spans="1:24" x14ac:dyDescent="0.25">
      <c r="A912" s="3" t="s">
        <v>3813</v>
      </c>
      <c r="B912" s="3" t="s">
        <v>1514</v>
      </c>
      <c r="C912" s="3" t="s">
        <v>1512</v>
      </c>
      <c r="D912" s="3">
        <v>4</v>
      </c>
      <c r="E912" s="14">
        <v>0.75</v>
      </c>
      <c r="F912" s="3" t="s">
        <v>3819</v>
      </c>
      <c r="G912" s="13">
        <v>43942</v>
      </c>
      <c r="H912" s="13">
        <f>VLOOKUP(L912,'Interested Users'!$A$2:$F$1684,6,FALSE)</f>
        <v>43940.593622685185</v>
      </c>
      <c r="I912" s="3" t="s">
        <v>1144</v>
      </c>
      <c r="J912" s="3" t="s">
        <v>5</v>
      </c>
      <c r="K912" s="3" t="s">
        <v>224</v>
      </c>
      <c r="L912" s="4">
        <v>911100221691</v>
      </c>
      <c r="M912" s="3" t="s">
        <v>2281</v>
      </c>
      <c r="N912" s="3" t="s">
        <v>1393</v>
      </c>
      <c r="O912" s="3" t="s">
        <v>1169</v>
      </c>
      <c r="P912" s="3" t="s">
        <v>1156</v>
      </c>
      <c r="Q912" s="3" t="s">
        <v>3759</v>
      </c>
      <c r="R912" s="3" t="e">
        <f>VLOOKUP(L912,SB_Cleaned!$A$2:$F$413,6,FALSE)</f>
        <v>#N/A</v>
      </c>
      <c r="S912" s="3">
        <f t="shared" si="42"/>
        <v>0</v>
      </c>
      <c r="T912" s="3" t="s">
        <v>1515</v>
      </c>
      <c r="U912" s="3" t="s">
        <v>209</v>
      </c>
      <c r="V912" s="13" t="e">
        <f>VLOOKUP(L912,SB_Cleaned!$A$2:$C$412,3,FALSE)</f>
        <v>#N/A</v>
      </c>
      <c r="W912" s="4" t="str">
        <f t="shared" si="43"/>
        <v>exclude</v>
      </c>
      <c r="X912" s="4" t="str">
        <f t="shared" si="44"/>
        <v>exclude</v>
      </c>
    </row>
    <row r="913" spans="1:24" x14ac:dyDescent="0.25">
      <c r="A913" s="3" t="s">
        <v>3813</v>
      </c>
      <c r="B913" s="3" t="s">
        <v>1514</v>
      </c>
      <c r="C913" s="3" t="s">
        <v>1512</v>
      </c>
      <c r="D913" s="3">
        <v>4</v>
      </c>
      <c r="E913" s="14">
        <v>0.75</v>
      </c>
      <c r="F913" s="3" t="s">
        <v>3819</v>
      </c>
      <c r="G913" s="13">
        <v>43942</v>
      </c>
      <c r="H913" s="13">
        <f>VLOOKUP(L913,'Interested Users'!$A$2:$F$1684,6,FALSE)</f>
        <v>43938.211134259262</v>
      </c>
      <c r="I913" s="3" t="s">
        <v>1144</v>
      </c>
      <c r="J913" s="3" t="s">
        <v>5</v>
      </c>
      <c r="K913" s="3" t="s">
        <v>21</v>
      </c>
      <c r="L913" s="4">
        <v>911100221212</v>
      </c>
      <c r="M913" s="3" t="s">
        <v>1794</v>
      </c>
      <c r="N913" s="3" t="s">
        <v>1393</v>
      </c>
      <c r="O913" s="3" t="s">
        <v>1148</v>
      </c>
      <c r="P913" s="3" t="s">
        <v>1148</v>
      </c>
      <c r="Q913" s="3" t="s">
        <v>3759</v>
      </c>
      <c r="R913" s="3" t="e">
        <f>VLOOKUP(L913,SB_Cleaned!$A$2:$F$413,6,FALSE)</f>
        <v>#N/A</v>
      </c>
      <c r="S913" s="3">
        <f t="shared" si="42"/>
        <v>0</v>
      </c>
      <c r="T913" s="3" t="s">
        <v>1515</v>
      </c>
      <c r="U913" s="3" t="s">
        <v>209</v>
      </c>
      <c r="V913" s="13" t="e">
        <f>VLOOKUP(L913,SB_Cleaned!$A$2:$C$412,3,FALSE)</f>
        <v>#N/A</v>
      </c>
      <c r="W913" s="4" t="str">
        <f t="shared" si="43"/>
        <v>exclude</v>
      </c>
      <c r="X913" s="4" t="str">
        <f t="shared" si="44"/>
        <v>exclude</v>
      </c>
    </row>
    <row r="914" spans="1:24" x14ac:dyDescent="0.25">
      <c r="A914" s="3" t="s">
        <v>3813</v>
      </c>
      <c r="B914" s="3" t="s">
        <v>1494</v>
      </c>
      <c r="C914" s="3" t="s">
        <v>1511</v>
      </c>
      <c r="D914" s="3">
        <v>4</v>
      </c>
      <c r="E914" s="14">
        <v>0.75</v>
      </c>
      <c r="F914" s="3" t="s">
        <v>3819</v>
      </c>
      <c r="G914" s="13">
        <v>43942</v>
      </c>
      <c r="H914" s="13">
        <f>VLOOKUP(L914,'Interested Users'!$A$2:$F$1684,6,FALSE)</f>
        <v>43939.157187500001</v>
      </c>
      <c r="I914" s="3" t="s">
        <v>1144</v>
      </c>
      <c r="J914" s="3" t="s">
        <v>10</v>
      </c>
      <c r="K914" s="3" t="s">
        <v>436</v>
      </c>
      <c r="L914" s="4">
        <v>911100221498</v>
      </c>
      <c r="M914" s="3" t="s">
        <v>2082</v>
      </c>
      <c r="N914" s="3" t="s">
        <v>1393</v>
      </c>
      <c r="O914" s="3" t="s">
        <v>1148</v>
      </c>
      <c r="P914" s="3" t="s">
        <v>1148</v>
      </c>
      <c r="Q914" s="3" t="s">
        <v>3770</v>
      </c>
      <c r="R914" s="3" t="e">
        <f>VLOOKUP(L914,SB_Cleaned!$A$2:$F$413,6,FALSE)</f>
        <v>#N/A</v>
      </c>
      <c r="S914" s="3">
        <f t="shared" si="42"/>
        <v>0</v>
      </c>
      <c r="T914" s="3" t="s">
        <v>1496</v>
      </c>
      <c r="U914" s="3" t="s">
        <v>422</v>
      </c>
      <c r="V914" s="13" t="e">
        <f>VLOOKUP(L914,SB_Cleaned!$A$2:$C$412,3,FALSE)</f>
        <v>#N/A</v>
      </c>
      <c r="W914" s="4" t="str">
        <f t="shared" si="43"/>
        <v>exclude</v>
      </c>
      <c r="X914" s="4" t="str">
        <f t="shared" si="44"/>
        <v>exclude</v>
      </c>
    </row>
    <row r="915" spans="1:24" x14ac:dyDescent="0.25">
      <c r="A915" s="3" t="s">
        <v>3813</v>
      </c>
      <c r="B915" s="3" t="s">
        <v>1514</v>
      </c>
      <c r="C915" s="3" t="s">
        <v>1512</v>
      </c>
      <c r="D915" s="3">
        <v>4</v>
      </c>
      <c r="E915" s="14">
        <v>0.75</v>
      </c>
      <c r="F915" s="3" t="s">
        <v>3819</v>
      </c>
      <c r="G915" s="13">
        <v>43942</v>
      </c>
      <c r="H915" s="13">
        <f>VLOOKUP(L915,'Interested Users'!$A$2:$F$1684,6,FALSE)</f>
        <v>43941.555266203701</v>
      </c>
      <c r="I915" s="3" t="s">
        <v>1144</v>
      </c>
      <c r="J915" s="3" t="s">
        <v>19</v>
      </c>
      <c r="K915" s="3" t="s">
        <v>1400</v>
      </c>
      <c r="L915" s="4">
        <v>911100221804</v>
      </c>
      <c r="M915" s="3" t="s">
        <v>2396</v>
      </c>
      <c r="N915" s="3" t="s">
        <v>1393</v>
      </c>
      <c r="O915" s="3" t="s">
        <v>1148</v>
      </c>
      <c r="P915" s="3" t="s">
        <v>1148</v>
      </c>
      <c r="Q915" s="3" t="s">
        <v>3759</v>
      </c>
      <c r="R915" s="3" t="e">
        <f>VLOOKUP(L915,SB_Cleaned!$A$2:$F$413,6,FALSE)</f>
        <v>#N/A</v>
      </c>
      <c r="S915" s="3">
        <f t="shared" si="42"/>
        <v>0</v>
      </c>
      <c r="T915" s="3" t="s">
        <v>1515</v>
      </c>
      <c r="U915" s="3" t="s">
        <v>604</v>
      </c>
      <c r="V915" s="13" t="e">
        <f>VLOOKUP(L915,SB_Cleaned!$A$2:$C$412,3,FALSE)</f>
        <v>#N/A</v>
      </c>
      <c r="W915" s="4" t="str">
        <f t="shared" si="43"/>
        <v>exclude</v>
      </c>
      <c r="X915" s="4" t="str">
        <f t="shared" si="44"/>
        <v>exclude</v>
      </c>
    </row>
    <row r="916" spans="1:24" x14ac:dyDescent="0.25">
      <c r="A916" s="3" t="s">
        <v>3813</v>
      </c>
      <c r="B916" s="3" t="s">
        <v>1494</v>
      </c>
      <c r="C916" s="3" t="s">
        <v>1511</v>
      </c>
      <c r="D916" s="3">
        <v>4</v>
      </c>
      <c r="E916" s="14">
        <v>0.75</v>
      </c>
      <c r="F916" s="3" t="s">
        <v>3819</v>
      </c>
      <c r="G916" s="13">
        <v>43942</v>
      </c>
      <c r="H916" s="13">
        <f>VLOOKUP(L916,'Interested Users'!$A$2:$F$1684,6,FALSE)</f>
        <v>43939.261504629627</v>
      </c>
      <c r="I916" s="3" t="s">
        <v>1144</v>
      </c>
      <c r="J916" s="3" t="s">
        <v>10</v>
      </c>
      <c r="K916" s="3" t="s">
        <v>499</v>
      </c>
      <c r="L916" s="4">
        <v>911100221582</v>
      </c>
      <c r="M916" s="3" t="s">
        <v>2166</v>
      </c>
      <c r="N916" s="3" t="s">
        <v>1393</v>
      </c>
      <c r="O916" s="3" t="s">
        <v>1148</v>
      </c>
      <c r="P916" s="3" t="s">
        <v>1148</v>
      </c>
      <c r="Q916" s="3" t="s">
        <v>3770</v>
      </c>
      <c r="R916" s="3" t="e">
        <f>VLOOKUP(L916,SB_Cleaned!$A$2:$F$413,6,FALSE)</f>
        <v>#N/A</v>
      </c>
      <c r="S916" s="3">
        <f t="shared" si="42"/>
        <v>0</v>
      </c>
      <c r="T916" s="3" t="s">
        <v>1496</v>
      </c>
      <c r="U916" s="3" t="s">
        <v>333</v>
      </c>
      <c r="V916" s="13" t="e">
        <f>VLOOKUP(L916,SB_Cleaned!$A$2:$C$412,3,FALSE)</f>
        <v>#N/A</v>
      </c>
      <c r="W916" s="4" t="str">
        <f t="shared" si="43"/>
        <v>exclude</v>
      </c>
      <c r="X916" s="4" t="str">
        <f t="shared" si="44"/>
        <v>exclude</v>
      </c>
    </row>
    <row r="917" spans="1:24" x14ac:dyDescent="0.25">
      <c r="A917" s="3" t="s">
        <v>3813</v>
      </c>
      <c r="B917" s="3" t="s">
        <v>1514</v>
      </c>
      <c r="C917" s="3" t="s">
        <v>1512</v>
      </c>
      <c r="D917" s="3">
        <v>4</v>
      </c>
      <c r="E917" s="14">
        <v>0.75</v>
      </c>
      <c r="F917" s="3" t="s">
        <v>3819</v>
      </c>
      <c r="G917" s="13">
        <v>43942</v>
      </c>
      <c r="H917" s="13" t="e">
        <f>VLOOKUP(L917,'Interested Users'!$A$2:$F$1684,6,FALSE)</f>
        <v>#N/A</v>
      </c>
      <c r="I917" s="3" t="s">
        <v>1144</v>
      </c>
      <c r="J917" s="3" t="s">
        <v>5</v>
      </c>
      <c r="K917" s="3" t="s">
        <v>41</v>
      </c>
      <c r="L917" s="4">
        <v>911100222750</v>
      </c>
      <c r="M917" s="3" t="s">
        <v>3348</v>
      </c>
      <c r="N917" s="3" t="s">
        <v>1393</v>
      </c>
      <c r="O917" s="3" t="s">
        <v>1148</v>
      </c>
      <c r="P917" s="3" t="s">
        <v>1148</v>
      </c>
      <c r="Q917" s="3" t="s">
        <v>3759</v>
      </c>
      <c r="R917" s="3" t="e">
        <f>VLOOKUP(L917,SB_Cleaned!$A$2:$F$413,6,FALSE)</f>
        <v>#N/A</v>
      </c>
      <c r="S917" s="3">
        <f t="shared" si="42"/>
        <v>0</v>
      </c>
      <c r="T917" s="3" t="s">
        <v>1515</v>
      </c>
      <c r="U917" s="3" t="s">
        <v>3854</v>
      </c>
      <c r="V917" s="13" t="e">
        <f>VLOOKUP(L917,SB_Cleaned!$A$2:$C$412,3,FALSE)</f>
        <v>#N/A</v>
      </c>
      <c r="W917" s="4" t="str">
        <f t="shared" si="43"/>
        <v>exclude</v>
      </c>
      <c r="X917" s="4" t="str">
        <f t="shared" si="44"/>
        <v>exclude</v>
      </c>
    </row>
    <row r="918" spans="1:24" x14ac:dyDescent="0.25">
      <c r="A918" s="3" t="s">
        <v>3813</v>
      </c>
      <c r="B918" s="3" t="s">
        <v>1514</v>
      </c>
      <c r="C918" s="3" t="s">
        <v>1512</v>
      </c>
      <c r="D918" s="3">
        <v>4</v>
      </c>
      <c r="E918" s="14">
        <v>0.75</v>
      </c>
      <c r="F918" s="3" t="s">
        <v>3819</v>
      </c>
      <c r="G918" s="13">
        <v>43942</v>
      </c>
      <c r="H918" s="13">
        <f>VLOOKUP(L918,'Interested Users'!$A$2:$F$1684,6,FALSE)</f>
        <v>43939.442303240743</v>
      </c>
      <c r="I918" s="3" t="s">
        <v>1144</v>
      </c>
      <c r="J918" s="3" t="s">
        <v>19</v>
      </c>
      <c r="K918" s="3" t="s">
        <v>836</v>
      </c>
      <c r="L918" s="4">
        <v>911100221631</v>
      </c>
      <c r="M918" s="3" t="s">
        <v>2217</v>
      </c>
      <c r="N918" s="3" t="s">
        <v>1393</v>
      </c>
      <c r="O918" s="3" t="s">
        <v>1169</v>
      </c>
      <c r="P918" s="3" t="s">
        <v>1156</v>
      </c>
      <c r="Q918" s="3" t="s">
        <v>3759</v>
      </c>
      <c r="R918" s="3" t="e">
        <f>VLOOKUP(L918,SB_Cleaned!$A$2:$F$413,6,FALSE)</f>
        <v>#N/A</v>
      </c>
      <c r="S918" s="3">
        <f t="shared" si="42"/>
        <v>0</v>
      </c>
      <c r="T918" s="3" t="s">
        <v>1515</v>
      </c>
      <c r="U918" s="3" t="s">
        <v>422</v>
      </c>
      <c r="V918" s="13" t="e">
        <f>VLOOKUP(L918,SB_Cleaned!$A$2:$C$412,3,FALSE)</f>
        <v>#N/A</v>
      </c>
      <c r="W918" s="4" t="str">
        <f t="shared" si="43"/>
        <v>exclude</v>
      </c>
      <c r="X918" s="4" t="str">
        <f t="shared" si="44"/>
        <v>exclude</v>
      </c>
    </row>
    <row r="919" spans="1:24" x14ac:dyDescent="0.25">
      <c r="A919" s="3" t="s">
        <v>3813</v>
      </c>
      <c r="B919" s="3" t="s">
        <v>1514</v>
      </c>
      <c r="C919" s="3" t="s">
        <v>1512</v>
      </c>
      <c r="D919" s="3">
        <v>4</v>
      </c>
      <c r="E919" s="14">
        <v>0.75</v>
      </c>
      <c r="F919" s="3" t="s">
        <v>3819</v>
      </c>
      <c r="G919" s="13">
        <v>43942</v>
      </c>
      <c r="H919" s="13" t="e">
        <f>VLOOKUP(L919,'Interested Users'!$A$2:$F$1684,6,FALSE)</f>
        <v>#N/A</v>
      </c>
      <c r="I919" s="3" t="s">
        <v>1144</v>
      </c>
      <c r="J919" s="3" t="s">
        <v>19</v>
      </c>
      <c r="K919" s="3" t="s">
        <v>1401</v>
      </c>
      <c r="L919" s="4">
        <v>911100222751</v>
      </c>
      <c r="M919" s="3" t="s">
        <v>3349</v>
      </c>
      <c r="N919" s="3" t="s">
        <v>1393</v>
      </c>
      <c r="O919" s="3" t="s">
        <v>1169</v>
      </c>
      <c r="P919" s="3" t="s">
        <v>1156</v>
      </c>
      <c r="Q919" s="3" t="s">
        <v>3759</v>
      </c>
      <c r="R919" s="3" t="e">
        <f>VLOOKUP(L919,SB_Cleaned!$A$2:$F$413,6,FALSE)</f>
        <v>#N/A</v>
      </c>
      <c r="S919" s="3">
        <f t="shared" si="42"/>
        <v>0</v>
      </c>
      <c r="T919" s="3" t="s">
        <v>1515</v>
      </c>
      <c r="U919" s="3" t="s">
        <v>3854</v>
      </c>
      <c r="V919" s="13" t="e">
        <f>VLOOKUP(L919,SB_Cleaned!$A$2:$C$412,3,FALSE)</f>
        <v>#N/A</v>
      </c>
      <c r="W919" s="4" t="str">
        <f t="shared" si="43"/>
        <v>exclude</v>
      </c>
      <c r="X919" s="4" t="str">
        <f t="shared" si="44"/>
        <v>exclude</v>
      </c>
    </row>
    <row r="920" spans="1:24" x14ac:dyDescent="0.25">
      <c r="A920" s="3" t="s">
        <v>3813</v>
      </c>
      <c r="B920" s="3" t="s">
        <v>1514</v>
      </c>
      <c r="C920" s="3" t="s">
        <v>1512</v>
      </c>
      <c r="D920" s="3">
        <v>4</v>
      </c>
      <c r="E920" s="14">
        <v>0.75</v>
      </c>
      <c r="F920" s="3" t="s">
        <v>3819</v>
      </c>
      <c r="G920" s="13">
        <v>43942</v>
      </c>
      <c r="H920" s="13">
        <f>VLOOKUP(L920,'Interested Users'!$A$2:$F$1684,6,FALSE)</f>
        <v>43938.547349537039</v>
      </c>
      <c r="I920" s="3" t="s">
        <v>1144</v>
      </c>
      <c r="J920" s="3" t="s">
        <v>5</v>
      </c>
      <c r="K920" s="3" t="s">
        <v>157</v>
      </c>
      <c r="L920" s="4">
        <v>911100221353</v>
      </c>
      <c r="M920" s="3" t="s">
        <v>1935</v>
      </c>
      <c r="N920" s="3" t="s">
        <v>1393</v>
      </c>
      <c r="O920" s="3" t="s">
        <v>1148</v>
      </c>
      <c r="P920" s="3" t="s">
        <v>1148</v>
      </c>
      <c r="Q920" s="3" t="s">
        <v>3759</v>
      </c>
      <c r="R920" s="3" t="e">
        <f>VLOOKUP(L920,SB_Cleaned!$A$2:$F$413,6,FALSE)</f>
        <v>#N/A</v>
      </c>
      <c r="S920" s="3">
        <f t="shared" si="42"/>
        <v>0</v>
      </c>
      <c r="T920" s="3" t="s">
        <v>1515</v>
      </c>
      <c r="U920" s="3" t="s">
        <v>209</v>
      </c>
      <c r="V920" s="13" t="e">
        <f>VLOOKUP(L920,SB_Cleaned!$A$2:$C$412,3,FALSE)</f>
        <v>#N/A</v>
      </c>
      <c r="W920" s="4" t="str">
        <f t="shared" si="43"/>
        <v>exclude</v>
      </c>
      <c r="X920" s="4" t="str">
        <f t="shared" si="44"/>
        <v>exclude</v>
      </c>
    </row>
    <row r="921" spans="1:24" x14ac:dyDescent="0.25">
      <c r="A921" s="3" t="s">
        <v>3813</v>
      </c>
      <c r="B921" s="3" t="s">
        <v>1514</v>
      </c>
      <c r="C921" s="3" t="s">
        <v>1512</v>
      </c>
      <c r="D921" s="3">
        <v>4</v>
      </c>
      <c r="E921" s="14">
        <v>0.75</v>
      </c>
      <c r="F921" s="3" t="s">
        <v>3819</v>
      </c>
      <c r="G921" s="13">
        <v>43942</v>
      </c>
      <c r="H921" s="13" t="e">
        <f>VLOOKUP(L921,'Interested Users'!$A$2:$F$1684,6,FALSE)</f>
        <v>#N/A</v>
      </c>
      <c r="I921" s="3" t="s">
        <v>1144</v>
      </c>
      <c r="J921" s="3" t="s">
        <v>19</v>
      </c>
      <c r="K921" s="3" t="s">
        <v>328</v>
      </c>
      <c r="L921" s="4">
        <v>911100222752</v>
      </c>
      <c r="M921" s="3" t="s">
        <v>3350</v>
      </c>
      <c r="N921" s="3" t="s">
        <v>1393</v>
      </c>
      <c r="O921" s="3" t="s">
        <v>1148</v>
      </c>
      <c r="P921" s="3" t="s">
        <v>1148</v>
      </c>
      <c r="Q921" s="3" t="s">
        <v>3759</v>
      </c>
      <c r="R921" s="3" t="e">
        <f>VLOOKUP(L921,SB_Cleaned!$A$2:$F$413,6,FALSE)</f>
        <v>#N/A</v>
      </c>
      <c r="S921" s="3">
        <f t="shared" si="42"/>
        <v>0</v>
      </c>
      <c r="T921" s="3" t="s">
        <v>1515</v>
      </c>
      <c r="U921" s="3" t="s">
        <v>3854</v>
      </c>
      <c r="V921" s="13" t="e">
        <f>VLOOKUP(L921,SB_Cleaned!$A$2:$C$412,3,FALSE)</f>
        <v>#N/A</v>
      </c>
      <c r="W921" s="4" t="str">
        <f t="shared" si="43"/>
        <v>exclude</v>
      </c>
      <c r="X921" s="4" t="str">
        <f t="shared" si="44"/>
        <v>exclude</v>
      </c>
    </row>
    <row r="922" spans="1:24" x14ac:dyDescent="0.25">
      <c r="A922" s="3" t="s">
        <v>3813</v>
      </c>
      <c r="B922" s="3" t="s">
        <v>1514</v>
      </c>
      <c r="C922" s="3" t="s">
        <v>1512</v>
      </c>
      <c r="D922" s="3">
        <v>4</v>
      </c>
      <c r="E922" s="14">
        <v>0.75</v>
      </c>
      <c r="F922" s="3" t="s">
        <v>3819</v>
      </c>
      <c r="G922" s="13">
        <v>43942</v>
      </c>
      <c r="H922" s="13" t="e">
        <f>VLOOKUP(L922,'Interested Users'!$A$2:$F$1684,6,FALSE)</f>
        <v>#N/A</v>
      </c>
      <c r="I922" s="3" t="s">
        <v>1144</v>
      </c>
      <c r="J922" s="3" t="s">
        <v>19</v>
      </c>
      <c r="K922" s="3" t="s">
        <v>1402</v>
      </c>
      <c r="L922" s="4">
        <v>911100222753</v>
      </c>
      <c r="M922" s="3" t="s">
        <v>3351</v>
      </c>
      <c r="N922" s="3" t="s">
        <v>1393</v>
      </c>
      <c r="O922" s="3" t="s">
        <v>1169</v>
      </c>
      <c r="P922" s="3" t="s">
        <v>1156</v>
      </c>
      <c r="Q922" s="3" t="s">
        <v>3759</v>
      </c>
      <c r="R922" s="3" t="e">
        <f>VLOOKUP(L922,SB_Cleaned!$A$2:$F$413,6,FALSE)</f>
        <v>#N/A</v>
      </c>
      <c r="S922" s="3">
        <f t="shared" si="42"/>
        <v>0</v>
      </c>
      <c r="T922" s="3" t="s">
        <v>1515</v>
      </c>
      <c r="U922" s="3" t="s">
        <v>3854</v>
      </c>
      <c r="V922" s="13" t="e">
        <f>VLOOKUP(L922,SB_Cleaned!$A$2:$C$412,3,FALSE)</f>
        <v>#N/A</v>
      </c>
      <c r="W922" s="4" t="str">
        <f t="shared" si="43"/>
        <v>exclude</v>
      </c>
      <c r="X922" s="4" t="str">
        <f t="shared" si="44"/>
        <v>exclude</v>
      </c>
    </row>
    <row r="923" spans="1:24" x14ac:dyDescent="0.25">
      <c r="A923" s="3" t="s">
        <v>3813</v>
      </c>
      <c r="B923" s="3" t="s">
        <v>1514</v>
      </c>
      <c r="C923" s="3" t="s">
        <v>1512</v>
      </c>
      <c r="D923" s="3">
        <v>4</v>
      </c>
      <c r="E923" s="14">
        <v>0.75</v>
      </c>
      <c r="F923" s="3" t="s">
        <v>3819</v>
      </c>
      <c r="G923" s="13">
        <v>43942</v>
      </c>
      <c r="H923" s="13">
        <f>VLOOKUP(L923,'Interested Users'!$A$2:$F$1684,6,FALSE)</f>
        <v>43939.210775462961</v>
      </c>
      <c r="I923" s="3" t="s">
        <v>1144</v>
      </c>
      <c r="J923" s="3" t="s">
        <v>19</v>
      </c>
      <c r="K923" s="3" t="s">
        <v>479</v>
      </c>
      <c r="L923" s="4">
        <v>911100221558</v>
      </c>
      <c r="M923" s="3" t="s">
        <v>2142</v>
      </c>
      <c r="N923" s="3" t="s">
        <v>1393</v>
      </c>
      <c r="O923" s="3" t="s">
        <v>1148</v>
      </c>
      <c r="P923" s="3" t="s">
        <v>1148</v>
      </c>
      <c r="Q923" s="3" t="s">
        <v>3759</v>
      </c>
      <c r="R923" s="3" t="e">
        <f>VLOOKUP(L923,SB_Cleaned!$A$2:$F$413,6,FALSE)</f>
        <v>#N/A</v>
      </c>
      <c r="S923" s="3">
        <f t="shared" si="42"/>
        <v>0</v>
      </c>
      <c r="T923" s="3" t="s">
        <v>1515</v>
      </c>
      <c r="U923" s="3" t="s">
        <v>37</v>
      </c>
      <c r="V923" s="13" t="e">
        <f>VLOOKUP(L923,SB_Cleaned!$A$2:$C$412,3,FALSE)</f>
        <v>#N/A</v>
      </c>
      <c r="W923" s="4" t="str">
        <f t="shared" si="43"/>
        <v>exclude</v>
      </c>
      <c r="X923" s="4" t="str">
        <f t="shared" si="44"/>
        <v>exclude</v>
      </c>
    </row>
    <row r="924" spans="1:24" x14ac:dyDescent="0.25">
      <c r="A924" s="3" t="s">
        <v>3812</v>
      </c>
      <c r="B924" s="3" t="s">
        <v>1494</v>
      </c>
      <c r="C924" s="3" t="s">
        <v>1510</v>
      </c>
      <c r="D924" s="3">
        <v>4</v>
      </c>
      <c r="E924" s="14">
        <v>0.75</v>
      </c>
      <c r="F924" s="3" t="s">
        <v>3819</v>
      </c>
      <c r="G924" s="13">
        <v>43942</v>
      </c>
      <c r="H924" s="13" t="e">
        <f>VLOOKUP(L924,'Interested Users'!$A$2:$F$1684,6,FALSE)</f>
        <v>#N/A</v>
      </c>
      <c r="I924" s="3" t="s">
        <v>1144</v>
      </c>
      <c r="J924" s="3" t="s">
        <v>2</v>
      </c>
      <c r="K924" s="3" t="s">
        <v>444</v>
      </c>
      <c r="L924" s="4">
        <v>911100222754</v>
      </c>
      <c r="M924" s="3" t="s">
        <v>3352</v>
      </c>
      <c r="N924" s="3" t="s">
        <v>1393</v>
      </c>
      <c r="O924" s="3" t="s">
        <v>1148</v>
      </c>
      <c r="P924" s="3" t="s">
        <v>1148</v>
      </c>
      <c r="Q924" s="3" t="s">
        <v>3773</v>
      </c>
      <c r="R924" s="3" t="e">
        <f>VLOOKUP(L924,SB_Cleaned!$A$2:$F$413,6,FALSE)</f>
        <v>#N/A</v>
      </c>
      <c r="S924" s="3">
        <f t="shared" si="42"/>
        <v>0</v>
      </c>
      <c r="T924" s="3" t="s">
        <v>1506</v>
      </c>
      <c r="U924" s="3" t="s">
        <v>3854</v>
      </c>
      <c r="V924" s="13" t="e">
        <f>VLOOKUP(L924,SB_Cleaned!$A$2:$C$412,3,FALSE)</f>
        <v>#N/A</v>
      </c>
      <c r="W924" s="4" t="str">
        <f t="shared" si="43"/>
        <v>exclude</v>
      </c>
      <c r="X924" s="4" t="str">
        <f t="shared" si="44"/>
        <v>exclude</v>
      </c>
    </row>
    <row r="925" spans="1:24" x14ac:dyDescent="0.25">
      <c r="A925" s="3" t="s">
        <v>3812</v>
      </c>
      <c r="B925" s="3" t="s">
        <v>1494</v>
      </c>
      <c r="C925" s="3" t="s">
        <v>1510</v>
      </c>
      <c r="D925" s="3">
        <v>4</v>
      </c>
      <c r="E925" s="14">
        <v>0.75</v>
      </c>
      <c r="F925" s="3" t="s">
        <v>3819</v>
      </c>
      <c r="G925" s="13">
        <v>43942</v>
      </c>
      <c r="H925" s="13" t="e">
        <f>VLOOKUP(L925,'Interested Users'!$A$2:$F$1684,6,FALSE)</f>
        <v>#N/A</v>
      </c>
      <c r="I925" s="3" t="s">
        <v>1144</v>
      </c>
      <c r="J925" s="3" t="s">
        <v>2</v>
      </c>
      <c r="K925" s="3" t="s">
        <v>444</v>
      </c>
      <c r="L925" s="4">
        <v>911100222755</v>
      </c>
      <c r="M925" s="3" t="s">
        <v>3353</v>
      </c>
      <c r="N925" s="3" t="s">
        <v>1393</v>
      </c>
      <c r="O925" s="3" t="s">
        <v>1148</v>
      </c>
      <c r="P925" s="3" t="s">
        <v>1148</v>
      </c>
      <c r="Q925" s="3" t="s">
        <v>3773</v>
      </c>
      <c r="R925" s="3">
        <f>VLOOKUP(L925,SB_Cleaned!$A$2:$F$413,6,FALSE)</f>
        <v>1999</v>
      </c>
      <c r="S925" s="3">
        <f t="shared" si="42"/>
        <v>1</v>
      </c>
      <c r="T925" s="3" t="s">
        <v>1506</v>
      </c>
      <c r="U925" s="3" t="s">
        <v>3854</v>
      </c>
      <c r="V925" s="13">
        <f>VLOOKUP(L925,SB_Cleaned!$A$2:$C$412,3,FALSE)</f>
        <v>43945</v>
      </c>
      <c r="W925" s="4">
        <f t="shared" si="43"/>
        <v>3</v>
      </c>
      <c r="X925" s="4" t="str">
        <f t="shared" si="44"/>
        <v>exclude</v>
      </c>
    </row>
    <row r="926" spans="1:24" x14ac:dyDescent="0.25">
      <c r="A926" s="3" t="s">
        <v>3813</v>
      </c>
      <c r="B926" s="3" t="s">
        <v>1514</v>
      </c>
      <c r="C926" s="3" t="s">
        <v>1510</v>
      </c>
      <c r="D926" s="3">
        <v>4</v>
      </c>
      <c r="E926" s="14">
        <v>0.75</v>
      </c>
      <c r="F926" s="3" t="s">
        <v>3819</v>
      </c>
      <c r="G926" s="13">
        <v>43942</v>
      </c>
      <c r="H926" s="13">
        <f>VLOOKUP(L926,'Interested Users'!$A$2:$F$1684,6,FALSE)</f>
        <v>43938.147060185183</v>
      </c>
      <c r="I926" s="3" t="s">
        <v>1144</v>
      </c>
      <c r="J926" s="3" t="s">
        <v>5</v>
      </c>
      <c r="K926" s="3" t="s">
        <v>192</v>
      </c>
      <c r="L926" s="4">
        <v>911100221193</v>
      </c>
      <c r="M926" s="3" t="s">
        <v>1774</v>
      </c>
      <c r="N926" s="3" t="s">
        <v>1393</v>
      </c>
      <c r="O926" s="3" t="s">
        <v>1156</v>
      </c>
      <c r="P926" s="3" t="s">
        <v>1156</v>
      </c>
      <c r="Q926" s="3" t="s">
        <v>3772</v>
      </c>
      <c r="R926" s="3" t="e">
        <f>VLOOKUP(L926,SB_Cleaned!$A$2:$F$413,6,FALSE)</f>
        <v>#N/A</v>
      </c>
      <c r="S926" s="3">
        <f t="shared" si="42"/>
        <v>0</v>
      </c>
      <c r="T926" s="3" t="s">
        <v>1507</v>
      </c>
      <c r="U926" s="3" t="s">
        <v>177</v>
      </c>
      <c r="V926" s="13" t="e">
        <f>VLOOKUP(L926,SB_Cleaned!$A$2:$C$412,3,FALSE)</f>
        <v>#N/A</v>
      </c>
      <c r="W926" s="4" t="str">
        <f t="shared" si="43"/>
        <v>exclude</v>
      </c>
      <c r="X926" s="4" t="str">
        <f t="shared" si="44"/>
        <v>exclude</v>
      </c>
    </row>
    <row r="927" spans="1:24" x14ac:dyDescent="0.25">
      <c r="A927" s="3" t="s">
        <v>3813</v>
      </c>
      <c r="B927" s="3" t="s">
        <v>1514</v>
      </c>
      <c r="C927" s="3" t="s">
        <v>1511</v>
      </c>
      <c r="D927" s="3">
        <v>4</v>
      </c>
      <c r="E927" s="14">
        <v>0.75</v>
      </c>
      <c r="F927" s="3" t="s">
        <v>3819</v>
      </c>
      <c r="G927" s="13">
        <v>43942</v>
      </c>
      <c r="H927" s="13">
        <f>VLOOKUP(L927,'Interested Users'!$A$2:$F$1684,6,FALSE)</f>
        <v>43941.607025462959</v>
      </c>
      <c r="I927" s="3" t="s">
        <v>1144</v>
      </c>
      <c r="J927" s="3" t="s">
        <v>19</v>
      </c>
      <c r="K927" s="3" t="s">
        <v>690</v>
      </c>
      <c r="L927" s="4">
        <v>911100221811</v>
      </c>
      <c r="M927" s="3" t="s">
        <v>2403</v>
      </c>
      <c r="N927" s="3" t="s">
        <v>1393</v>
      </c>
      <c r="O927" s="3" t="s">
        <v>1156</v>
      </c>
      <c r="P927" s="3" t="s">
        <v>1156</v>
      </c>
      <c r="Q927" s="3" t="s">
        <v>3755</v>
      </c>
      <c r="R927" s="3" t="e">
        <f>VLOOKUP(L927,SB_Cleaned!$A$2:$F$413,6,FALSE)</f>
        <v>#N/A</v>
      </c>
      <c r="S927" s="3">
        <f t="shared" si="42"/>
        <v>0</v>
      </c>
      <c r="T927" s="3" t="s">
        <v>1497</v>
      </c>
      <c r="U927" s="3" t="s">
        <v>604</v>
      </c>
      <c r="V927" s="13" t="e">
        <f>VLOOKUP(L927,SB_Cleaned!$A$2:$C$412,3,FALSE)</f>
        <v>#N/A</v>
      </c>
      <c r="W927" s="4" t="str">
        <f t="shared" si="43"/>
        <v>exclude</v>
      </c>
      <c r="X927" s="4" t="str">
        <f t="shared" si="44"/>
        <v>exclude</v>
      </c>
    </row>
    <row r="928" spans="1:24" x14ac:dyDescent="0.25">
      <c r="A928" s="3" t="s">
        <v>3813</v>
      </c>
      <c r="B928" s="3" t="s">
        <v>1514</v>
      </c>
      <c r="C928" s="3" t="s">
        <v>1510</v>
      </c>
      <c r="D928" s="3">
        <v>4</v>
      </c>
      <c r="E928" s="14">
        <v>0.75</v>
      </c>
      <c r="F928" s="3" t="s">
        <v>3819</v>
      </c>
      <c r="G928" s="13">
        <v>43942</v>
      </c>
      <c r="H928" s="13">
        <f>VLOOKUP(L928,'Interested Users'!$A$2:$F$1684,6,FALSE)</f>
        <v>43938.170578703706</v>
      </c>
      <c r="I928" s="3" t="s">
        <v>1144</v>
      </c>
      <c r="J928" s="3" t="s">
        <v>5</v>
      </c>
      <c r="K928" s="3" t="s">
        <v>1403</v>
      </c>
      <c r="L928" s="4">
        <v>911100221199</v>
      </c>
      <c r="M928" s="3" t="s">
        <v>1781</v>
      </c>
      <c r="N928" s="3" t="s">
        <v>1393</v>
      </c>
      <c r="O928" s="3" t="s">
        <v>1156</v>
      </c>
      <c r="P928" s="3" t="s">
        <v>1156</v>
      </c>
      <c r="Q928" s="3" t="s">
        <v>3772</v>
      </c>
      <c r="R928" s="3" t="e">
        <f>VLOOKUP(L928,SB_Cleaned!$A$2:$F$413,6,FALSE)</f>
        <v>#N/A</v>
      </c>
      <c r="S928" s="3">
        <f t="shared" si="42"/>
        <v>0</v>
      </c>
      <c r="T928" s="3" t="s">
        <v>1507</v>
      </c>
      <c r="U928" s="3" t="s">
        <v>177</v>
      </c>
      <c r="V928" s="13" t="e">
        <f>VLOOKUP(L928,SB_Cleaned!$A$2:$C$412,3,FALSE)</f>
        <v>#N/A</v>
      </c>
      <c r="W928" s="4" t="str">
        <f t="shared" si="43"/>
        <v>exclude</v>
      </c>
      <c r="X928" s="4" t="str">
        <f t="shared" si="44"/>
        <v>exclude</v>
      </c>
    </row>
    <row r="929" spans="1:24" x14ac:dyDescent="0.25">
      <c r="A929" s="3" t="s">
        <v>3813</v>
      </c>
      <c r="B929" s="3" t="s">
        <v>1514</v>
      </c>
      <c r="C929" s="3" t="s">
        <v>1511</v>
      </c>
      <c r="D929" s="3">
        <v>2</v>
      </c>
      <c r="E929" s="14">
        <v>0.48958333333333331</v>
      </c>
      <c r="F929" s="3" t="s">
        <v>3820</v>
      </c>
      <c r="G929" s="13">
        <v>43943</v>
      </c>
      <c r="H929" s="13">
        <f>VLOOKUP(L929,'Interested Users'!$A$2:$F$1684,6,FALSE)</f>
        <v>43938.211180555554</v>
      </c>
      <c r="I929" s="3" t="s">
        <v>1144</v>
      </c>
      <c r="J929" s="3" t="s">
        <v>19</v>
      </c>
      <c r="K929" s="3" t="s">
        <v>212</v>
      </c>
      <c r="L929" s="4">
        <v>911100221214</v>
      </c>
      <c r="M929" s="3" t="s">
        <v>1796</v>
      </c>
      <c r="N929" s="3" t="s">
        <v>1404</v>
      </c>
      <c r="O929" s="3" t="s">
        <v>1156</v>
      </c>
      <c r="P929" s="3" t="s">
        <v>1156</v>
      </c>
      <c r="Q929" s="3" t="s">
        <v>3767</v>
      </c>
      <c r="R929" s="3" t="e">
        <f>VLOOKUP(L929,SB_Cleaned!$A$2:$F$413,6,FALSE)</f>
        <v>#N/A</v>
      </c>
      <c r="S929" s="3">
        <f t="shared" si="42"/>
        <v>0</v>
      </c>
      <c r="T929" s="3" t="s">
        <v>1506</v>
      </c>
      <c r="U929" s="3" t="s">
        <v>209</v>
      </c>
      <c r="V929" s="13" t="e">
        <f>VLOOKUP(L929,SB_Cleaned!$A$2:$C$412,3,FALSE)</f>
        <v>#N/A</v>
      </c>
      <c r="W929" s="4" t="str">
        <f t="shared" si="43"/>
        <v>exclude</v>
      </c>
      <c r="X929" s="4" t="str">
        <f t="shared" si="44"/>
        <v>exclude</v>
      </c>
    </row>
    <row r="930" spans="1:24" x14ac:dyDescent="0.25">
      <c r="A930" s="3" t="s">
        <v>3813</v>
      </c>
      <c r="B930" s="3" t="s">
        <v>1514</v>
      </c>
      <c r="C930" s="3" t="s">
        <v>1511</v>
      </c>
      <c r="D930" s="3">
        <v>2</v>
      </c>
      <c r="E930" s="14">
        <v>0.48958333333333331</v>
      </c>
      <c r="F930" s="3" t="s">
        <v>3820</v>
      </c>
      <c r="G930" s="13">
        <v>43943</v>
      </c>
      <c r="H930" s="13">
        <f>VLOOKUP(L930,'Interested Users'!$A$2:$F$1684,6,FALSE)</f>
        <v>43938.211215277777</v>
      </c>
      <c r="I930" s="3" t="s">
        <v>1144</v>
      </c>
      <c r="J930" s="3" t="s">
        <v>19</v>
      </c>
      <c r="K930" s="3" t="s">
        <v>213</v>
      </c>
      <c r="L930" s="4">
        <v>911100221215</v>
      </c>
      <c r="M930" s="3" t="s">
        <v>1797</v>
      </c>
      <c r="N930" s="3" t="s">
        <v>1404</v>
      </c>
      <c r="O930" s="3" t="s">
        <v>1156</v>
      </c>
      <c r="P930" s="3" t="s">
        <v>1156</v>
      </c>
      <c r="Q930" s="3" t="s">
        <v>3767</v>
      </c>
      <c r="R930" s="3" t="e">
        <f>VLOOKUP(L930,SB_Cleaned!$A$2:$F$413,6,FALSE)</f>
        <v>#N/A</v>
      </c>
      <c r="S930" s="3">
        <f t="shared" si="42"/>
        <v>0</v>
      </c>
      <c r="T930" s="3" t="s">
        <v>1506</v>
      </c>
      <c r="U930" s="3" t="s">
        <v>209</v>
      </c>
      <c r="V930" s="13" t="e">
        <f>VLOOKUP(L930,SB_Cleaned!$A$2:$C$412,3,FALSE)</f>
        <v>#N/A</v>
      </c>
      <c r="W930" s="4" t="str">
        <f t="shared" si="43"/>
        <v>exclude</v>
      </c>
      <c r="X930" s="4" t="str">
        <f t="shared" si="44"/>
        <v>exclude</v>
      </c>
    </row>
    <row r="931" spans="1:24" x14ac:dyDescent="0.25">
      <c r="A931" s="3" t="s">
        <v>3813</v>
      </c>
      <c r="B931" s="3" t="s">
        <v>1514</v>
      </c>
      <c r="C931" s="3" t="s">
        <v>1511</v>
      </c>
      <c r="D931" s="3">
        <v>2</v>
      </c>
      <c r="E931" s="14">
        <v>0.48958333333333331</v>
      </c>
      <c r="F931" s="3" t="s">
        <v>3820</v>
      </c>
      <c r="G931" s="13">
        <v>43943</v>
      </c>
      <c r="H931" s="13">
        <f>VLOOKUP(L931,'Interested Users'!$A$2:$F$1684,6,FALSE)</f>
        <v>43938.212534722225</v>
      </c>
      <c r="I931" s="3" t="s">
        <v>1144</v>
      </c>
      <c r="J931" s="3" t="s">
        <v>19</v>
      </c>
      <c r="K931" s="3" t="s">
        <v>217</v>
      </c>
      <c r="L931" s="4">
        <v>911100221219</v>
      </c>
      <c r="M931" s="3" t="s">
        <v>1801</v>
      </c>
      <c r="N931" s="3" t="s">
        <v>1404</v>
      </c>
      <c r="O931" s="3" t="s">
        <v>1148</v>
      </c>
      <c r="P931" s="3" t="s">
        <v>1148</v>
      </c>
      <c r="Q931" s="3" t="s">
        <v>3767</v>
      </c>
      <c r="R931" s="3" t="e">
        <f>VLOOKUP(L931,SB_Cleaned!$A$2:$F$413,6,FALSE)</f>
        <v>#N/A</v>
      </c>
      <c r="S931" s="3">
        <f t="shared" si="42"/>
        <v>0</v>
      </c>
      <c r="T931" s="3" t="s">
        <v>1506</v>
      </c>
      <c r="U931" s="3" t="s">
        <v>218</v>
      </c>
      <c r="V931" s="13" t="e">
        <f>VLOOKUP(L931,SB_Cleaned!$A$2:$C$412,3,FALSE)</f>
        <v>#N/A</v>
      </c>
      <c r="W931" s="4" t="str">
        <f t="shared" si="43"/>
        <v>exclude</v>
      </c>
      <c r="X931" s="4" t="str">
        <f t="shared" si="44"/>
        <v>exclude</v>
      </c>
    </row>
    <row r="932" spans="1:24" x14ac:dyDescent="0.25">
      <c r="A932" s="3" t="s">
        <v>3813</v>
      </c>
      <c r="B932" s="3" t="s">
        <v>1514</v>
      </c>
      <c r="C932" s="3" t="s">
        <v>1511</v>
      </c>
      <c r="D932" s="3">
        <v>2</v>
      </c>
      <c r="E932" s="14">
        <v>0.48958333333333331</v>
      </c>
      <c r="F932" s="3" t="s">
        <v>3820</v>
      </c>
      <c r="G932" s="13">
        <v>43943</v>
      </c>
      <c r="H932" s="13">
        <f>VLOOKUP(L932,'Interested Users'!$A$2:$F$1684,6,FALSE)</f>
        <v>43938.213090277779</v>
      </c>
      <c r="I932" s="3" t="s">
        <v>1144</v>
      </c>
      <c r="J932" s="3" t="s">
        <v>5</v>
      </c>
      <c r="K932" s="3" t="s">
        <v>220</v>
      </c>
      <c r="L932" s="4">
        <v>911100221222</v>
      </c>
      <c r="M932" s="3" t="s">
        <v>1804</v>
      </c>
      <c r="N932" s="3" t="s">
        <v>1404</v>
      </c>
      <c r="O932" s="3" t="s">
        <v>1156</v>
      </c>
      <c r="P932" s="3" t="s">
        <v>1156</v>
      </c>
      <c r="Q932" s="3" t="s">
        <v>3767</v>
      </c>
      <c r="R932" s="3" t="e">
        <f>VLOOKUP(L932,SB_Cleaned!$A$2:$F$413,6,FALSE)</f>
        <v>#N/A</v>
      </c>
      <c r="S932" s="3">
        <f t="shared" si="42"/>
        <v>0</v>
      </c>
      <c r="T932" s="3" t="s">
        <v>1506</v>
      </c>
      <c r="U932" s="3" t="s">
        <v>209</v>
      </c>
      <c r="V932" s="13" t="e">
        <f>VLOOKUP(L932,SB_Cleaned!$A$2:$C$412,3,FALSE)</f>
        <v>#N/A</v>
      </c>
      <c r="W932" s="4" t="str">
        <f t="shared" si="43"/>
        <v>exclude</v>
      </c>
      <c r="X932" s="4" t="str">
        <f t="shared" si="44"/>
        <v>exclude</v>
      </c>
    </row>
    <row r="933" spans="1:24" x14ac:dyDescent="0.25">
      <c r="A933" s="3" t="s">
        <v>3813</v>
      </c>
      <c r="B933" s="3" t="s">
        <v>1514</v>
      </c>
      <c r="C933" s="3" t="s">
        <v>1511</v>
      </c>
      <c r="D933" s="3">
        <v>2</v>
      </c>
      <c r="E933" s="14">
        <v>0.48958333333333331</v>
      </c>
      <c r="F933" s="3" t="s">
        <v>3820</v>
      </c>
      <c r="G933" s="13">
        <v>43943</v>
      </c>
      <c r="H933" s="13">
        <f>VLOOKUP(L933,'Interested Users'!$A$2:$F$1684,6,FALSE)</f>
        <v>43938.216689814813</v>
      </c>
      <c r="I933" s="3" t="s">
        <v>1144</v>
      </c>
      <c r="J933" s="3" t="s">
        <v>19</v>
      </c>
      <c r="K933" s="3" t="s">
        <v>227</v>
      </c>
      <c r="L933" s="4">
        <v>911100221229</v>
      </c>
      <c r="M933" s="3" t="s">
        <v>1810</v>
      </c>
      <c r="N933" s="3" t="s">
        <v>1404</v>
      </c>
      <c r="O933" s="3" t="s">
        <v>1148</v>
      </c>
      <c r="P933" s="3" t="s">
        <v>1148</v>
      </c>
      <c r="Q933" s="3" t="s">
        <v>3767</v>
      </c>
      <c r="R933" s="3" t="e">
        <f>VLOOKUP(L933,SB_Cleaned!$A$2:$F$413,6,FALSE)</f>
        <v>#N/A</v>
      </c>
      <c r="S933" s="3">
        <f t="shared" si="42"/>
        <v>0</v>
      </c>
      <c r="T933" s="3" t="s">
        <v>1506</v>
      </c>
      <c r="U933" s="3" t="s">
        <v>218</v>
      </c>
      <c r="V933" s="13" t="e">
        <f>VLOOKUP(L933,SB_Cleaned!$A$2:$C$412,3,FALSE)</f>
        <v>#N/A</v>
      </c>
      <c r="W933" s="4" t="str">
        <f t="shared" si="43"/>
        <v>exclude</v>
      </c>
      <c r="X933" s="4" t="str">
        <f t="shared" si="44"/>
        <v>exclude</v>
      </c>
    </row>
    <row r="934" spans="1:24" x14ac:dyDescent="0.25">
      <c r="A934" s="3" t="s">
        <v>3813</v>
      </c>
      <c r="B934" s="3" t="s">
        <v>1514</v>
      </c>
      <c r="C934" s="3" t="s">
        <v>1511</v>
      </c>
      <c r="D934" s="3">
        <v>2</v>
      </c>
      <c r="E934" s="14">
        <v>0.48958333333333331</v>
      </c>
      <c r="F934" s="3" t="s">
        <v>3820</v>
      </c>
      <c r="G934" s="13">
        <v>43943</v>
      </c>
      <c r="H934" s="13">
        <f>VLOOKUP(L934,'Interested Users'!$A$2:$F$1684,6,FALSE)</f>
        <v>43938.218784722223</v>
      </c>
      <c r="I934" s="3" t="s">
        <v>1144</v>
      </c>
      <c r="J934" s="3" t="s">
        <v>5</v>
      </c>
      <c r="K934" s="3" t="s">
        <v>162</v>
      </c>
      <c r="L934" s="4">
        <v>911100221238</v>
      </c>
      <c r="M934" s="3" t="s">
        <v>1819</v>
      </c>
      <c r="N934" s="3" t="s">
        <v>1404</v>
      </c>
      <c r="O934" s="3" t="s">
        <v>1148</v>
      </c>
      <c r="P934" s="3" t="s">
        <v>1148</v>
      </c>
      <c r="Q934" s="3" t="s">
        <v>3767</v>
      </c>
      <c r="R934" s="3" t="e">
        <f>VLOOKUP(L934,SB_Cleaned!$A$2:$F$413,6,FALSE)</f>
        <v>#N/A</v>
      </c>
      <c r="S934" s="3">
        <f t="shared" si="42"/>
        <v>0</v>
      </c>
      <c r="T934" s="3" t="s">
        <v>1506</v>
      </c>
      <c r="U934" s="3" t="s">
        <v>209</v>
      </c>
      <c r="V934" s="13" t="e">
        <f>VLOOKUP(L934,SB_Cleaned!$A$2:$C$412,3,FALSE)</f>
        <v>#N/A</v>
      </c>
      <c r="W934" s="4" t="str">
        <f t="shared" si="43"/>
        <v>exclude</v>
      </c>
      <c r="X934" s="4" t="str">
        <f t="shared" si="44"/>
        <v>exclude</v>
      </c>
    </row>
    <row r="935" spans="1:24" x14ac:dyDescent="0.25">
      <c r="A935" s="3" t="s">
        <v>3813</v>
      </c>
      <c r="B935" s="3" t="s">
        <v>1514</v>
      </c>
      <c r="C935" s="3" t="s">
        <v>1511</v>
      </c>
      <c r="D935" s="3">
        <v>2</v>
      </c>
      <c r="E935" s="14">
        <v>0.48958333333333331</v>
      </c>
      <c r="F935" s="3" t="s">
        <v>3820</v>
      </c>
      <c r="G935" s="13">
        <v>43943</v>
      </c>
      <c r="H935" s="13">
        <f>VLOOKUP(L935,'Interested Users'!$A$2:$F$1684,6,FALSE)</f>
        <v>43938.223611111112</v>
      </c>
      <c r="I935" s="3" t="s">
        <v>1144</v>
      </c>
      <c r="J935" s="3" t="s">
        <v>19</v>
      </c>
      <c r="K935" s="3" t="s">
        <v>239</v>
      </c>
      <c r="L935" s="4">
        <v>911100221245</v>
      </c>
      <c r="M935" s="3" t="s">
        <v>1826</v>
      </c>
      <c r="N935" s="3" t="s">
        <v>1404</v>
      </c>
      <c r="O935" s="3" t="s">
        <v>1156</v>
      </c>
      <c r="P935" s="3" t="s">
        <v>1156</v>
      </c>
      <c r="Q935" s="3" t="s">
        <v>3767</v>
      </c>
      <c r="R935" s="3" t="e">
        <f>VLOOKUP(L935,SB_Cleaned!$A$2:$F$413,6,FALSE)</f>
        <v>#N/A</v>
      </c>
      <c r="S935" s="3">
        <f t="shared" si="42"/>
        <v>0</v>
      </c>
      <c r="T935" s="3" t="s">
        <v>1506</v>
      </c>
      <c r="U935" s="3" t="s">
        <v>209</v>
      </c>
      <c r="V935" s="13" t="e">
        <f>VLOOKUP(L935,SB_Cleaned!$A$2:$C$412,3,FALSE)</f>
        <v>#N/A</v>
      </c>
      <c r="W935" s="4" t="str">
        <f t="shared" si="43"/>
        <v>exclude</v>
      </c>
      <c r="X935" s="4" t="str">
        <f t="shared" si="44"/>
        <v>exclude</v>
      </c>
    </row>
    <row r="936" spans="1:24" x14ac:dyDescent="0.25">
      <c r="A936" s="3" t="s">
        <v>3813</v>
      </c>
      <c r="B936" s="3" t="s">
        <v>1514</v>
      </c>
      <c r="C936" s="3" t="s">
        <v>1511</v>
      </c>
      <c r="D936" s="3">
        <v>2</v>
      </c>
      <c r="E936" s="14">
        <v>0.48958333333333331</v>
      </c>
      <c r="F936" s="3" t="s">
        <v>3820</v>
      </c>
      <c r="G936" s="13">
        <v>43943</v>
      </c>
      <c r="H936" s="13">
        <f>VLOOKUP(L936,'Interested Users'!$A$2:$F$1684,6,FALSE)</f>
        <v>43938.227175925924</v>
      </c>
      <c r="I936" s="3" t="s">
        <v>1144</v>
      </c>
      <c r="J936" s="3" t="s">
        <v>5</v>
      </c>
      <c r="K936" s="3" t="s">
        <v>188</v>
      </c>
      <c r="L936" s="4">
        <v>911100221249</v>
      </c>
      <c r="M936" s="3" t="s">
        <v>1830</v>
      </c>
      <c r="N936" s="3" t="s">
        <v>1404</v>
      </c>
      <c r="O936" s="3" t="s">
        <v>1156</v>
      </c>
      <c r="P936" s="3" t="s">
        <v>1156</v>
      </c>
      <c r="Q936" s="3" t="s">
        <v>3767</v>
      </c>
      <c r="R936" s="3" t="e">
        <f>VLOOKUP(L936,SB_Cleaned!$A$2:$F$413,6,FALSE)</f>
        <v>#N/A</v>
      </c>
      <c r="S936" s="3">
        <f t="shared" si="42"/>
        <v>0</v>
      </c>
      <c r="T936" s="3" t="s">
        <v>1506</v>
      </c>
      <c r="U936" s="3" t="s">
        <v>177</v>
      </c>
      <c r="V936" s="13" t="e">
        <f>VLOOKUP(L936,SB_Cleaned!$A$2:$C$412,3,FALSE)</f>
        <v>#N/A</v>
      </c>
      <c r="W936" s="4" t="str">
        <f t="shared" si="43"/>
        <v>exclude</v>
      </c>
      <c r="X936" s="4" t="str">
        <f t="shared" si="44"/>
        <v>exclude</v>
      </c>
    </row>
    <row r="937" spans="1:24" x14ac:dyDescent="0.25">
      <c r="A937" s="3" t="s">
        <v>3813</v>
      </c>
      <c r="B937" s="3" t="s">
        <v>1514</v>
      </c>
      <c r="C937" s="3" t="s">
        <v>1511</v>
      </c>
      <c r="D937" s="3">
        <v>2</v>
      </c>
      <c r="E937" s="14">
        <v>0.48958333333333331</v>
      </c>
      <c r="F937" s="3" t="s">
        <v>3820</v>
      </c>
      <c r="G937" s="13">
        <v>43943</v>
      </c>
      <c r="H937" s="13">
        <f>VLOOKUP(L937,'Interested Users'!$A$2:$F$1684,6,FALSE)</f>
        <v>43938.230578703704</v>
      </c>
      <c r="I937" s="3" t="s">
        <v>1145</v>
      </c>
      <c r="J937" s="3" t="s">
        <v>5</v>
      </c>
      <c r="K937" s="3" t="s">
        <v>193</v>
      </c>
      <c r="L937" s="4">
        <v>911100221255</v>
      </c>
      <c r="M937" s="3" t="s">
        <v>1719</v>
      </c>
      <c r="N937" s="3" t="s">
        <v>1404</v>
      </c>
      <c r="O937" s="3" t="s">
        <v>1156</v>
      </c>
      <c r="P937" s="3" t="s">
        <v>1156</v>
      </c>
      <c r="Q937" s="3" t="s">
        <v>3767</v>
      </c>
      <c r="R937" s="3" t="e">
        <f>VLOOKUP(L937,SB_Cleaned!$A$2:$F$413,6,FALSE)</f>
        <v>#N/A</v>
      </c>
      <c r="S937" s="3">
        <f t="shared" si="42"/>
        <v>0</v>
      </c>
      <c r="T937" s="3" t="s">
        <v>1506</v>
      </c>
      <c r="U937" s="3" t="s">
        <v>33</v>
      </c>
      <c r="V937" s="13" t="e">
        <f>VLOOKUP(L937,SB_Cleaned!$A$2:$C$412,3,FALSE)</f>
        <v>#N/A</v>
      </c>
      <c r="W937" s="4" t="str">
        <f t="shared" si="43"/>
        <v>exclude</v>
      </c>
      <c r="X937" s="4" t="str">
        <f t="shared" si="44"/>
        <v>exclude</v>
      </c>
    </row>
    <row r="938" spans="1:24" x14ac:dyDescent="0.25">
      <c r="A938" s="3" t="s">
        <v>3813</v>
      </c>
      <c r="B938" s="3" t="s">
        <v>1514</v>
      </c>
      <c r="C938" s="3" t="s">
        <v>1511</v>
      </c>
      <c r="D938" s="3">
        <v>2</v>
      </c>
      <c r="E938" s="14">
        <v>0.48958333333333331</v>
      </c>
      <c r="F938" s="3" t="s">
        <v>3820</v>
      </c>
      <c r="G938" s="13">
        <v>43943</v>
      </c>
      <c r="H938" s="13">
        <f>VLOOKUP(L938,'Interested Users'!$A$2:$F$1684,6,FALSE)</f>
        <v>43938.435972222222</v>
      </c>
      <c r="I938" s="3" t="s">
        <v>1144</v>
      </c>
      <c r="J938" s="3" t="s">
        <v>5</v>
      </c>
      <c r="K938" s="3" t="s">
        <v>297</v>
      </c>
      <c r="L938" s="4">
        <v>911100221319</v>
      </c>
      <c r="M938" s="3" t="s">
        <v>1901</v>
      </c>
      <c r="N938" s="3" t="s">
        <v>1404</v>
      </c>
      <c r="O938" s="3" t="s">
        <v>1156</v>
      </c>
      <c r="P938" s="3" t="s">
        <v>1156</v>
      </c>
      <c r="Q938" s="3" t="s">
        <v>3767</v>
      </c>
      <c r="R938" s="3" t="e">
        <f>VLOOKUP(L938,SB_Cleaned!$A$2:$F$413,6,FALSE)</f>
        <v>#N/A</v>
      </c>
      <c r="S938" s="3">
        <f t="shared" si="42"/>
        <v>0</v>
      </c>
      <c r="T938" s="3" t="s">
        <v>1506</v>
      </c>
      <c r="U938" s="3" t="s">
        <v>209</v>
      </c>
      <c r="V938" s="13" t="e">
        <f>VLOOKUP(L938,SB_Cleaned!$A$2:$C$412,3,FALSE)</f>
        <v>#N/A</v>
      </c>
      <c r="W938" s="4" t="str">
        <f t="shared" si="43"/>
        <v>exclude</v>
      </c>
      <c r="X938" s="4" t="str">
        <f t="shared" si="44"/>
        <v>exclude</v>
      </c>
    </row>
    <row r="939" spans="1:24" x14ac:dyDescent="0.25">
      <c r="A939" s="3" t="s">
        <v>3813</v>
      </c>
      <c r="B939" s="3" t="s">
        <v>1514</v>
      </c>
      <c r="C939" s="3" t="s">
        <v>1511</v>
      </c>
      <c r="D939" s="3">
        <v>2</v>
      </c>
      <c r="E939" s="14">
        <v>0.48958333333333331</v>
      </c>
      <c r="F939" s="3" t="s">
        <v>3820</v>
      </c>
      <c r="G939" s="13">
        <v>43943</v>
      </c>
      <c r="H939" s="13">
        <f>VLOOKUP(L939,'Interested Users'!$A$2:$F$1684,6,FALSE)</f>
        <v>43937.457071759258</v>
      </c>
      <c r="I939" s="3" t="s">
        <v>1144</v>
      </c>
      <c r="J939" s="3" t="s">
        <v>5</v>
      </c>
      <c r="K939" s="3" t="s">
        <v>298</v>
      </c>
      <c r="L939" s="4">
        <v>911100221070</v>
      </c>
      <c r="M939" s="3" t="s">
        <v>1651</v>
      </c>
      <c r="N939" s="3" t="s">
        <v>1404</v>
      </c>
      <c r="O939" s="3" t="s">
        <v>1148</v>
      </c>
      <c r="P939" s="3" t="s">
        <v>1148</v>
      </c>
      <c r="Q939" s="3" t="s">
        <v>3767</v>
      </c>
      <c r="R939" s="3" t="e">
        <f>VLOOKUP(L939,SB_Cleaned!$A$2:$F$413,6,FALSE)</f>
        <v>#N/A</v>
      </c>
      <c r="S939" s="3">
        <f t="shared" si="42"/>
        <v>0</v>
      </c>
      <c r="T939" s="3" t="s">
        <v>1506</v>
      </c>
      <c r="U939" s="3" t="s">
        <v>33</v>
      </c>
      <c r="V939" s="13" t="e">
        <f>VLOOKUP(L939,SB_Cleaned!$A$2:$C$412,3,FALSE)</f>
        <v>#N/A</v>
      </c>
      <c r="W939" s="4" t="str">
        <f t="shared" si="43"/>
        <v>exclude</v>
      </c>
      <c r="X939" s="4" t="str">
        <f t="shared" si="44"/>
        <v>exclude</v>
      </c>
    </row>
    <row r="940" spans="1:24" x14ac:dyDescent="0.25">
      <c r="A940" s="3" t="s">
        <v>3813</v>
      </c>
      <c r="B940" s="3" t="s">
        <v>1494</v>
      </c>
      <c r="C940" s="3" t="s">
        <v>1512</v>
      </c>
      <c r="D940" s="3">
        <v>2</v>
      </c>
      <c r="E940" s="14">
        <v>0.48958333333333331</v>
      </c>
      <c r="F940" s="3" t="s">
        <v>3820</v>
      </c>
      <c r="G940" s="13">
        <v>43943</v>
      </c>
      <c r="H940" s="13">
        <f>VLOOKUP(L940,'Interested Users'!$A$2:$F$1684,6,FALSE)</f>
        <v>43943.164351851854</v>
      </c>
      <c r="I940" s="3" t="s">
        <v>1144</v>
      </c>
      <c r="J940" s="3" t="s">
        <v>2</v>
      </c>
      <c r="K940" s="3" t="s">
        <v>751</v>
      </c>
      <c r="L940" s="4">
        <v>911100221879</v>
      </c>
      <c r="M940" s="3" t="s">
        <v>2482</v>
      </c>
      <c r="N940" s="3" t="s">
        <v>1404</v>
      </c>
      <c r="O940" s="3" t="s">
        <v>1156</v>
      </c>
      <c r="P940" s="3" t="s">
        <v>1156</v>
      </c>
      <c r="Q940" s="3" t="s">
        <v>3768</v>
      </c>
      <c r="R940" s="3" t="e">
        <f>VLOOKUP(L940,SB_Cleaned!$A$2:$F$413,6,FALSE)</f>
        <v>#N/A</v>
      </c>
      <c r="S940" s="3">
        <f t="shared" si="42"/>
        <v>0</v>
      </c>
      <c r="T940" s="3" t="s">
        <v>1496</v>
      </c>
      <c r="U940" s="3" t="s">
        <v>716</v>
      </c>
      <c r="V940" s="13" t="e">
        <f>VLOOKUP(L940,SB_Cleaned!$A$2:$C$412,3,FALSE)</f>
        <v>#N/A</v>
      </c>
      <c r="W940" s="4" t="str">
        <f t="shared" si="43"/>
        <v>exclude</v>
      </c>
      <c r="X940" s="4" t="str">
        <f t="shared" si="44"/>
        <v>exclude</v>
      </c>
    </row>
    <row r="941" spans="1:24" x14ac:dyDescent="0.25">
      <c r="A941" s="3" t="s">
        <v>3813</v>
      </c>
      <c r="B941" s="3" t="s">
        <v>1494</v>
      </c>
      <c r="C941" s="3" t="s">
        <v>1512</v>
      </c>
      <c r="D941" s="3">
        <v>2</v>
      </c>
      <c r="E941" s="14">
        <v>0.48958333333333331</v>
      </c>
      <c r="F941" s="3" t="s">
        <v>3820</v>
      </c>
      <c r="G941" s="13">
        <v>43943</v>
      </c>
      <c r="H941" s="13">
        <f>VLOOKUP(L941,'Interested Users'!$A$2:$F$1684,6,FALSE)</f>
        <v>43943.171956018516</v>
      </c>
      <c r="I941" s="3" t="s">
        <v>1144</v>
      </c>
      <c r="J941" s="3" t="s">
        <v>2</v>
      </c>
      <c r="K941" s="3" t="s">
        <v>78</v>
      </c>
      <c r="L941" s="4">
        <v>911100221890</v>
      </c>
      <c r="M941" s="3" t="s">
        <v>2485</v>
      </c>
      <c r="N941" s="3" t="s">
        <v>1404</v>
      </c>
      <c r="O941" s="3" t="s">
        <v>1156</v>
      </c>
      <c r="P941" s="3" t="s">
        <v>1156</v>
      </c>
      <c r="Q941" s="3" t="s">
        <v>3768</v>
      </c>
      <c r="R941" s="3" t="e">
        <f>VLOOKUP(L941,SB_Cleaned!$A$2:$F$413,6,FALSE)</f>
        <v>#N/A</v>
      </c>
      <c r="S941" s="3">
        <f t="shared" si="42"/>
        <v>0</v>
      </c>
      <c r="T941" s="3" t="s">
        <v>1496</v>
      </c>
      <c r="U941" s="3" t="s">
        <v>716</v>
      </c>
      <c r="V941" s="13" t="e">
        <f>VLOOKUP(L941,SB_Cleaned!$A$2:$C$412,3,FALSE)</f>
        <v>#N/A</v>
      </c>
      <c r="W941" s="4" t="str">
        <f t="shared" si="43"/>
        <v>exclude</v>
      </c>
      <c r="X941" s="4" t="str">
        <f t="shared" si="44"/>
        <v>exclude</v>
      </c>
    </row>
    <row r="942" spans="1:24" x14ac:dyDescent="0.25">
      <c r="A942" s="3" t="s">
        <v>3813</v>
      </c>
      <c r="B942" s="3" t="s">
        <v>1494</v>
      </c>
      <c r="C942" s="3" t="s">
        <v>1512</v>
      </c>
      <c r="D942" s="3">
        <v>2</v>
      </c>
      <c r="E942" s="14">
        <v>0.48958333333333331</v>
      </c>
      <c r="F942" s="3" t="s">
        <v>3820</v>
      </c>
      <c r="G942" s="13">
        <v>43943</v>
      </c>
      <c r="H942" s="13">
        <f>VLOOKUP(L942,'Interested Users'!$A$2:$F$1684,6,FALSE)</f>
        <v>43943.166712962964</v>
      </c>
      <c r="I942" s="3" t="s">
        <v>1144</v>
      </c>
      <c r="J942" s="3" t="s">
        <v>2</v>
      </c>
      <c r="K942" s="3" t="s">
        <v>444</v>
      </c>
      <c r="L942" s="4">
        <v>911100221883</v>
      </c>
      <c r="M942" s="3" t="s">
        <v>2477</v>
      </c>
      <c r="N942" s="3" t="s">
        <v>1404</v>
      </c>
      <c r="O942" s="3" t="s">
        <v>1156</v>
      </c>
      <c r="P942" s="3" t="s">
        <v>1156</v>
      </c>
      <c r="Q942" s="3" t="s">
        <v>3768</v>
      </c>
      <c r="R942" s="3" t="e">
        <f>VLOOKUP(L942,SB_Cleaned!$A$2:$F$413,6,FALSE)</f>
        <v>#N/A</v>
      </c>
      <c r="S942" s="3">
        <f t="shared" si="42"/>
        <v>0</v>
      </c>
      <c r="T942" s="3" t="s">
        <v>1496</v>
      </c>
      <c r="U942" s="3" t="s">
        <v>716</v>
      </c>
      <c r="V942" s="13" t="e">
        <f>VLOOKUP(L942,SB_Cleaned!$A$2:$C$412,3,FALSE)</f>
        <v>#N/A</v>
      </c>
      <c r="W942" s="4" t="str">
        <f t="shared" si="43"/>
        <v>exclude</v>
      </c>
      <c r="X942" s="4" t="str">
        <f t="shared" si="44"/>
        <v>exclude</v>
      </c>
    </row>
    <row r="943" spans="1:24" x14ac:dyDescent="0.25">
      <c r="A943" s="3" t="s">
        <v>3813</v>
      </c>
      <c r="B943" s="3" t="s">
        <v>1494</v>
      </c>
      <c r="C943" s="3" t="s">
        <v>1512</v>
      </c>
      <c r="D943" s="3">
        <v>2</v>
      </c>
      <c r="E943" s="14">
        <v>0.48958333333333331</v>
      </c>
      <c r="F943" s="3" t="s">
        <v>3820</v>
      </c>
      <c r="G943" s="13">
        <v>43943</v>
      </c>
      <c r="H943" s="13">
        <f>VLOOKUP(L943,'Interested Users'!$A$2:$F$1684,6,FALSE)</f>
        <v>43943.166319444441</v>
      </c>
      <c r="I943" s="3" t="s">
        <v>1144</v>
      </c>
      <c r="J943" s="3" t="s">
        <v>2</v>
      </c>
      <c r="K943" s="3" t="s">
        <v>353</v>
      </c>
      <c r="L943" s="4">
        <v>911100221882</v>
      </c>
      <c r="M943" s="3" t="s">
        <v>2476</v>
      </c>
      <c r="N943" s="3" t="s">
        <v>1404</v>
      </c>
      <c r="O943" s="3" t="s">
        <v>1156</v>
      </c>
      <c r="P943" s="3" t="s">
        <v>1156</v>
      </c>
      <c r="Q943" s="3" t="s">
        <v>3768</v>
      </c>
      <c r="R943" s="3" t="e">
        <f>VLOOKUP(L943,SB_Cleaned!$A$2:$F$413,6,FALSE)</f>
        <v>#N/A</v>
      </c>
      <c r="S943" s="3">
        <f t="shared" si="42"/>
        <v>0</v>
      </c>
      <c r="T943" s="3" t="s">
        <v>1496</v>
      </c>
      <c r="U943" s="3" t="s">
        <v>716</v>
      </c>
      <c r="V943" s="13" t="e">
        <f>VLOOKUP(L943,SB_Cleaned!$A$2:$C$412,3,FALSE)</f>
        <v>#N/A</v>
      </c>
      <c r="W943" s="4" t="str">
        <f t="shared" si="43"/>
        <v>exclude</v>
      </c>
      <c r="X943" s="4" t="str">
        <f t="shared" si="44"/>
        <v>exclude</v>
      </c>
    </row>
    <row r="944" spans="1:24" x14ac:dyDescent="0.25">
      <c r="A944" s="3" t="s">
        <v>3813</v>
      </c>
      <c r="B944" s="3" t="s">
        <v>1494</v>
      </c>
      <c r="C944" s="3" t="s">
        <v>1512</v>
      </c>
      <c r="D944" s="3">
        <v>2</v>
      </c>
      <c r="E944" s="14">
        <v>0.48958333333333331</v>
      </c>
      <c r="F944" s="3" t="s">
        <v>3820</v>
      </c>
      <c r="G944" s="13">
        <v>43943</v>
      </c>
      <c r="H944" s="13">
        <f>VLOOKUP(L944,'Interested Users'!$A$2:$F$1684,6,FALSE)</f>
        <v>43943.164143518516</v>
      </c>
      <c r="I944" s="3" t="s">
        <v>1144</v>
      </c>
      <c r="J944" s="3" t="s">
        <v>10</v>
      </c>
      <c r="K944" s="3" t="s">
        <v>744</v>
      </c>
      <c r="L944" s="4">
        <v>911100221878</v>
      </c>
      <c r="M944" s="3" t="s">
        <v>2472</v>
      </c>
      <c r="N944" s="3" t="s">
        <v>1404</v>
      </c>
      <c r="O944" s="3" t="s">
        <v>1148</v>
      </c>
      <c r="P944" s="3" t="s">
        <v>1148</v>
      </c>
      <c r="Q944" s="3" t="s">
        <v>3768</v>
      </c>
      <c r="R944" s="3" t="e">
        <f>VLOOKUP(L944,SB_Cleaned!$A$2:$F$413,6,FALSE)</f>
        <v>#N/A</v>
      </c>
      <c r="S944" s="3">
        <f t="shared" si="42"/>
        <v>0</v>
      </c>
      <c r="T944" s="3" t="s">
        <v>1496</v>
      </c>
      <c r="U944" s="3" t="s">
        <v>716</v>
      </c>
      <c r="V944" s="13" t="e">
        <f>VLOOKUP(L944,SB_Cleaned!$A$2:$C$412,3,FALSE)</f>
        <v>#N/A</v>
      </c>
      <c r="W944" s="4" t="str">
        <f t="shared" si="43"/>
        <v>exclude</v>
      </c>
      <c r="X944" s="4" t="str">
        <f t="shared" si="44"/>
        <v>exclude</v>
      </c>
    </row>
    <row r="945" spans="1:24" x14ac:dyDescent="0.25">
      <c r="A945" s="3" t="s">
        <v>3813</v>
      </c>
      <c r="B945" s="3" t="s">
        <v>1494</v>
      </c>
      <c r="C945" s="3" t="s">
        <v>1512</v>
      </c>
      <c r="D945" s="3">
        <v>2</v>
      </c>
      <c r="E945" s="14">
        <v>0.48958333333333331</v>
      </c>
      <c r="F945" s="3" t="s">
        <v>3820</v>
      </c>
      <c r="G945" s="13">
        <v>43943</v>
      </c>
      <c r="H945" s="13">
        <f>VLOOKUP(L945,'Interested Users'!$A$2:$F$1684,6,FALSE)</f>
        <v>43943.156631944446</v>
      </c>
      <c r="I945" s="3" t="s">
        <v>1144</v>
      </c>
      <c r="J945" s="3" t="s">
        <v>10</v>
      </c>
      <c r="K945" s="3" t="s">
        <v>59</v>
      </c>
      <c r="L945" s="4">
        <v>911100221869</v>
      </c>
      <c r="M945" s="3" t="s">
        <v>2463</v>
      </c>
      <c r="N945" s="3" t="s">
        <v>1404</v>
      </c>
      <c r="O945" s="3" t="s">
        <v>1156</v>
      </c>
      <c r="P945" s="3" t="s">
        <v>1156</v>
      </c>
      <c r="Q945" s="3" t="s">
        <v>3768</v>
      </c>
      <c r="R945" s="3" t="e">
        <f>VLOOKUP(L945,SB_Cleaned!$A$2:$F$413,6,FALSE)</f>
        <v>#N/A</v>
      </c>
      <c r="S945" s="3">
        <f t="shared" si="42"/>
        <v>0</v>
      </c>
      <c r="T945" s="3" t="s">
        <v>1496</v>
      </c>
      <c r="U945" s="3" t="s">
        <v>716</v>
      </c>
      <c r="V945" s="13" t="e">
        <f>VLOOKUP(L945,SB_Cleaned!$A$2:$C$412,3,FALSE)</f>
        <v>#N/A</v>
      </c>
      <c r="W945" s="4" t="str">
        <f t="shared" si="43"/>
        <v>exclude</v>
      </c>
      <c r="X945" s="4" t="str">
        <f t="shared" si="44"/>
        <v>exclude</v>
      </c>
    </row>
    <row r="946" spans="1:24" x14ac:dyDescent="0.25">
      <c r="A946" s="3" t="s">
        <v>3813</v>
      </c>
      <c r="B946" s="3" t="s">
        <v>1494</v>
      </c>
      <c r="C946" s="3" t="s">
        <v>1512</v>
      </c>
      <c r="D946" s="3">
        <v>2</v>
      </c>
      <c r="E946" s="14">
        <v>0.48958333333333331</v>
      </c>
      <c r="F946" s="3" t="s">
        <v>3820</v>
      </c>
      <c r="G946" s="13">
        <v>43943</v>
      </c>
      <c r="H946" s="13">
        <f>VLOOKUP(L946,'Interested Users'!$A$2:$F$1684,6,FALSE)</f>
        <v>43943.155185185184</v>
      </c>
      <c r="I946" s="3" t="s">
        <v>1144</v>
      </c>
      <c r="J946" s="3" t="s">
        <v>2</v>
      </c>
      <c r="K946" s="3" t="s">
        <v>78</v>
      </c>
      <c r="L946" s="4">
        <v>911100221866</v>
      </c>
      <c r="M946" s="3" t="s">
        <v>2460</v>
      </c>
      <c r="N946" s="3" t="s">
        <v>1404</v>
      </c>
      <c r="O946" s="3" t="s">
        <v>1148</v>
      </c>
      <c r="P946" s="3" t="s">
        <v>1148</v>
      </c>
      <c r="Q946" s="3" t="s">
        <v>3768</v>
      </c>
      <c r="R946" s="3" t="e">
        <f>VLOOKUP(L946,SB_Cleaned!$A$2:$F$413,6,FALSE)</f>
        <v>#N/A</v>
      </c>
      <c r="S946" s="3">
        <f t="shared" si="42"/>
        <v>0</v>
      </c>
      <c r="T946" s="3" t="s">
        <v>1496</v>
      </c>
      <c r="U946" s="3" t="s">
        <v>716</v>
      </c>
      <c r="V946" s="13" t="e">
        <f>VLOOKUP(L946,SB_Cleaned!$A$2:$C$412,3,FALSE)</f>
        <v>#N/A</v>
      </c>
      <c r="W946" s="4" t="str">
        <f t="shared" si="43"/>
        <v>exclude</v>
      </c>
      <c r="X946" s="4" t="str">
        <f t="shared" si="44"/>
        <v>exclude</v>
      </c>
    </row>
    <row r="947" spans="1:24" x14ac:dyDescent="0.25">
      <c r="A947" s="3" t="s">
        <v>3813</v>
      </c>
      <c r="B947" s="3" t="s">
        <v>1494</v>
      </c>
      <c r="C947" s="3" t="s">
        <v>1512</v>
      </c>
      <c r="D947" s="3">
        <v>2</v>
      </c>
      <c r="E947" s="14">
        <v>0.48958333333333331</v>
      </c>
      <c r="F947" s="3" t="s">
        <v>3820</v>
      </c>
      <c r="G947" s="13">
        <v>43943</v>
      </c>
      <c r="H947" s="13">
        <f>VLOOKUP(L947,'Interested Users'!$A$2:$F$1684,6,FALSE)</f>
        <v>43943.151087962964</v>
      </c>
      <c r="I947" s="3" t="s">
        <v>1144</v>
      </c>
      <c r="J947" s="3" t="s">
        <v>2</v>
      </c>
      <c r="K947" s="3" t="s">
        <v>730</v>
      </c>
      <c r="L947" s="4">
        <v>911100221857</v>
      </c>
      <c r="M947" s="3" t="s">
        <v>2451</v>
      </c>
      <c r="N947" s="3" t="s">
        <v>1404</v>
      </c>
      <c r="O947" s="3" t="s">
        <v>1156</v>
      </c>
      <c r="P947" s="3" t="s">
        <v>1156</v>
      </c>
      <c r="Q947" s="3" t="s">
        <v>3768</v>
      </c>
      <c r="R947" s="3" t="e">
        <f>VLOOKUP(L947,SB_Cleaned!$A$2:$F$413,6,FALSE)</f>
        <v>#N/A</v>
      </c>
      <c r="S947" s="3">
        <f t="shared" si="42"/>
        <v>0</v>
      </c>
      <c r="T947" s="3" t="s">
        <v>1496</v>
      </c>
      <c r="U947" s="3" t="s">
        <v>716</v>
      </c>
      <c r="V947" s="13" t="e">
        <f>VLOOKUP(L947,SB_Cleaned!$A$2:$C$412,3,FALSE)</f>
        <v>#N/A</v>
      </c>
      <c r="W947" s="4" t="str">
        <f t="shared" si="43"/>
        <v>exclude</v>
      </c>
      <c r="X947" s="4" t="str">
        <f t="shared" si="44"/>
        <v>exclude</v>
      </c>
    </row>
    <row r="948" spans="1:24" x14ac:dyDescent="0.25">
      <c r="A948" s="3" t="s">
        <v>3813</v>
      </c>
      <c r="B948" s="3" t="s">
        <v>1494</v>
      </c>
      <c r="C948" s="3" t="s">
        <v>1512</v>
      </c>
      <c r="D948" s="3">
        <v>2</v>
      </c>
      <c r="E948" s="14">
        <v>0.48958333333333331</v>
      </c>
      <c r="F948" s="3" t="s">
        <v>3820</v>
      </c>
      <c r="G948" s="13">
        <v>43943</v>
      </c>
      <c r="H948" s="13">
        <f>VLOOKUP(L948,'Interested Users'!$A$2:$F$1684,6,FALSE)</f>
        <v>43943.149780092594</v>
      </c>
      <c r="I948" s="3" t="s">
        <v>1144</v>
      </c>
      <c r="J948" s="3" t="s">
        <v>2</v>
      </c>
      <c r="K948" s="3" t="s">
        <v>726</v>
      </c>
      <c r="L948" s="4">
        <v>911100221851</v>
      </c>
      <c r="M948" s="3" t="s">
        <v>2445</v>
      </c>
      <c r="N948" s="3" t="s">
        <v>1404</v>
      </c>
      <c r="O948" s="3" t="s">
        <v>1156</v>
      </c>
      <c r="P948" s="3" t="s">
        <v>1156</v>
      </c>
      <c r="Q948" s="3" t="s">
        <v>3768</v>
      </c>
      <c r="R948" s="3" t="e">
        <f>VLOOKUP(L948,SB_Cleaned!$A$2:$F$413,6,FALSE)</f>
        <v>#N/A</v>
      </c>
      <c r="S948" s="3">
        <f t="shared" si="42"/>
        <v>0</v>
      </c>
      <c r="T948" s="3" t="s">
        <v>1496</v>
      </c>
      <c r="U948" s="3" t="s">
        <v>716</v>
      </c>
      <c r="V948" s="13" t="e">
        <f>VLOOKUP(L948,SB_Cleaned!$A$2:$C$412,3,FALSE)</f>
        <v>#N/A</v>
      </c>
      <c r="W948" s="4" t="str">
        <f t="shared" si="43"/>
        <v>exclude</v>
      </c>
      <c r="X948" s="4" t="str">
        <f t="shared" si="44"/>
        <v>exclude</v>
      </c>
    </row>
    <row r="949" spans="1:24" x14ac:dyDescent="0.25">
      <c r="A949" s="3" t="s">
        <v>3813</v>
      </c>
      <c r="B949" s="3" t="s">
        <v>1494</v>
      </c>
      <c r="C949" s="3" t="s">
        <v>1512</v>
      </c>
      <c r="D949" s="3">
        <v>2</v>
      </c>
      <c r="E949" s="14">
        <v>0.48958333333333331</v>
      </c>
      <c r="F949" s="3" t="s">
        <v>3820</v>
      </c>
      <c r="G949" s="13">
        <v>43943</v>
      </c>
      <c r="H949" s="13">
        <f>VLOOKUP(L949,'Interested Users'!$A$2:$F$1684,6,FALSE)</f>
        <v>43943.148622685185</v>
      </c>
      <c r="I949" s="3" t="s">
        <v>1144</v>
      </c>
      <c r="J949" s="3" t="s">
        <v>10</v>
      </c>
      <c r="K949" s="3" t="s">
        <v>720</v>
      </c>
      <c r="L949" s="4">
        <v>911100221841</v>
      </c>
      <c r="M949" s="3" t="s">
        <v>2435</v>
      </c>
      <c r="N949" s="3" t="s">
        <v>1404</v>
      </c>
      <c r="O949" s="3" t="s">
        <v>1156</v>
      </c>
      <c r="P949" s="3" t="s">
        <v>1156</v>
      </c>
      <c r="Q949" s="3" t="s">
        <v>3768</v>
      </c>
      <c r="R949" s="3" t="e">
        <f>VLOOKUP(L949,SB_Cleaned!$A$2:$F$413,6,FALSE)</f>
        <v>#N/A</v>
      </c>
      <c r="S949" s="3">
        <f t="shared" si="42"/>
        <v>0</v>
      </c>
      <c r="T949" s="3" t="s">
        <v>1496</v>
      </c>
      <c r="U949" s="3" t="s">
        <v>716</v>
      </c>
      <c r="V949" s="13" t="e">
        <f>VLOOKUP(L949,SB_Cleaned!$A$2:$C$412,3,FALSE)</f>
        <v>#N/A</v>
      </c>
      <c r="W949" s="4" t="str">
        <f t="shared" si="43"/>
        <v>exclude</v>
      </c>
      <c r="X949" s="4" t="str">
        <f t="shared" si="44"/>
        <v>exclude</v>
      </c>
    </row>
    <row r="950" spans="1:24" x14ac:dyDescent="0.25">
      <c r="A950" s="3" t="s">
        <v>3813</v>
      </c>
      <c r="B950" s="3" t="s">
        <v>1494</v>
      </c>
      <c r="C950" s="3" t="s">
        <v>1512</v>
      </c>
      <c r="D950" s="3">
        <v>2</v>
      </c>
      <c r="E950" s="14">
        <v>0.48958333333333331</v>
      </c>
      <c r="F950" s="3" t="s">
        <v>3820</v>
      </c>
      <c r="G950" s="13">
        <v>43943</v>
      </c>
      <c r="H950" s="13">
        <f>VLOOKUP(L950,'Interested Users'!$A$2:$F$1684,6,FALSE)</f>
        <v>43942.636874999997</v>
      </c>
      <c r="I950" s="3" t="s">
        <v>1144</v>
      </c>
      <c r="J950" s="3" t="s">
        <v>2</v>
      </c>
      <c r="K950" s="3" t="s">
        <v>78</v>
      </c>
      <c r="L950" s="4">
        <v>911100221834</v>
      </c>
      <c r="M950" s="3" t="s">
        <v>2428</v>
      </c>
      <c r="N950" s="3" t="s">
        <v>1404</v>
      </c>
      <c r="O950" s="3" t="s">
        <v>1156</v>
      </c>
      <c r="P950" s="3" t="s">
        <v>1156</v>
      </c>
      <c r="Q950" s="3" t="s">
        <v>3768</v>
      </c>
      <c r="R950" s="3" t="e">
        <f>VLOOKUP(L950,SB_Cleaned!$A$2:$F$413,6,FALSE)</f>
        <v>#N/A</v>
      </c>
      <c r="S950" s="3">
        <f t="shared" si="42"/>
        <v>0</v>
      </c>
      <c r="T950" s="3" t="s">
        <v>1496</v>
      </c>
      <c r="U950" s="3" t="s">
        <v>422</v>
      </c>
      <c r="V950" s="13" t="e">
        <f>VLOOKUP(L950,SB_Cleaned!$A$2:$C$412,3,FALSE)</f>
        <v>#N/A</v>
      </c>
      <c r="W950" s="4" t="str">
        <f t="shared" si="43"/>
        <v>exclude</v>
      </c>
      <c r="X950" s="4" t="str">
        <f t="shared" si="44"/>
        <v>exclude</v>
      </c>
    </row>
    <row r="951" spans="1:24" x14ac:dyDescent="0.25">
      <c r="A951" s="3" t="s">
        <v>3812</v>
      </c>
      <c r="B951" s="3" t="s">
        <v>1494</v>
      </c>
      <c r="C951" s="3" t="s">
        <v>1510</v>
      </c>
      <c r="D951" s="3">
        <v>2</v>
      </c>
      <c r="E951" s="14">
        <v>0.48958333333333331</v>
      </c>
      <c r="F951" s="3" t="s">
        <v>3820</v>
      </c>
      <c r="G951" s="13">
        <v>43943</v>
      </c>
      <c r="H951" s="13">
        <f>VLOOKUP(L951,'Interested Users'!$A$2:$F$1684,6,FALSE)</f>
        <v>43943.173379629632</v>
      </c>
      <c r="I951" s="3" t="s">
        <v>1144</v>
      </c>
      <c r="J951" s="3" t="s">
        <v>10</v>
      </c>
      <c r="K951" s="3" t="s">
        <v>334</v>
      </c>
      <c r="L951" s="4">
        <v>911100221891</v>
      </c>
      <c r="M951" s="3" t="s">
        <v>2486</v>
      </c>
      <c r="N951" s="3" t="s">
        <v>1404</v>
      </c>
      <c r="O951" s="3" t="s">
        <v>1156</v>
      </c>
      <c r="P951" s="3" t="s">
        <v>1156</v>
      </c>
      <c r="Q951" s="3" t="s">
        <v>3751</v>
      </c>
      <c r="R951" s="3" t="e">
        <f>VLOOKUP(L951,SB_Cleaned!$A$2:$F$413,6,FALSE)</f>
        <v>#N/A</v>
      </c>
      <c r="S951" s="3">
        <f t="shared" si="42"/>
        <v>0</v>
      </c>
      <c r="T951" s="3" t="s">
        <v>1496</v>
      </c>
      <c r="U951" s="3" t="s">
        <v>716</v>
      </c>
      <c r="V951" s="13" t="e">
        <f>VLOOKUP(L951,SB_Cleaned!$A$2:$C$412,3,FALSE)</f>
        <v>#N/A</v>
      </c>
      <c r="W951" s="4" t="str">
        <f t="shared" si="43"/>
        <v>exclude</v>
      </c>
      <c r="X951" s="4" t="str">
        <f t="shared" si="44"/>
        <v>exclude</v>
      </c>
    </row>
    <row r="952" spans="1:24" x14ac:dyDescent="0.25">
      <c r="A952" s="3" t="s">
        <v>3813</v>
      </c>
      <c r="B952" s="3" t="s">
        <v>1494</v>
      </c>
      <c r="C952" s="3" t="s">
        <v>1511</v>
      </c>
      <c r="D952" s="3">
        <v>2</v>
      </c>
      <c r="E952" s="14">
        <v>0.48958333333333331</v>
      </c>
      <c r="F952" s="3" t="s">
        <v>3820</v>
      </c>
      <c r="G952" s="13">
        <v>43943</v>
      </c>
      <c r="H952" s="13">
        <f>VLOOKUP(L952,'Interested Users'!$A$2:$F$1684,6,FALSE)</f>
        <v>43943.185358796298</v>
      </c>
      <c r="I952" s="3" t="s">
        <v>1144</v>
      </c>
      <c r="J952" s="3" t="s">
        <v>10</v>
      </c>
      <c r="K952" s="3" t="s">
        <v>757</v>
      </c>
      <c r="L952" s="4">
        <v>911100221899</v>
      </c>
      <c r="M952" s="3" t="s">
        <v>2493</v>
      </c>
      <c r="N952" s="3" t="s">
        <v>1404</v>
      </c>
      <c r="O952" s="3" t="s">
        <v>1148</v>
      </c>
      <c r="P952" s="3" t="s">
        <v>1148</v>
      </c>
      <c r="Q952" s="3" t="s">
        <v>3771</v>
      </c>
      <c r="R952" s="3" t="e">
        <f>VLOOKUP(L952,SB_Cleaned!$A$2:$F$413,6,FALSE)</f>
        <v>#N/A</v>
      </c>
      <c r="S952" s="3">
        <f t="shared" si="42"/>
        <v>0</v>
      </c>
      <c r="T952" s="3" t="s">
        <v>1506</v>
      </c>
      <c r="U952" s="3" t="s">
        <v>716</v>
      </c>
      <c r="V952" s="13" t="e">
        <f>VLOOKUP(L952,SB_Cleaned!$A$2:$C$412,3,FALSE)</f>
        <v>#N/A</v>
      </c>
      <c r="W952" s="4" t="str">
        <f t="shared" si="43"/>
        <v>exclude</v>
      </c>
      <c r="X952" s="4" t="str">
        <f t="shared" si="44"/>
        <v>exclude</v>
      </c>
    </row>
    <row r="953" spans="1:24" x14ac:dyDescent="0.25">
      <c r="A953" s="3" t="s">
        <v>3813</v>
      </c>
      <c r="B953" s="3" t="s">
        <v>1494</v>
      </c>
      <c r="C953" s="3" t="s">
        <v>1511</v>
      </c>
      <c r="D953" s="3">
        <v>2</v>
      </c>
      <c r="E953" s="14">
        <v>0.48958333333333331</v>
      </c>
      <c r="F953" s="3" t="s">
        <v>3820</v>
      </c>
      <c r="G953" s="13">
        <v>43943</v>
      </c>
      <c r="H953" s="13">
        <f>VLOOKUP(L953,'Interested Users'!$A$2:$F$1684,6,FALSE)</f>
        <v>43943.176041666666</v>
      </c>
      <c r="I953" s="3" t="s">
        <v>1145</v>
      </c>
      <c r="J953" s="3" t="s">
        <v>2</v>
      </c>
      <c r="K953" s="3" t="s">
        <v>748</v>
      </c>
      <c r="L953" s="4">
        <v>911100221894</v>
      </c>
      <c r="M953" s="3" t="s">
        <v>2477</v>
      </c>
      <c r="N953" s="3" t="s">
        <v>1404</v>
      </c>
      <c r="O953" s="3" t="s">
        <v>1156</v>
      </c>
      <c r="P953" s="3" t="s">
        <v>1156</v>
      </c>
      <c r="Q953" s="3" t="s">
        <v>3771</v>
      </c>
      <c r="R953" s="3" t="e">
        <f>VLOOKUP(L953,SB_Cleaned!$A$2:$F$413,6,FALSE)</f>
        <v>#N/A</v>
      </c>
      <c r="S953" s="3">
        <f t="shared" si="42"/>
        <v>0</v>
      </c>
      <c r="T953" s="3" t="s">
        <v>1506</v>
      </c>
      <c r="U953" s="3" t="s">
        <v>716</v>
      </c>
      <c r="V953" s="13" t="e">
        <f>VLOOKUP(L953,SB_Cleaned!$A$2:$C$412,3,FALSE)</f>
        <v>#N/A</v>
      </c>
      <c r="W953" s="4" t="str">
        <f t="shared" si="43"/>
        <v>exclude</v>
      </c>
      <c r="X953" s="4" t="str">
        <f t="shared" si="44"/>
        <v>exclude</v>
      </c>
    </row>
    <row r="954" spans="1:24" x14ac:dyDescent="0.25">
      <c r="A954" s="3" t="s">
        <v>3813</v>
      </c>
      <c r="B954" s="3" t="s">
        <v>1494</v>
      </c>
      <c r="C954" s="3" t="s">
        <v>1511</v>
      </c>
      <c r="D954" s="3">
        <v>2</v>
      </c>
      <c r="E954" s="14">
        <v>0.48958333333333331</v>
      </c>
      <c r="F954" s="3" t="s">
        <v>3820</v>
      </c>
      <c r="G954" s="13">
        <v>43943</v>
      </c>
      <c r="H954" s="13">
        <f>VLOOKUP(L954,'Interested Users'!$A$2:$F$1684,6,FALSE)</f>
        <v>43943.170231481483</v>
      </c>
      <c r="I954" s="3" t="s">
        <v>1144</v>
      </c>
      <c r="J954" s="3" t="s">
        <v>10</v>
      </c>
      <c r="K954" s="3" t="s">
        <v>752</v>
      </c>
      <c r="L954" s="4">
        <v>911100221888</v>
      </c>
      <c r="M954" s="3" t="s">
        <v>2483</v>
      </c>
      <c r="N954" s="3" t="s">
        <v>1404</v>
      </c>
      <c r="O954" s="3" t="s">
        <v>1148</v>
      </c>
      <c r="P954" s="3" t="s">
        <v>1148</v>
      </c>
      <c r="Q954" s="3" t="s">
        <v>3771</v>
      </c>
      <c r="R954" s="3" t="e">
        <f>VLOOKUP(L954,SB_Cleaned!$A$2:$F$413,6,FALSE)</f>
        <v>#N/A</v>
      </c>
      <c r="S954" s="3">
        <f t="shared" si="42"/>
        <v>0</v>
      </c>
      <c r="T954" s="3" t="s">
        <v>1506</v>
      </c>
      <c r="U954" s="3" t="s">
        <v>716</v>
      </c>
      <c r="V954" s="13" t="e">
        <f>VLOOKUP(L954,SB_Cleaned!$A$2:$C$412,3,FALSE)</f>
        <v>#N/A</v>
      </c>
      <c r="W954" s="4" t="str">
        <f t="shared" si="43"/>
        <v>exclude</v>
      </c>
      <c r="X954" s="4" t="str">
        <f t="shared" si="44"/>
        <v>exclude</v>
      </c>
    </row>
    <row r="955" spans="1:24" x14ac:dyDescent="0.25">
      <c r="A955" s="3" t="s">
        <v>3813</v>
      </c>
      <c r="B955" s="3" t="s">
        <v>1494</v>
      </c>
      <c r="C955" s="3" t="s">
        <v>1511</v>
      </c>
      <c r="D955" s="3">
        <v>2</v>
      </c>
      <c r="E955" s="14">
        <v>0.48958333333333331</v>
      </c>
      <c r="F955" s="3" t="s">
        <v>3820</v>
      </c>
      <c r="G955" s="13">
        <v>43943</v>
      </c>
      <c r="H955" s="13">
        <f>VLOOKUP(L955,'Interested Users'!$A$2:$F$1684,6,FALSE)</f>
        <v>43943.166006944448</v>
      </c>
      <c r="I955" s="3" t="s">
        <v>1144</v>
      </c>
      <c r="J955" s="3" t="s">
        <v>10</v>
      </c>
      <c r="K955" s="3" t="s">
        <v>747</v>
      </c>
      <c r="L955" s="4">
        <v>911100221881</v>
      </c>
      <c r="M955" s="3" t="s">
        <v>2475</v>
      </c>
      <c r="N955" s="3" t="s">
        <v>1404</v>
      </c>
      <c r="O955" s="3" t="s">
        <v>1156</v>
      </c>
      <c r="P955" s="3" t="s">
        <v>1156</v>
      </c>
      <c r="Q955" s="3" t="s">
        <v>3771</v>
      </c>
      <c r="R955" s="3" t="e">
        <f>VLOOKUP(L955,SB_Cleaned!$A$2:$F$413,6,FALSE)</f>
        <v>#N/A</v>
      </c>
      <c r="S955" s="3">
        <f t="shared" si="42"/>
        <v>0</v>
      </c>
      <c r="T955" s="3" t="s">
        <v>1506</v>
      </c>
      <c r="U955" s="3" t="s">
        <v>716</v>
      </c>
      <c r="V955" s="13" t="e">
        <f>VLOOKUP(L955,SB_Cleaned!$A$2:$C$412,3,FALSE)</f>
        <v>#N/A</v>
      </c>
      <c r="W955" s="4" t="str">
        <f t="shared" si="43"/>
        <v>exclude</v>
      </c>
      <c r="X955" s="4" t="str">
        <f t="shared" si="44"/>
        <v>exclude</v>
      </c>
    </row>
    <row r="956" spans="1:24" x14ac:dyDescent="0.25">
      <c r="A956" s="3" t="s">
        <v>3813</v>
      </c>
      <c r="B956" s="3" t="s">
        <v>1494</v>
      </c>
      <c r="C956" s="3" t="s">
        <v>1511</v>
      </c>
      <c r="D956" s="3">
        <v>2</v>
      </c>
      <c r="E956" s="14">
        <v>0.48958333333333331</v>
      </c>
      <c r="F956" s="3" t="s">
        <v>3820</v>
      </c>
      <c r="G956" s="13">
        <v>43943</v>
      </c>
      <c r="H956" s="13">
        <f>VLOOKUP(L956,'Interested Users'!$A$2:$F$1684,6,FALSE)</f>
        <v>43943.180393518516</v>
      </c>
      <c r="I956" s="3" t="s">
        <v>1144</v>
      </c>
      <c r="J956" s="3" t="s">
        <v>10</v>
      </c>
      <c r="K956" s="3" t="s">
        <v>98</v>
      </c>
      <c r="L956" s="4">
        <v>911100221897</v>
      </c>
      <c r="M956" s="3" t="s">
        <v>2491</v>
      </c>
      <c r="N956" s="3" t="s">
        <v>1404</v>
      </c>
      <c r="O956" s="3" t="s">
        <v>1148</v>
      </c>
      <c r="P956" s="3" t="s">
        <v>1148</v>
      </c>
      <c r="Q956" s="3" t="s">
        <v>3771</v>
      </c>
      <c r="R956" s="3" t="e">
        <f>VLOOKUP(L956,SB_Cleaned!$A$2:$F$413,6,FALSE)</f>
        <v>#N/A</v>
      </c>
      <c r="S956" s="3">
        <f t="shared" si="42"/>
        <v>0</v>
      </c>
      <c r="T956" s="3" t="s">
        <v>1506</v>
      </c>
      <c r="U956" s="3" t="s">
        <v>716</v>
      </c>
      <c r="V956" s="13" t="e">
        <f>VLOOKUP(L956,SB_Cleaned!$A$2:$C$412,3,FALSE)</f>
        <v>#N/A</v>
      </c>
      <c r="W956" s="4" t="str">
        <f t="shared" si="43"/>
        <v>exclude</v>
      </c>
      <c r="X956" s="4" t="str">
        <f t="shared" si="44"/>
        <v>exclude</v>
      </c>
    </row>
    <row r="957" spans="1:24" x14ac:dyDescent="0.25">
      <c r="A957" s="3" t="s">
        <v>3813</v>
      </c>
      <c r="B957" s="3" t="s">
        <v>1494</v>
      </c>
      <c r="C957" s="3" t="s">
        <v>1511</v>
      </c>
      <c r="D957" s="3">
        <v>2</v>
      </c>
      <c r="E957" s="14">
        <v>0.48958333333333331</v>
      </c>
      <c r="F957" s="3" t="s">
        <v>3820</v>
      </c>
      <c r="G957" s="13">
        <v>43943</v>
      </c>
      <c r="H957" s="13">
        <f>VLOOKUP(L957,'Interested Users'!$A$2:$F$1684,6,FALSE)</f>
        <v>43943.161180555559</v>
      </c>
      <c r="I957" s="3" t="s">
        <v>1144</v>
      </c>
      <c r="J957" s="3" t="s">
        <v>2</v>
      </c>
      <c r="K957" s="3" t="s">
        <v>741</v>
      </c>
      <c r="L957" s="4">
        <v>911100221874</v>
      </c>
      <c r="M957" s="3" t="s">
        <v>2468</v>
      </c>
      <c r="N957" s="3" t="s">
        <v>1404</v>
      </c>
      <c r="O957" s="3" t="s">
        <v>1156</v>
      </c>
      <c r="P957" s="3" t="s">
        <v>1156</v>
      </c>
      <c r="Q957" s="3" t="s">
        <v>3771</v>
      </c>
      <c r="R957" s="3" t="e">
        <f>VLOOKUP(L957,SB_Cleaned!$A$2:$F$413,6,FALSE)</f>
        <v>#N/A</v>
      </c>
      <c r="S957" s="3">
        <f t="shared" si="42"/>
        <v>0</v>
      </c>
      <c r="T957" s="3" t="s">
        <v>1506</v>
      </c>
      <c r="U957" s="3" t="s">
        <v>716</v>
      </c>
      <c r="V957" s="13" t="e">
        <f>VLOOKUP(L957,SB_Cleaned!$A$2:$C$412,3,FALSE)</f>
        <v>#N/A</v>
      </c>
      <c r="W957" s="4" t="str">
        <f t="shared" si="43"/>
        <v>exclude</v>
      </c>
      <c r="X957" s="4" t="str">
        <f t="shared" si="44"/>
        <v>exclude</v>
      </c>
    </row>
    <row r="958" spans="1:24" x14ac:dyDescent="0.25">
      <c r="A958" s="3" t="s">
        <v>3813</v>
      </c>
      <c r="B958" s="3" t="s">
        <v>1494</v>
      </c>
      <c r="C958" s="3" t="s">
        <v>1511</v>
      </c>
      <c r="D958" s="3">
        <v>2</v>
      </c>
      <c r="E958" s="14">
        <v>0.48958333333333331</v>
      </c>
      <c r="F958" s="3" t="s">
        <v>3820</v>
      </c>
      <c r="G958" s="13">
        <v>43943</v>
      </c>
      <c r="H958" s="13">
        <f>VLOOKUP(L958,'Interested Users'!$A$2:$F$1684,6,FALSE)</f>
        <v>43943.159444444442</v>
      </c>
      <c r="I958" s="3" t="s">
        <v>1144</v>
      </c>
      <c r="J958" s="3" t="s">
        <v>2</v>
      </c>
      <c r="K958" s="3" t="s">
        <v>78</v>
      </c>
      <c r="L958" s="4">
        <v>911100221872</v>
      </c>
      <c r="M958" s="3" t="s">
        <v>2466</v>
      </c>
      <c r="N958" s="3" t="s">
        <v>1404</v>
      </c>
      <c r="O958" s="3" t="s">
        <v>1156</v>
      </c>
      <c r="P958" s="3" t="s">
        <v>1156</v>
      </c>
      <c r="Q958" s="3" t="s">
        <v>3771</v>
      </c>
      <c r="R958" s="3" t="e">
        <f>VLOOKUP(L958,SB_Cleaned!$A$2:$F$413,6,FALSE)</f>
        <v>#N/A</v>
      </c>
      <c r="S958" s="3">
        <f t="shared" si="42"/>
        <v>0</v>
      </c>
      <c r="T958" s="3" t="s">
        <v>1506</v>
      </c>
      <c r="U958" s="3" t="s">
        <v>716</v>
      </c>
      <c r="V958" s="13" t="e">
        <f>VLOOKUP(L958,SB_Cleaned!$A$2:$C$412,3,FALSE)</f>
        <v>#N/A</v>
      </c>
      <c r="W958" s="4" t="str">
        <f t="shared" si="43"/>
        <v>exclude</v>
      </c>
      <c r="X958" s="4" t="str">
        <f t="shared" si="44"/>
        <v>exclude</v>
      </c>
    </row>
    <row r="959" spans="1:24" x14ac:dyDescent="0.25">
      <c r="A959" s="3" t="s">
        <v>3813</v>
      </c>
      <c r="B959" s="3" t="s">
        <v>1494</v>
      </c>
      <c r="C959" s="3" t="s">
        <v>1511</v>
      </c>
      <c r="D959" s="3">
        <v>2</v>
      </c>
      <c r="E959" s="14">
        <v>0.48958333333333331</v>
      </c>
      <c r="F959" s="3" t="s">
        <v>3820</v>
      </c>
      <c r="G959" s="13">
        <v>43943</v>
      </c>
      <c r="H959" s="13">
        <f>VLOOKUP(L959,'Interested Users'!$A$2:$F$1684,6,FALSE)</f>
        <v>43943.157129629632</v>
      </c>
      <c r="I959" s="3" t="s">
        <v>1144</v>
      </c>
      <c r="J959" s="3" t="s">
        <v>2</v>
      </c>
      <c r="K959" s="3" t="s">
        <v>444</v>
      </c>
      <c r="L959" s="4">
        <v>911100221870</v>
      </c>
      <c r="M959" s="3" t="s">
        <v>3354</v>
      </c>
      <c r="N959" s="3" t="s">
        <v>1404</v>
      </c>
      <c r="O959" s="3" t="s">
        <v>1156</v>
      </c>
      <c r="P959" s="3" t="s">
        <v>1156</v>
      </c>
      <c r="Q959" s="3" t="s">
        <v>3771</v>
      </c>
      <c r="R959" s="3" t="e">
        <f>VLOOKUP(L959,SB_Cleaned!$A$2:$F$413,6,FALSE)</f>
        <v>#N/A</v>
      </c>
      <c r="S959" s="3">
        <f t="shared" si="42"/>
        <v>0</v>
      </c>
      <c r="T959" s="3" t="s">
        <v>1506</v>
      </c>
      <c r="U959" s="3" t="s">
        <v>716</v>
      </c>
      <c r="V959" s="13" t="e">
        <f>VLOOKUP(L959,SB_Cleaned!$A$2:$C$412,3,FALSE)</f>
        <v>#N/A</v>
      </c>
      <c r="W959" s="4" t="str">
        <f t="shared" si="43"/>
        <v>exclude</v>
      </c>
      <c r="X959" s="4" t="str">
        <f t="shared" si="44"/>
        <v>exclude</v>
      </c>
    </row>
    <row r="960" spans="1:24" x14ac:dyDescent="0.25">
      <c r="A960" s="3" t="s">
        <v>3813</v>
      </c>
      <c r="B960" s="3" t="s">
        <v>1494</v>
      </c>
      <c r="C960" s="3" t="s">
        <v>1511</v>
      </c>
      <c r="D960" s="3">
        <v>2</v>
      </c>
      <c r="E960" s="14">
        <v>0.48958333333333331</v>
      </c>
      <c r="F960" s="3" t="s">
        <v>3820</v>
      </c>
      <c r="G960" s="13">
        <v>43943</v>
      </c>
      <c r="H960" s="13">
        <f>VLOOKUP(L960,'Interested Users'!$A$2:$F$1684,6,FALSE)</f>
        <v>43943.152627314812</v>
      </c>
      <c r="I960" s="3" t="s">
        <v>1144</v>
      </c>
      <c r="J960" s="3" t="s">
        <v>10</v>
      </c>
      <c r="K960" s="3" t="s">
        <v>733</v>
      </c>
      <c r="L960" s="4">
        <v>911100221860</v>
      </c>
      <c r="M960" s="3" t="s">
        <v>2454</v>
      </c>
      <c r="N960" s="3" t="s">
        <v>1404</v>
      </c>
      <c r="O960" s="3" t="s">
        <v>1156</v>
      </c>
      <c r="P960" s="3" t="s">
        <v>1156</v>
      </c>
      <c r="Q960" s="3" t="s">
        <v>3771</v>
      </c>
      <c r="R960" s="3" t="e">
        <f>VLOOKUP(L960,SB_Cleaned!$A$2:$F$413,6,FALSE)</f>
        <v>#N/A</v>
      </c>
      <c r="S960" s="3">
        <f t="shared" si="42"/>
        <v>0</v>
      </c>
      <c r="T960" s="3" t="s">
        <v>1506</v>
      </c>
      <c r="U960" s="3" t="s">
        <v>716</v>
      </c>
      <c r="V960" s="13" t="e">
        <f>VLOOKUP(L960,SB_Cleaned!$A$2:$C$412,3,FALSE)</f>
        <v>#N/A</v>
      </c>
      <c r="W960" s="4" t="str">
        <f t="shared" si="43"/>
        <v>exclude</v>
      </c>
      <c r="X960" s="4" t="str">
        <f t="shared" si="44"/>
        <v>exclude</v>
      </c>
    </row>
    <row r="961" spans="1:24" x14ac:dyDescent="0.25">
      <c r="A961" s="3" t="s">
        <v>3813</v>
      </c>
      <c r="B961" s="3" t="s">
        <v>1494</v>
      </c>
      <c r="C961" s="3" t="s">
        <v>1511</v>
      </c>
      <c r="D961" s="3">
        <v>2</v>
      </c>
      <c r="E961" s="14">
        <v>0.48958333333333331</v>
      </c>
      <c r="F961" s="3" t="s">
        <v>3820</v>
      </c>
      <c r="G961" s="13">
        <v>43943</v>
      </c>
      <c r="H961" s="13">
        <f>VLOOKUP(L961,'Interested Users'!$A$2:$F$1684,6,FALSE)</f>
        <v>43943.19059027778</v>
      </c>
      <c r="I961" s="3" t="s">
        <v>1144</v>
      </c>
      <c r="J961" s="3" t="s">
        <v>10</v>
      </c>
      <c r="K961" s="3" t="s">
        <v>759</v>
      </c>
      <c r="L961" s="4">
        <v>911100221901</v>
      </c>
      <c r="M961" s="3" t="s">
        <v>2495</v>
      </c>
      <c r="N961" s="3" t="s">
        <v>1404</v>
      </c>
      <c r="O961" s="3" t="s">
        <v>1156</v>
      </c>
      <c r="P961" s="3" t="s">
        <v>1156</v>
      </c>
      <c r="Q961" s="3" t="s">
        <v>3771</v>
      </c>
      <c r="R961" s="3" t="e">
        <f>VLOOKUP(L961,SB_Cleaned!$A$2:$F$413,6,FALSE)</f>
        <v>#N/A</v>
      </c>
      <c r="S961" s="3">
        <f t="shared" si="42"/>
        <v>0</v>
      </c>
      <c r="T961" s="3" t="s">
        <v>1506</v>
      </c>
      <c r="U961" s="3" t="s">
        <v>716</v>
      </c>
      <c r="V961" s="13" t="e">
        <f>VLOOKUP(L961,SB_Cleaned!$A$2:$C$412,3,FALSE)</f>
        <v>#N/A</v>
      </c>
      <c r="W961" s="4" t="str">
        <f t="shared" si="43"/>
        <v>exclude</v>
      </c>
      <c r="X961" s="4" t="str">
        <f t="shared" si="44"/>
        <v>exclude</v>
      </c>
    </row>
    <row r="962" spans="1:24" x14ac:dyDescent="0.25">
      <c r="A962" s="3" t="s">
        <v>3813</v>
      </c>
      <c r="B962" s="3" t="s">
        <v>1494</v>
      </c>
      <c r="C962" s="3" t="s">
        <v>1511</v>
      </c>
      <c r="D962" s="3">
        <v>2</v>
      </c>
      <c r="E962" s="14">
        <v>0.48958333333333331</v>
      </c>
      <c r="F962" s="3" t="s">
        <v>3820</v>
      </c>
      <c r="G962" s="13">
        <v>43943</v>
      </c>
      <c r="H962" s="13">
        <f>VLOOKUP(L962,'Interested Users'!$A$2:$F$1684,6,FALSE)</f>
        <v>43943.152465277781</v>
      </c>
      <c r="I962" s="3" t="s">
        <v>1144</v>
      </c>
      <c r="J962" s="3" t="s">
        <v>10</v>
      </c>
      <c r="K962" s="3" t="s">
        <v>334</v>
      </c>
      <c r="L962" s="4">
        <v>911100221859</v>
      </c>
      <c r="M962" s="3" t="s">
        <v>2453</v>
      </c>
      <c r="N962" s="3" t="s">
        <v>1404</v>
      </c>
      <c r="O962" s="3" t="s">
        <v>1156</v>
      </c>
      <c r="P962" s="3" t="s">
        <v>1156</v>
      </c>
      <c r="Q962" s="3" t="s">
        <v>3771</v>
      </c>
      <c r="R962" s="3" t="e">
        <f>VLOOKUP(L962,SB_Cleaned!$A$2:$F$413,6,FALSE)</f>
        <v>#N/A</v>
      </c>
      <c r="S962" s="3">
        <f t="shared" si="42"/>
        <v>0</v>
      </c>
      <c r="T962" s="3" t="s">
        <v>1506</v>
      </c>
      <c r="U962" s="3" t="s">
        <v>716</v>
      </c>
      <c r="V962" s="13" t="e">
        <f>VLOOKUP(L962,SB_Cleaned!$A$2:$C$412,3,FALSE)</f>
        <v>#N/A</v>
      </c>
      <c r="W962" s="4" t="str">
        <f t="shared" si="43"/>
        <v>exclude</v>
      </c>
      <c r="X962" s="4" t="str">
        <f t="shared" si="44"/>
        <v>exclude</v>
      </c>
    </row>
    <row r="963" spans="1:24" x14ac:dyDescent="0.25">
      <c r="A963" s="3" t="s">
        <v>3812</v>
      </c>
      <c r="B963" s="3" t="s">
        <v>1494</v>
      </c>
      <c r="C963" s="3" t="s">
        <v>1510</v>
      </c>
      <c r="D963" s="3">
        <v>2</v>
      </c>
      <c r="E963" s="14">
        <v>0.48958333333333331</v>
      </c>
      <c r="F963" s="3" t="s">
        <v>3820</v>
      </c>
      <c r="G963" s="13">
        <v>43943</v>
      </c>
      <c r="H963" s="13">
        <f>VLOOKUP(L963,'Interested Users'!$A$2:$F$1684,6,FALSE)</f>
        <v>43943.191724537035</v>
      </c>
      <c r="I963" s="3" t="s">
        <v>1144</v>
      </c>
      <c r="J963" s="3" t="s">
        <v>10</v>
      </c>
      <c r="K963" s="3" t="s">
        <v>760</v>
      </c>
      <c r="L963" s="4">
        <v>911100221902</v>
      </c>
      <c r="M963" s="3" t="s">
        <v>2496</v>
      </c>
      <c r="N963" s="3" t="s">
        <v>1404</v>
      </c>
      <c r="O963" s="3" t="s">
        <v>1156</v>
      </c>
      <c r="P963" s="3" t="s">
        <v>1156</v>
      </c>
      <c r="Q963" s="3" t="s">
        <v>3751</v>
      </c>
      <c r="R963" s="3" t="e">
        <f>VLOOKUP(L963,SB_Cleaned!$A$2:$F$413,6,FALSE)</f>
        <v>#N/A</v>
      </c>
      <c r="S963" s="3">
        <f t="shared" ref="S963:S1026" si="45">_xlfn.IFNA(IF(R963&gt;499,1,0),0)</f>
        <v>0</v>
      </c>
      <c r="T963" s="3" t="s">
        <v>1496</v>
      </c>
      <c r="U963" s="3" t="s">
        <v>716</v>
      </c>
      <c r="V963" s="13" t="e">
        <f>VLOOKUP(L963,SB_Cleaned!$A$2:$C$412,3,FALSE)</f>
        <v>#N/A</v>
      </c>
      <c r="W963" s="4" t="str">
        <f t="shared" ref="W963:W1026" si="46">_xlfn.IFNA(IF(ROUND(V963-G963,0)&gt;=0,ROUND(V963-G963,0),"exclude"),"exclude")</f>
        <v>exclude</v>
      </c>
      <c r="X963" s="4" t="str">
        <f t="shared" ref="X963:X1026" si="47">_xlfn.IFNA(IF(ROUND(V963-H963,0)&gt;=0,ROUND(V963-H963,0),"exclude"),"exclude")</f>
        <v>exclude</v>
      </c>
    </row>
    <row r="964" spans="1:24" x14ac:dyDescent="0.25">
      <c r="A964" s="3" t="s">
        <v>3813</v>
      </c>
      <c r="B964" s="3" t="s">
        <v>1514</v>
      </c>
      <c r="C964" s="3" t="s">
        <v>1512</v>
      </c>
      <c r="D964" s="3">
        <v>2</v>
      </c>
      <c r="E964" s="14">
        <v>0.48958333333333331</v>
      </c>
      <c r="F964" s="3" t="s">
        <v>3820</v>
      </c>
      <c r="G964" s="13">
        <v>43943</v>
      </c>
      <c r="H964" s="13">
        <f>VLOOKUP(L964,'Interested Users'!$A$2:$F$1684,6,FALSE)</f>
        <v>43943.148923611108</v>
      </c>
      <c r="I964" s="3" t="s">
        <v>1144</v>
      </c>
      <c r="J964" s="3" t="s">
        <v>19</v>
      </c>
      <c r="K964" s="3" t="s">
        <v>78</v>
      </c>
      <c r="L964" s="4">
        <v>911100221843</v>
      </c>
      <c r="M964" s="3" t="s">
        <v>2437</v>
      </c>
      <c r="N964" s="3" t="s">
        <v>1404</v>
      </c>
      <c r="O964" s="3" t="s">
        <v>1148</v>
      </c>
      <c r="P964" s="3" t="s">
        <v>1148</v>
      </c>
      <c r="Q964" s="3" t="s">
        <v>3774</v>
      </c>
      <c r="R964" s="3" t="e">
        <f>VLOOKUP(L964,SB_Cleaned!$A$2:$F$413,6,FALSE)</f>
        <v>#N/A</v>
      </c>
      <c r="S964" s="3">
        <f t="shared" si="45"/>
        <v>0</v>
      </c>
      <c r="T964" s="3" t="s">
        <v>1503</v>
      </c>
      <c r="U964" s="3" t="s">
        <v>716</v>
      </c>
      <c r="V964" s="13" t="e">
        <f>VLOOKUP(L964,SB_Cleaned!$A$2:$C$412,3,FALSE)</f>
        <v>#N/A</v>
      </c>
      <c r="W964" s="4" t="str">
        <f t="shared" si="46"/>
        <v>exclude</v>
      </c>
      <c r="X964" s="4" t="str">
        <f t="shared" si="47"/>
        <v>exclude</v>
      </c>
    </row>
    <row r="965" spans="1:24" x14ac:dyDescent="0.25">
      <c r="A965" s="3" t="s">
        <v>3813</v>
      </c>
      <c r="B965" s="3" t="s">
        <v>1514</v>
      </c>
      <c r="C965" s="3" t="s">
        <v>1512</v>
      </c>
      <c r="D965" s="3">
        <v>2</v>
      </c>
      <c r="E965" s="14">
        <v>0.48958333333333331</v>
      </c>
      <c r="F965" s="3" t="s">
        <v>3820</v>
      </c>
      <c r="G965" s="13">
        <v>43943</v>
      </c>
      <c r="H965" s="13">
        <f>VLOOKUP(L965,'Interested Users'!$A$2:$F$1684,6,FALSE)</f>
        <v>43943.148969907408</v>
      </c>
      <c r="I965" s="3" t="s">
        <v>1144</v>
      </c>
      <c r="J965" s="3" t="s">
        <v>19</v>
      </c>
      <c r="K965" s="3" t="s">
        <v>722</v>
      </c>
      <c r="L965" s="4">
        <v>911100221845</v>
      </c>
      <c r="M965" s="3" t="s">
        <v>2439</v>
      </c>
      <c r="N965" s="3" t="s">
        <v>1404</v>
      </c>
      <c r="O965" s="3" t="s">
        <v>1148</v>
      </c>
      <c r="P965" s="3" t="s">
        <v>1148</v>
      </c>
      <c r="Q965" s="3" t="s">
        <v>3774</v>
      </c>
      <c r="R965" s="3" t="e">
        <f>VLOOKUP(L965,SB_Cleaned!$A$2:$F$413,6,FALSE)</f>
        <v>#N/A</v>
      </c>
      <c r="S965" s="3">
        <f t="shared" si="45"/>
        <v>0</v>
      </c>
      <c r="T965" s="3" t="s">
        <v>1503</v>
      </c>
      <c r="U965" s="3" t="s">
        <v>716</v>
      </c>
      <c r="V965" s="13" t="e">
        <f>VLOOKUP(L965,SB_Cleaned!$A$2:$C$412,3,FALSE)</f>
        <v>#N/A</v>
      </c>
      <c r="W965" s="4" t="str">
        <f t="shared" si="46"/>
        <v>exclude</v>
      </c>
      <c r="X965" s="4" t="str">
        <f t="shared" si="47"/>
        <v>exclude</v>
      </c>
    </row>
    <row r="966" spans="1:24" x14ac:dyDescent="0.25">
      <c r="A966" s="3" t="s">
        <v>3813</v>
      </c>
      <c r="B966" s="3" t="s">
        <v>1514</v>
      </c>
      <c r="C966" s="3" t="s">
        <v>1512</v>
      </c>
      <c r="D966" s="3">
        <v>2</v>
      </c>
      <c r="E966" s="14">
        <v>0.48958333333333331</v>
      </c>
      <c r="F966" s="3" t="s">
        <v>3820</v>
      </c>
      <c r="G966" s="13">
        <v>43943</v>
      </c>
      <c r="H966" s="13">
        <f>VLOOKUP(L966,'Interested Users'!$A$2:$F$1684,6,FALSE)</f>
        <v>43943.149641203701</v>
      </c>
      <c r="I966" s="3" t="s">
        <v>1144</v>
      </c>
      <c r="J966" s="3" t="s">
        <v>5</v>
      </c>
      <c r="K966" s="3" t="s">
        <v>120</v>
      </c>
      <c r="L966" s="4">
        <v>911100221847</v>
      </c>
      <c r="M966" s="3" t="s">
        <v>2441</v>
      </c>
      <c r="N966" s="3" t="s">
        <v>1404</v>
      </c>
      <c r="O966" s="3" t="s">
        <v>1156</v>
      </c>
      <c r="P966" s="3" t="s">
        <v>1156</v>
      </c>
      <c r="Q966" s="3" t="s">
        <v>3774</v>
      </c>
      <c r="R966" s="3" t="e">
        <f>VLOOKUP(L966,SB_Cleaned!$A$2:$F$413,6,FALSE)</f>
        <v>#N/A</v>
      </c>
      <c r="S966" s="3">
        <f t="shared" si="45"/>
        <v>0</v>
      </c>
      <c r="T966" s="3" t="s">
        <v>1503</v>
      </c>
      <c r="U966" s="3" t="s">
        <v>716</v>
      </c>
      <c r="V966" s="13" t="e">
        <f>VLOOKUP(L966,SB_Cleaned!$A$2:$C$412,3,FALSE)</f>
        <v>#N/A</v>
      </c>
      <c r="W966" s="4" t="str">
        <f t="shared" si="46"/>
        <v>exclude</v>
      </c>
      <c r="X966" s="4" t="str">
        <f t="shared" si="47"/>
        <v>exclude</v>
      </c>
    </row>
    <row r="967" spans="1:24" x14ac:dyDescent="0.25">
      <c r="A967" s="3" t="s">
        <v>3813</v>
      </c>
      <c r="B967" s="3" t="s">
        <v>1514</v>
      </c>
      <c r="C967" s="3" t="s">
        <v>1512</v>
      </c>
      <c r="D967" s="3">
        <v>2</v>
      </c>
      <c r="E967" s="14">
        <v>0.48958333333333331</v>
      </c>
      <c r="F967" s="3" t="s">
        <v>3820</v>
      </c>
      <c r="G967" s="13">
        <v>43943</v>
      </c>
      <c r="H967" s="13">
        <f>VLOOKUP(L967,'Interested Users'!$A$2:$F$1684,6,FALSE)</f>
        <v>43943.150277777779</v>
      </c>
      <c r="I967" s="3" t="s">
        <v>1144</v>
      </c>
      <c r="J967" s="3" t="s">
        <v>5</v>
      </c>
      <c r="K967" s="3" t="s">
        <v>348</v>
      </c>
      <c r="L967" s="4">
        <v>911100221853</v>
      </c>
      <c r="M967" s="3" t="s">
        <v>2447</v>
      </c>
      <c r="N967" s="3" t="s">
        <v>1404</v>
      </c>
      <c r="O967" s="3" t="s">
        <v>1156</v>
      </c>
      <c r="P967" s="3" t="s">
        <v>1156</v>
      </c>
      <c r="Q967" s="3" t="s">
        <v>3774</v>
      </c>
      <c r="R967" s="3" t="e">
        <f>VLOOKUP(L967,SB_Cleaned!$A$2:$F$413,6,FALSE)</f>
        <v>#N/A</v>
      </c>
      <c r="S967" s="3">
        <f t="shared" si="45"/>
        <v>0</v>
      </c>
      <c r="T967" s="3" t="s">
        <v>1503</v>
      </c>
      <c r="U967" s="3" t="s">
        <v>716</v>
      </c>
      <c r="V967" s="13" t="e">
        <f>VLOOKUP(L967,SB_Cleaned!$A$2:$C$412,3,FALSE)</f>
        <v>#N/A</v>
      </c>
      <c r="W967" s="4" t="str">
        <f t="shared" si="46"/>
        <v>exclude</v>
      </c>
      <c r="X967" s="4" t="str">
        <f t="shared" si="47"/>
        <v>exclude</v>
      </c>
    </row>
    <row r="968" spans="1:24" x14ac:dyDescent="0.25">
      <c r="A968" s="3" t="s">
        <v>3813</v>
      </c>
      <c r="B968" s="3" t="s">
        <v>1514</v>
      </c>
      <c r="C968" s="3" t="s">
        <v>1512</v>
      </c>
      <c r="D968" s="3">
        <v>2</v>
      </c>
      <c r="E968" s="14">
        <v>0.48958333333333331</v>
      </c>
      <c r="F968" s="3" t="s">
        <v>3820</v>
      </c>
      <c r="G968" s="13">
        <v>43943</v>
      </c>
      <c r="H968" s="13">
        <f>VLOOKUP(L968,'Interested Users'!$A$2:$F$1684,6,FALSE)</f>
        <v>43943.195972222224</v>
      </c>
      <c r="I968" s="3" t="s">
        <v>1144</v>
      </c>
      <c r="J968" s="3" t="s">
        <v>19</v>
      </c>
      <c r="K968" s="3" t="s">
        <v>763</v>
      </c>
      <c r="L968" s="4">
        <v>911100221905</v>
      </c>
      <c r="M968" s="3" t="s">
        <v>2499</v>
      </c>
      <c r="N968" s="3" t="s">
        <v>1404</v>
      </c>
      <c r="O968" s="3" t="s">
        <v>1148</v>
      </c>
      <c r="P968" s="3" t="s">
        <v>1148</v>
      </c>
      <c r="Q968" s="3" t="s">
        <v>3774</v>
      </c>
      <c r="R968" s="3" t="e">
        <f>VLOOKUP(L968,SB_Cleaned!$A$2:$F$413,6,FALSE)</f>
        <v>#N/A</v>
      </c>
      <c r="S968" s="3">
        <f t="shared" si="45"/>
        <v>0</v>
      </c>
      <c r="T968" s="3" t="s">
        <v>1503</v>
      </c>
      <c r="U968" s="3" t="s">
        <v>716</v>
      </c>
      <c r="V968" s="13" t="e">
        <f>VLOOKUP(L968,SB_Cleaned!$A$2:$C$412,3,FALSE)</f>
        <v>#N/A</v>
      </c>
      <c r="W968" s="4" t="str">
        <f t="shared" si="46"/>
        <v>exclude</v>
      </c>
      <c r="X968" s="4" t="str">
        <f t="shared" si="47"/>
        <v>exclude</v>
      </c>
    </row>
    <row r="969" spans="1:24" x14ac:dyDescent="0.25">
      <c r="A969" s="3" t="s">
        <v>3813</v>
      </c>
      <c r="B969" s="3" t="s">
        <v>1514</v>
      </c>
      <c r="C969" s="3" t="s">
        <v>1512</v>
      </c>
      <c r="D969" s="3">
        <v>2</v>
      </c>
      <c r="E969" s="14">
        <v>0.48958333333333331</v>
      </c>
      <c r="F969" s="3" t="s">
        <v>3820</v>
      </c>
      <c r="G969" s="13">
        <v>43943</v>
      </c>
      <c r="H969" s="13">
        <f>VLOOKUP(L969,'Interested Users'!$A$2:$F$1684,6,FALSE)</f>
        <v>43943.154409722221</v>
      </c>
      <c r="I969" s="3" t="s">
        <v>1144</v>
      </c>
      <c r="J969" s="3" t="s">
        <v>5</v>
      </c>
      <c r="K969" s="3" t="s">
        <v>32</v>
      </c>
      <c r="L969" s="4">
        <v>911100221864</v>
      </c>
      <c r="M969" s="3" t="s">
        <v>2458</v>
      </c>
      <c r="N969" s="3" t="s">
        <v>1404</v>
      </c>
      <c r="O969" s="3" t="s">
        <v>1156</v>
      </c>
      <c r="P969" s="3" t="s">
        <v>1156</v>
      </c>
      <c r="Q969" s="3" t="s">
        <v>3774</v>
      </c>
      <c r="R969" s="3" t="e">
        <f>VLOOKUP(L969,SB_Cleaned!$A$2:$F$413,6,FALSE)</f>
        <v>#N/A</v>
      </c>
      <c r="S969" s="3">
        <f t="shared" si="45"/>
        <v>0</v>
      </c>
      <c r="T969" s="3" t="s">
        <v>1503</v>
      </c>
      <c r="U969" s="3" t="s">
        <v>716</v>
      </c>
      <c r="V969" s="13" t="e">
        <f>VLOOKUP(L969,SB_Cleaned!$A$2:$C$412,3,FALSE)</f>
        <v>#N/A</v>
      </c>
      <c r="W969" s="4" t="str">
        <f t="shared" si="46"/>
        <v>exclude</v>
      </c>
      <c r="X969" s="4" t="str">
        <f t="shared" si="47"/>
        <v>exclude</v>
      </c>
    </row>
    <row r="970" spans="1:24" x14ac:dyDescent="0.25">
      <c r="A970" s="3" t="s">
        <v>3813</v>
      </c>
      <c r="B970" s="3" t="s">
        <v>1514</v>
      </c>
      <c r="C970" s="3" t="s">
        <v>1512</v>
      </c>
      <c r="D970" s="3">
        <v>2</v>
      </c>
      <c r="E970" s="14">
        <v>0.48958333333333331</v>
      </c>
      <c r="F970" s="3" t="s">
        <v>3820</v>
      </c>
      <c r="G970" s="13">
        <v>43943</v>
      </c>
      <c r="H970" s="13">
        <f>VLOOKUP(L970,'Interested Users'!$A$2:$F$1684,6,FALSE)</f>
        <v>43943.157789351855</v>
      </c>
      <c r="I970" s="3" t="s">
        <v>1144</v>
      </c>
      <c r="J970" s="3" t="s">
        <v>19</v>
      </c>
      <c r="K970" s="3" t="s">
        <v>739</v>
      </c>
      <c r="L970" s="4">
        <v>911100221871</v>
      </c>
      <c r="M970" s="3" t="s">
        <v>2465</v>
      </c>
      <c r="N970" s="3" t="s">
        <v>1404</v>
      </c>
      <c r="O970" s="3" t="s">
        <v>1156</v>
      </c>
      <c r="P970" s="3" t="s">
        <v>1156</v>
      </c>
      <c r="Q970" s="3" t="s">
        <v>3774</v>
      </c>
      <c r="R970" s="3" t="e">
        <f>VLOOKUP(L970,SB_Cleaned!$A$2:$F$413,6,FALSE)</f>
        <v>#N/A</v>
      </c>
      <c r="S970" s="3">
        <f t="shared" si="45"/>
        <v>0</v>
      </c>
      <c r="T970" s="3" t="s">
        <v>1503</v>
      </c>
      <c r="U970" s="3" t="s">
        <v>716</v>
      </c>
      <c r="V970" s="13" t="e">
        <f>VLOOKUP(L970,SB_Cleaned!$A$2:$C$412,3,FALSE)</f>
        <v>#N/A</v>
      </c>
      <c r="W970" s="4" t="str">
        <f t="shared" si="46"/>
        <v>exclude</v>
      </c>
      <c r="X970" s="4" t="str">
        <f t="shared" si="47"/>
        <v>exclude</v>
      </c>
    </row>
    <row r="971" spans="1:24" x14ac:dyDescent="0.25">
      <c r="A971" s="3" t="s">
        <v>3813</v>
      </c>
      <c r="B971" s="3" t="s">
        <v>1514</v>
      </c>
      <c r="C971" s="3" t="s">
        <v>1512</v>
      </c>
      <c r="D971" s="3">
        <v>2</v>
      </c>
      <c r="E971" s="14">
        <v>0.48958333333333331</v>
      </c>
      <c r="F971" s="3" t="s">
        <v>3820</v>
      </c>
      <c r="G971" s="13">
        <v>43943</v>
      </c>
      <c r="H971" s="13">
        <f>VLOOKUP(L971,'Interested Users'!$A$2:$F$1684,6,FALSE)</f>
        <v>43943.185740740744</v>
      </c>
      <c r="I971" s="3" t="s">
        <v>1144</v>
      </c>
      <c r="J971" s="3" t="s">
        <v>19</v>
      </c>
      <c r="K971" s="3" t="s">
        <v>758</v>
      </c>
      <c r="L971" s="4">
        <v>911100221900</v>
      </c>
      <c r="M971" s="3" t="s">
        <v>2494</v>
      </c>
      <c r="N971" s="3" t="s">
        <v>1404</v>
      </c>
      <c r="O971" s="3" t="s">
        <v>1156</v>
      </c>
      <c r="P971" s="3" t="s">
        <v>1156</v>
      </c>
      <c r="Q971" s="3" t="s">
        <v>3774</v>
      </c>
      <c r="R971" s="3" t="e">
        <f>VLOOKUP(L971,SB_Cleaned!$A$2:$F$413,6,FALSE)</f>
        <v>#N/A</v>
      </c>
      <c r="S971" s="3">
        <f t="shared" si="45"/>
        <v>0</v>
      </c>
      <c r="T971" s="3" t="s">
        <v>1503</v>
      </c>
      <c r="U971" s="3" t="s">
        <v>716</v>
      </c>
      <c r="V971" s="13" t="e">
        <f>VLOOKUP(L971,SB_Cleaned!$A$2:$C$412,3,FALSE)</f>
        <v>#N/A</v>
      </c>
      <c r="W971" s="4" t="str">
        <f t="shared" si="46"/>
        <v>exclude</v>
      </c>
      <c r="X971" s="4" t="str">
        <f t="shared" si="47"/>
        <v>exclude</v>
      </c>
    </row>
    <row r="972" spans="1:24" x14ac:dyDescent="0.25">
      <c r="A972" s="3" t="s">
        <v>3813</v>
      </c>
      <c r="B972" s="3" t="s">
        <v>1514</v>
      </c>
      <c r="C972" s="3" t="s">
        <v>1512</v>
      </c>
      <c r="D972" s="3">
        <v>2</v>
      </c>
      <c r="E972" s="14">
        <v>0.48958333333333331</v>
      </c>
      <c r="F972" s="3" t="s">
        <v>3820</v>
      </c>
      <c r="G972" s="13">
        <v>43943</v>
      </c>
      <c r="H972" s="13">
        <f>VLOOKUP(L972,'Interested Users'!$A$2:$F$1684,6,FALSE)</f>
        <v>43943.160462962966</v>
      </c>
      <c r="I972" s="3" t="s">
        <v>1144</v>
      </c>
      <c r="J972" s="3" t="s">
        <v>5</v>
      </c>
      <c r="K972" s="3" t="s">
        <v>740</v>
      </c>
      <c r="L972" s="4">
        <v>911100221873</v>
      </c>
      <c r="M972" s="3" t="s">
        <v>2467</v>
      </c>
      <c r="N972" s="3" t="s">
        <v>1404</v>
      </c>
      <c r="O972" s="3" t="s">
        <v>1156</v>
      </c>
      <c r="P972" s="3" t="s">
        <v>1156</v>
      </c>
      <c r="Q972" s="3" t="s">
        <v>3774</v>
      </c>
      <c r="R972" s="3" t="e">
        <f>VLOOKUP(L972,SB_Cleaned!$A$2:$F$413,6,FALSE)</f>
        <v>#N/A</v>
      </c>
      <c r="S972" s="3">
        <f t="shared" si="45"/>
        <v>0</v>
      </c>
      <c r="T972" s="3" t="s">
        <v>1503</v>
      </c>
      <c r="U972" s="3" t="s">
        <v>716</v>
      </c>
      <c r="V972" s="13" t="e">
        <f>VLOOKUP(L972,SB_Cleaned!$A$2:$C$412,3,FALSE)</f>
        <v>#N/A</v>
      </c>
      <c r="W972" s="4" t="str">
        <f t="shared" si="46"/>
        <v>exclude</v>
      </c>
      <c r="X972" s="4" t="str">
        <f t="shared" si="47"/>
        <v>exclude</v>
      </c>
    </row>
    <row r="973" spans="1:24" x14ac:dyDescent="0.25">
      <c r="A973" s="3" t="s">
        <v>3813</v>
      </c>
      <c r="B973" s="3" t="s">
        <v>1514</v>
      </c>
      <c r="C973" s="3" t="s">
        <v>1512</v>
      </c>
      <c r="D973" s="3">
        <v>2</v>
      </c>
      <c r="E973" s="14">
        <v>0.48958333333333331</v>
      </c>
      <c r="F973" s="3" t="s">
        <v>3820</v>
      </c>
      <c r="G973" s="13">
        <v>43943</v>
      </c>
      <c r="H973" s="13">
        <f>VLOOKUP(L973,'Interested Users'!$A$2:$F$1684,6,FALSE)</f>
        <v>43943.162870370368</v>
      </c>
      <c r="I973" s="3" t="s">
        <v>1144</v>
      </c>
      <c r="J973" s="3" t="s">
        <v>5</v>
      </c>
      <c r="K973" s="3" t="s">
        <v>742</v>
      </c>
      <c r="L973" s="4">
        <v>911100221875</v>
      </c>
      <c r="M973" s="3" t="s">
        <v>2469</v>
      </c>
      <c r="N973" s="3" t="s">
        <v>1404</v>
      </c>
      <c r="O973" s="3" t="s">
        <v>1148</v>
      </c>
      <c r="P973" s="3" t="s">
        <v>1148</v>
      </c>
      <c r="Q973" s="3" t="s">
        <v>3774</v>
      </c>
      <c r="R973" s="3" t="e">
        <f>VLOOKUP(L973,SB_Cleaned!$A$2:$F$413,6,FALSE)</f>
        <v>#N/A</v>
      </c>
      <c r="S973" s="3">
        <f t="shared" si="45"/>
        <v>0</v>
      </c>
      <c r="T973" s="3" t="s">
        <v>1503</v>
      </c>
      <c r="U973" s="3" t="s">
        <v>716</v>
      </c>
      <c r="V973" s="13" t="e">
        <f>VLOOKUP(L973,SB_Cleaned!$A$2:$C$412,3,FALSE)</f>
        <v>#N/A</v>
      </c>
      <c r="W973" s="4" t="str">
        <f t="shared" si="46"/>
        <v>exclude</v>
      </c>
      <c r="X973" s="4" t="str">
        <f t="shared" si="47"/>
        <v>exclude</v>
      </c>
    </row>
    <row r="974" spans="1:24" x14ac:dyDescent="0.25">
      <c r="A974" s="3" t="s">
        <v>3813</v>
      </c>
      <c r="B974" s="3" t="s">
        <v>1514</v>
      </c>
      <c r="C974" s="3" t="s">
        <v>1512</v>
      </c>
      <c r="D974" s="3">
        <v>2</v>
      </c>
      <c r="E974" s="14">
        <v>0.48958333333333331</v>
      </c>
      <c r="F974" s="3" t="s">
        <v>3820</v>
      </c>
      <c r="G974" s="13">
        <v>43943</v>
      </c>
      <c r="H974" s="13">
        <f>VLOOKUP(L974,'Interested Users'!$A$2:$F$1684,6,FALSE)</f>
        <v>43943.16778935185</v>
      </c>
      <c r="I974" s="3" t="s">
        <v>1144</v>
      </c>
      <c r="J974" s="3" t="s">
        <v>19</v>
      </c>
      <c r="K974" s="3" t="s">
        <v>249</v>
      </c>
      <c r="L974" s="4">
        <v>911100221885</v>
      </c>
      <c r="M974" s="3" t="s">
        <v>2479</v>
      </c>
      <c r="N974" s="3" t="s">
        <v>1404</v>
      </c>
      <c r="O974" s="3" t="s">
        <v>1156</v>
      </c>
      <c r="P974" s="3" t="s">
        <v>1156</v>
      </c>
      <c r="Q974" s="3" t="s">
        <v>3774</v>
      </c>
      <c r="R974" s="3" t="e">
        <f>VLOOKUP(L974,SB_Cleaned!$A$2:$F$413,6,FALSE)</f>
        <v>#N/A</v>
      </c>
      <c r="S974" s="3">
        <f t="shared" si="45"/>
        <v>0</v>
      </c>
      <c r="T974" s="3" t="s">
        <v>1503</v>
      </c>
      <c r="U974" s="3" t="s">
        <v>716</v>
      </c>
      <c r="V974" s="13" t="e">
        <f>VLOOKUP(L974,SB_Cleaned!$A$2:$C$412,3,FALSE)</f>
        <v>#N/A</v>
      </c>
      <c r="W974" s="4" t="str">
        <f t="shared" si="46"/>
        <v>exclude</v>
      </c>
      <c r="X974" s="4" t="str">
        <f t="shared" si="47"/>
        <v>exclude</v>
      </c>
    </row>
    <row r="975" spans="1:24" x14ac:dyDescent="0.25">
      <c r="A975" s="3" t="s">
        <v>3813</v>
      </c>
      <c r="B975" s="3" t="s">
        <v>1514</v>
      </c>
      <c r="C975" s="3" t="s">
        <v>1510</v>
      </c>
      <c r="D975" s="3">
        <v>2</v>
      </c>
      <c r="E975" s="14">
        <v>0.48958333333333331</v>
      </c>
      <c r="F975" s="3" t="s">
        <v>3820</v>
      </c>
      <c r="G975" s="13">
        <v>43943</v>
      </c>
      <c r="H975" s="13">
        <f>VLOOKUP(L975,'Interested Users'!$A$2:$F$1684,6,FALSE)</f>
        <v>43943.163321759261</v>
      </c>
      <c r="I975" s="3" t="s">
        <v>1144</v>
      </c>
      <c r="J975" s="3" t="s">
        <v>10</v>
      </c>
      <c r="K975" s="3" t="s">
        <v>743</v>
      </c>
      <c r="L975" s="4">
        <v>911100221876</v>
      </c>
      <c r="M975" s="3" t="s">
        <v>2470</v>
      </c>
      <c r="N975" s="3" t="s">
        <v>1404</v>
      </c>
      <c r="O975" s="3" t="s">
        <v>1148</v>
      </c>
      <c r="P975" s="3" t="s">
        <v>1148</v>
      </c>
      <c r="Q975" s="3" t="s">
        <v>3749</v>
      </c>
      <c r="R975" s="3" t="e">
        <f>VLOOKUP(L975,SB_Cleaned!$A$2:$F$413,6,FALSE)</f>
        <v>#N/A</v>
      </c>
      <c r="S975" s="3">
        <f t="shared" si="45"/>
        <v>0</v>
      </c>
      <c r="T975" s="3" t="s">
        <v>1497</v>
      </c>
      <c r="U975" s="3" t="s">
        <v>716</v>
      </c>
      <c r="V975" s="13" t="e">
        <f>VLOOKUP(L975,SB_Cleaned!$A$2:$C$412,3,FALSE)</f>
        <v>#N/A</v>
      </c>
      <c r="W975" s="4" t="str">
        <f t="shared" si="46"/>
        <v>exclude</v>
      </c>
      <c r="X975" s="4" t="str">
        <f t="shared" si="47"/>
        <v>exclude</v>
      </c>
    </row>
    <row r="976" spans="1:24" x14ac:dyDescent="0.25">
      <c r="A976" s="3" t="s">
        <v>3813</v>
      </c>
      <c r="B976" s="3" t="s">
        <v>1514</v>
      </c>
      <c r="C976" s="3" t="s">
        <v>1510</v>
      </c>
      <c r="D976" s="3">
        <v>2</v>
      </c>
      <c r="E976" s="14">
        <v>0.48958333333333331</v>
      </c>
      <c r="F976" s="3" t="s">
        <v>3820</v>
      </c>
      <c r="G976" s="13">
        <v>43943</v>
      </c>
      <c r="H976" s="13">
        <f>VLOOKUP(L976,'Interested Users'!$A$2:$F$1684,6,FALSE)</f>
        <v>43943.214479166665</v>
      </c>
      <c r="I976" s="3" t="s">
        <v>1144</v>
      </c>
      <c r="J976" s="3" t="s">
        <v>19</v>
      </c>
      <c r="K976" s="3" t="s">
        <v>768</v>
      </c>
      <c r="L976" s="4">
        <v>911100221914</v>
      </c>
      <c r="M976" s="3" t="s">
        <v>2508</v>
      </c>
      <c r="N976" s="3" t="s">
        <v>1404</v>
      </c>
      <c r="O976" s="3" t="s">
        <v>1148</v>
      </c>
      <c r="P976" s="3" t="s">
        <v>1148</v>
      </c>
      <c r="Q976" s="3" t="s">
        <v>3749</v>
      </c>
      <c r="R976" s="3" t="e">
        <f>VLOOKUP(L976,SB_Cleaned!$A$2:$F$413,6,FALSE)</f>
        <v>#N/A</v>
      </c>
      <c r="S976" s="3">
        <f t="shared" si="45"/>
        <v>0</v>
      </c>
      <c r="T976" s="3" t="s">
        <v>1497</v>
      </c>
      <c r="U976" s="3" t="s">
        <v>716</v>
      </c>
      <c r="V976" s="13" t="e">
        <f>VLOOKUP(L976,SB_Cleaned!$A$2:$C$412,3,FALSE)</f>
        <v>#N/A</v>
      </c>
      <c r="W976" s="4" t="str">
        <f t="shared" si="46"/>
        <v>exclude</v>
      </c>
      <c r="X976" s="4" t="str">
        <f t="shared" si="47"/>
        <v>exclude</v>
      </c>
    </row>
    <row r="977" spans="1:24" x14ac:dyDescent="0.25">
      <c r="A977" s="3" t="s">
        <v>3812</v>
      </c>
      <c r="B977" s="3" t="s">
        <v>1494</v>
      </c>
      <c r="C977" s="3" t="s">
        <v>1510</v>
      </c>
      <c r="D977" s="3">
        <v>2</v>
      </c>
      <c r="E977" s="14">
        <v>0.48958333333333331</v>
      </c>
      <c r="F977" s="3" t="s">
        <v>3820</v>
      </c>
      <c r="G977" s="13">
        <v>43943</v>
      </c>
      <c r="H977" s="13">
        <f>VLOOKUP(L977,'Interested Users'!$A$2:$F$1684,6,FALSE)</f>
        <v>43943.209641203706</v>
      </c>
      <c r="I977" s="3" t="s">
        <v>1144</v>
      </c>
      <c r="J977" s="3" t="s">
        <v>10</v>
      </c>
      <c r="K977" s="3" t="s">
        <v>183</v>
      </c>
      <c r="L977" s="4">
        <v>911100221911</v>
      </c>
      <c r="M977" s="3" t="s">
        <v>2505</v>
      </c>
      <c r="N977" s="3" t="s">
        <v>1404</v>
      </c>
      <c r="O977" s="3" t="s">
        <v>1156</v>
      </c>
      <c r="P977" s="3" t="s">
        <v>1156</v>
      </c>
      <c r="Q977" s="3" t="s">
        <v>3751</v>
      </c>
      <c r="R977" s="3" t="e">
        <f>VLOOKUP(L977,SB_Cleaned!$A$2:$F$413,6,FALSE)</f>
        <v>#N/A</v>
      </c>
      <c r="S977" s="3">
        <f t="shared" si="45"/>
        <v>0</v>
      </c>
      <c r="T977" s="3" t="s">
        <v>1496</v>
      </c>
      <c r="U977" s="3" t="s">
        <v>716</v>
      </c>
      <c r="V977" s="13" t="e">
        <f>VLOOKUP(L977,SB_Cleaned!$A$2:$C$412,3,FALSE)</f>
        <v>#N/A</v>
      </c>
      <c r="W977" s="4" t="str">
        <f t="shared" si="46"/>
        <v>exclude</v>
      </c>
      <c r="X977" s="4" t="str">
        <f t="shared" si="47"/>
        <v>exclude</v>
      </c>
    </row>
    <row r="978" spans="1:24" x14ac:dyDescent="0.25">
      <c r="A978" s="3" t="s">
        <v>3812</v>
      </c>
      <c r="B978" s="3" t="s">
        <v>1494</v>
      </c>
      <c r="C978" s="3" t="s">
        <v>1510</v>
      </c>
      <c r="D978" s="3">
        <v>2</v>
      </c>
      <c r="E978" s="14">
        <v>0.48958333333333331</v>
      </c>
      <c r="F978" s="3" t="s">
        <v>3820</v>
      </c>
      <c r="G978" s="13">
        <v>43943</v>
      </c>
      <c r="H978" s="13">
        <f>VLOOKUP(L978,'Interested Users'!$A$2:$F$1684,6,FALSE)</f>
        <v>43943.20040509259</v>
      </c>
      <c r="I978" s="3" t="s">
        <v>1144</v>
      </c>
      <c r="J978" s="3" t="s">
        <v>10</v>
      </c>
      <c r="K978" s="3" t="s">
        <v>347</v>
      </c>
      <c r="L978" s="4">
        <v>911100221907</v>
      </c>
      <c r="M978" s="3" t="s">
        <v>2501</v>
      </c>
      <c r="N978" s="3" t="s">
        <v>1404</v>
      </c>
      <c r="O978" s="3" t="s">
        <v>1156</v>
      </c>
      <c r="P978" s="3" t="s">
        <v>1156</v>
      </c>
      <c r="Q978" s="3" t="s">
        <v>3751</v>
      </c>
      <c r="R978" s="3" t="e">
        <f>VLOOKUP(L978,SB_Cleaned!$A$2:$F$413,6,FALSE)</f>
        <v>#N/A</v>
      </c>
      <c r="S978" s="3">
        <f t="shared" si="45"/>
        <v>0</v>
      </c>
      <c r="T978" s="3" t="s">
        <v>1496</v>
      </c>
      <c r="U978" s="3" t="s">
        <v>716</v>
      </c>
      <c r="V978" s="13" t="e">
        <f>VLOOKUP(L978,SB_Cleaned!$A$2:$C$412,3,FALSE)</f>
        <v>#N/A</v>
      </c>
      <c r="W978" s="4" t="str">
        <f t="shared" si="46"/>
        <v>exclude</v>
      </c>
      <c r="X978" s="4" t="str">
        <f t="shared" si="47"/>
        <v>exclude</v>
      </c>
    </row>
    <row r="979" spans="1:24" x14ac:dyDescent="0.25">
      <c r="A979" s="3" t="s">
        <v>3813</v>
      </c>
      <c r="B979" s="3" t="s">
        <v>1514</v>
      </c>
      <c r="C979" s="3" t="s">
        <v>1510</v>
      </c>
      <c r="D979" s="3">
        <v>2</v>
      </c>
      <c r="E979" s="14">
        <v>0.48958333333333331</v>
      </c>
      <c r="F979" s="3" t="s">
        <v>3820</v>
      </c>
      <c r="G979" s="13">
        <v>43943</v>
      </c>
      <c r="H979" s="13">
        <f>VLOOKUP(L979,'Interested Users'!$A$2:$F$1684,6,FALSE)</f>
        <v>43943.209965277776</v>
      </c>
      <c r="I979" s="3" t="s">
        <v>1144</v>
      </c>
      <c r="J979" s="3" t="s">
        <v>19</v>
      </c>
      <c r="K979" s="3" t="s">
        <v>767</v>
      </c>
      <c r="L979" s="4">
        <v>911100221912</v>
      </c>
      <c r="M979" s="3" t="s">
        <v>2506</v>
      </c>
      <c r="N979" s="3" t="s">
        <v>1404</v>
      </c>
      <c r="O979" s="3" t="s">
        <v>1148</v>
      </c>
      <c r="P979" s="3" t="s">
        <v>1148</v>
      </c>
      <c r="Q979" s="3" t="s">
        <v>3749</v>
      </c>
      <c r="R979" s="3" t="e">
        <f>VLOOKUP(L979,SB_Cleaned!$A$2:$F$413,6,FALSE)</f>
        <v>#N/A</v>
      </c>
      <c r="S979" s="3">
        <f t="shared" si="45"/>
        <v>0</v>
      </c>
      <c r="T979" s="3" t="s">
        <v>1497</v>
      </c>
      <c r="U979" s="3" t="s">
        <v>716</v>
      </c>
      <c r="V979" s="13" t="e">
        <f>VLOOKUP(L979,SB_Cleaned!$A$2:$C$412,3,FALSE)</f>
        <v>#N/A</v>
      </c>
      <c r="W979" s="4" t="str">
        <f t="shared" si="46"/>
        <v>exclude</v>
      </c>
      <c r="X979" s="4" t="str">
        <f t="shared" si="47"/>
        <v>exclude</v>
      </c>
    </row>
    <row r="980" spans="1:24" x14ac:dyDescent="0.25">
      <c r="A980" s="3" t="s">
        <v>3812</v>
      </c>
      <c r="B980" s="3" t="s">
        <v>1494</v>
      </c>
      <c r="C980" s="3" t="s">
        <v>1510</v>
      </c>
      <c r="D980" s="3">
        <v>2</v>
      </c>
      <c r="E980" s="14">
        <v>0.48958333333333331</v>
      </c>
      <c r="F980" s="3" t="s">
        <v>3820</v>
      </c>
      <c r="G980" s="13">
        <v>43943</v>
      </c>
      <c r="H980" s="13">
        <f>VLOOKUP(L980,'Interested Users'!$A$2:$F$1684,6,FALSE)</f>
        <v>43943.19902777778</v>
      </c>
      <c r="I980" s="3" t="s">
        <v>1144</v>
      </c>
      <c r="J980" s="3" t="s">
        <v>10</v>
      </c>
      <c r="K980" s="3" t="s">
        <v>764</v>
      </c>
      <c r="L980" s="4">
        <v>911100221906</v>
      </c>
      <c r="M980" s="3" t="s">
        <v>2500</v>
      </c>
      <c r="N980" s="3" t="s">
        <v>1404</v>
      </c>
      <c r="O980" s="3" t="s">
        <v>1156</v>
      </c>
      <c r="P980" s="3" t="s">
        <v>1156</v>
      </c>
      <c r="Q980" s="3" t="s">
        <v>3751</v>
      </c>
      <c r="R980" s="3" t="e">
        <f>VLOOKUP(L980,SB_Cleaned!$A$2:$F$413,6,FALSE)</f>
        <v>#N/A</v>
      </c>
      <c r="S980" s="3">
        <f t="shared" si="45"/>
        <v>0</v>
      </c>
      <c r="T980" s="3" t="s">
        <v>1496</v>
      </c>
      <c r="U980" s="3" t="s">
        <v>716</v>
      </c>
      <c r="V980" s="13" t="e">
        <f>VLOOKUP(L980,SB_Cleaned!$A$2:$C$412,3,FALSE)</f>
        <v>#N/A</v>
      </c>
      <c r="W980" s="4" t="str">
        <f t="shared" si="46"/>
        <v>exclude</v>
      </c>
      <c r="X980" s="4" t="str">
        <f t="shared" si="47"/>
        <v>exclude</v>
      </c>
    </row>
    <row r="981" spans="1:24" x14ac:dyDescent="0.25">
      <c r="A981" s="3" t="s">
        <v>3813</v>
      </c>
      <c r="B981" s="3" t="s">
        <v>1514</v>
      </c>
      <c r="C981" s="3" t="s">
        <v>1510</v>
      </c>
      <c r="D981" s="3">
        <v>2</v>
      </c>
      <c r="E981" s="14">
        <v>0.48958333333333331</v>
      </c>
      <c r="F981" s="3" t="s">
        <v>3820</v>
      </c>
      <c r="G981" s="13">
        <v>43943</v>
      </c>
      <c r="H981" s="13">
        <f>VLOOKUP(L981,'Interested Users'!$A$2:$F$1684,6,FALSE)</f>
        <v>43943.227662037039</v>
      </c>
      <c r="I981" s="3" t="s">
        <v>1144</v>
      </c>
      <c r="J981" s="3" t="s">
        <v>5</v>
      </c>
      <c r="K981" s="3" t="s">
        <v>63</v>
      </c>
      <c r="L981" s="4">
        <v>911100221918</v>
      </c>
      <c r="M981" s="3" t="s">
        <v>2512</v>
      </c>
      <c r="N981" s="3" t="s">
        <v>1404</v>
      </c>
      <c r="O981" s="3" t="s">
        <v>1148</v>
      </c>
      <c r="P981" s="3" t="s">
        <v>1148</v>
      </c>
      <c r="Q981" s="3" t="s">
        <v>3749</v>
      </c>
      <c r="R981" s="3" t="e">
        <f>VLOOKUP(L981,SB_Cleaned!$A$2:$F$413,6,FALSE)</f>
        <v>#N/A</v>
      </c>
      <c r="S981" s="3">
        <f t="shared" si="45"/>
        <v>0</v>
      </c>
      <c r="T981" s="3" t="s">
        <v>1497</v>
      </c>
      <c r="U981" s="3" t="s">
        <v>716</v>
      </c>
      <c r="V981" s="13" t="e">
        <f>VLOOKUP(L981,SB_Cleaned!$A$2:$C$412,3,FALSE)</f>
        <v>#N/A</v>
      </c>
      <c r="W981" s="4" t="str">
        <f t="shared" si="46"/>
        <v>exclude</v>
      </c>
      <c r="X981" s="4" t="str">
        <f t="shared" si="47"/>
        <v>exclude</v>
      </c>
    </row>
    <row r="982" spans="1:24" x14ac:dyDescent="0.25">
      <c r="A982" s="3" t="s">
        <v>3813</v>
      </c>
      <c r="B982" s="3" t="s">
        <v>1514</v>
      </c>
      <c r="C982" s="3" t="s">
        <v>1510</v>
      </c>
      <c r="D982" s="3">
        <v>2</v>
      </c>
      <c r="E982" s="14">
        <v>0.48958333333333331</v>
      </c>
      <c r="F982" s="3" t="s">
        <v>3820</v>
      </c>
      <c r="G982" s="13">
        <v>43943</v>
      </c>
      <c r="H982" s="13">
        <f>VLOOKUP(L982,'Interested Users'!$A$2:$F$1684,6,FALSE)</f>
        <v>43943.228402777779</v>
      </c>
      <c r="I982" s="3" t="s">
        <v>1144</v>
      </c>
      <c r="J982" s="3" t="s">
        <v>19</v>
      </c>
      <c r="K982" s="3" t="s">
        <v>770</v>
      </c>
      <c r="L982" s="4">
        <v>911100221919</v>
      </c>
      <c r="M982" s="3" t="s">
        <v>2513</v>
      </c>
      <c r="N982" s="3" t="s">
        <v>1404</v>
      </c>
      <c r="O982" s="3" t="s">
        <v>1148</v>
      </c>
      <c r="P982" s="3" t="s">
        <v>1148</v>
      </c>
      <c r="Q982" s="3" t="s">
        <v>3749</v>
      </c>
      <c r="R982" s="3" t="e">
        <f>VLOOKUP(L982,SB_Cleaned!$A$2:$F$413,6,FALSE)</f>
        <v>#N/A</v>
      </c>
      <c r="S982" s="3">
        <f t="shared" si="45"/>
        <v>0</v>
      </c>
      <c r="T982" s="3" t="s">
        <v>1497</v>
      </c>
      <c r="U982" s="3" t="s">
        <v>716</v>
      </c>
      <c r="V982" s="13" t="e">
        <f>VLOOKUP(L982,SB_Cleaned!$A$2:$C$412,3,FALSE)</f>
        <v>#N/A</v>
      </c>
      <c r="W982" s="4" t="str">
        <f t="shared" si="46"/>
        <v>exclude</v>
      </c>
      <c r="X982" s="4" t="str">
        <f t="shared" si="47"/>
        <v>exclude</v>
      </c>
    </row>
    <row r="983" spans="1:24" x14ac:dyDescent="0.25">
      <c r="A983" s="3" t="s">
        <v>3812</v>
      </c>
      <c r="B983" s="3" t="s">
        <v>1494</v>
      </c>
      <c r="C983" s="3" t="s">
        <v>1510</v>
      </c>
      <c r="D983" s="3">
        <v>2</v>
      </c>
      <c r="E983" s="14">
        <v>0.48958333333333331</v>
      </c>
      <c r="F983" s="3" t="s">
        <v>3820</v>
      </c>
      <c r="G983" s="13">
        <v>43943</v>
      </c>
      <c r="H983" s="13">
        <f>VLOOKUP(L983,'Interested Users'!$A$2:$F$1684,6,FALSE)</f>
        <v>43943.230150462965</v>
      </c>
      <c r="I983" s="3" t="s">
        <v>1144</v>
      </c>
      <c r="J983" s="3" t="s">
        <v>2</v>
      </c>
      <c r="K983" s="3" t="s">
        <v>771</v>
      </c>
      <c r="L983" s="4">
        <v>911100221920</v>
      </c>
      <c r="M983" s="3" t="s">
        <v>2514</v>
      </c>
      <c r="N983" s="3" t="s">
        <v>1404</v>
      </c>
      <c r="O983" s="3" t="s">
        <v>1148</v>
      </c>
      <c r="P983" s="3" t="s">
        <v>1148</v>
      </c>
      <c r="Q983" s="3" t="s">
        <v>3751</v>
      </c>
      <c r="R983" s="3" t="e">
        <f>VLOOKUP(L983,SB_Cleaned!$A$2:$F$413,6,FALSE)</f>
        <v>#N/A</v>
      </c>
      <c r="S983" s="3">
        <f t="shared" si="45"/>
        <v>0</v>
      </c>
      <c r="T983" s="3" t="s">
        <v>1496</v>
      </c>
      <c r="U983" s="3" t="s">
        <v>716</v>
      </c>
      <c r="V983" s="13" t="e">
        <f>VLOOKUP(L983,SB_Cleaned!$A$2:$C$412,3,FALSE)</f>
        <v>#N/A</v>
      </c>
      <c r="W983" s="4" t="str">
        <f t="shared" si="46"/>
        <v>exclude</v>
      </c>
      <c r="X983" s="4" t="str">
        <f t="shared" si="47"/>
        <v>exclude</v>
      </c>
    </row>
    <row r="984" spans="1:24" x14ac:dyDescent="0.25">
      <c r="A984" s="3" t="s">
        <v>3812</v>
      </c>
      <c r="B984" s="3" t="s">
        <v>1494</v>
      </c>
      <c r="C984" s="3" t="s">
        <v>1510</v>
      </c>
      <c r="D984" s="3">
        <v>2</v>
      </c>
      <c r="E984" s="14">
        <v>0.48958333333333331</v>
      </c>
      <c r="F984" s="3" t="s">
        <v>3820</v>
      </c>
      <c r="G984" s="13">
        <v>43943</v>
      </c>
      <c r="H984" s="13" t="e">
        <f>VLOOKUP(L984,'Interested Users'!$A$2:$F$1684,6,FALSE)</f>
        <v>#N/A</v>
      </c>
      <c r="I984" s="3" t="s">
        <v>1144</v>
      </c>
      <c r="J984" s="3" t="s">
        <v>10</v>
      </c>
      <c r="K984" s="3" t="s">
        <v>1405</v>
      </c>
      <c r="L984" s="4">
        <v>911100222756</v>
      </c>
      <c r="M984" s="3" t="s">
        <v>3355</v>
      </c>
      <c r="N984" s="3" t="s">
        <v>1404</v>
      </c>
      <c r="O984" s="3" t="s">
        <v>1148</v>
      </c>
      <c r="P984" s="3" t="s">
        <v>1148</v>
      </c>
      <c r="Q984" s="3" t="s">
        <v>3751</v>
      </c>
      <c r="R984" s="3" t="e">
        <f>VLOOKUP(L984,SB_Cleaned!$A$2:$F$413,6,FALSE)</f>
        <v>#N/A</v>
      </c>
      <c r="S984" s="3">
        <f t="shared" si="45"/>
        <v>0</v>
      </c>
      <c r="T984" s="3" t="s">
        <v>1496</v>
      </c>
      <c r="U984" s="3" t="s">
        <v>3854</v>
      </c>
      <c r="V984" s="13" t="e">
        <f>VLOOKUP(L984,SB_Cleaned!$A$2:$C$412,3,FALSE)</f>
        <v>#N/A</v>
      </c>
      <c r="W984" s="4" t="str">
        <f t="shared" si="46"/>
        <v>exclude</v>
      </c>
      <c r="X984" s="4" t="str">
        <f t="shared" si="47"/>
        <v>exclude</v>
      </c>
    </row>
    <row r="985" spans="1:24" x14ac:dyDescent="0.25">
      <c r="A985" s="3" t="s">
        <v>3813</v>
      </c>
      <c r="B985" s="3" t="s">
        <v>1514</v>
      </c>
      <c r="C985" s="3" t="s">
        <v>1512</v>
      </c>
      <c r="D985" s="3">
        <v>4</v>
      </c>
      <c r="E985" s="14">
        <v>0.75</v>
      </c>
      <c r="F985" s="3" t="s">
        <v>3820</v>
      </c>
      <c r="G985" s="13">
        <v>43943</v>
      </c>
      <c r="H985" s="13">
        <f>VLOOKUP(L985,'Interested Users'!$A$2:$F$1684,6,FALSE)</f>
        <v>43943.162870370368</v>
      </c>
      <c r="I985" s="3" t="s">
        <v>1145</v>
      </c>
      <c r="J985" s="3" t="s">
        <v>5</v>
      </c>
      <c r="K985" s="3" t="s">
        <v>742</v>
      </c>
      <c r="L985" s="4">
        <v>911100221875</v>
      </c>
      <c r="M985" s="3" t="s">
        <v>2469</v>
      </c>
      <c r="N985" s="3" t="s">
        <v>1406</v>
      </c>
      <c r="O985" s="3" t="s">
        <v>1146</v>
      </c>
      <c r="P985" s="3" t="s">
        <v>1146</v>
      </c>
      <c r="Q985" s="3" t="s">
        <v>3766</v>
      </c>
      <c r="R985" s="3" t="e">
        <f>VLOOKUP(L985,SB_Cleaned!$A$2:$F$413,6,FALSE)</f>
        <v>#N/A</v>
      </c>
      <c r="S985" s="3">
        <f t="shared" si="45"/>
        <v>0</v>
      </c>
      <c r="T985" s="3" t="s">
        <v>1502</v>
      </c>
      <c r="U985" s="3" t="s">
        <v>716</v>
      </c>
      <c r="V985" s="13" t="e">
        <f>VLOOKUP(L985,SB_Cleaned!$A$2:$C$412,3,FALSE)</f>
        <v>#N/A</v>
      </c>
      <c r="W985" s="4" t="str">
        <f t="shared" si="46"/>
        <v>exclude</v>
      </c>
      <c r="X985" s="4" t="str">
        <f t="shared" si="47"/>
        <v>exclude</v>
      </c>
    </row>
    <row r="986" spans="1:24" x14ac:dyDescent="0.25">
      <c r="A986" s="3" t="s">
        <v>3812</v>
      </c>
      <c r="B986" s="3" t="s">
        <v>1494</v>
      </c>
      <c r="C986" s="3" t="s">
        <v>1510</v>
      </c>
      <c r="D986" s="3">
        <v>2</v>
      </c>
      <c r="E986" s="14">
        <v>0.48958333333333331</v>
      </c>
      <c r="F986" s="3" t="s">
        <v>3820</v>
      </c>
      <c r="G986" s="13">
        <v>43943</v>
      </c>
      <c r="H986" s="13">
        <f>VLOOKUP(L986,'Interested Users'!$A$2:$F$1684,6,FALSE)</f>
        <v>43943.231145833335</v>
      </c>
      <c r="I986" s="3" t="s">
        <v>1144</v>
      </c>
      <c r="J986" s="3" t="s">
        <v>10</v>
      </c>
      <c r="K986" s="3" t="s">
        <v>773</v>
      </c>
      <c r="L986" s="4">
        <v>911100221923</v>
      </c>
      <c r="M986" s="3" t="s">
        <v>2517</v>
      </c>
      <c r="N986" s="3" t="s">
        <v>1404</v>
      </c>
      <c r="O986" s="3" t="s">
        <v>1156</v>
      </c>
      <c r="P986" s="3" t="s">
        <v>1156</v>
      </c>
      <c r="Q986" s="3" t="s">
        <v>3751</v>
      </c>
      <c r="R986" s="3" t="e">
        <f>VLOOKUP(L986,SB_Cleaned!$A$2:$F$413,6,FALSE)</f>
        <v>#N/A</v>
      </c>
      <c r="S986" s="3">
        <f t="shared" si="45"/>
        <v>0</v>
      </c>
      <c r="T986" s="3" t="s">
        <v>1496</v>
      </c>
      <c r="U986" s="3" t="s">
        <v>772</v>
      </c>
      <c r="V986" s="13" t="e">
        <f>VLOOKUP(L986,SB_Cleaned!$A$2:$C$412,3,FALSE)</f>
        <v>#N/A</v>
      </c>
      <c r="W986" s="4" t="str">
        <f t="shared" si="46"/>
        <v>exclude</v>
      </c>
      <c r="X986" s="4" t="str">
        <f t="shared" si="47"/>
        <v>exclude</v>
      </c>
    </row>
    <row r="987" spans="1:24" x14ac:dyDescent="0.25">
      <c r="A987" s="3" t="s">
        <v>3813</v>
      </c>
      <c r="B987" s="3" t="s">
        <v>1514</v>
      </c>
      <c r="C987" s="3" t="s">
        <v>1510</v>
      </c>
      <c r="D987" s="3">
        <v>2</v>
      </c>
      <c r="E987" s="14">
        <v>0.48958333333333331</v>
      </c>
      <c r="F987" s="3" t="s">
        <v>3820</v>
      </c>
      <c r="G987" s="13">
        <v>43943</v>
      </c>
      <c r="H987" s="13">
        <f>VLOOKUP(L987,'Interested Users'!$A$2:$F$1684,6,FALSE)</f>
        <v>43940.589826388888</v>
      </c>
      <c r="I987" s="3" t="s">
        <v>1145</v>
      </c>
      <c r="J987" s="3" t="s">
        <v>19</v>
      </c>
      <c r="K987" s="3" t="s">
        <v>1407</v>
      </c>
      <c r="L987" s="4">
        <v>911100221690</v>
      </c>
      <c r="M987" s="3" t="s">
        <v>2280</v>
      </c>
      <c r="N987" s="3" t="s">
        <v>1404</v>
      </c>
      <c r="O987" s="3" t="s">
        <v>1148</v>
      </c>
      <c r="P987" s="3" t="s">
        <v>1148</v>
      </c>
      <c r="Q987" s="3" t="s">
        <v>3749</v>
      </c>
      <c r="R987" s="3" t="e">
        <f>VLOOKUP(L987,SB_Cleaned!$A$2:$F$413,6,FALSE)</f>
        <v>#N/A</v>
      </c>
      <c r="S987" s="3">
        <f t="shared" si="45"/>
        <v>0</v>
      </c>
      <c r="T987" s="3" t="s">
        <v>1497</v>
      </c>
      <c r="U987" s="3" t="s">
        <v>33</v>
      </c>
      <c r="V987" s="13" t="e">
        <f>VLOOKUP(L987,SB_Cleaned!$A$2:$C$412,3,FALSE)</f>
        <v>#N/A</v>
      </c>
      <c r="W987" s="4" t="str">
        <f t="shared" si="46"/>
        <v>exclude</v>
      </c>
      <c r="X987" s="4" t="str">
        <f t="shared" si="47"/>
        <v>exclude</v>
      </c>
    </row>
    <row r="988" spans="1:24" x14ac:dyDescent="0.25">
      <c r="A988" s="3" t="s">
        <v>3813</v>
      </c>
      <c r="B988" s="3" t="s">
        <v>1514</v>
      </c>
      <c r="C988" s="3" t="s">
        <v>1510</v>
      </c>
      <c r="D988" s="3">
        <v>2</v>
      </c>
      <c r="E988" s="14">
        <v>0.48958333333333331</v>
      </c>
      <c r="F988" s="3" t="s">
        <v>3820</v>
      </c>
      <c r="G988" s="13">
        <v>43943</v>
      </c>
      <c r="H988" s="13">
        <f>VLOOKUP(L988,'Interested Users'!$A$2:$F$1684,6,FALSE)</f>
        <v>43943.231215277781</v>
      </c>
      <c r="I988" s="3" t="s">
        <v>1144</v>
      </c>
      <c r="J988" s="3" t="s">
        <v>5</v>
      </c>
      <c r="K988" s="3" t="s">
        <v>774</v>
      </c>
      <c r="L988" s="4">
        <v>911100221924</v>
      </c>
      <c r="M988" s="3" t="s">
        <v>2518</v>
      </c>
      <c r="N988" s="3" t="s">
        <v>1404</v>
      </c>
      <c r="O988" s="3" t="s">
        <v>1148</v>
      </c>
      <c r="P988" s="3" t="s">
        <v>1148</v>
      </c>
      <c r="Q988" s="3" t="s">
        <v>3749</v>
      </c>
      <c r="R988" s="3" t="e">
        <f>VLOOKUP(L988,SB_Cleaned!$A$2:$F$413,6,FALSE)</f>
        <v>#N/A</v>
      </c>
      <c r="S988" s="3">
        <f t="shared" si="45"/>
        <v>0</v>
      </c>
      <c r="T988" s="3" t="s">
        <v>1497</v>
      </c>
      <c r="U988" s="3" t="s">
        <v>772</v>
      </c>
      <c r="V988" s="13" t="e">
        <f>VLOOKUP(L988,SB_Cleaned!$A$2:$C$412,3,FALSE)</f>
        <v>#N/A</v>
      </c>
      <c r="W988" s="4" t="str">
        <f t="shared" si="46"/>
        <v>exclude</v>
      </c>
      <c r="X988" s="4" t="str">
        <f t="shared" si="47"/>
        <v>exclude</v>
      </c>
    </row>
    <row r="989" spans="1:24" x14ac:dyDescent="0.25">
      <c r="A989" s="3" t="s">
        <v>3812</v>
      </c>
      <c r="B989" s="3" t="s">
        <v>1494</v>
      </c>
      <c r="C989" s="3" t="s">
        <v>1510</v>
      </c>
      <c r="D989" s="3">
        <v>2</v>
      </c>
      <c r="E989" s="14">
        <v>0.48958333333333331</v>
      </c>
      <c r="F989" s="3" t="s">
        <v>3820</v>
      </c>
      <c r="G989" s="13">
        <v>43943</v>
      </c>
      <c r="H989" s="13">
        <f>VLOOKUP(L989,'Interested Users'!$A$2:$F$1684,6,FALSE)</f>
        <v>43943.231689814813</v>
      </c>
      <c r="I989" s="3" t="s">
        <v>1144</v>
      </c>
      <c r="J989" s="3" t="s">
        <v>10</v>
      </c>
      <c r="K989" s="3" t="s">
        <v>776</v>
      </c>
      <c r="L989" s="4">
        <v>911100221930</v>
      </c>
      <c r="M989" s="3" t="s">
        <v>2523</v>
      </c>
      <c r="N989" s="3" t="s">
        <v>1404</v>
      </c>
      <c r="O989" s="3" t="s">
        <v>1148</v>
      </c>
      <c r="P989" s="3" t="s">
        <v>1148</v>
      </c>
      <c r="Q989" s="3" t="s">
        <v>3751</v>
      </c>
      <c r="R989" s="3" t="e">
        <f>VLOOKUP(L989,SB_Cleaned!$A$2:$F$413,6,FALSE)</f>
        <v>#N/A</v>
      </c>
      <c r="S989" s="3">
        <f t="shared" si="45"/>
        <v>0</v>
      </c>
      <c r="T989" s="3" t="s">
        <v>1496</v>
      </c>
      <c r="U989" s="3" t="s">
        <v>716</v>
      </c>
      <c r="V989" s="13" t="e">
        <f>VLOOKUP(L989,SB_Cleaned!$A$2:$C$412,3,FALSE)</f>
        <v>#N/A</v>
      </c>
      <c r="W989" s="4" t="str">
        <f t="shared" si="46"/>
        <v>exclude</v>
      </c>
      <c r="X989" s="4" t="str">
        <f t="shared" si="47"/>
        <v>exclude</v>
      </c>
    </row>
    <row r="990" spans="1:24" x14ac:dyDescent="0.25">
      <c r="A990" s="3" t="s">
        <v>3813</v>
      </c>
      <c r="B990" s="3" t="s">
        <v>1514</v>
      </c>
      <c r="C990" s="3" t="s">
        <v>1510</v>
      </c>
      <c r="D990" s="3">
        <v>2</v>
      </c>
      <c r="E990" s="14">
        <v>0.48958333333333331</v>
      </c>
      <c r="F990" s="3" t="s">
        <v>3820</v>
      </c>
      <c r="G990" s="13">
        <v>43943</v>
      </c>
      <c r="H990" s="13">
        <f>VLOOKUP(L990,'Interested Users'!$A$2:$F$1684,6,FALSE)</f>
        <v>43943.231863425928</v>
      </c>
      <c r="I990" s="3" t="s">
        <v>1144</v>
      </c>
      <c r="J990" s="3" t="s">
        <v>19</v>
      </c>
      <c r="K990" s="3" t="s">
        <v>779</v>
      </c>
      <c r="L990" s="4">
        <v>911100221933</v>
      </c>
      <c r="M990" s="3" t="s">
        <v>2526</v>
      </c>
      <c r="N990" s="3" t="s">
        <v>1404</v>
      </c>
      <c r="O990" s="3" t="s">
        <v>1148</v>
      </c>
      <c r="P990" s="3" t="s">
        <v>1148</v>
      </c>
      <c r="Q990" s="3" t="s">
        <v>3749</v>
      </c>
      <c r="R990" s="3" t="e">
        <f>VLOOKUP(L990,SB_Cleaned!$A$2:$F$413,6,FALSE)</f>
        <v>#N/A</v>
      </c>
      <c r="S990" s="3">
        <f t="shared" si="45"/>
        <v>0</v>
      </c>
      <c r="T990" s="3" t="s">
        <v>1497</v>
      </c>
      <c r="U990" s="3" t="s">
        <v>772</v>
      </c>
      <c r="V990" s="13" t="e">
        <f>VLOOKUP(L990,SB_Cleaned!$A$2:$C$412,3,FALSE)</f>
        <v>#N/A</v>
      </c>
      <c r="W990" s="4" t="str">
        <f t="shared" si="46"/>
        <v>exclude</v>
      </c>
      <c r="X990" s="4" t="str">
        <f t="shared" si="47"/>
        <v>exclude</v>
      </c>
    </row>
    <row r="991" spans="1:24" x14ac:dyDescent="0.25">
      <c r="A991" s="3" t="s">
        <v>3812</v>
      </c>
      <c r="B991" s="3" t="s">
        <v>1494</v>
      </c>
      <c r="C991" s="3" t="s">
        <v>1510</v>
      </c>
      <c r="D991" s="3">
        <v>2</v>
      </c>
      <c r="E991" s="14">
        <v>0.48958333333333331</v>
      </c>
      <c r="F991" s="3" t="s">
        <v>3820</v>
      </c>
      <c r="G991" s="13">
        <v>43943</v>
      </c>
      <c r="H991" s="13">
        <f>VLOOKUP(L991,'Interested Users'!$A$2:$F$1684,6,FALSE)</f>
        <v>43943.232106481482</v>
      </c>
      <c r="I991" s="3" t="s">
        <v>1144</v>
      </c>
      <c r="J991" s="3" t="s">
        <v>2</v>
      </c>
      <c r="K991" s="3" t="s">
        <v>781</v>
      </c>
      <c r="L991" s="4">
        <v>911100221937</v>
      </c>
      <c r="M991" s="3" t="s">
        <v>2530</v>
      </c>
      <c r="N991" s="3" t="s">
        <v>1404</v>
      </c>
      <c r="O991" s="3" t="s">
        <v>1148</v>
      </c>
      <c r="P991" s="3" t="s">
        <v>1148</v>
      </c>
      <c r="Q991" s="3" t="s">
        <v>3751</v>
      </c>
      <c r="R991" s="3" t="e">
        <f>VLOOKUP(L991,SB_Cleaned!$A$2:$F$413,6,FALSE)</f>
        <v>#N/A</v>
      </c>
      <c r="S991" s="3">
        <f t="shared" si="45"/>
        <v>0</v>
      </c>
      <c r="T991" s="3" t="s">
        <v>1496</v>
      </c>
      <c r="U991" s="3" t="s">
        <v>716</v>
      </c>
      <c r="V991" s="13" t="e">
        <f>VLOOKUP(L991,SB_Cleaned!$A$2:$C$412,3,FALSE)</f>
        <v>#N/A</v>
      </c>
      <c r="W991" s="4" t="str">
        <f t="shared" si="46"/>
        <v>exclude</v>
      </c>
      <c r="X991" s="4" t="str">
        <f t="shared" si="47"/>
        <v>exclude</v>
      </c>
    </row>
    <row r="992" spans="1:24" x14ac:dyDescent="0.25">
      <c r="A992" s="3" t="s">
        <v>3812</v>
      </c>
      <c r="B992" s="3" t="s">
        <v>1494</v>
      </c>
      <c r="C992" s="3" t="s">
        <v>1510</v>
      </c>
      <c r="D992" s="3">
        <v>2</v>
      </c>
      <c r="E992" s="14">
        <v>0.48958333333333331</v>
      </c>
      <c r="F992" s="3" t="s">
        <v>3820</v>
      </c>
      <c r="G992" s="13">
        <v>43943</v>
      </c>
      <c r="H992" s="13">
        <f>VLOOKUP(L992,'Interested Users'!$A$2:$F$1684,6,FALSE)</f>
        <v>43943.232523148145</v>
      </c>
      <c r="I992" s="3" t="s">
        <v>1144</v>
      </c>
      <c r="J992" s="3" t="s">
        <v>10</v>
      </c>
      <c r="K992" s="3" t="s">
        <v>783</v>
      </c>
      <c r="L992" s="4">
        <v>911100221939</v>
      </c>
      <c r="M992" s="3" t="s">
        <v>2532</v>
      </c>
      <c r="N992" s="3" t="s">
        <v>1404</v>
      </c>
      <c r="O992" s="3" t="s">
        <v>1148</v>
      </c>
      <c r="P992" s="3" t="s">
        <v>1148</v>
      </c>
      <c r="Q992" s="3" t="s">
        <v>3751</v>
      </c>
      <c r="R992" s="3" t="e">
        <f>VLOOKUP(L992,SB_Cleaned!$A$2:$F$413,6,FALSE)</f>
        <v>#N/A</v>
      </c>
      <c r="S992" s="3">
        <f t="shared" si="45"/>
        <v>0</v>
      </c>
      <c r="T992" s="3" t="s">
        <v>1496</v>
      </c>
      <c r="U992" s="3" t="s">
        <v>772</v>
      </c>
      <c r="V992" s="13" t="e">
        <f>VLOOKUP(L992,SB_Cleaned!$A$2:$C$412,3,FALSE)</f>
        <v>#N/A</v>
      </c>
      <c r="W992" s="4" t="str">
        <f t="shared" si="46"/>
        <v>exclude</v>
      </c>
      <c r="X992" s="4" t="str">
        <f t="shared" si="47"/>
        <v>exclude</v>
      </c>
    </row>
    <row r="993" spans="1:24" x14ac:dyDescent="0.25">
      <c r="A993" s="3" t="s">
        <v>3813</v>
      </c>
      <c r="B993" s="3" t="s">
        <v>1514</v>
      </c>
      <c r="C993" s="3" t="s">
        <v>1510</v>
      </c>
      <c r="D993" s="3">
        <v>2</v>
      </c>
      <c r="E993" s="14">
        <v>0.48958333333333331</v>
      </c>
      <c r="F993" s="3" t="s">
        <v>3820</v>
      </c>
      <c r="G993" s="13">
        <v>43943</v>
      </c>
      <c r="H993" s="13">
        <f>VLOOKUP(L993,'Interested Users'!$A$2:$F$1684,6,FALSE)</f>
        <v>43943.234293981484</v>
      </c>
      <c r="I993" s="3" t="s">
        <v>1144</v>
      </c>
      <c r="J993" s="3" t="s">
        <v>19</v>
      </c>
      <c r="K993" s="3" t="s">
        <v>789</v>
      </c>
      <c r="L993" s="4">
        <v>911100221945</v>
      </c>
      <c r="M993" s="3" t="s">
        <v>2538</v>
      </c>
      <c r="N993" s="3" t="s">
        <v>1404</v>
      </c>
      <c r="O993" s="3" t="s">
        <v>1156</v>
      </c>
      <c r="P993" s="3" t="s">
        <v>1156</v>
      </c>
      <c r="Q993" s="3" t="s">
        <v>3749</v>
      </c>
      <c r="R993" s="3" t="e">
        <f>VLOOKUP(L993,SB_Cleaned!$A$2:$F$413,6,FALSE)</f>
        <v>#N/A</v>
      </c>
      <c r="S993" s="3">
        <f t="shared" si="45"/>
        <v>0</v>
      </c>
      <c r="T993" s="3" t="s">
        <v>1497</v>
      </c>
      <c r="U993" s="3" t="s">
        <v>772</v>
      </c>
      <c r="V993" s="13" t="e">
        <f>VLOOKUP(L993,SB_Cleaned!$A$2:$C$412,3,FALSE)</f>
        <v>#N/A</v>
      </c>
      <c r="W993" s="4" t="str">
        <f t="shared" si="46"/>
        <v>exclude</v>
      </c>
      <c r="X993" s="4" t="str">
        <f t="shared" si="47"/>
        <v>exclude</v>
      </c>
    </row>
    <row r="994" spans="1:24" x14ac:dyDescent="0.25">
      <c r="A994" s="3" t="s">
        <v>3813</v>
      </c>
      <c r="B994" s="3" t="s">
        <v>1514</v>
      </c>
      <c r="C994" s="3" t="s">
        <v>1510</v>
      </c>
      <c r="D994" s="3">
        <v>2</v>
      </c>
      <c r="E994" s="14">
        <v>0.48958333333333331</v>
      </c>
      <c r="F994" s="3" t="s">
        <v>3814</v>
      </c>
      <c r="G994" s="13">
        <v>43944</v>
      </c>
      <c r="H994" s="13">
        <f>VLOOKUP(L994,'Interested Users'!$A$2:$F$1684,6,FALSE)</f>
        <v>43943.234293981484</v>
      </c>
      <c r="I994" s="3" t="s">
        <v>1145</v>
      </c>
      <c r="J994" s="3" t="s">
        <v>19</v>
      </c>
      <c r="K994" s="3" t="s">
        <v>789</v>
      </c>
      <c r="L994" s="4">
        <v>911100221945</v>
      </c>
      <c r="M994" s="3" t="s">
        <v>2538</v>
      </c>
      <c r="N994" s="3" t="s">
        <v>1408</v>
      </c>
      <c r="O994" s="3" t="s">
        <v>1148</v>
      </c>
      <c r="P994" s="3" t="s">
        <v>1148</v>
      </c>
      <c r="Q994" s="3" t="s">
        <v>3751</v>
      </c>
      <c r="R994" s="3" t="e">
        <f>VLOOKUP(L994,SB_Cleaned!$A$2:$F$413,6,FALSE)</f>
        <v>#N/A</v>
      </c>
      <c r="S994" s="3">
        <f t="shared" si="45"/>
        <v>0</v>
      </c>
      <c r="T994" s="3" t="s">
        <v>1495</v>
      </c>
      <c r="U994" s="3" t="s">
        <v>772</v>
      </c>
      <c r="V994" s="13" t="e">
        <f>VLOOKUP(L994,SB_Cleaned!$A$2:$C$412,3,FALSE)</f>
        <v>#N/A</v>
      </c>
      <c r="W994" s="4" t="str">
        <f t="shared" si="46"/>
        <v>exclude</v>
      </c>
      <c r="X994" s="4" t="str">
        <f t="shared" si="47"/>
        <v>exclude</v>
      </c>
    </row>
    <row r="995" spans="1:24" x14ac:dyDescent="0.25">
      <c r="A995" s="3" t="s">
        <v>3812</v>
      </c>
      <c r="B995" s="3" t="s">
        <v>1494</v>
      </c>
      <c r="C995" s="3" t="s">
        <v>1510</v>
      </c>
      <c r="D995" s="3">
        <v>4</v>
      </c>
      <c r="E995" s="14">
        <v>0.75</v>
      </c>
      <c r="F995" s="3" t="s">
        <v>3820</v>
      </c>
      <c r="G995" s="13">
        <v>43943</v>
      </c>
      <c r="H995" s="13" t="e">
        <f>VLOOKUP(L995,'Interested Users'!$A$2:$F$1684,6,FALSE)</f>
        <v>#N/A</v>
      </c>
      <c r="I995" s="3" t="s">
        <v>1144</v>
      </c>
      <c r="J995" s="3" t="s">
        <v>2</v>
      </c>
      <c r="K995" s="3" t="s">
        <v>1409</v>
      </c>
      <c r="L995" s="4">
        <v>911100222757</v>
      </c>
      <c r="M995" s="3" t="s">
        <v>3356</v>
      </c>
      <c r="N995" s="3" t="s">
        <v>1406</v>
      </c>
      <c r="O995" s="3" t="s">
        <v>1156</v>
      </c>
      <c r="P995" s="3" t="s">
        <v>1156</v>
      </c>
      <c r="Q995" s="3" t="s">
        <v>3749</v>
      </c>
      <c r="R995" s="3" t="e">
        <f>VLOOKUP(L995,SB_Cleaned!$A$2:$F$413,6,FALSE)</f>
        <v>#N/A</v>
      </c>
      <c r="S995" s="3">
        <f t="shared" si="45"/>
        <v>0</v>
      </c>
      <c r="T995" s="3" t="s">
        <v>1515</v>
      </c>
      <c r="U995" s="3" t="s">
        <v>3854</v>
      </c>
      <c r="V995" s="13" t="e">
        <f>VLOOKUP(L995,SB_Cleaned!$A$2:$C$412,3,FALSE)</f>
        <v>#N/A</v>
      </c>
      <c r="W995" s="4" t="str">
        <f t="shared" si="46"/>
        <v>exclude</v>
      </c>
      <c r="X995" s="4" t="str">
        <f t="shared" si="47"/>
        <v>exclude</v>
      </c>
    </row>
    <row r="996" spans="1:24" x14ac:dyDescent="0.25">
      <c r="A996" s="3" t="s">
        <v>3812</v>
      </c>
      <c r="B996" s="3" t="s">
        <v>1494</v>
      </c>
      <c r="C996" s="3" t="s">
        <v>1510</v>
      </c>
      <c r="D996" s="3">
        <v>4</v>
      </c>
      <c r="E996" s="14">
        <v>0.75</v>
      </c>
      <c r="F996" s="3" t="s">
        <v>3820</v>
      </c>
      <c r="G996" s="13">
        <v>43943</v>
      </c>
      <c r="H996" s="13" t="e">
        <f>VLOOKUP(L996,'Interested Users'!$A$2:$F$1684,6,FALSE)</f>
        <v>#N/A</v>
      </c>
      <c r="I996" s="3" t="s">
        <v>1144</v>
      </c>
      <c r="J996" s="3" t="s">
        <v>2</v>
      </c>
      <c r="K996" s="3" t="s">
        <v>41</v>
      </c>
      <c r="L996" s="4">
        <v>911100222758</v>
      </c>
      <c r="M996" s="3" t="s">
        <v>3357</v>
      </c>
      <c r="N996" s="3" t="s">
        <v>1406</v>
      </c>
      <c r="O996" s="3" t="s">
        <v>1146</v>
      </c>
      <c r="P996" s="3" t="s">
        <v>1146</v>
      </c>
      <c r="Q996" s="3" t="s">
        <v>3749</v>
      </c>
      <c r="R996" s="3" t="e">
        <f>VLOOKUP(L996,SB_Cleaned!$A$2:$F$413,6,FALSE)</f>
        <v>#N/A</v>
      </c>
      <c r="S996" s="3">
        <f t="shared" si="45"/>
        <v>0</v>
      </c>
      <c r="T996" s="3" t="s">
        <v>1515</v>
      </c>
      <c r="U996" s="3" t="s">
        <v>3854</v>
      </c>
      <c r="V996" s="13" t="e">
        <f>VLOOKUP(L996,SB_Cleaned!$A$2:$C$412,3,FALSE)</f>
        <v>#N/A</v>
      </c>
      <c r="W996" s="4" t="str">
        <f t="shared" si="46"/>
        <v>exclude</v>
      </c>
      <c r="X996" s="4" t="str">
        <f t="shared" si="47"/>
        <v>exclude</v>
      </c>
    </row>
    <row r="997" spans="1:24" x14ac:dyDescent="0.25">
      <c r="A997" s="3" t="s">
        <v>3812</v>
      </c>
      <c r="B997" s="3" t="s">
        <v>1494</v>
      </c>
      <c r="C997" s="3" t="s">
        <v>1510</v>
      </c>
      <c r="D997" s="3">
        <v>4</v>
      </c>
      <c r="E997" s="14">
        <v>0.75</v>
      </c>
      <c r="F997" s="3" t="s">
        <v>3820</v>
      </c>
      <c r="G997" s="13">
        <v>43943</v>
      </c>
      <c r="H997" s="13" t="e">
        <f>VLOOKUP(L997,'Interested Users'!$A$2:$F$1684,6,FALSE)</f>
        <v>#N/A</v>
      </c>
      <c r="I997" s="3" t="s">
        <v>1145</v>
      </c>
      <c r="J997" s="3" t="s">
        <v>2</v>
      </c>
      <c r="K997" s="3" t="s">
        <v>41</v>
      </c>
      <c r="L997" s="4">
        <v>911100222758</v>
      </c>
      <c r="M997" s="3" t="s">
        <v>3357</v>
      </c>
      <c r="N997" s="3" t="s">
        <v>1406</v>
      </c>
      <c r="O997" s="3" t="s">
        <v>1156</v>
      </c>
      <c r="P997" s="3" t="s">
        <v>1156</v>
      </c>
      <c r="Q997" s="3" t="s">
        <v>3749</v>
      </c>
      <c r="R997" s="3" t="e">
        <f>VLOOKUP(L997,SB_Cleaned!$A$2:$F$413,6,FALSE)</f>
        <v>#N/A</v>
      </c>
      <c r="S997" s="3">
        <f t="shared" si="45"/>
        <v>0</v>
      </c>
      <c r="T997" s="3" t="s">
        <v>1515</v>
      </c>
      <c r="U997" s="3" t="s">
        <v>3854</v>
      </c>
      <c r="V997" s="13" t="e">
        <f>VLOOKUP(L997,SB_Cleaned!$A$2:$C$412,3,FALSE)</f>
        <v>#N/A</v>
      </c>
      <c r="W997" s="4" t="str">
        <f t="shared" si="46"/>
        <v>exclude</v>
      </c>
      <c r="X997" s="4" t="str">
        <f t="shared" si="47"/>
        <v>exclude</v>
      </c>
    </row>
    <row r="998" spans="1:24" x14ac:dyDescent="0.25">
      <c r="A998" s="3" t="s">
        <v>3812</v>
      </c>
      <c r="B998" s="3" t="s">
        <v>1494</v>
      </c>
      <c r="C998" s="3" t="s">
        <v>1510</v>
      </c>
      <c r="D998" s="3">
        <v>4</v>
      </c>
      <c r="E998" s="14">
        <v>0.75</v>
      </c>
      <c r="F998" s="3" t="s">
        <v>3820</v>
      </c>
      <c r="G998" s="13">
        <v>43943</v>
      </c>
      <c r="H998" s="13" t="e">
        <f>VLOOKUP(L998,'Interested Users'!$A$2:$F$1684,6,FALSE)</f>
        <v>#N/A</v>
      </c>
      <c r="I998" s="3" t="s">
        <v>1144</v>
      </c>
      <c r="J998" s="3" t="s">
        <v>10</v>
      </c>
      <c r="K998" s="3" t="s">
        <v>349</v>
      </c>
      <c r="L998" s="4">
        <v>911100222759</v>
      </c>
      <c r="M998" s="3" t="s">
        <v>3358</v>
      </c>
      <c r="N998" s="3" t="s">
        <v>1406</v>
      </c>
      <c r="O998" s="3" t="s">
        <v>1148</v>
      </c>
      <c r="P998" s="3" t="s">
        <v>1148</v>
      </c>
      <c r="Q998" s="3" t="s">
        <v>3749</v>
      </c>
      <c r="R998" s="3" t="e">
        <f>VLOOKUP(L998,SB_Cleaned!$A$2:$F$413,6,FALSE)</f>
        <v>#N/A</v>
      </c>
      <c r="S998" s="3">
        <f t="shared" si="45"/>
        <v>0</v>
      </c>
      <c r="T998" s="3" t="s">
        <v>1515</v>
      </c>
      <c r="U998" s="3" t="s">
        <v>3854</v>
      </c>
      <c r="V998" s="13" t="e">
        <f>VLOOKUP(L998,SB_Cleaned!$A$2:$C$412,3,FALSE)</f>
        <v>#N/A</v>
      </c>
      <c r="W998" s="4" t="str">
        <f t="shared" si="46"/>
        <v>exclude</v>
      </c>
      <c r="X998" s="4" t="str">
        <f t="shared" si="47"/>
        <v>exclude</v>
      </c>
    </row>
    <row r="999" spans="1:24" x14ac:dyDescent="0.25">
      <c r="A999" s="3" t="s">
        <v>3812</v>
      </c>
      <c r="B999" s="3" t="s">
        <v>1494</v>
      </c>
      <c r="C999" s="3" t="s">
        <v>1510</v>
      </c>
      <c r="D999" s="3">
        <v>4</v>
      </c>
      <c r="E999" s="14">
        <v>0.75</v>
      </c>
      <c r="F999" s="3" t="s">
        <v>3820</v>
      </c>
      <c r="G999" s="13">
        <v>43943</v>
      </c>
      <c r="H999" s="13" t="e">
        <f>VLOOKUP(L999,'Interested Users'!$A$2:$F$1684,6,FALSE)</f>
        <v>#N/A</v>
      </c>
      <c r="I999" s="3" t="s">
        <v>1144</v>
      </c>
      <c r="J999" s="3" t="s">
        <v>10</v>
      </c>
      <c r="K999" s="3" t="s">
        <v>1410</v>
      </c>
      <c r="L999" s="4">
        <v>911100222760</v>
      </c>
      <c r="M999" s="3" t="s">
        <v>3359</v>
      </c>
      <c r="N999" s="3" t="s">
        <v>1406</v>
      </c>
      <c r="O999" s="3" t="s">
        <v>1148</v>
      </c>
      <c r="P999" s="3" t="s">
        <v>1148</v>
      </c>
      <c r="Q999" s="3" t="s">
        <v>3749</v>
      </c>
      <c r="R999" s="3" t="e">
        <f>VLOOKUP(L999,SB_Cleaned!$A$2:$F$413,6,FALSE)</f>
        <v>#N/A</v>
      </c>
      <c r="S999" s="3">
        <f t="shared" si="45"/>
        <v>0</v>
      </c>
      <c r="T999" s="3" t="s">
        <v>1515</v>
      </c>
      <c r="U999" s="3" t="s">
        <v>3854</v>
      </c>
      <c r="V999" s="13" t="e">
        <f>VLOOKUP(L999,SB_Cleaned!$A$2:$C$412,3,FALSE)</f>
        <v>#N/A</v>
      </c>
      <c r="W999" s="4" t="str">
        <f t="shared" si="46"/>
        <v>exclude</v>
      </c>
      <c r="X999" s="4" t="str">
        <f t="shared" si="47"/>
        <v>exclude</v>
      </c>
    </row>
    <row r="1000" spans="1:24" x14ac:dyDescent="0.25">
      <c r="A1000" s="3" t="s">
        <v>3812</v>
      </c>
      <c r="B1000" s="3" t="s">
        <v>1494</v>
      </c>
      <c r="C1000" s="3" t="s">
        <v>1510</v>
      </c>
      <c r="D1000" s="3">
        <v>4</v>
      </c>
      <c r="E1000" s="14">
        <v>0.75</v>
      </c>
      <c r="F1000" s="3" t="s">
        <v>3820</v>
      </c>
      <c r="G1000" s="13">
        <v>43943</v>
      </c>
      <c r="H1000" s="13" t="e">
        <f>VLOOKUP(L1000,'Interested Users'!$A$2:$F$1684,6,FALSE)</f>
        <v>#N/A</v>
      </c>
      <c r="I1000" s="3" t="s">
        <v>1144</v>
      </c>
      <c r="J1000" s="3" t="s">
        <v>10</v>
      </c>
      <c r="K1000" s="3" t="s">
        <v>839</v>
      </c>
      <c r="L1000" s="4">
        <v>911100222761</v>
      </c>
      <c r="M1000" s="3" t="s">
        <v>3360</v>
      </c>
      <c r="N1000" s="3" t="s">
        <v>1406</v>
      </c>
      <c r="O1000" s="3" t="s">
        <v>1156</v>
      </c>
      <c r="P1000" s="3" t="s">
        <v>1156</v>
      </c>
      <c r="Q1000" s="3" t="s">
        <v>3749</v>
      </c>
      <c r="R1000" s="3" t="e">
        <f>VLOOKUP(L1000,SB_Cleaned!$A$2:$F$413,6,FALSE)</f>
        <v>#N/A</v>
      </c>
      <c r="S1000" s="3">
        <f t="shared" si="45"/>
        <v>0</v>
      </c>
      <c r="T1000" s="3" t="s">
        <v>1515</v>
      </c>
      <c r="U1000" s="3" t="s">
        <v>3854</v>
      </c>
      <c r="V1000" s="13" t="e">
        <f>VLOOKUP(L1000,SB_Cleaned!$A$2:$C$412,3,FALSE)</f>
        <v>#N/A</v>
      </c>
      <c r="W1000" s="4" t="str">
        <f t="shared" si="46"/>
        <v>exclude</v>
      </c>
      <c r="X1000" s="4" t="str">
        <f t="shared" si="47"/>
        <v>exclude</v>
      </c>
    </row>
    <row r="1001" spans="1:24" x14ac:dyDescent="0.25">
      <c r="A1001" s="3" t="s">
        <v>3812</v>
      </c>
      <c r="B1001" s="3" t="s">
        <v>1494</v>
      </c>
      <c r="C1001" s="3" t="s">
        <v>1510</v>
      </c>
      <c r="D1001" s="3">
        <v>4</v>
      </c>
      <c r="E1001" s="14">
        <v>0.75</v>
      </c>
      <c r="F1001" s="3" t="s">
        <v>3820</v>
      </c>
      <c r="G1001" s="13">
        <v>43943</v>
      </c>
      <c r="H1001" s="13" t="e">
        <f>VLOOKUP(L1001,'Interested Users'!$A$2:$F$1684,6,FALSE)</f>
        <v>#N/A</v>
      </c>
      <c r="I1001" s="3" t="s">
        <v>1144</v>
      </c>
      <c r="J1001" s="3" t="s">
        <v>2</v>
      </c>
      <c r="K1001" s="3" t="s">
        <v>349</v>
      </c>
      <c r="L1001" s="4">
        <v>911100222762</v>
      </c>
      <c r="M1001" s="3" t="s">
        <v>3361</v>
      </c>
      <c r="N1001" s="3" t="s">
        <v>1406</v>
      </c>
      <c r="O1001" s="3" t="s">
        <v>1156</v>
      </c>
      <c r="P1001" s="3" t="s">
        <v>1156</v>
      </c>
      <c r="Q1001" s="3" t="s">
        <v>3749</v>
      </c>
      <c r="R1001" s="3" t="e">
        <f>VLOOKUP(L1001,SB_Cleaned!$A$2:$F$413,6,FALSE)</f>
        <v>#N/A</v>
      </c>
      <c r="S1001" s="3">
        <f t="shared" si="45"/>
        <v>0</v>
      </c>
      <c r="T1001" s="3" t="s">
        <v>1515</v>
      </c>
      <c r="U1001" s="3" t="s">
        <v>3854</v>
      </c>
      <c r="V1001" s="13" t="e">
        <f>VLOOKUP(L1001,SB_Cleaned!$A$2:$C$412,3,FALSE)</f>
        <v>#N/A</v>
      </c>
      <c r="W1001" s="4" t="str">
        <f t="shared" si="46"/>
        <v>exclude</v>
      </c>
      <c r="X1001" s="4" t="str">
        <f t="shared" si="47"/>
        <v>exclude</v>
      </c>
    </row>
    <row r="1002" spans="1:24" x14ac:dyDescent="0.25">
      <c r="A1002" s="3" t="s">
        <v>3812</v>
      </c>
      <c r="B1002" s="3" t="s">
        <v>1494</v>
      </c>
      <c r="C1002" s="3" t="s">
        <v>1510</v>
      </c>
      <c r="D1002" s="3">
        <v>4</v>
      </c>
      <c r="E1002" s="14">
        <v>0.75</v>
      </c>
      <c r="F1002" s="3" t="s">
        <v>3820</v>
      </c>
      <c r="G1002" s="13">
        <v>43943</v>
      </c>
      <c r="H1002" s="13">
        <f>VLOOKUP(L1002,'Interested Users'!$A$2:$F$1684,6,FALSE)</f>
        <v>43939.39770833333</v>
      </c>
      <c r="I1002" s="3" t="s">
        <v>1144</v>
      </c>
      <c r="J1002" s="3" t="s">
        <v>10</v>
      </c>
      <c r="K1002" s="3" t="s">
        <v>1411</v>
      </c>
      <c r="L1002" s="4">
        <v>911100221625</v>
      </c>
      <c r="M1002" s="3" t="s">
        <v>2208</v>
      </c>
      <c r="N1002" s="3" t="s">
        <v>1406</v>
      </c>
      <c r="O1002" s="3" t="s">
        <v>1148</v>
      </c>
      <c r="P1002" s="3" t="s">
        <v>1148</v>
      </c>
      <c r="Q1002" s="3" t="s">
        <v>3749</v>
      </c>
      <c r="R1002" s="3" t="e">
        <f>VLOOKUP(L1002,SB_Cleaned!$A$2:$F$413,6,FALSE)</f>
        <v>#N/A</v>
      </c>
      <c r="S1002" s="3">
        <f t="shared" si="45"/>
        <v>0</v>
      </c>
      <c r="T1002" s="3" t="s">
        <v>1515</v>
      </c>
      <c r="U1002" s="3" t="s">
        <v>422</v>
      </c>
      <c r="V1002" s="13" t="e">
        <f>VLOOKUP(L1002,SB_Cleaned!$A$2:$C$412,3,FALSE)</f>
        <v>#N/A</v>
      </c>
      <c r="W1002" s="4" t="str">
        <f t="shared" si="46"/>
        <v>exclude</v>
      </c>
      <c r="X1002" s="4" t="str">
        <f t="shared" si="47"/>
        <v>exclude</v>
      </c>
    </row>
    <row r="1003" spans="1:24" x14ac:dyDescent="0.25">
      <c r="A1003" s="3" t="s">
        <v>3812</v>
      </c>
      <c r="B1003" s="3" t="s">
        <v>1494</v>
      </c>
      <c r="C1003" s="3" t="s">
        <v>1510</v>
      </c>
      <c r="D1003" s="3">
        <v>4</v>
      </c>
      <c r="E1003" s="14">
        <v>0.75</v>
      </c>
      <c r="F1003" s="3" t="s">
        <v>3820</v>
      </c>
      <c r="G1003" s="13">
        <v>43943</v>
      </c>
      <c r="H1003" s="13">
        <f>VLOOKUP(L1003,'Interested Users'!$A$2:$F$1684,6,FALSE)</f>
        <v>43942.422546296293</v>
      </c>
      <c r="I1003" s="3" t="s">
        <v>1144</v>
      </c>
      <c r="J1003" s="3" t="s">
        <v>2</v>
      </c>
      <c r="K1003" s="3" t="s">
        <v>709</v>
      </c>
      <c r="L1003" s="4">
        <v>911100221831</v>
      </c>
      <c r="M1003" s="3" t="s">
        <v>2425</v>
      </c>
      <c r="N1003" s="3" t="s">
        <v>1406</v>
      </c>
      <c r="O1003" s="3" t="s">
        <v>1148</v>
      </c>
      <c r="P1003" s="3" t="s">
        <v>1148</v>
      </c>
      <c r="Q1003" s="3" t="s">
        <v>3749</v>
      </c>
      <c r="R1003" s="3" t="e">
        <f>VLOOKUP(L1003,SB_Cleaned!$A$2:$F$413,6,FALSE)</f>
        <v>#N/A</v>
      </c>
      <c r="S1003" s="3">
        <f t="shared" si="45"/>
        <v>0</v>
      </c>
      <c r="T1003" s="3" t="s">
        <v>1515</v>
      </c>
      <c r="U1003" s="3" t="s">
        <v>604</v>
      </c>
      <c r="V1003" s="13" t="e">
        <f>VLOOKUP(L1003,SB_Cleaned!$A$2:$C$412,3,FALSE)</f>
        <v>#N/A</v>
      </c>
      <c r="W1003" s="4" t="str">
        <f t="shared" si="46"/>
        <v>exclude</v>
      </c>
      <c r="X1003" s="4" t="str">
        <f t="shared" si="47"/>
        <v>exclude</v>
      </c>
    </row>
    <row r="1004" spans="1:24" x14ac:dyDescent="0.25">
      <c r="A1004" s="3" t="s">
        <v>3813</v>
      </c>
      <c r="B1004" s="3" t="s">
        <v>1494</v>
      </c>
      <c r="C1004" s="3" t="s">
        <v>1512</v>
      </c>
      <c r="D1004" s="3">
        <v>4</v>
      </c>
      <c r="E1004" s="14">
        <v>0.75</v>
      </c>
      <c r="F1004" s="3" t="s">
        <v>3820</v>
      </c>
      <c r="G1004" s="13">
        <v>43943</v>
      </c>
      <c r="H1004" s="13">
        <f>VLOOKUP(L1004,'Interested Users'!$A$2:$F$1684,6,FALSE)</f>
        <v>43943.174062500002</v>
      </c>
      <c r="I1004" s="3" t="s">
        <v>1144</v>
      </c>
      <c r="J1004" s="3" t="s">
        <v>2</v>
      </c>
      <c r="K1004" s="3" t="s">
        <v>12</v>
      </c>
      <c r="L1004" s="4">
        <v>911100221892</v>
      </c>
      <c r="M1004" s="3" t="s">
        <v>2487</v>
      </c>
      <c r="N1004" s="3" t="s">
        <v>1406</v>
      </c>
      <c r="O1004" s="3" t="s">
        <v>1148</v>
      </c>
      <c r="P1004" s="3" t="s">
        <v>1148</v>
      </c>
      <c r="Q1004" s="3" t="s">
        <v>3770</v>
      </c>
      <c r="R1004" s="3" t="e">
        <f>VLOOKUP(L1004,SB_Cleaned!$A$2:$F$413,6,FALSE)</f>
        <v>#N/A</v>
      </c>
      <c r="S1004" s="3">
        <f t="shared" si="45"/>
        <v>0</v>
      </c>
      <c r="T1004" s="3" t="s">
        <v>1496</v>
      </c>
      <c r="U1004" s="3" t="s">
        <v>716</v>
      </c>
      <c r="V1004" s="13" t="e">
        <f>VLOOKUP(L1004,SB_Cleaned!$A$2:$C$412,3,FALSE)</f>
        <v>#N/A</v>
      </c>
      <c r="W1004" s="4" t="str">
        <f t="shared" si="46"/>
        <v>exclude</v>
      </c>
      <c r="X1004" s="4" t="str">
        <f t="shared" si="47"/>
        <v>exclude</v>
      </c>
    </row>
    <row r="1005" spans="1:24" x14ac:dyDescent="0.25">
      <c r="A1005" s="3" t="s">
        <v>3813</v>
      </c>
      <c r="B1005" s="3" t="s">
        <v>1514</v>
      </c>
      <c r="C1005" s="3" t="s">
        <v>1512</v>
      </c>
      <c r="D1005" s="3">
        <v>4</v>
      </c>
      <c r="E1005" s="14">
        <v>0.75</v>
      </c>
      <c r="F1005" s="3" t="s">
        <v>3820</v>
      </c>
      <c r="G1005" s="13">
        <v>43943</v>
      </c>
      <c r="H1005" s="13">
        <f>VLOOKUP(L1005,'Interested Users'!$A$2:$F$1684,6,FALSE)</f>
        <v>43938.211076388892</v>
      </c>
      <c r="I1005" s="3" t="s">
        <v>1145</v>
      </c>
      <c r="J1005" s="3" t="s">
        <v>19</v>
      </c>
      <c r="K1005" s="3" t="s">
        <v>210</v>
      </c>
      <c r="L1005" s="4">
        <v>911100221211</v>
      </c>
      <c r="M1005" s="3" t="s">
        <v>1793</v>
      </c>
      <c r="N1005" s="3" t="s">
        <v>1406</v>
      </c>
      <c r="O1005" s="3" t="s">
        <v>1156</v>
      </c>
      <c r="P1005" s="3" t="s">
        <v>1156</v>
      </c>
      <c r="Q1005" s="3" t="s">
        <v>3766</v>
      </c>
      <c r="R1005" s="3" t="e">
        <f>VLOOKUP(L1005,SB_Cleaned!$A$2:$F$413,6,FALSE)</f>
        <v>#N/A</v>
      </c>
      <c r="S1005" s="3">
        <f t="shared" si="45"/>
        <v>0</v>
      </c>
      <c r="T1005" s="3" t="s">
        <v>1502</v>
      </c>
      <c r="U1005" s="3" t="s">
        <v>209</v>
      </c>
      <c r="V1005" s="13" t="e">
        <f>VLOOKUP(L1005,SB_Cleaned!$A$2:$C$412,3,FALSE)</f>
        <v>#N/A</v>
      </c>
      <c r="W1005" s="4" t="str">
        <f t="shared" si="46"/>
        <v>exclude</v>
      </c>
      <c r="X1005" s="4" t="str">
        <f t="shared" si="47"/>
        <v>exclude</v>
      </c>
    </row>
    <row r="1006" spans="1:24" x14ac:dyDescent="0.25">
      <c r="A1006" s="3" t="s">
        <v>3813</v>
      </c>
      <c r="B1006" s="3" t="s">
        <v>1514</v>
      </c>
      <c r="C1006" s="3" t="s">
        <v>1512</v>
      </c>
      <c r="D1006" s="3">
        <v>4</v>
      </c>
      <c r="E1006" s="14">
        <v>0.75</v>
      </c>
      <c r="F1006" s="3" t="s">
        <v>3820</v>
      </c>
      <c r="G1006" s="13">
        <v>43943</v>
      </c>
      <c r="H1006" s="13">
        <f>VLOOKUP(L1006,'Interested Users'!$A$2:$F$1684,6,FALSE)</f>
        <v>43943.231423611112</v>
      </c>
      <c r="I1006" s="3" t="s">
        <v>1144</v>
      </c>
      <c r="J1006" s="3" t="s">
        <v>19</v>
      </c>
      <c r="K1006" s="3" t="s">
        <v>775</v>
      </c>
      <c r="L1006" s="4">
        <v>911100221926</v>
      </c>
      <c r="M1006" s="3" t="s">
        <v>2519</v>
      </c>
      <c r="N1006" s="3" t="s">
        <v>1406</v>
      </c>
      <c r="O1006" s="3" t="s">
        <v>1156</v>
      </c>
      <c r="P1006" s="3" t="s">
        <v>1156</v>
      </c>
      <c r="Q1006" s="3" t="s">
        <v>3766</v>
      </c>
      <c r="R1006" s="3" t="e">
        <f>VLOOKUP(L1006,SB_Cleaned!$A$2:$F$413,6,FALSE)</f>
        <v>#N/A</v>
      </c>
      <c r="S1006" s="3">
        <f t="shared" si="45"/>
        <v>0</v>
      </c>
      <c r="T1006" s="3" t="s">
        <v>1502</v>
      </c>
      <c r="U1006" s="3" t="s">
        <v>772</v>
      </c>
      <c r="V1006" s="13" t="e">
        <f>VLOOKUP(L1006,SB_Cleaned!$A$2:$C$412,3,FALSE)</f>
        <v>#N/A</v>
      </c>
      <c r="W1006" s="4" t="str">
        <f t="shared" si="46"/>
        <v>exclude</v>
      </c>
      <c r="X1006" s="4" t="str">
        <f t="shared" si="47"/>
        <v>exclude</v>
      </c>
    </row>
    <row r="1007" spans="1:24" x14ac:dyDescent="0.25">
      <c r="A1007" s="3" t="s">
        <v>3813</v>
      </c>
      <c r="B1007" s="3" t="s">
        <v>1514</v>
      </c>
      <c r="C1007" s="3" t="s">
        <v>1512</v>
      </c>
      <c r="D1007" s="3">
        <v>4</v>
      </c>
      <c r="E1007" s="14">
        <v>0.75</v>
      </c>
      <c r="F1007" s="3" t="s">
        <v>3820</v>
      </c>
      <c r="G1007" s="13">
        <v>43943</v>
      </c>
      <c r="H1007" s="13">
        <f>VLOOKUP(L1007,'Interested Users'!$A$2:$F$1684,6,FALSE)</f>
        <v>43943.231585648151</v>
      </c>
      <c r="I1007" s="3" t="s">
        <v>1144</v>
      </c>
      <c r="J1007" s="3" t="s">
        <v>10</v>
      </c>
      <c r="K1007" s="3" t="s">
        <v>125</v>
      </c>
      <c r="L1007" s="4">
        <v>911100221928</v>
      </c>
      <c r="M1007" s="3" t="s">
        <v>2521</v>
      </c>
      <c r="N1007" s="3" t="s">
        <v>1406</v>
      </c>
      <c r="O1007" s="3" t="s">
        <v>1146</v>
      </c>
      <c r="P1007" s="3" t="s">
        <v>1146</v>
      </c>
      <c r="Q1007" s="3" t="s">
        <v>3766</v>
      </c>
      <c r="R1007" s="3" t="e">
        <f>VLOOKUP(L1007,SB_Cleaned!$A$2:$F$413,6,FALSE)</f>
        <v>#N/A</v>
      </c>
      <c r="S1007" s="3">
        <f t="shared" si="45"/>
        <v>0</v>
      </c>
      <c r="T1007" s="3" t="s">
        <v>1502</v>
      </c>
      <c r="U1007" s="3" t="s">
        <v>772</v>
      </c>
      <c r="V1007" s="13" t="e">
        <f>VLOOKUP(L1007,SB_Cleaned!$A$2:$C$412,3,FALSE)</f>
        <v>#N/A</v>
      </c>
      <c r="W1007" s="4" t="str">
        <f t="shared" si="46"/>
        <v>exclude</v>
      </c>
      <c r="X1007" s="4" t="str">
        <f t="shared" si="47"/>
        <v>exclude</v>
      </c>
    </row>
    <row r="1008" spans="1:24" x14ac:dyDescent="0.25">
      <c r="A1008" s="3" t="s">
        <v>3813</v>
      </c>
      <c r="B1008" s="3" t="s">
        <v>1514</v>
      </c>
      <c r="C1008" s="3" t="s">
        <v>1510</v>
      </c>
      <c r="D1008" s="3">
        <v>4</v>
      </c>
      <c r="E1008" s="14">
        <v>0.75</v>
      </c>
      <c r="F1008" s="3" t="s">
        <v>3820</v>
      </c>
      <c r="G1008" s="13">
        <v>43943</v>
      </c>
      <c r="H1008" s="13">
        <f>VLOOKUP(L1008,'Interested Users'!$A$2:$F$1684,6,FALSE)</f>
        <v>43943.148356481484</v>
      </c>
      <c r="I1008" s="3" t="s">
        <v>1144</v>
      </c>
      <c r="J1008" s="3" t="s">
        <v>19</v>
      </c>
      <c r="K1008" s="3" t="s">
        <v>719</v>
      </c>
      <c r="L1008" s="4">
        <v>911100221840</v>
      </c>
      <c r="M1008" s="3" t="s">
        <v>2434</v>
      </c>
      <c r="N1008" s="3" t="s">
        <v>1406</v>
      </c>
      <c r="O1008" s="3" t="s">
        <v>1146</v>
      </c>
      <c r="P1008" s="3" t="s">
        <v>1146</v>
      </c>
      <c r="Q1008" s="3" t="s">
        <v>3775</v>
      </c>
      <c r="R1008" s="3" t="e">
        <f>VLOOKUP(L1008,SB_Cleaned!$A$2:$F$413,6,FALSE)</f>
        <v>#N/A</v>
      </c>
      <c r="S1008" s="3">
        <f t="shared" si="45"/>
        <v>0</v>
      </c>
      <c r="T1008" s="3" t="s">
        <v>1497</v>
      </c>
      <c r="U1008" s="3" t="s">
        <v>716</v>
      </c>
      <c r="V1008" s="13" t="e">
        <f>VLOOKUP(L1008,SB_Cleaned!$A$2:$C$412,3,FALSE)</f>
        <v>#N/A</v>
      </c>
      <c r="W1008" s="4" t="str">
        <f t="shared" si="46"/>
        <v>exclude</v>
      </c>
      <c r="X1008" s="4" t="str">
        <f t="shared" si="47"/>
        <v>exclude</v>
      </c>
    </row>
    <row r="1009" spans="1:24" x14ac:dyDescent="0.25">
      <c r="A1009" s="3" t="s">
        <v>3813</v>
      </c>
      <c r="B1009" s="3" t="s">
        <v>1514</v>
      </c>
      <c r="C1009" s="3" t="s">
        <v>1512</v>
      </c>
      <c r="D1009" s="3">
        <v>4</v>
      </c>
      <c r="E1009" s="14">
        <v>0.75</v>
      </c>
      <c r="F1009" s="3" t="s">
        <v>3820</v>
      </c>
      <c r="G1009" s="13">
        <v>43943</v>
      </c>
      <c r="H1009" s="13">
        <f>VLOOKUP(L1009,'Interested Users'!$A$2:$F$1684,6,FALSE)</f>
        <v>43943.233773148146</v>
      </c>
      <c r="I1009" s="3" t="s">
        <v>1144</v>
      </c>
      <c r="J1009" s="3" t="s">
        <v>5</v>
      </c>
      <c r="K1009" s="3" t="s">
        <v>787</v>
      </c>
      <c r="L1009" s="4">
        <v>911100221943</v>
      </c>
      <c r="M1009" s="3" t="s">
        <v>2536</v>
      </c>
      <c r="N1009" s="3" t="s">
        <v>1406</v>
      </c>
      <c r="O1009" s="3" t="s">
        <v>1156</v>
      </c>
      <c r="P1009" s="3" t="s">
        <v>1156</v>
      </c>
      <c r="Q1009" s="3" t="s">
        <v>3766</v>
      </c>
      <c r="R1009" s="3" t="e">
        <f>VLOOKUP(L1009,SB_Cleaned!$A$2:$F$413,6,FALSE)</f>
        <v>#N/A</v>
      </c>
      <c r="S1009" s="3">
        <f t="shared" si="45"/>
        <v>0</v>
      </c>
      <c r="T1009" s="3" t="s">
        <v>1502</v>
      </c>
      <c r="U1009" s="3" t="s">
        <v>772</v>
      </c>
      <c r="V1009" s="13" t="e">
        <f>VLOOKUP(L1009,SB_Cleaned!$A$2:$C$412,3,FALSE)</f>
        <v>#N/A</v>
      </c>
      <c r="W1009" s="4" t="str">
        <f t="shared" si="46"/>
        <v>exclude</v>
      </c>
      <c r="X1009" s="4" t="str">
        <f t="shared" si="47"/>
        <v>exclude</v>
      </c>
    </row>
    <row r="1010" spans="1:24" x14ac:dyDescent="0.25">
      <c r="A1010" s="3" t="s">
        <v>3813</v>
      </c>
      <c r="B1010" s="3" t="s">
        <v>1494</v>
      </c>
      <c r="C1010" s="3" t="s">
        <v>1511</v>
      </c>
      <c r="D1010" s="3">
        <v>4</v>
      </c>
      <c r="E1010" s="14">
        <v>0.75</v>
      </c>
      <c r="F1010" s="3" t="s">
        <v>3820</v>
      </c>
      <c r="G1010" s="13">
        <v>43943</v>
      </c>
      <c r="H1010" s="13">
        <f>VLOOKUP(L1010,'Interested Users'!$A$2:$F$1684,6,FALSE)</f>
        <v>43943.372928240744</v>
      </c>
      <c r="I1010" s="3" t="s">
        <v>1144</v>
      </c>
      <c r="J1010" s="3" t="s">
        <v>2</v>
      </c>
      <c r="K1010" s="3" t="s">
        <v>243</v>
      </c>
      <c r="L1010" s="4">
        <v>911100222061</v>
      </c>
      <c r="M1010" s="3" t="s">
        <v>2650</v>
      </c>
      <c r="N1010" s="3" t="s">
        <v>1406</v>
      </c>
      <c r="O1010" s="3" t="s">
        <v>1148</v>
      </c>
      <c r="P1010" s="3" t="s">
        <v>1148</v>
      </c>
      <c r="Q1010" s="3" t="s">
        <v>3776</v>
      </c>
      <c r="R1010" s="3" t="e">
        <f>VLOOKUP(L1010,SB_Cleaned!$A$2:$F$413,6,FALSE)</f>
        <v>#N/A</v>
      </c>
      <c r="S1010" s="3">
        <f t="shared" si="45"/>
        <v>0</v>
      </c>
      <c r="T1010" s="3" t="s">
        <v>1496</v>
      </c>
      <c r="U1010" s="3" t="s">
        <v>772</v>
      </c>
      <c r="V1010" s="13" t="e">
        <f>VLOOKUP(L1010,SB_Cleaned!$A$2:$C$412,3,FALSE)</f>
        <v>#N/A</v>
      </c>
      <c r="W1010" s="4" t="str">
        <f t="shared" si="46"/>
        <v>exclude</v>
      </c>
      <c r="X1010" s="4" t="str">
        <f t="shared" si="47"/>
        <v>exclude</v>
      </c>
    </row>
    <row r="1011" spans="1:24" x14ac:dyDescent="0.25">
      <c r="A1011" s="3" t="s">
        <v>3813</v>
      </c>
      <c r="B1011" s="3" t="s">
        <v>1514</v>
      </c>
      <c r="C1011" s="3" t="s">
        <v>1512</v>
      </c>
      <c r="D1011" s="3">
        <v>4</v>
      </c>
      <c r="E1011" s="14">
        <v>0.75</v>
      </c>
      <c r="F1011" s="3" t="s">
        <v>3820</v>
      </c>
      <c r="G1011" s="13">
        <v>43943</v>
      </c>
      <c r="H1011" s="13">
        <f>VLOOKUP(L1011,'Interested Users'!$A$2:$F$1684,6,FALSE)</f>
        <v>43943.374884259261</v>
      </c>
      <c r="I1011" s="3" t="s">
        <v>1144</v>
      </c>
      <c r="J1011" s="3" t="s">
        <v>5</v>
      </c>
      <c r="K1011" s="3" t="s">
        <v>863</v>
      </c>
      <c r="L1011" s="4">
        <v>911100222062</v>
      </c>
      <c r="M1011" s="3" t="s">
        <v>2651</v>
      </c>
      <c r="N1011" s="3" t="s">
        <v>1406</v>
      </c>
      <c r="O1011" s="3" t="s">
        <v>1148</v>
      </c>
      <c r="P1011" s="3" t="s">
        <v>1148</v>
      </c>
      <c r="Q1011" s="3" t="s">
        <v>3766</v>
      </c>
      <c r="R1011" s="3" t="e">
        <f>VLOOKUP(L1011,SB_Cleaned!$A$2:$F$413,6,FALSE)</f>
        <v>#N/A</v>
      </c>
      <c r="S1011" s="3">
        <f t="shared" si="45"/>
        <v>0</v>
      </c>
      <c r="T1011" s="3" t="s">
        <v>1502</v>
      </c>
      <c r="U1011" s="3" t="s">
        <v>772</v>
      </c>
      <c r="V1011" s="13" t="e">
        <f>VLOOKUP(L1011,SB_Cleaned!$A$2:$C$412,3,FALSE)</f>
        <v>#N/A</v>
      </c>
      <c r="W1011" s="4" t="str">
        <f t="shared" si="46"/>
        <v>exclude</v>
      </c>
      <c r="X1011" s="4" t="str">
        <f t="shared" si="47"/>
        <v>exclude</v>
      </c>
    </row>
    <row r="1012" spans="1:24" x14ac:dyDescent="0.25">
      <c r="A1012" s="3" t="s">
        <v>3813</v>
      </c>
      <c r="B1012" s="3" t="s">
        <v>1494</v>
      </c>
      <c r="C1012" s="3" t="s">
        <v>1512</v>
      </c>
      <c r="D1012" s="3">
        <v>4</v>
      </c>
      <c r="E1012" s="14">
        <v>0.75</v>
      </c>
      <c r="F1012" s="3" t="s">
        <v>3820</v>
      </c>
      <c r="G1012" s="13">
        <v>43943</v>
      </c>
      <c r="H1012" s="13">
        <f>VLOOKUP(L1012,'Interested Users'!$A$2:$F$1684,6,FALSE)</f>
        <v>43943.372800925928</v>
      </c>
      <c r="I1012" s="3" t="s">
        <v>1144</v>
      </c>
      <c r="J1012" s="3" t="s">
        <v>10</v>
      </c>
      <c r="K1012" s="3" t="s">
        <v>294</v>
      </c>
      <c r="L1012" s="4">
        <v>911100222060</v>
      </c>
      <c r="M1012" s="3" t="s">
        <v>2649</v>
      </c>
      <c r="N1012" s="3" t="s">
        <v>1406</v>
      </c>
      <c r="O1012" s="3" t="s">
        <v>1146</v>
      </c>
      <c r="P1012" s="3" t="s">
        <v>1146</v>
      </c>
      <c r="Q1012" s="3" t="s">
        <v>3770</v>
      </c>
      <c r="R1012" s="3" t="e">
        <f>VLOOKUP(L1012,SB_Cleaned!$A$2:$F$413,6,FALSE)</f>
        <v>#N/A</v>
      </c>
      <c r="S1012" s="3">
        <f t="shared" si="45"/>
        <v>0</v>
      </c>
      <c r="T1012" s="3" t="s">
        <v>1496</v>
      </c>
      <c r="U1012" s="3" t="s">
        <v>772</v>
      </c>
      <c r="V1012" s="13" t="e">
        <f>VLOOKUP(L1012,SB_Cleaned!$A$2:$C$412,3,FALSE)</f>
        <v>#N/A</v>
      </c>
      <c r="W1012" s="4" t="str">
        <f t="shared" si="46"/>
        <v>exclude</v>
      </c>
      <c r="X1012" s="4" t="str">
        <f t="shared" si="47"/>
        <v>exclude</v>
      </c>
    </row>
    <row r="1013" spans="1:24" x14ac:dyDescent="0.25">
      <c r="A1013" s="3" t="s">
        <v>3813</v>
      </c>
      <c r="B1013" s="3" t="s">
        <v>1514</v>
      </c>
      <c r="C1013" s="3" t="s">
        <v>1512</v>
      </c>
      <c r="D1013" s="3">
        <v>4</v>
      </c>
      <c r="E1013" s="14">
        <v>0.75</v>
      </c>
      <c r="F1013" s="3" t="s">
        <v>3820</v>
      </c>
      <c r="G1013" s="13">
        <v>43943</v>
      </c>
      <c r="H1013" s="13">
        <f>VLOOKUP(L1013,'Interested Users'!$A$2:$F$1684,6,FALSE)</f>
        <v>43943.370011574072</v>
      </c>
      <c r="I1013" s="3" t="s">
        <v>1144</v>
      </c>
      <c r="J1013" s="3" t="s">
        <v>19</v>
      </c>
      <c r="K1013" s="3" t="s">
        <v>862</v>
      </c>
      <c r="L1013" s="4">
        <v>911100222059</v>
      </c>
      <c r="M1013" s="3" t="s">
        <v>2648</v>
      </c>
      <c r="N1013" s="3" t="s">
        <v>1406</v>
      </c>
      <c r="O1013" s="3" t="s">
        <v>1146</v>
      </c>
      <c r="P1013" s="3" t="s">
        <v>1146</v>
      </c>
      <c r="Q1013" s="3" t="s">
        <v>3766</v>
      </c>
      <c r="R1013" s="3" t="e">
        <f>VLOOKUP(L1013,SB_Cleaned!$A$2:$F$413,6,FALSE)</f>
        <v>#N/A</v>
      </c>
      <c r="S1013" s="3">
        <f t="shared" si="45"/>
        <v>0</v>
      </c>
      <c r="T1013" s="3" t="s">
        <v>1502</v>
      </c>
      <c r="U1013" s="3" t="s">
        <v>772</v>
      </c>
      <c r="V1013" s="13" t="e">
        <f>VLOOKUP(L1013,SB_Cleaned!$A$2:$C$412,3,FALSE)</f>
        <v>#N/A</v>
      </c>
      <c r="W1013" s="4" t="str">
        <f t="shared" si="46"/>
        <v>exclude</v>
      </c>
      <c r="X1013" s="4" t="str">
        <f t="shared" si="47"/>
        <v>exclude</v>
      </c>
    </row>
    <row r="1014" spans="1:24" x14ac:dyDescent="0.25">
      <c r="A1014" s="3" t="s">
        <v>3813</v>
      </c>
      <c r="B1014" s="3" t="s">
        <v>1494</v>
      </c>
      <c r="C1014" s="3" t="s">
        <v>1512</v>
      </c>
      <c r="D1014" s="3">
        <v>4</v>
      </c>
      <c r="E1014" s="14">
        <v>0.75</v>
      </c>
      <c r="F1014" s="3" t="s">
        <v>3820</v>
      </c>
      <c r="G1014" s="13">
        <v>43943</v>
      </c>
      <c r="H1014" s="13">
        <f>VLOOKUP(L1014,'Interested Users'!$A$2:$F$1684,6,FALSE)</f>
        <v>43943.364027777781</v>
      </c>
      <c r="I1014" s="3" t="s">
        <v>1144</v>
      </c>
      <c r="J1014" s="3" t="s">
        <v>10</v>
      </c>
      <c r="K1014" s="3" t="s">
        <v>860</v>
      </c>
      <c r="L1014" s="4">
        <v>911100222058</v>
      </c>
      <c r="M1014" s="3" t="s">
        <v>2647</v>
      </c>
      <c r="N1014" s="3" t="s">
        <v>1406</v>
      </c>
      <c r="O1014" s="3" t="s">
        <v>1148</v>
      </c>
      <c r="P1014" s="3" t="s">
        <v>1148</v>
      </c>
      <c r="Q1014" s="3" t="s">
        <v>3770</v>
      </c>
      <c r="R1014" s="3" t="e">
        <f>VLOOKUP(L1014,SB_Cleaned!$A$2:$F$413,6,FALSE)</f>
        <v>#N/A</v>
      </c>
      <c r="S1014" s="3">
        <f t="shared" si="45"/>
        <v>0</v>
      </c>
      <c r="T1014" s="3" t="s">
        <v>1496</v>
      </c>
      <c r="U1014" s="3" t="s">
        <v>716</v>
      </c>
      <c r="V1014" s="13" t="e">
        <f>VLOOKUP(L1014,SB_Cleaned!$A$2:$C$412,3,FALSE)</f>
        <v>#N/A</v>
      </c>
      <c r="W1014" s="4" t="str">
        <f t="shared" si="46"/>
        <v>exclude</v>
      </c>
      <c r="X1014" s="4" t="str">
        <f t="shared" si="47"/>
        <v>exclude</v>
      </c>
    </row>
    <row r="1015" spans="1:24" x14ac:dyDescent="0.25">
      <c r="A1015" s="3" t="s">
        <v>3813</v>
      </c>
      <c r="B1015" s="3" t="s">
        <v>1494</v>
      </c>
      <c r="C1015" s="3" t="s">
        <v>1512</v>
      </c>
      <c r="D1015" s="3">
        <v>4</v>
      </c>
      <c r="E1015" s="14">
        <v>0.75</v>
      </c>
      <c r="F1015" s="3" t="s">
        <v>3820</v>
      </c>
      <c r="G1015" s="13">
        <v>43943</v>
      </c>
      <c r="H1015" s="13">
        <f>VLOOKUP(L1015,'Interested Users'!$A$2:$F$1684,6,FALSE)</f>
        <v>43943.357222222221</v>
      </c>
      <c r="I1015" s="3" t="s">
        <v>1144</v>
      </c>
      <c r="J1015" s="3" t="s">
        <v>10</v>
      </c>
      <c r="K1015" s="3" t="s">
        <v>859</v>
      </c>
      <c r="L1015" s="4">
        <v>911100222055</v>
      </c>
      <c r="M1015" s="3" t="s">
        <v>2645</v>
      </c>
      <c r="N1015" s="3" t="s">
        <v>1406</v>
      </c>
      <c r="O1015" s="3" t="s">
        <v>1156</v>
      </c>
      <c r="P1015" s="3" t="s">
        <v>1156</v>
      </c>
      <c r="Q1015" s="3" t="s">
        <v>3770</v>
      </c>
      <c r="R1015" s="3" t="e">
        <f>VLOOKUP(L1015,SB_Cleaned!$A$2:$F$413,6,FALSE)</f>
        <v>#N/A</v>
      </c>
      <c r="S1015" s="3">
        <f t="shared" si="45"/>
        <v>0</v>
      </c>
      <c r="T1015" s="3" t="s">
        <v>1496</v>
      </c>
      <c r="U1015" s="3" t="s">
        <v>716</v>
      </c>
      <c r="V1015" s="13" t="e">
        <f>VLOOKUP(L1015,SB_Cleaned!$A$2:$C$412,3,FALSE)</f>
        <v>#N/A</v>
      </c>
      <c r="W1015" s="4" t="str">
        <f t="shared" si="46"/>
        <v>exclude</v>
      </c>
      <c r="X1015" s="4" t="str">
        <f t="shared" si="47"/>
        <v>exclude</v>
      </c>
    </row>
    <row r="1016" spans="1:24" x14ac:dyDescent="0.25">
      <c r="A1016" s="3" t="s">
        <v>3813</v>
      </c>
      <c r="B1016" s="3" t="s">
        <v>1514</v>
      </c>
      <c r="C1016" s="3" t="s">
        <v>1512</v>
      </c>
      <c r="D1016" s="3">
        <v>4</v>
      </c>
      <c r="E1016" s="14">
        <v>0.75</v>
      </c>
      <c r="F1016" s="3" t="s">
        <v>3820</v>
      </c>
      <c r="G1016" s="13">
        <v>43943</v>
      </c>
      <c r="H1016" s="13">
        <f>VLOOKUP(L1016,'Interested Users'!$A$2:$F$1684,6,FALSE)</f>
        <v>43943.350231481483</v>
      </c>
      <c r="I1016" s="3" t="s">
        <v>1144</v>
      </c>
      <c r="J1016" s="3" t="s">
        <v>5</v>
      </c>
      <c r="K1016" s="3" t="s">
        <v>254</v>
      </c>
      <c r="L1016" s="4">
        <v>911100222054</v>
      </c>
      <c r="M1016" s="3" t="s">
        <v>2644</v>
      </c>
      <c r="N1016" s="3" t="s">
        <v>1406</v>
      </c>
      <c r="O1016" s="3" t="s">
        <v>1148</v>
      </c>
      <c r="P1016" s="3" t="s">
        <v>1148</v>
      </c>
      <c r="Q1016" s="3" t="s">
        <v>3766</v>
      </c>
      <c r="R1016" s="3">
        <f>VLOOKUP(L1016,SB_Cleaned!$A$2:$F$413,6,FALSE)</f>
        <v>1999</v>
      </c>
      <c r="S1016" s="3">
        <f t="shared" si="45"/>
        <v>1</v>
      </c>
      <c r="T1016" s="3" t="s">
        <v>1502</v>
      </c>
      <c r="U1016" s="3" t="s">
        <v>716</v>
      </c>
      <c r="V1016" s="13">
        <f>VLOOKUP(L1016,SB_Cleaned!$A$2:$C$412,3,FALSE)</f>
        <v>43944</v>
      </c>
      <c r="W1016" s="4">
        <f t="shared" si="46"/>
        <v>1</v>
      </c>
      <c r="X1016" s="4">
        <f t="shared" si="47"/>
        <v>1</v>
      </c>
    </row>
    <row r="1017" spans="1:24" x14ac:dyDescent="0.25">
      <c r="A1017" s="3" t="s">
        <v>3813</v>
      </c>
      <c r="B1017" s="3" t="s">
        <v>1514</v>
      </c>
      <c r="C1017" s="3" t="s">
        <v>1512</v>
      </c>
      <c r="D1017" s="3">
        <v>4</v>
      </c>
      <c r="E1017" s="14">
        <v>0.75</v>
      </c>
      <c r="F1017" s="3" t="s">
        <v>3820</v>
      </c>
      <c r="G1017" s="13">
        <v>43943</v>
      </c>
      <c r="H1017" s="13">
        <f>VLOOKUP(L1017,'Interested Users'!$A$2:$F$1684,6,FALSE)</f>
        <v>43943.37840277778</v>
      </c>
      <c r="I1017" s="3" t="s">
        <v>1144</v>
      </c>
      <c r="J1017" s="3" t="s">
        <v>19</v>
      </c>
      <c r="K1017" s="3" t="s">
        <v>864</v>
      </c>
      <c r="L1017" s="4">
        <v>911100222063</v>
      </c>
      <c r="M1017" s="3" t="s">
        <v>2652</v>
      </c>
      <c r="N1017" s="3" t="s">
        <v>1406</v>
      </c>
      <c r="O1017" s="3" t="s">
        <v>1148</v>
      </c>
      <c r="P1017" s="3" t="s">
        <v>1148</v>
      </c>
      <c r="Q1017" s="3" t="s">
        <v>3766</v>
      </c>
      <c r="R1017" s="3" t="e">
        <f>VLOOKUP(L1017,SB_Cleaned!$A$2:$F$413,6,FALSE)</f>
        <v>#N/A</v>
      </c>
      <c r="S1017" s="3">
        <f t="shared" si="45"/>
        <v>0</v>
      </c>
      <c r="T1017" s="3" t="s">
        <v>1502</v>
      </c>
      <c r="U1017" s="3" t="s">
        <v>865</v>
      </c>
      <c r="V1017" s="13" t="e">
        <f>VLOOKUP(L1017,SB_Cleaned!$A$2:$C$412,3,FALSE)</f>
        <v>#N/A</v>
      </c>
      <c r="W1017" s="4" t="str">
        <f t="shared" si="46"/>
        <v>exclude</v>
      </c>
      <c r="X1017" s="4" t="str">
        <f t="shared" si="47"/>
        <v>exclude</v>
      </c>
    </row>
    <row r="1018" spans="1:24" x14ac:dyDescent="0.25">
      <c r="A1018" s="3" t="s">
        <v>3813</v>
      </c>
      <c r="B1018" s="3" t="s">
        <v>1514</v>
      </c>
      <c r="C1018" s="3" t="s">
        <v>1512</v>
      </c>
      <c r="D1018" s="3">
        <v>4</v>
      </c>
      <c r="E1018" s="14">
        <v>0.75</v>
      </c>
      <c r="F1018" s="3" t="s">
        <v>3820</v>
      </c>
      <c r="G1018" s="13">
        <v>43943</v>
      </c>
      <c r="H1018" s="13">
        <f>VLOOKUP(L1018,'Interested Users'!$A$2:$F$1684,6,FALSE)</f>
        <v>43943.348796296297</v>
      </c>
      <c r="I1018" s="3" t="s">
        <v>1144</v>
      </c>
      <c r="J1018" s="3" t="s">
        <v>19</v>
      </c>
      <c r="K1018" s="3" t="s">
        <v>376</v>
      </c>
      <c r="L1018" s="4">
        <v>911100222053</v>
      </c>
      <c r="M1018" s="3" t="s">
        <v>2643</v>
      </c>
      <c r="N1018" s="3" t="s">
        <v>1406</v>
      </c>
      <c r="O1018" s="3" t="s">
        <v>1146</v>
      </c>
      <c r="P1018" s="3" t="s">
        <v>1146</v>
      </c>
      <c r="Q1018" s="3" t="s">
        <v>3766</v>
      </c>
      <c r="R1018" s="3" t="e">
        <f>VLOOKUP(L1018,SB_Cleaned!$A$2:$F$413,6,FALSE)</f>
        <v>#N/A</v>
      </c>
      <c r="S1018" s="3">
        <f t="shared" si="45"/>
        <v>0</v>
      </c>
      <c r="T1018" s="3" t="s">
        <v>1502</v>
      </c>
      <c r="U1018" s="3" t="s">
        <v>604</v>
      </c>
      <c r="V1018" s="13" t="e">
        <f>VLOOKUP(L1018,SB_Cleaned!$A$2:$C$412,3,FALSE)</f>
        <v>#N/A</v>
      </c>
      <c r="W1018" s="4" t="str">
        <f t="shared" si="46"/>
        <v>exclude</v>
      </c>
      <c r="X1018" s="4" t="str">
        <f t="shared" si="47"/>
        <v>exclude</v>
      </c>
    </row>
    <row r="1019" spans="1:24" x14ac:dyDescent="0.25">
      <c r="A1019" s="3" t="s">
        <v>3813</v>
      </c>
      <c r="B1019" s="3" t="s">
        <v>1494</v>
      </c>
      <c r="C1019" s="3" t="s">
        <v>1512</v>
      </c>
      <c r="D1019" s="3">
        <v>4</v>
      </c>
      <c r="E1019" s="14">
        <v>0.75</v>
      </c>
      <c r="F1019" s="3" t="s">
        <v>3820</v>
      </c>
      <c r="G1019" s="13">
        <v>43943</v>
      </c>
      <c r="H1019" s="13">
        <f>VLOOKUP(L1019,'Interested Users'!$A$2:$F$1684,6,FALSE)</f>
        <v>43943.345567129632</v>
      </c>
      <c r="I1019" s="3" t="s">
        <v>1144</v>
      </c>
      <c r="J1019" s="3" t="s">
        <v>2</v>
      </c>
      <c r="K1019" s="3" t="s">
        <v>90</v>
      </c>
      <c r="L1019" s="4">
        <v>911100222051</v>
      </c>
      <c r="M1019" s="3" t="s">
        <v>2641</v>
      </c>
      <c r="N1019" s="3" t="s">
        <v>1406</v>
      </c>
      <c r="O1019" s="3" t="s">
        <v>1146</v>
      </c>
      <c r="P1019" s="3" t="s">
        <v>1146</v>
      </c>
      <c r="Q1019" s="3" t="s">
        <v>3770</v>
      </c>
      <c r="R1019" s="3" t="e">
        <f>VLOOKUP(L1019,SB_Cleaned!$A$2:$F$413,6,FALSE)</f>
        <v>#N/A</v>
      </c>
      <c r="S1019" s="3">
        <f t="shared" si="45"/>
        <v>0</v>
      </c>
      <c r="T1019" s="3" t="s">
        <v>1496</v>
      </c>
      <c r="U1019" s="3" t="s">
        <v>716</v>
      </c>
      <c r="V1019" s="13" t="e">
        <f>VLOOKUP(L1019,SB_Cleaned!$A$2:$C$412,3,FALSE)</f>
        <v>#N/A</v>
      </c>
      <c r="W1019" s="4" t="str">
        <f t="shared" si="46"/>
        <v>exclude</v>
      </c>
      <c r="X1019" s="4" t="str">
        <f t="shared" si="47"/>
        <v>exclude</v>
      </c>
    </row>
    <row r="1020" spans="1:24" x14ac:dyDescent="0.25">
      <c r="A1020" s="3" t="s">
        <v>3813</v>
      </c>
      <c r="B1020" s="3" t="s">
        <v>1514</v>
      </c>
      <c r="C1020" s="3" t="s">
        <v>1512</v>
      </c>
      <c r="D1020" s="3">
        <v>4</v>
      </c>
      <c r="E1020" s="14">
        <v>0.75</v>
      </c>
      <c r="F1020" s="3" t="s">
        <v>3820</v>
      </c>
      <c r="G1020" s="13">
        <v>43943</v>
      </c>
      <c r="H1020" s="13">
        <f>VLOOKUP(L1020,'Interested Users'!$A$2:$F$1684,6,FALSE)</f>
        <v>43943.346296296295</v>
      </c>
      <c r="I1020" s="3" t="s">
        <v>1144</v>
      </c>
      <c r="J1020" s="3" t="s">
        <v>5</v>
      </c>
      <c r="K1020" s="3" t="s">
        <v>63</v>
      </c>
      <c r="L1020" s="4">
        <v>911100222052</v>
      </c>
      <c r="M1020" s="3" t="s">
        <v>2642</v>
      </c>
      <c r="N1020" s="3" t="s">
        <v>1406</v>
      </c>
      <c r="O1020" s="3" t="s">
        <v>1148</v>
      </c>
      <c r="P1020" s="3" t="s">
        <v>1148</v>
      </c>
      <c r="Q1020" s="3" t="s">
        <v>3766</v>
      </c>
      <c r="R1020" s="3" t="e">
        <f>VLOOKUP(L1020,SB_Cleaned!$A$2:$F$413,6,FALSE)</f>
        <v>#N/A</v>
      </c>
      <c r="S1020" s="3">
        <f t="shared" si="45"/>
        <v>0</v>
      </c>
      <c r="T1020" s="3" t="s">
        <v>1502</v>
      </c>
      <c r="U1020" s="3" t="s">
        <v>772</v>
      </c>
      <c r="V1020" s="13" t="e">
        <f>VLOOKUP(L1020,SB_Cleaned!$A$2:$C$412,3,FALSE)</f>
        <v>#N/A</v>
      </c>
      <c r="W1020" s="4" t="str">
        <f t="shared" si="46"/>
        <v>exclude</v>
      </c>
      <c r="X1020" s="4" t="str">
        <f t="shared" si="47"/>
        <v>exclude</v>
      </c>
    </row>
    <row r="1021" spans="1:24" x14ac:dyDescent="0.25">
      <c r="A1021" s="3" t="s">
        <v>3813</v>
      </c>
      <c r="B1021" s="3" t="s">
        <v>1494</v>
      </c>
      <c r="C1021" s="3" t="s">
        <v>1512</v>
      </c>
      <c r="D1021" s="3">
        <v>4</v>
      </c>
      <c r="E1021" s="14">
        <v>0.75</v>
      </c>
      <c r="F1021" s="3" t="s">
        <v>3820</v>
      </c>
      <c r="G1021" s="13">
        <v>43943</v>
      </c>
      <c r="H1021" s="13">
        <f>VLOOKUP(L1021,'Interested Users'!$A$2:$F$1684,6,FALSE)</f>
        <v>43943.337118055555</v>
      </c>
      <c r="I1021" s="3" t="s">
        <v>1144</v>
      </c>
      <c r="J1021" s="3" t="s">
        <v>2</v>
      </c>
      <c r="K1021" s="3" t="s">
        <v>858</v>
      </c>
      <c r="L1021" s="4">
        <v>911100222050</v>
      </c>
      <c r="M1021" s="3" t="s">
        <v>2640</v>
      </c>
      <c r="N1021" s="3" t="s">
        <v>1406</v>
      </c>
      <c r="O1021" s="3" t="s">
        <v>1148</v>
      </c>
      <c r="P1021" s="3" t="s">
        <v>1148</v>
      </c>
      <c r="Q1021" s="3" t="s">
        <v>3770</v>
      </c>
      <c r="R1021" s="3" t="e">
        <f>VLOOKUP(L1021,SB_Cleaned!$A$2:$F$413,6,FALSE)</f>
        <v>#N/A</v>
      </c>
      <c r="S1021" s="3">
        <f t="shared" si="45"/>
        <v>0</v>
      </c>
      <c r="T1021" s="3" t="s">
        <v>1496</v>
      </c>
      <c r="U1021" s="3" t="s">
        <v>772</v>
      </c>
      <c r="V1021" s="13" t="e">
        <f>VLOOKUP(L1021,SB_Cleaned!$A$2:$C$412,3,FALSE)</f>
        <v>#N/A</v>
      </c>
      <c r="W1021" s="4" t="str">
        <f t="shared" si="46"/>
        <v>exclude</v>
      </c>
      <c r="X1021" s="4" t="str">
        <f t="shared" si="47"/>
        <v>exclude</v>
      </c>
    </row>
    <row r="1022" spans="1:24" x14ac:dyDescent="0.25">
      <c r="A1022" s="3" t="s">
        <v>3813</v>
      </c>
      <c r="B1022" s="3" t="s">
        <v>1514</v>
      </c>
      <c r="C1022" s="3" t="s">
        <v>1510</v>
      </c>
      <c r="D1022" s="3">
        <v>4</v>
      </c>
      <c r="E1022" s="14">
        <v>0.75</v>
      </c>
      <c r="F1022" s="3" t="s">
        <v>3820</v>
      </c>
      <c r="G1022" s="13">
        <v>43943</v>
      </c>
      <c r="H1022" s="13">
        <f>VLOOKUP(L1022,'Interested Users'!$A$2:$F$1684,6,FALSE)</f>
        <v>43943.231979166667</v>
      </c>
      <c r="I1022" s="3" t="s">
        <v>1144</v>
      </c>
      <c r="J1022" s="3" t="s">
        <v>19</v>
      </c>
      <c r="K1022" s="3" t="s">
        <v>263</v>
      </c>
      <c r="L1022" s="4">
        <v>911100221935</v>
      </c>
      <c r="M1022" s="3" t="s">
        <v>2528</v>
      </c>
      <c r="N1022" s="3" t="s">
        <v>1406</v>
      </c>
      <c r="O1022" s="3" t="s">
        <v>1148</v>
      </c>
      <c r="P1022" s="3" t="s">
        <v>1148</v>
      </c>
      <c r="Q1022" s="3" t="s">
        <v>3775</v>
      </c>
      <c r="R1022" s="3" t="e">
        <f>VLOOKUP(L1022,SB_Cleaned!$A$2:$F$413,6,FALSE)</f>
        <v>#N/A</v>
      </c>
      <c r="S1022" s="3">
        <f t="shared" si="45"/>
        <v>0</v>
      </c>
      <c r="T1022" s="3" t="s">
        <v>1497</v>
      </c>
      <c r="U1022" s="3" t="s">
        <v>772</v>
      </c>
      <c r="V1022" s="13" t="e">
        <f>VLOOKUP(L1022,SB_Cleaned!$A$2:$C$412,3,FALSE)</f>
        <v>#N/A</v>
      </c>
      <c r="W1022" s="4" t="str">
        <f t="shared" si="46"/>
        <v>exclude</v>
      </c>
      <c r="X1022" s="4" t="str">
        <f t="shared" si="47"/>
        <v>exclude</v>
      </c>
    </row>
    <row r="1023" spans="1:24" x14ac:dyDescent="0.25">
      <c r="A1023" s="3" t="s">
        <v>3813</v>
      </c>
      <c r="B1023" s="3" t="s">
        <v>1514</v>
      </c>
      <c r="C1023" s="3" t="s">
        <v>1512</v>
      </c>
      <c r="D1023" s="3">
        <v>4</v>
      </c>
      <c r="E1023" s="14">
        <v>0.75</v>
      </c>
      <c r="F1023" s="3" t="s">
        <v>3820</v>
      </c>
      <c r="G1023" s="13">
        <v>43943</v>
      </c>
      <c r="H1023" s="13">
        <f>VLOOKUP(L1023,'Interested Users'!$A$2:$F$1684,6,FALSE)</f>
        <v>43943.336284722223</v>
      </c>
      <c r="I1023" s="3" t="s">
        <v>1144</v>
      </c>
      <c r="J1023" s="3" t="s">
        <v>19</v>
      </c>
      <c r="K1023" s="3" t="s">
        <v>237</v>
      </c>
      <c r="L1023" s="4">
        <v>911100222049</v>
      </c>
      <c r="M1023" s="3" t="s">
        <v>2639</v>
      </c>
      <c r="N1023" s="3" t="s">
        <v>1406</v>
      </c>
      <c r="O1023" s="3" t="s">
        <v>1156</v>
      </c>
      <c r="P1023" s="3" t="s">
        <v>1156</v>
      </c>
      <c r="Q1023" s="3" t="s">
        <v>3766</v>
      </c>
      <c r="R1023" s="3" t="e">
        <f>VLOOKUP(L1023,SB_Cleaned!$A$2:$F$413,6,FALSE)</f>
        <v>#N/A</v>
      </c>
      <c r="S1023" s="3">
        <f t="shared" si="45"/>
        <v>0</v>
      </c>
      <c r="T1023" s="3" t="s">
        <v>1502</v>
      </c>
      <c r="U1023" s="3" t="s">
        <v>716</v>
      </c>
      <c r="V1023" s="13" t="e">
        <f>VLOOKUP(L1023,SB_Cleaned!$A$2:$C$412,3,FALSE)</f>
        <v>#N/A</v>
      </c>
      <c r="W1023" s="4" t="str">
        <f t="shared" si="46"/>
        <v>exclude</v>
      </c>
      <c r="X1023" s="4" t="str">
        <f t="shared" si="47"/>
        <v>exclude</v>
      </c>
    </row>
    <row r="1024" spans="1:24" x14ac:dyDescent="0.25">
      <c r="A1024" s="3" t="s">
        <v>3813</v>
      </c>
      <c r="B1024" s="3" t="s">
        <v>1494</v>
      </c>
      <c r="C1024" s="3" t="s">
        <v>1512</v>
      </c>
      <c r="D1024" s="3">
        <v>4</v>
      </c>
      <c r="E1024" s="14">
        <v>0.75</v>
      </c>
      <c r="F1024" s="3" t="s">
        <v>3820</v>
      </c>
      <c r="G1024" s="13">
        <v>43943</v>
      </c>
      <c r="H1024" s="13">
        <f>VLOOKUP(L1024,'Interested Users'!$A$2:$F$1684,6,FALSE)</f>
        <v>43943.336064814815</v>
      </c>
      <c r="I1024" s="3" t="s">
        <v>1144</v>
      </c>
      <c r="J1024" s="3" t="s">
        <v>19</v>
      </c>
      <c r="K1024" s="3" t="s">
        <v>21</v>
      </c>
      <c r="L1024" s="4">
        <v>911100222048</v>
      </c>
      <c r="M1024" s="3" t="s">
        <v>2638</v>
      </c>
      <c r="N1024" s="3" t="s">
        <v>1406</v>
      </c>
      <c r="O1024" s="3" t="s">
        <v>1148</v>
      </c>
      <c r="P1024" s="3" t="s">
        <v>1148</v>
      </c>
      <c r="Q1024" s="3" t="s">
        <v>3770</v>
      </c>
      <c r="R1024" s="3" t="e">
        <f>VLOOKUP(L1024,SB_Cleaned!$A$2:$F$413,6,FALSE)</f>
        <v>#N/A</v>
      </c>
      <c r="S1024" s="3">
        <f t="shared" si="45"/>
        <v>0</v>
      </c>
      <c r="T1024" s="3" t="s">
        <v>1496</v>
      </c>
      <c r="U1024" s="3" t="s">
        <v>772</v>
      </c>
      <c r="V1024" s="13" t="e">
        <f>VLOOKUP(L1024,SB_Cleaned!$A$2:$C$412,3,FALSE)</f>
        <v>#N/A</v>
      </c>
      <c r="W1024" s="4" t="str">
        <f t="shared" si="46"/>
        <v>exclude</v>
      </c>
      <c r="X1024" s="4" t="str">
        <f t="shared" si="47"/>
        <v>exclude</v>
      </c>
    </row>
    <row r="1025" spans="1:24" x14ac:dyDescent="0.25">
      <c r="A1025" s="3" t="s">
        <v>3813</v>
      </c>
      <c r="B1025" s="3" t="s">
        <v>1514</v>
      </c>
      <c r="C1025" s="3" t="s">
        <v>1512</v>
      </c>
      <c r="D1025" s="3">
        <v>4</v>
      </c>
      <c r="E1025" s="14">
        <v>0.75</v>
      </c>
      <c r="F1025" s="3" t="s">
        <v>3820</v>
      </c>
      <c r="G1025" s="13">
        <v>43943</v>
      </c>
      <c r="H1025" s="13">
        <f>VLOOKUP(L1025,'Interested Users'!$A$2:$F$1684,6,FALSE)</f>
        <v>43943.38554398148</v>
      </c>
      <c r="I1025" s="3" t="s">
        <v>1144</v>
      </c>
      <c r="J1025" s="3" t="s">
        <v>5</v>
      </c>
      <c r="K1025" s="3" t="s">
        <v>867</v>
      </c>
      <c r="L1025" s="4">
        <v>911100222064</v>
      </c>
      <c r="M1025" s="3" t="s">
        <v>2653</v>
      </c>
      <c r="N1025" s="3" t="s">
        <v>1406</v>
      </c>
      <c r="O1025" s="3" t="s">
        <v>1156</v>
      </c>
      <c r="P1025" s="3" t="s">
        <v>1156</v>
      </c>
      <c r="Q1025" s="3" t="s">
        <v>3766</v>
      </c>
      <c r="R1025" s="3" t="e">
        <f>VLOOKUP(L1025,SB_Cleaned!$A$2:$F$413,6,FALSE)</f>
        <v>#N/A</v>
      </c>
      <c r="S1025" s="3">
        <f t="shared" si="45"/>
        <v>0</v>
      </c>
      <c r="T1025" s="3" t="s">
        <v>1502</v>
      </c>
      <c r="U1025" s="3" t="s">
        <v>716</v>
      </c>
      <c r="V1025" s="13" t="e">
        <f>VLOOKUP(L1025,SB_Cleaned!$A$2:$C$412,3,FALSE)</f>
        <v>#N/A</v>
      </c>
      <c r="W1025" s="4" t="str">
        <f t="shared" si="46"/>
        <v>exclude</v>
      </c>
      <c r="X1025" s="4" t="str">
        <f t="shared" si="47"/>
        <v>exclude</v>
      </c>
    </row>
    <row r="1026" spans="1:24" x14ac:dyDescent="0.25">
      <c r="A1026" s="3" t="s">
        <v>3813</v>
      </c>
      <c r="B1026" s="3" t="s">
        <v>1514</v>
      </c>
      <c r="C1026" s="3" t="s">
        <v>1512</v>
      </c>
      <c r="D1026" s="3">
        <v>4</v>
      </c>
      <c r="E1026" s="14">
        <v>0.75</v>
      </c>
      <c r="F1026" s="3" t="s">
        <v>3820</v>
      </c>
      <c r="G1026" s="13">
        <v>43943</v>
      </c>
      <c r="H1026" s="13">
        <f>VLOOKUP(L1026,'Interested Users'!$A$2:$F$1684,6,FALSE)</f>
        <v>43943.329513888886</v>
      </c>
      <c r="I1026" s="3" t="s">
        <v>1145</v>
      </c>
      <c r="J1026" s="3" t="s">
        <v>5</v>
      </c>
      <c r="K1026" s="3" t="s">
        <v>802</v>
      </c>
      <c r="L1026" s="4">
        <v>911100222044</v>
      </c>
      <c r="M1026" s="3" t="s">
        <v>2634</v>
      </c>
      <c r="N1026" s="3" t="s">
        <v>1406</v>
      </c>
      <c r="O1026" s="3" t="s">
        <v>1146</v>
      </c>
      <c r="P1026" s="3" t="s">
        <v>1146</v>
      </c>
      <c r="Q1026" s="3" t="s">
        <v>3766</v>
      </c>
      <c r="R1026" s="3" t="e">
        <f>VLOOKUP(L1026,SB_Cleaned!$A$2:$F$413,6,FALSE)</f>
        <v>#N/A</v>
      </c>
      <c r="S1026" s="3">
        <f t="shared" si="45"/>
        <v>0</v>
      </c>
      <c r="T1026" s="3" t="s">
        <v>1502</v>
      </c>
      <c r="U1026" s="3" t="s">
        <v>772</v>
      </c>
      <c r="V1026" s="13" t="e">
        <f>VLOOKUP(L1026,SB_Cleaned!$A$2:$C$412,3,FALSE)</f>
        <v>#N/A</v>
      </c>
      <c r="W1026" s="4" t="str">
        <f t="shared" si="46"/>
        <v>exclude</v>
      </c>
      <c r="X1026" s="4" t="str">
        <f t="shared" si="47"/>
        <v>exclude</v>
      </c>
    </row>
    <row r="1027" spans="1:24" x14ac:dyDescent="0.25">
      <c r="A1027" s="3" t="s">
        <v>3812</v>
      </c>
      <c r="B1027" s="3" t="s">
        <v>1494</v>
      </c>
      <c r="C1027" s="3" t="s">
        <v>1510</v>
      </c>
      <c r="D1027" s="3">
        <v>4</v>
      </c>
      <c r="E1027" s="14">
        <v>0.75</v>
      </c>
      <c r="F1027" s="3" t="s">
        <v>3820</v>
      </c>
      <c r="G1027" s="13">
        <v>43943</v>
      </c>
      <c r="H1027" s="13">
        <f>VLOOKUP(L1027,'Interested Users'!$A$2:$F$1684,6,FALSE)</f>
        <v>43943.325254629628</v>
      </c>
      <c r="I1027" s="3" t="s">
        <v>1144</v>
      </c>
      <c r="J1027" s="3" t="s">
        <v>10</v>
      </c>
      <c r="K1027" s="3" t="s">
        <v>855</v>
      </c>
      <c r="L1027" s="4">
        <v>911100222043</v>
      </c>
      <c r="M1027" s="3" t="s">
        <v>2633</v>
      </c>
      <c r="N1027" s="3" t="s">
        <v>1406</v>
      </c>
      <c r="O1027" s="3" t="s">
        <v>1156</v>
      </c>
      <c r="P1027" s="3" t="s">
        <v>1156</v>
      </c>
      <c r="Q1027" s="3" t="s">
        <v>3749</v>
      </c>
      <c r="R1027" s="3" t="e">
        <f>VLOOKUP(L1027,SB_Cleaned!$A$2:$F$413,6,FALSE)</f>
        <v>#N/A</v>
      </c>
      <c r="S1027" s="3">
        <f t="shared" ref="S1027:S1090" si="48">_xlfn.IFNA(IF(R1027&gt;499,1,0),0)</f>
        <v>0</v>
      </c>
      <c r="T1027" s="3" t="s">
        <v>1515</v>
      </c>
      <c r="U1027" s="3" t="s">
        <v>716</v>
      </c>
      <c r="V1027" s="13" t="e">
        <f>VLOOKUP(L1027,SB_Cleaned!$A$2:$C$412,3,FALSE)</f>
        <v>#N/A</v>
      </c>
      <c r="W1027" s="4" t="str">
        <f t="shared" ref="W1027:W1090" si="49">_xlfn.IFNA(IF(ROUND(V1027-G1027,0)&gt;=0,ROUND(V1027-G1027,0),"exclude"),"exclude")</f>
        <v>exclude</v>
      </c>
      <c r="X1027" s="4" t="str">
        <f t="shared" ref="X1027:X1090" si="50">_xlfn.IFNA(IF(ROUND(V1027-H1027,0)&gt;=0,ROUND(V1027-H1027,0),"exclude"),"exclude")</f>
        <v>exclude</v>
      </c>
    </row>
    <row r="1028" spans="1:24" x14ac:dyDescent="0.25">
      <c r="A1028" s="3" t="s">
        <v>3813</v>
      </c>
      <c r="B1028" s="3" t="s">
        <v>1494</v>
      </c>
      <c r="C1028" s="3" t="s">
        <v>1512</v>
      </c>
      <c r="D1028" s="3">
        <v>4</v>
      </c>
      <c r="E1028" s="14">
        <v>0.75</v>
      </c>
      <c r="F1028" s="3" t="s">
        <v>3820</v>
      </c>
      <c r="G1028" s="13">
        <v>43943</v>
      </c>
      <c r="H1028" s="13">
        <f>VLOOKUP(L1028,'Interested Users'!$A$2:$F$1684,6,FALSE)</f>
        <v>43943.322581018518</v>
      </c>
      <c r="I1028" s="3" t="s">
        <v>1144</v>
      </c>
      <c r="J1028" s="3" t="s">
        <v>10</v>
      </c>
      <c r="K1028" s="3" t="s">
        <v>854</v>
      </c>
      <c r="L1028" s="4">
        <v>911100222042</v>
      </c>
      <c r="M1028" s="3" t="s">
        <v>2632</v>
      </c>
      <c r="N1028" s="3" t="s">
        <v>1406</v>
      </c>
      <c r="O1028" s="3" t="s">
        <v>1156</v>
      </c>
      <c r="P1028" s="3" t="s">
        <v>1156</v>
      </c>
      <c r="Q1028" s="3" t="s">
        <v>3770</v>
      </c>
      <c r="R1028" s="3" t="e">
        <f>VLOOKUP(L1028,SB_Cleaned!$A$2:$F$413,6,FALSE)</f>
        <v>#N/A</v>
      </c>
      <c r="S1028" s="3">
        <f t="shared" si="48"/>
        <v>0</v>
      </c>
      <c r="T1028" s="3" t="s">
        <v>1496</v>
      </c>
      <c r="U1028" s="3" t="s">
        <v>716</v>
      </c>
      <c r="V1028" s="13" t="e">
        <f>VLOOKUP(L1028,SB_Cleaned!$A$2:$C$412,3,FALSE)</f>
        <v>#N/A</v>
      </c>
      <c r="W1028" s="4" t="str">
        <f t="shared" si="49"/>
        <v>exclude</v>
      </c>
      <c r="X1028" s="4" t="str">
        <f t="shared" si="50"/>
        <v>exclude</v>
      </c>
    </row>
    <row r="1029" spans="1:24" x14ac:dyDescent="0.25">
      <c r="A1029" s="3" t="s">
        <v>3813</v>
      </c>
      <c r="B1029" s="3" t="s">
        <v>1494</v>
      </c>
      <c r="C1029" s="3" t="s">
        <v>1512</v>
      </c>
      <c r="D1029" s="3">
        <v>4</v>
      </c>
      <c r="E1029" s="14">
        <v>0.75</v>
      </c>
      <c r="F1029" s="3" t="s">
        <v>3820</v>
      </c>
      <c r="G1029" s="13">
        <v>43943</v>
      </c>
      <c r="H1029" s="13">
        <f>VLOOKUP(L1029,'Interested Users'!$A$2:$F$1684,6,FALSE)</f>
        <v>43943.313310185185</v>
      </c>
      <c r="I1029" s="3" t="s">
        <v>1144</v>
      </c>
      <c r="J1029" s="3" t="s">
        <v>2</v>
      </c>
      <c r="K1029" s="3" t="s">
        <v>374</v>
      </c>
      <c r="L1029" s="4">
        <v>911100222037</v>
      </c>
      <c r="M1029" s="3" t="s">
        <v>2627</v>
      </c>
      <c r="N1029" s="3" t="s">
        <v>1406</v>
      </c>
      <c r="O1029" s="3" t="s">
        <v>1146</v>
      </c>
      <c r="P1029" s="3" t="s">
        <v>1146</v>
      </c>
      <c r="Q1029" s="3" t="s">
        <v>3770</v>
      </c>
      <c r="R1029" s="3" t="e">
        <f>VLOOKUP(L1029,SB_Cleaned!$A$2:$F$413,6,FALSE)</f>
        <v>#N/A</v>
      </c>
      <c r="S1029" s="3">
        <f t="shared" si="48"/>
        <v>0</v>
      </c>
      <c r="T1029" s="3" t="s">
        <v>1496</v>
      </c>
      <c r="U1029" s="3" t="s">
        <v>772</v>
      </c>
      <c r="V1029" s="13" t="e">
        <f>VLOOKUP(L1029,SB_Cleaned!$A$2:$C$412,3,FALSE)</f>
        <v>#N/A</v>
      </c>
      <c r="W1029" s="4" t="str">
        <f t="shared" si="49"/>
        <v>exclude</v>
      </c>
      <c r="X1029" s="4" t="str">
        <f t="shared" si="50"/>
        <v>exclude</v>
      </c>
    </row>
    <row r="1030" spans="1:24" x14ac:dyDescent="0.25">
      <c r="A1030" s="3" t="s">
        <v>3813</v>
      </c>
      <c r="B1030" s="3" t="s">
        <v>1494</v>
      </c>
      <c r="C1030" s="3" t="s">
        <v>1512</v>
      </c>
      <c r="D1030" s="3">
        <v>4</v>
      </c>
      <c r="E1030" s="14">
        <v>0.75</v>
      </c>
      <c r="F1030" s="3" t="s">
        <v>3820</v>
      </c>
      <c r="G1030" s="13">
        <v>43943</v>
      </c>
      <c r="H1030" s="13">
        <f>VLOOKUP(L1030,'Interested Users'!$A$2:$F$1684,6,FALSE)</f>
        <v>43943.307314814818</v>
      </c>
      <c r="I1030" s="3" t="s">
        <v>1144</v>
      </c>
      <c r="J1030" s="3" t="s">
        <v>10</v>
      </c>
      <c r="K1030" s="3" t="s">
        <v>848</v>
      </c>
      <c r="L1030" s="4">
        <v>911100222033</v>
      </c>
      <c r="M1030" s="3" t="s">
        <v>2623</v>
      </c>
      <c r="N1030" s="3" t="s">
        <v>1406</v>
      </c>
      <c r="O1030" s="3" t="s">
        <v>1148</v>
      </c>
      <c r="P1030" s="3" t="s">
        <v>1148</v>
      </c>
      <c r="Q1030" s="3" t="s">
        <v>3770</v>
      </c>
      <c r="R1030" s="3">
        <f>VLOOKUP(L1030,SB_Cleaned!$A$2:$F$413,6,FALSE)</f>
        <v>1999</v>
      </c>
      <c r="S1030" s="3">
        <f t="shared" si="48"/>
        <v>1</v>
      </c>
      <c r="T1030" s="3" t="s">
        <v>1496</v>
      </c>
      <c r="U1030" s="3" t="s">
        <v>716</v>
      </c>
      <c r="V1030" s="13">
        <f>VLOOKUP(L1030,SB_Cleaned!$A$2:$C$412,3,FALSE)</f>
        <v>43946</v>
      </c>
      <c r="W1030" s="4">
        <f t="shared" si="49"/>
        <v>3</v>
      </c>
      <c r="X1030" s="4">
        <f t="shared" si="50"/>
        <v>3</v>
      </c>
    </row>
    <row r="1031" spans="1:24" x14ac:dyDescent="0.25">
      <c r="A1031" s="3" t="s">
        <v>3813</v>
      </c>
      <c r="B1031" s="3" t="s">
        <v>1494</v>
      </c>
      <c r="C1031" s="3" t="s">
        <v>1512</v>
      </c>
      <c r="D1031" s="3">
        <v>4</v>
      </c>
      <c r="E1031" s="14">
        <v>0.75</v>
      </c>
      <c r="F1031" s="3" t="s">
        <v>3820</v>
      </c>
      <c r="G1031" s="13">
        <v>43943</v>
      </c>
      <c r="H1031" s="13">
        <f>VLOOKUP(L1031,'Interested Users'!$A$2:$F$1684,6,FALSE)</f>
        <v>43943.29650462963</v>
      </c>
      <c r="I1031" s="3" t="s">
        <v>1144</v>
      </c>
      <c r="J1031" s="3" t="s">
        <v>2</v>
      </c>
      <c r="K1031" s="3" t="s">
        <v>845</v>
      </c>
      <c r="L1031" s="4">
        <v>911100222028</v>
      </c>
      <c r="M1031" s="3" t="s">
        <v>2618</v>
      </c>
      <c r="N1031" s="3" t="s">
        <v>1406</v>
      </c>
      <c r="O1031" s="3" t="s">
        <v>1156</v>
      </c>
      <c r="P1031" s="3" t="s">
        <v>1156</v>
      </c>
      <c r="Q1031" s="3" t="s">
        <v>3770</v>
      </c>
      <c r="R1031" s="3" t="e">
        <f>VLOOKUP(L1031,SB_Cleaned!$A$2:$F$413,6,FALSE)</f>
        <v>#N/A</v>
      </c>
      <c r="S1031" s="3">
        <f t="shared" si="48"/>
        <v>0</v>
      </c>
      <c r="T1031" s="3" t="s">
        <v>1496</v>
      </c>
      <c r="U1031" s="3" t="s">
        <v>716</v>
      </c>
      <c r="V1031" s="13" t="e">
        <f>VLOOKUP(L1031,SB_Cleaned!$A$2:$C$412,3,FALSE)</f>
        <v>#N/A</v>
      </c>
      <c r="W1031" s="4" t="str">
        <f t="shared" si="49"/>
        <v>exclude</v>
      </c>
      <c r="X1031" s="4" t="str">
        <f t="shared" si="50"/>
        <v>exclude</v>
      </c>
    </row>
    <row r="1032" spans="1:24" x14ac:dyDescent="0.25">
      <c r="A1032" s="3" t="s">
        <v>3813</v>
      </c>
      <c r="B1032" s="3" t="s">
        <v>1494</v>
      </c>
      <c r="C1032" s="3" t="s">
        <v>1512</v>
      </c>
      <c r="D1032" s="3">
        <v>4</v>
      </c>
      <c r="E1032" s="14">
        <v>0.75</v>
      </c>
      <c r="F1032" s="3" t="s">
        <v>3820</v>
      </c>
      <c r="G1032" s="13">
        <v>43943</v>
      </c>
      <c r="H1032" s="13">
        <f>VLOOKUP(L1032,'Interested Users'!$A$2:$F$1684,6,FALSE)</f>
        <v>43943.294004629628</v>
      </c>
      <c r="I1032" s="3" t="s">
        <v>1144</v>
      </c>
      <c r="J1032" s="3" t="s">
        <v>10</v>
      </c>
      <c r="K1032" s="3" t="s">
        <v>816</v>
      </c>
      <c r="L1032" s="4">
        <v>911100222026</v>
      </c>
      <c r="M1032" s="3" t="s">
        <v>2616</v>
      </c>
      <c r="N1032" s="3" t="s">
        <v>1406</v>
      </c>
      <c r="O1032" s="3" t="s">
        <v>1148</v>
      </c>
      <c r="P1032" s="3" t="s">
        <v>1148</v>
      </c>
      <c r="Q1032" s="3" t="s">
        <v>3770</v>
      </c>
      <c r="R1032" s="3" t="e">
        <f>VLOOKUP(L1032,SB_Cleaned!$A$2:$F$413,6,FALSE)</f>
        <v>#N/A</v>
      </c>
      <c r="S1032" s="3">
        <f t="shared" si="48"/>
        <v>0</v>
      </c>
      <c r="T1032" s="3" t="s">
        <v>1496</v>
      </c>
      <c r="U1032" s="3" t="s">
        <v>604</v>
      </c>
      <c r="V1032" s="13" t="e">
        <f>VLOOKUP(L1032,SB_Cleaned!$A$2:$C$412,3,FALSE)</f>
        <v>#N/A</v>
      </c>
      <c r="W1032" s="4" t="str">
        <f t="shared" si="49"/>
        <v>exclude</v>
      </c>
      <c r="X1032" s="4" t="str">
        <f t="shared" si="50"/>
        <v>exclude</v>
      </c>
    </row>
    <row r="1033" spans="1:24" x14ac:dyDescent="0.25">
      <c r="A1033" s="3" t="s">
        <v>3813</v>
      </c>
      <c r="B1033" s="3" t="s">
        <v>1494</v>
      </c>
      <c r="C1033" s="3" t="s">
        <v>1512</v>
      </c>
      <c r="D1033" s="3">
        <v>4</v>
      </c>
      <c r="E1033" s="14">
        <v>0.75</v>
      </c>
      <c r="F1033" s="3" t="s">
        <v>3820</v>
      </c>
      <c r="G1033" s="13">
        <v>43943</v>
      </c>
      <c r="H1033" s="13">
        <f>VLOOKUP(L1033,'Interested Users'!$A$2:$F$1684,6,FALSE)</f>
        <v>43943.289907407408</v>
      </c>
      <c r="I1033" s="3" t="s">
        <v>1144</v>
      </c>
      <c r="J1033" s="3" t="s">
        <v>10</v>
      </c>
      <c r="K1033" s="3" t="s">
        <v>843</v>
      </c>
      <c r="L1033" s="4">
        <v>911100222024</v>
      </c>
      <c r="M1033" s="3" t="s">
        <v>2614</v>
      </c>
      <c r="N1033" s="3" t="s">
        <v>1406</v>
      </c>
      <c r="O1033" s="3" t="s">
        <v>1148</v>
      </c>
      <c r="P1033" s="3" t="s">
        <v>1148</v>
      </c>
      <c r="Q1033" s="3" t="s">
        <v>3770</v>
      </c>
      <c r="R1033" s="3" t="e">
        <f>VLOOKUP(L1033,SB_Cleaned!$A$2:$F$413,6,FALSE)</f>
        <v>#N/A</v>
      </c>
      <c r="S1033" s="3">
        <f t="shared" si="48"/>
        <v>0</v>
      </c>
      <c r="T1033" s="3" t="s">
        <v>1496</v>
      </c>
      <c r="U1033" s="3" t="s">
        <v>716</v>
      </c>
      <c r="V1033" s="13" t="e">
        <f>VLOOKUP(L1033,SB_Cleaned!$A$2:$C$412,3,FALSE)</f>
        <v>#N/A</v>
      </c>
      <c r="W1033" s="4" t="str">
        <f t="shared" si="49"/>
        <v>exclude</v>
      </c>
      <c r="X1033" s="4" t="str">
        <f t="shared" si="50"/>
        <v>exclude</v>
      </c>
    </row>
    <row r="1034" spans="1:24" x14ac:dyDescent="0.25">
      <c r="A1034" s="3" t="s">
        <v>3813</v>
      </c>
      <c r="B1034" s="3" t="s">
        <v>1514</v>
      </c>
      <c r="C1034" s="3" t="s">
        <v>1510</v>
      </c>
      <c r="D1034" s="3">
        <v>4</v>
      </c>
      <c r="E1034" s="14">
        <v>0.75</v>
      </c>
      <c r="F1034" s="3" t="s">
        <v>3820</v>
      </c>
      <c r="G1034" s="13">
        <v>43943</v>
      </c>
      <c r="H1034" s="13">
        <f>VLOOKUP(L1034,'Interested Users'!$A$2:$F$1684,6,FALSE)</f>
        <v>43943.223946759259</v>
      </c>
      <c r="I1034" s="3" t="s">
        <v>1145</v>
      </c>
      <c r="J1034" s="3" t="s">
        <v>2</v>
      </c>
      <c r="K1034" s="3" t="s">
        <v>1412</v>
      </c>
      <c r="L1034" s="4">
        <v>911100221916</v>
      </c>
      <c r="M1034" s="3" t="s">
        <v>2528</v>
      </c>
      <c r="N1034" s="3" t="s">
        <v>1406</v>
      </c>
      <c r="O1034" s="3" t="s">
        <v>1156</v>
      </c>
      <c r="P1034" s="3" t="s">
        <v>1156</v>
      </c>
      <c r="Q1034" s="3" t="s">
        <v>3775</v>
      </c>
      <c r="R1034" s="3" t="e">
        <f>VLOOKUP(L1034,SB_Cleaned!$A$2:$F$413,6,FALSE)</f>
        <v>#N/A</v>
      </c>
      <c r="S1034" s="3">
        <f t="shared" si="48"/>
        <v>0</v>
      </c>
      <c r="T1034" s="3" t="s">
        <v>1497</v>
      </c>
      <c r="U1034" s="3" t="s">
        <v>716</v>
      </c>
      <c r="V1034" s="13" t="e">
        <f>VLOOKUP(L1034,SB_Cleaned!$A$2:$C$412,3,FALSE)</f>
        <v>#N/A</v>
      </c>
      <c r="W1034" s="4" t="str">
        <f t="shared" si="49"/>
        <v>exclude</v>
      </c>
      <c r="X1034" s="4" t="str">
        <f t="shared" si="50"/>
        <v>exclude</v>
      </c>
    </row>
    <row r="1035" spans="1:24" x14ac:dyDescent="0.25">
      <c r="A1035" s="3" t="s">
        <v>3812</v>
      </c>
      <c r="B1035" s="3" t="s">
        <v>1494</v>
      </c>
      <c r="C1035" s="3" t="s">
        <v>1510</v>
      </c>
      <c r="D1035" s="3">
        <v>4</v>
      </c>
      <c r="E1035" s="14">
        <v>0.75</v>
      </c>
      <c r="F1035" s="3" t="s">
        <v>3820</v>
      </c>
      <c r="G1035" s="13">
        <v>43943</v>
      </c>
      <c r="H1035" s="13">
        <f>VLOOKUP(L1035,'Interested Users'!$A$2:$F$1684,6,FALSE)</f>
        <v>43943.231666666667</v>
      </c>
      <c r="I1035" s="3" t="s">
        <v>1144</v>
      </c>
      <c r="J1035" s="3" t="s">
        <v>10</v>
      </c>
      <c r="K1035" s="3" t="s">
        <v>311</v>
      </c>
      <c r="L1035" s="4">
        <v>911100221929</v>
      </c>
      <c r="M1035" s="3" t="s">
        <v>2522</v>
      </c>
      <c r="N1035" s="3" t="s">
        <v>1406</v>
      </c>
      <c r="O1035" s="3" t="s">
        <v>1148</v>
      </c>
      <c r="P1035" s="3" t="s">
        <v>1148</v>
      </c>
      <c r="Q1035" s="3" t="s">
        <v>3749</v>
      </c>
      <c r="R1035" s="3" t="e">
        <f>VLOOKUP(L1035,SB_Cleaned!$A$2:$F$413,6,FALSE)</f>
        <v>#N/A</v>
      </c>
      <c r="S1035" s="3">
        <f t="shared" si="48"/>
        <v>0</v>
      </c>
      <c r="T1035" s="3" t="s">
        <v>1515</v>
      </c>
      <c r="U1035" s="3" t="s">
        <v>772</v>
      </c>
      <c r="V1035" s="13" t="e">
        <f>VLOOKUP(L1035,SB_Cleaned!$A$2:$C$412,3,FALSE)</f>
        <v>#N/A</v>
      </c>
      <c r="W1035" s="4" t="str">
        <f t="shared" si="49"/>
        <v>exclude</v>
      </c>
      <c r="X1035" s="4" t="str">
        <f t="shared" si="50"/>
        <v>exclude</v>
      </c>
    </row>
    <row r="1036" spans="1:24" x14ac:dyDescent="0.25">
      <c r="A1036" s="3" t="s">
        <v>3812</v>
      </c>
      <c r="B1036" s="3" t="s">
        <v>1494</v>
      </c>
      <c r="C1036" s="3" t="s">
        <v>1510</v>
      </c>
      <c r="D1036" s="3">
        <v>4</v>
      </c>
      <c r="E1036" s="14">
        <v>0.75</v>
      </c>
      <c r="F1036" s="3" t="s">
        <v>3820</v>
      </c>
      <c r="G1036" s="13">
        <v>43943</v>
      </c>
      <c r="H1036" s="13">
        <f>VLOOKUP(L1036,'Interested Users'!$A$2:$F$1684,6,FALSE)</f>
        <v>43943.231828703705</v>
      </c>
      <c r="I1036" s="3" t="s">
        <v>1144</v>
      </c>
      <c r="J1036" s="3" t="s">
        <v>2</v>
      </c>
      <c r="K1036" s="3" t="s">
        <v>778</v>
      </c>
      <c r="L1036" s="4">
        <v>911100221932</v>
      </c>
      <c r="M1036" s="3" t="s">
        <v>2525</v>
      </c>
      <c r="N1036" s="3" t="s">
        <v>1406</v>
      </c>
      <c r="O1036" s="3" t="s">
        <v>1148</v>
      </c>
      <c r="P1036" s="3" t="s">
        <v>1148</v>
      </c>
      <c r="Q1036" s="3" t="s">
        <v>3749</v>
      </c>
      <c r="R1036" s="3" t="e">
        <f>VLOOKUP(L1036,SB_Cleaned!$A$2:$F$413,6,FALSE)</f>
        <v>#N/A</v>
      </c>
      <c r="S1036" s="3">
        <f t="shared" si="48"/>
        <v>0</v>
      </c>
      <c r="T1036" s="3" t="s">
        <v>1515</v>
      </c>
      <c r="U1036" s="3" t="s">
        <v>772</v>
      </c>
      <c r="V1036" s="13" t="e">
        <f>VLOOKUP(L1036,SB_Cleaned!$A$2:$C$412,3,FALSE)</f>
        <v>#N/A</v>
      </c>
      <c r="W1036" s="4" t="str">
        <f t="shared" si="49"/>
        <v>exclude</v>
      </c>
      <c r="X1036" s="4" t="str">
        <f t="shared" si="50"/>
        <v>exclude</v>
      </c>
    </row>
    <row r="1037" spans="1:24" x14ac:dyDescent="0.25">
      <c r="A1037" s="3" t="s">
        <v>3813</v>
      </c>
      <c r="B1037" s="3" t="s">
        <v>1514</v>
      </c>
      <c r="C1037" s="3" t="s">
        <v>1512</v>
      </c>
      <c r="D1037" s="3">
        <v>4</v>
      </c>
      <c r="E1037" s="14">
        <v>0.75</v>
      </c>
      <c r="F1037" s="3" t="s">
        <v>3820</v>
      </c>
      <c r="G1037" s="13">
        <v>43943</v>
      </c>
      <c r="H1037" s="13">
        <f>VLOOKUP(L1037,'Interested Users'!$A$2:$F$1684,6,FALSE)</f>
        <v>43943.415196759262</v>
      </c>
      <c r="I1037" s="3" t="s">
        <v>1144</v>
      </c>
      <c r="J1037" s="3" t="s">
        <v>5</v>
      </c>
      <c r="K1037" s="3" t="s">
        <v>254</v>
      </c>
      <c r="L1037" s="4">
        <v>911100222069</v>
      </c>
      <c r="M1037" s="3" t="s">
        <v>2658</v>
      </c>
      <c r="N1037" s="3" t="s">
        <v>1406</v>
      </c>
      <c r="O1037" s="3" t="s">
        <v>1148</v>
      </c>
      <c r="P1037" s="3" t="s">
        <v>1148</v>
      </c>
      <c r="Q1037" s="3" t="s">
        <v>3766</v>
      </c>
      <c r="R1037" s="3" t="e">
        <f>VLOOKUP(L1037,SB_Cleaned!$A$2:$F$413,6,FALSE)</f>
        <v>#N/A</v>
      </c>
      <c r="S1037" s="3">
        <f t="shared" si="48"/>
        <v>0</v>
      </c>
      <c r="T1037" s="3" t="s">
        <v>1502</v>
      </c>
      <c r="U1037" s="3" t="s">
        <v>772</v>
      </c>
      <c r="V1037" s="13" t="e">
        <f>VLOOKUP(L1037,SB_Cleaned!$A$2:$C$412,3,FALSE)</f>
        <v>#N/A</v>
      </c>
      <c r="W1037" s="4" t="str">
        <f t="shared" si="49"/>
        <v>exclude</v>
      </c>
      <c r="X1037" s="4" t="str">
        <f t="shared" si="50"/>
        <v>exclude</v>
      </c>
    </row>
    <row r="1038" spans="1:24" x14ac:dyDescent="0.25">
      <c r="A1038" s="3" t="s">
        <v>3813</v>
      </c>
      <c r="B1038" s="3" t="s">
        <v>1494</v>
      </c>
      <c r="C1038" s="3" t="s">
        <v>1512</v>
      </c>
      <c r="D1038" s="3">
        <v>4</v>
      </c>
      <c r="E1038" s="14">
        <v>0.75</v>
      </c>
      <c r="F1038" s="3" t="s">
        <v>3820</v>
      </c>
      <c r="G1038" s="13">
        <v>43943</v>
      </c>
      <c r="H1038" s="13">
        <f>VLOOKUP(L1038,'Interested Users'!$A$2:$F$1684,6,FALSE)</f>
        <v>43943.231585648151</v>
      </c>
      <c r="I1038" s="3" t="s">
        <v>1145</v>
      </c>
      <c r="J1038" s="3" t="s">
        <v>10</v>
      </c>
      <c r="K1038" s="3" t="s">
        <v>125</v>
      </c>
      <c r="L1038" s="4">
        <v>911100221928</v>
      </c>
      <c r="M1038" s="3" t="s">
        <v>2521</v>
      </c>
      <c r="N1038" s="3" t="s">
        <v>1406</v>
      </c>
      <c r="O1038" s="3" t="s">
        <v>1148</v>
      </c>
      <c r="P1038" s="3" t="s">
        <v>1148</v>
      </c>
      <c r="Q1038" s="3" t="s">
        <v>3770</v>
      </c>
      <c r="R1038" s="3" t="e">
        <f>VLOOKUP(L1038,SB_Cleaned!$A$2:$F$413,6,FALSE)</f>
        <v>#N/A</v>
      </c>
      <c r="S1038" s="3">
        <f t="shared" si="48"/>
        <v>0</v>
      </c>
      <c r="T1038" s="3" t="s">
        <v>1496</v>
      </c>
      <c r="U1038" s="3" t="s">
        <v>772</v>
      </c>
      <c r="V1038" s="13" t="e">
        <f>VLOOKUP(L1038,SB_Cleaned!$A$2:$C$412,3,FALSE)</f>
        <v>#N/A</v>
      </c>
      <c r="W1038" s="4" t="str">
        <f t="shared" si="49"/>
        <v>exclude</v>
      </c>
      <c r="X1038" s="4" t="str">
        <f t="shared" si="50"/>
        <v>exclude</v>
      </c>
    </row>
    <row r="1039" spans="1:24" x14ac:dyDescent="0.25">
      <c r="A1039" s="3" t="s">
        <v>3813</v>
      </c>
      <c r="B1039" s="3" t="s">
        <v>1514</v>
      </c>
      <c r="C1039" s="3" t="s">
        <v>1512</v>
      </c>
      <c r="D1039" s="3">
        <v>4</v>
      </c>
      <c r="E1039" s="14">
        <v>0.75</v>
      </c>
      <c r="F1039" s="3" t="s">
        <v>3820</v>
      </c>
      <c r="G1039" s="13">
        <v>43943</v>
      </c>
      <c r="H1039" s="13">
        <f>VLOOKUP(L1039,'Interested Users'!$A$2:$F$1684,6,FALSE)</f>
        <v>43943.394675925927</v>
      </c>
      <c r="I1039" s="3" t="s">
        <v>1144</v>
      </c>
      <c r="J1039" s="3" t="s">
        <v>5</v>
      </c>
      <c r="K1039" s="3" t="s">
        <v>869</v>
      </c>
      <c r="L1039" s="4">
        <v>911100222067</v>
      </c>
      <c r="M1039" s="3" t="s">
        <v>2655</v>
      </c>
      <c r="N1039" s="3" t="s">
        <v>1406</v>
      </c>
      <c r="O1039" s="3" t="s">
        <v>1146</v>
      </c>
      <c r="P1039" s="3" t="s">
        <v>1146</v>
      </c>
      <c r="Q1039" s="3" t="s">
        <v>3766</v>
      </c>
      <c r="R1039" s="3" t="e">
        <f>VLOOKUP(L1039,SB_Cleaned!$A$2:$F$413,6,FALSE)</f>
        <v>#N/A</v>
      </c>
      <c r="S1039" s="3">
        <f t="shared" si="48"/>
        <v>0</v>
      </c>
      <c r="T1039" s="3" t="s">
        <v>1502</v>
      </c>
      <c r="U1039" s="3" t="s">
        <v>772</v>
      </c>
      <c r="V1039" s="13" t="e">
        <f>VLOOKUP(L1039,SB_Cleaned!$A$2:$C$412,3,FALSE)</f>
        <v>#N/A</v>
      </c>
      <c r="W1039" s="4" t="str">
        <f t="shared" si="49"/>
        <v>exclude</v>
      </c>
      <c r="X1039" s="4" t="str">
        <f t="shared" si="50"/>
        <v>exclude</v>
      </c>
    </row>
    <row r="1040" spans="1:24" x14ac:dyDescent="0.25">
      <c r="A1040" s="3" t="s">
        <v>3813</v>
      </c>
      <c r="B1040" s="3" t="s">
        <v>1514</v>
      </c>
      <c r="C1040" s="3" t="s">
        <v>1510</v>
      </c>
      <c r="D1040" s="3">
        <v>4</v>
      </c>
      <c r="E1040" s="14">
        <v>0.75</v>
      </c>
      <c r="F1040" s="3" t="s">
        <v>3820</v>
      </c>
      <c r="G1040" s="13">
        <v>43943</v>
      </c>
      <c r="H1040" s="13">
        <f>VLOOKUP(L1040,'Interested Users'!$A$2:$F$1684,6,FALSE)</f>
        <v>43943.166319444441</v>
      </c>
      <c r="I1040" s="3" t="s">
        <v>1145</v>
      </c>
      <c r="J1040" s="3" t="s">
        <v>2</v>
      </c>
      <c r="K1040" s="3" t="s">
        <v>140</v>
      </c>
      <c r="L1040" s="4">
        <v>911100221882</v>
      </c>
      <c r="M1040" s="3" t="s">
        <v>2476</v>
      </c>
      <c r="N1040" s="3" t="s">
        <v>1406</v>
      </c>
      <c r="O1040" s="3" t="s">
        <v>1156</v>
      </c>
      <c r="P1040" s="3" t="s">
        <v>1156</v>
      </c>
      <c r="Q1040" s="3" t="s">
        <v>3775</v>
      </c>
      <c r="R1040" s="3" t="e">
        <f>VLOOKUP(L1040,SB_Cleaned!$A$2:$F$413,6,FALSE)</f>
        <v>#N/A</v>
      </c>
      <c r="S1040" s="3">
        <f t="shared" si="48"/>
        <v>0</v>
      </c>
      <c r="T1040" s="3" t="s">
        <v>1497</v>
      </c>
      <c r="U1040" s="3" t="s">
        <v>716</v>
      </c>
      <c r="V1040" s="13" t="e">
        <f>VLOOKUP(L1040,SB_Cleaned!$A$2:$C$412,3,FALSE)</f>
        <v>#N/A</v>
      </c>
      <c r="W1040" s="4" t="str">
        <f t="shared" si="49"/>
        <v>exclude</v>
      </c>
      <c r="X1040" s="4" t="str">
        <f t="shared" si="50"/>
        <v>exclude</v>
      </c>
    </row>
    <row r="1041" spans="1:24" x14ac:dyDescent="0.25">
      <c r="A1041" s="3" t="s">
        <v>3813</v>
      </c>
      <c r="B1041" s="3" t="s">
        <v>1494</v>
      </c>
      <c r="C1041" s="3" t="s">
        <v>1511</v>
      </c>
      <c r="D1041" s="3">
        <v>4</v>
      </c>
      <c r="E1041" s="14">
        <v>0.75</v>
      </c>
      <c r="F1041" s="3" t="s">
        <v>3820</v>
      </c>
      <c r="G1041" s="13">
        <v>43943</v>
      </c>
      <c r="H1041" s="13">
        <f>VLOOKUP(L1041,'Interested Users'!$A$2:$F$1684,6,FALSE)</f>
        <v>43943.234317129631</v>
      </c>
      <c r="I1041" s="3" t="s">
        <v>1144</v>
      </c>
      <c r="J1041" s="3" t="s">
        <v>2</v>
      </c>
      <c r="K1041" s="3" t="s">
        <v>790</v>
      </c>
      <c r="L1041" s="4">
        <v>911100221946</v>
      </c>
      <c r="M1041" s="3" t="s">
        <v>2539</v>
      </c>
      <c r="N1041" s="3" t="s">
        <v>1406</v>
      </c>
      <c r="O1041" s="3" t="s">
        <v>1156</v>
      </c>
      <c r="P1041" s="3" t="s">
        <v>1156</v>
      </c>
      <c r="Q1041" s="3" t="s">
        <v>3776</v>
      </c>
      <c r="R1041" s="3" t="e">
        <f>VLOOKUP(L1041,SB_Cleaned!$A$2:$F$413,6,FALSE)</f>
        <v>#N/A</v>
      </c>
      <c r="S1041" s="3">
        <f t="shared" si="48"/>
        <v>0</v>
      </c>
      <c r="T1041" s="3" t="s">
        <v>1496</v>
      </c>
      <c r="U1041" s="3" t="s">
        <v>772</v>
      </c>
      <c r="V1041" s="13" t="e">
        <f>VLOOKUP(L1041,SB_Cleaned!$A$2:$C$412,3,FALSE)</f>
        <v>#N/A</v>
      </c>
      <c r="W1041" s="4" t="str">
        <f t="shared" si="49"/>
        <v>exclude</v>
      </c>
      <c r="X1041" s="4" t="str">
        <f t="shared" si="50"/>
        <v>exclude</v>
      </c>
    </row>
    <row r="1042" spans="1:24" x14ac:dyDescent="0.25">
      <c r="A1042" s="3" t="s">
        <v>3813</v>
      </c>
      <c r="B1042" s="3" t="s">
        <v>1494</v>
      </c>
      <c r="C1042" s="3" t="s">
        <v>1511</v>
      </c>
      <c r="D1042" s="3">
        <v>4</v>
      </c>
      <c r="E1042" s="14">
        <v>0.75</v>
      </c>
      <c r="F1042" s="3" t="s">
        <v>3820</v>
      </c>
      <c r="G1042" s="13">
        <v>43943</v>
      </c>
      <c r="H1042" s="13">
        <f>VLOOKUP(L1042,'Interested Users'!$A$2:$F$1684,6,FALSE)</f>
        <v>43943.234537037039</v>
      </c>
      <c r="I1042" s="3" t="s">
        <v>1144</v>
      </c>
      <c r="J1042" s="3" t="s">
        <v>10</v>
      </c>
      <c r="K1042" s="3" t="s">
        <v>791</v>
      </c>
      <c r="L1042" s="4">
        <v>911100221948</v>
      </c>
      <c r="M1042" s="3" t="s">
        <v>2541</v>
      </c>
      <c r="N1042" s="3" t="s">
        <v>1406</v>
      </c>
      <c r="O1042" s="3" t="s">
        <v>1148</v>
      </c>
      <c r="P1042" s="3" t="s">
        <v>1148</v>
      </c>
      <c r="Q1042" s="3" t="s">
        <v>3776</v>
      </c>
      <c r="R1042" s="3">
        <f>VLOOKUP(L1042,SB_Cleaned!$A$2:$F$413,6,FALSE)</f>
        <v>1999</v>
      </c>
      <c r="S1042" s="3">
        <f t="shared" si="48"/>
        <v>1</v>
      </c>
      <c r="T1042" s="3" t="s">
        <v>1496</v>
      </c>
      <c r="U1042" s="3" t="s">
        <v>716</v>
      </c>
      <c r="V1042" s="13">
        <f>VLOOKUP(L1042,SB_Cleaned!$A$2:$C$412,3,FALSE)</f>
        <v>43944</v>
      </c>
      <c r="W1042" s="4">
        <f t="shared" si="49"/>
        <v>1</v>
      </c>
      <c r="X1042" s="4">
        <f t="shared" si="50"/>
        <v>1</v>
      </c>
    </row>
    <row r="1043" spans="1:24" x14ac:dyDescent="0.25">
      <c r="A1043" s="3" t="s">
        <v>3813</v>
      </c>
      <c r="B1043" s="3" t="s">
        <v>1494</v>
      </c>
      <c r="C1043" s="3" t="s">
        <v>1511</v>
      </c>
      <c r="D1043" s="3">
        <v>4</v>
      </c>
      <c r="E1043" s="14">
        <v>0.75</v>
      </c>
      <c r="F1043" s="3" t="s">
        <v>3820</v>
      </c>
      <c r="G1043" s="13">
        <v>43943</v>
      </c>
      <c r="H1043" s="13">
        <f>VLOOKUP(L1043,'Interested Users'!$A$2:$F$1684,6,FALSE)</f>
        <v>43943.234594907408</v>
      </c>
      <c r="I1043" s="3" t="s">
        <v>1144</v>
      </c>
      <c r="J1043" s="3" t="s">
        <v>2</v>
      </c>
      <c r="K1043" s="3" t="s">
        <v>788</v>
      </c>
      <c r="L1043" s="4">
        <v>911100221950</v>
      </c>
      <c r="M1043" s="3" t="s">
        <v>2543</v>
      </c>
      <c r="N1043" s="3" t="s">
        <v>1406</v>
      </c>
      <c r="O1043" s="3" t="s">
        <v>1148</v>
      </c>
      <c r="P1043" s="3" t="s">
        <v>1148</v>
      </c>
      <c r="Q1043" s="3" t="s">
        <v>3776</v>
      </c>
      <c r="R1043" s="3" t="e">
        <f>VLOOKUP(L1043,SB_Cleaned!$A$2:$F$413,6,FALSE)</f>
        <v>#N/A</v>
      </c>
      <c r="S1043" s="3">
        <f t="shared" si="48"/>
        <v>0</v>
      </c>
      <c r="T1043" s="3" t="s">
        <v>1496</v>
      </c>
      <c r="U1043" s="3" t="s">
        <v>772</v>
      </c>
      <c r="V1043" s="13" t="e">
        <f>VLOOKUP(L1043,SB_Cleaned!$A$2:$C$412,3,FALSE)</f>
        <v>#N/A</v>
      </c>
      <c r="W1043" s="4" t="str">
        <f t="shared" si="49"/>
        <v>exclude</v>
      </c>
      <c r="X1043" s="4" t="str">
        <f t="shared" si="50"/>
        <v>exclude</v>
      </c>
    </row>
    <row r="1044" spans="1:24" x14ac:dyDescent="0.25">
      <c r="A1044" s="3" t="s">
        <v>3813</v>
      </c>
      <c r="B1044" s="3" t="s">
        <v>1514</v>
      </c>
      <c r="C1044" s="3" t="s">
        <v>1510</v>
      </c>
      <c r="D1044" s="3">
        <v>4</v>
      </c>
      <c r="E1044" s="14">
        <v>0.75</v>
      </c>
      <c r="F1044" s="3" t="s">
        <v>3820</v>
      </c>
      <c r="G1044" s="13">
        <v>43943</v>
      </c>
      <c r="H1044" s="13">
        <f>VLOOKUP(L1044,'Interested Users'!$A$2:$F$1684,6,FALSE)</f>
        <v>43943.236655092594</v>
      </c>
      <c r="I1044" s="3" t="s">
        <v>1144</v>
      </c>
      <c r="J1044" s="3" t="s">
        <v>19</v>
      </c>
      <c r="K1044" s="3" t="s">
        <v>220</v>
      </c>
      <c r="L1044" s="4">
        <v>911100221953</v>
      </c>
      <c r="M1044" s="3" t="s">
        <v>2546</v>
      </c>
      <c r="N1044" s="3" t="s">
        <v>1406</v>
      </c>
      <c r="O1044" s="3" t="s">
        <v>1156</v>
      </c>
      <c r="P1044" s="3" t="s">
        <v>1156</v>
      </c>
      <c r="Q1044" s="3" t="s">
        <v>3775</v>
      </c>
      <c r="R1044" s="3" t="e">
        <f>VLOOKUP(L1044,SB_Cleaned!$A$2:$F$413,6,FALSE)</f>
        <v>#N/A</v>
      </c>
      <c r="S1044" s="3">
        <f t="shared" si="48"/>
        <v>0</v>
      </c>
      <c r="T1044" s="3" t="s">
        <v>1497</v>
      </c>
      <c r="U1044" s="3" t="s">
        <v>716</v>
      </c>
      <c r="V1044" s="13" t="e">
        <f>VLOOKUP(L1044,SB_Cleaned!$A$2:$C$412,3,FALSE)</f>
        <v>#N/A</v>
      </c>
      <c r="W1044" s="4" t="str">
        <f t="shared" si="49"/>
        <v>exclude</v>
      </c>
      <c r="X1044" s="4" t="str">
        <f t="shared" si="50"/>
        <v>exclude</v>
      </c>
    </row>
    <row r="1045" spans="1:24" x14ac:dyDescent="0.25">
      <c r="A1045" s="3" t="s">
        <v>3813</v>
      </c>
      <c r="B1045" s="3" t="s">
        <v>1494</v>
      </c>
      <c r="C1045" s="3" t="s">
        <v>1511</v>
      </c>
      <c r="D1045" s="3">
        <v>4</v>
      </c>
      <c r="E1045" s="14">
        <v>0.75</v>
      </c>
      <c r="F1045" s="3" t="s">
        <v>3820</v>
      </c>
      <c r="G1045" s="13">
        <v>43943</v>
      </c>
      <c r="H1045" s="13">
        <f>VLOOKUP(L1045,'Interested Users'!$A$2:$F$1684,6,FALSE)</f>
        <v>43943.234317129631</v>
      </c>
      <c r="I1045" s="3" t="s">
        <v>1145</v>
      </c>
      <c r="J1045" s="3" t="s">
        <v>2</v>
      </c>
      <c r="K1045" s="3" t="s">
        <v>790</v>
      </c>
      <c r="L1045" s="4">
        <v>911100221946</v>
      </c>
      <c r="M1045" s="3" t="s">
        <v>2539</v>
      </c>
      <c r="N1045" s="3" t="s">
        <v>1406</v>
      </c>
      <c r="O1045" s="3" t="s">
        <v>1156</v>
      </c>
      <c r="P1045" s="3" t="s">
        <v>1156</v>
      </c>
      <c r="Q1045" s="3" t="s">
        <v>3776</v>
      </c>
      <c r="R1045" s="3" t="e">
        <f>VLOOKUP(L1045,SB_Cleaned!$A$2:$F$413,6,FALSE)</f>
        <v>#N/A</v>
      </c>
      <c r="S1045" s="3">
        <f t="shared" si="48"/>
        <v>0</v>
      </c>
      <c r="T1045" s="3" t="s">
        <v>1496</v>
      </c>
      <c r="U1045" s="3" t="s">
        <v>772</v>
      </c>
      <c r="V1045" s="13" t="e">
        <f>VLOOKUP(L1045,SB_Cleaned!$A$2:$C$412,3,FALSE)</f>
        <v>#N/A</v>
      </c>
      <c r="W1045" s="4" t="str">
        <f t="shared" si="49"/>
        <v>exclude</v>
      </c>
      <c r="X1045" s="4" t="str">
        <f t="shared" si="50"/>
        <v>exclude</v>
      </c>
    </row>
    <row r="1046" spans="1:24" x14ac:dyDescent="0.25">
      <c r="A1046" s="3" t="s">
        <v>3813</v>
      </c>
      <c r="B1046" s="3" t="s">
        <v>1494</v>
      </c>
      <c r="C1046" s="3" t="s">
        <v>1511</v>
      </c>
      <c r="D1046" s="3">
        <v>4</v>
      </c>
      <c r="E1046" s="14">
        <v>0.75</v>
      </c>
      <c r="F1046" s="3" t="s">
        <v>3820</v>
      </c>
      <c r="G1046" s="13">
        <v>43943</v>
      </c>
      <c r="H1046" s="13">
        <f>VLOOKUP(L1046,'Interested Users'!$A$2:$F$1684,6,FALSE)</f>
        <v>43943.236678240741</v>
      </c>
      <c r="I1046" s="3" t="s">
        <v>1144</v>
      </c>
      <c r="J1046" s="3" t="s">
        <v>2</v>
      </c>
      <c r="K1046" s="3" t="s">
        <v>395</v>
      </c>
      <c r="L1046" s="4">
        <v>911100221954</v>
      </c>
      <c r="M1046" s="3" t="s">
        <v>2547</v>
      </c>
      <c r="N1046" s="3" t="s">
        <v>1406</v>
      </c>
      <c r="O1046" s="3" t="s">
        <v>1156</v>
      </c>
      <c r="P1046" s="3" t="s">
        <v>1156</v>
      </c>
      <c r="Q1046" s="3" t="s">
        <v>3776</v>
      </c>
      <c r="R1046" s="3" t="e">
        <f>VLOOKUP(L1046,SB_Cleaned!$A$2:$F$413,6,FALSE)</f>
        <v>#N/A</v>
      </c>
      <c r="S1046" s="3">
        <f t="shared" si="48"/>
        <v>0</v>
      </c>
      <c r="T1046" s="3" t="s">
        <v>1496</v>
      </c>
      <c r="U1046" s="3" t="s">
        <v>772</v>
      </c>
      <c r="V1046" s="13" t="e">
        <f>VLOOKUP(L1046,SB_Cleaned!$A$2:$C$412,3,FALSE)</f>
        <v>#N/A</v>
      </c>
      <c r="W1046" s="4" t="str">
        <f t="shared" si="49"/>
        <v>exclude</v>
      </c>
      <c r="X1046" s="4" t="str">
        <f t="shared" si="50"/>
        <v>exclude</v>
      </c>
    </row>
    <row r="1047" spans="1:24" x14ac:dyDescent="0.25">
      <c r="A1047" s="3" t="s">
        <v>3813</v>
      </c>
      <c r="B1047" s="3" t="s">
        <v>1494</v>
      </c>
      <c r="C1047" s="3" t="s">
        <v>1511</v>
      </c>
      <c r="D1047" s="3">
        <v>4</v>
      </c>
      <c r="E1047" s="14">
        <v>0.75</v>
      </c>
      <c r="F1047" s="3" t="s">
        <v>3820</v>
      </c>
      <c r="G1047" s="13">
        <v>43943</v>
      </c>
      <c r="H1047" s="13">
        <f>VLOOKUP(L1047,'Interested Users'!$A$2:$F$1684,6,FALSE)</f>
        <v>43943.236712962964</v>
      </c>
      <c r="I1047" s="3" t="s">
        <v>1144</v>
      </c>
      <c r="J1047" s="3" t="s">
        <v>10</v>
      </c>
      <c r="K1047" s="3" t="s">
        <v>796</v>
      </c>
      <c r="L1047" s="4">
        <v>911100221955</v>
      </c>
      <c r="M1047" s="3" t="s">
        <v>2548</v>
      </c>
      <c r="N1047" s="3" t="s">
        <v>1406</v>
      </c>
      <c r="O1047" s="3" t="s">
        <v>1156</v>
      </c>
      <c r="P1047" s="3" t="s">
        <v>1156</v>
      </c>
      <c r="Q1047" s="3" t="s">
        <v>3776</v>
      </c>
      <c r="R1047" s="3" t="e">
        <f>VLOOKUP(L1047,SB_Cleaned!$A$2:$F$413,6,FALSE)</f>
        <v>#N/A</v>
      </c>
      <c r="S1047" s="3">
        <f t="shared" si="48"/>
        <v>0</v>
      </c>
      <c r="T1047" s="3" t="s">
        <v>1496</v>
      </c>
      <c r="U1047" s="3" t="s">
        <v>772</v>
      </c>
      <c r="V1047" s="13" t="e">
        <f>VLOOKUP(L1047,SB_Cleaned!$A$2:$C$412,3,FALSE)</f>
        <v>#N/A</v>
      </c>
      <c r="W1047" s="4" t="str">
        <f t="shared" si="49"/>
        <v>exclude</v>
      </c>
      <c r="X1047" s="4" t="str">
        <f t="shared" si="50"/>
        <v>exclude</v>
      </c>
    </row>
    <row r="1048" spans="1:24" x14ac:dyDescent="0.25">
      <c r="A1048" s="3" t="s">
        <v>3813</v>
      </c>
      <c r="B1048" s="3" t="s">
        <v>1514</v>
      </c>
      <c r="C1048" s="3" t="s">
        <v>1510</v>
      </c>
      <c r="D1048" s="3">
        <v>4</v>
      </c>
      <c r="E1048" s="14">
        <v>0.75</v>
      </c>
      <c r="F1048" s="3" t="s">
        <v>3820</v>
      </c>
      <c r="G1048" s="13">
        <v>43943</v>
      </c>
      <c r="H1048" s="13">
        <f>VLOOKUP(L1048,'Interested Users'!$A$2:$F$1684,6,FALSE)</f>
        <v>43943.236863425926</v>
      </c>
      <c r="I1048" s="3" t="s">
        <v>1144</v>
      </c>
      <c r="J1048" s="3" t="s">
        <v>5</v>
      </c>
      <c r="K1048" s="3" t="s">
        <v>590</v>
      </c>
      <c r="L1048" s="4">
        <v>911100221956</v>
      </c>
      <c r="M1048" s="3" t="s">
        <v>2549</v>
      </c>
      <c r="N1048" s="3" t="s">
        <v>1406</v>
      </c>
      <c r="O1048" s="3" t="s">
        <v>1148</v>
      </c>
      <c r="P1048" s="3" t="s">
        <v>1148</v>
      </c>
      <c r="Q1048" s="3" t="s">
        <v>3775</v>
      </c>
      <c r="R1048" s="3" t="e">
        <f>VLOOKUP(L1048,SB_Cleaned!$A$2:$F$413,6,FALSE)</f>
        <v>#N/A</v>
      </c>
      <c r="S1048" s="3">
        <f t="shared" si="48"/>
        <v>0</v>
      </c>
      <c r="T1048" s="3" t="s">
        <v>1497</v>
      </c>
      <c r="U1048" s="3" t="s">
        <v>772</v>
      </c>
      <c r="V1048" s="13" t="e">
        <f>VLOOKUP(L1048,SB_Cleaned!$A$2:$C$412,3,FALSE)</f>
        <v>#N/A</v>
      </c>
      <c r="W1048" s="4" t="str">
        <f t="shared" si="49"/>
        <v>exclude</v>
      </c>
      <c r="X1048" s="4" t="str">
        <f t="shared" si="50"/>
        <v>exclude</v>
      </c>
    </row>
    <row r="1049" spans="1:24" x14ac:dyDescent="0.25">
      <c r="A1049" s="3" t="s">
        <v>3813</v>
      </c>
      <c r="B1049" s="3" t="s">
        <v>1494</v>
      </c>
      <c r="C1049" s="3" t="s">
        <v>1511</v>
      </c>
      <c r="D1049" s="3">
        <v>4</v>
      </c>
      <c r="E1049" s="14">
        <v>0.75</v>
      </c>
      <c r="F1049" s="3" t="s">
        <v>3820</v>
      </c>
      <c r="G1049" s="13">
        <v>43943</v>
      </c>
      <c r="H1049" s="13">
        <f>VLOOKUP(L1049,'Interested Users'!$A$2:$F$1684,6,FALSE)</f>
        <v>43943.236886574072</v>
      </c>
      <c r="I1049" s="3" t="s">
        <v>1144</v>
      </c>
      <c r="J1049" s="3" t="s">
        <v>10</v>
      </c>
      <c r="K1049" s="3" t="s">
        <v>663</v>
      </c>
      <c r="L1049" s="4">
        <v>911100221957</v>
      </c>
      <c r="M1049" s="3" t="s">
        <v>2550</v>
      </c>
      <c r="N1049" s="3" t="s">
        <v>1406</v>
      </c>
      <c r="O1049" s="3" t="s">
        <v>1148</v>
      </c>
      <c r="P1049" s="3" t="s">
        <v>1148</v>
      </c>
      <c r="Q1049" s="3" t="s">
        <v>3776</v>
      </c>
      <c r="R1049" s="3" t="e">
        <f>VLOOKUP(L1049,SB_Cleaned!$A$2:$F$413,6,FALSE)</f>
        <v>#N/A</v>
      </c>
      <c r="S1049" s="3">
        <f t="shared" si="48"/>
        <v>0</v>
      </c>
      <c r="T1049" s="3" t="s">
        <v>1496</v>
      </c>
      <c r="U1049" s="3" t="s">
        <v>772</v>
      </c>
      <c r="V1049" s="13" t="e">
        <f>VLOOKUP(L1049,SB_Cleaned!$A$2:$C$412,3,FALSE)</f>
        <v>#N/A</v>
      </c>
      <c r="W1049" s="4" t="str">
        <f t="shared" si="49"/>
        <v>exclude</v>
      </c>
      <c r="X1049" s="4" t="str">
        <f t="shared" si="50"/>
        <v>exclude</v>
      </c>
    </row>
    <row r="1050" spans="1:24" x14ac:dyDescent="0.25">
      <c r="A1050" s="3" t="s">
        <v>3813</v>
      </c>
      <c r="B1050" s="3" t="s">
        <v>1514</v>
      </c>
      <c r="C1050" s="3" t="s">
        <v>1510</v>
      </c>
      <c r="D1050" s="3">
        <v>4</v>
      </c>
      <c r="E1050" s="14">
        <v>0.75</v>
      </c>
      <c r="F1050" s="3" t="s">
        <v>3820</v>
      </c>
      <c r="G1050" s="13">
        <v>43943</v>
      </c>
      <c r="H1050" s="13">
        <f>VLOOKUP(L1050,'Interested Users'!$A$2:$F$1684,6,FALSE)</f>
        <v>43943.237361111111</v>
      </c>
      <c r="I1050" s="3" t="s">
        <v>1144</v>
      </c>
      <c r="J1050" s="3" t="s">
        <v>5</v>
      </c>
      <c r="K1050" s="3" t="s">
        <v>1413</v>
      </c>
      <c r="L1050" s="4">
        <v>911100221958</v>
      </c>
      <c r="M1050" s="3" t="s">
        <v>2551</v>
      </c>
      <c r="N1050" s="3" t="s">
        <v>1406</v>
      </c>
      <c r="O1050" s="3" t="s">
        <v>1156</v>
      </c>
      <c r="P1050" s="3" t="s">
        <v>1156</v>
      </c>
      <c r="Q1050" s="3" t="s">
        <v>3775</v>
      </c>
      <c r="R1050" s="3" t="e">
        <f>VLOOKUP(L1050,SB_Cleaned!$A$2:$F$413,6,FALSE)</f>
        <v>#N/A</v>
      </c>
      <c r="S1050" s="3">
        <f t="shared" si="48"/>
        <v>0</v>
      </c>
      <c r="T1050" s="3" t="s">
        <v>1497</v>
      </c>
      <c r="U1050" s="3" t="s">
        <v>772</v>
      </c>
      <c r="V1050" s="13" t="e">
        <f>VLOOKUP(L1050,SB_Cleaned!$A$2:$C$412,3,FALSE)</f>
        <v>#N/A</v>
      </c>
      <c r="W1050" s="4" t="str">
        <f t="shared" si="49"/>
        <v>exclude</v>
      </c>
      <c r="X1050" s="4" t="str">
        <f t="shared" si="50"/>
        <v>exclude</v>
      </c>
    </row>
    <row r="1051" spans="1:24" x14ac:dyDescent="0.25">
      <c r="A1051" s="3" t="s">
        <v>3813</v>
      </c>
      <c r="B1051" s="3" t="s">
        <v>1514</v>
      </c>
      <c r="C1051" s="3" t="s">
        <v>1510</v>
      </c>
      <c r="D1051" s="3">
        <v>4</v>
      </c>
      <c r="E1051" s="14">
        <v>0.75</v>
      </c>
      <c r="F1051" s="3" t="s">
        <v>3820</v>
      </c>
      <c r="G1051" s="13">
        <v>43943</v>
      </c>
      <c r="H1051" s="13">
        <f>VLOOKUP(L1051,'Interested Users'!$A$2:$F$1684,6,FALSE)</f>
        <v>43943.237430555557</v>
      </c>
      <c r="I1051" s="3" t="s">
        <v>1144</v>
      </c>
      <c r="J1051" s="3" t="s">
        <v>5</v>
      </c>
      <c r="K1051" s="3" t="s">
        <v>798</v>
      </c>
      <c r="L1051" s="4">
        <v>911100221960</v>
      </c>
      <c r="M1051" s="3" t="s">
        <v>2553</v>
      </c>
      <c r="N1051" s="3" t="s">
        <v>1406</v>
      </c>
      <c r="O1051" s="3" t="s">
        <v>1156</v>
      </c>
      <c r="P1051" s="3" t="s">
        <v>1156</v>
      </c>
      <c r="Q1051" s="3" t="s">
        <v>3775</v>
      </c>
      <c r="R1051" s="3" t="e">
        <f>VLOOKUP(L1051,SB_Cleaned!$A$2:$F$413,6,FALSE)</f>
        <v>#N/A</v>
      </c>
      <c r="S1051" s="3">
        <f t="shared" si="48"/>
        <v>0</v>
      </c>
      <c r="T1051" s="3" t="s">
        <v>1497</v>
      </c>
      <c r="U1051" s="3" t="s">
        <v>772</v>
      </c>
      <c r="V1051" s="13" t="e">
        <f>VLOOKUP(L1051,SB_Cleaned!$A$2:$C$412,3,FALSE)</f>
        <v>#N/A</v>
      </c>
      <c r="W1051" s="4" t="str">
        <f t="shared" si="49"/>
        <v>exclude</v>
      </c>
      <c r="X1051" s="4" t="str">
        <f t="shared" si="50"/>
        <v>exclude</v>
      </c>
    </row>
    <row r="1052" spans="1:24" x14ac:dyDescent="0.25">
      <c r="A1052" s="3" t="s">
        <v>3813</v>
      </c>
      <c r="B1052" s="3" t="s">
        <v>1514</v>
      </c>
      <c r="C1052" s="3" t="s">
        <v>1510</v>
      </c>
      <c r="D1052" s="3">
        <v>4</v>
      </c>
      <c r="E1052" s="14">
        <v>0.75</v>
      </c>
      <c r="F1052" s="3" t="s">
        <v>3820</v>
      </c>
      <c r="G1052" s="13">
        <v>43943</v>
      </c>
      <c r="H1052" s="13" t="e">
        <f>VLOOKUP(L1052,'Interested Users'!$A$2:$F$1684,6,FALSE)</f>
        <v>#N/A</v>
      </c>
      <c r="I1052" s="3" t="s">
        <v>1145</v>
      </c>
      <c r="J1052" s="3" t="s">
        <v>5</v>
      </c>
      <c r="K1052" s="3" t="s">
        <v>1414</v>
      </c>
      <c r="L1052" s="4">
        <v>911100222763</v>
      </c>
      <c r="M1052" s="3" t="s">
        <v>2551</v>
      </c>
      <c r="N1052" s="3" t="s">
        <v>1406</v>
      </c>
      <c r="O1052" s="3" t="s">
        <v>1156</v>
      </c>
      <c r="P1052" s="3" t="s">
        <v>1156</v>
      </c>
      <c r="Q1052" s="3" t="s">
        <v>3775</v>
      </c>
      <c r="R1052" s="3" t="e">
        <f>VLOOKUP(L1052,SB_Cleaned!$A$2:$F$413,6,FALSE)</f>
        <v>#N/A</v>
      </c>
      <c r="S1052" s="3">
        <f t="shared" si="48"/>
        <v>0</v>
      </c>
      <c r="T1052" s="3" t="s">
        <v>1497</v>
      </c>
      <c r="U1052" s="3" t="s">
        <v>3854</v>
      </c>
      <c r="V1052" s="13" t="e">
        <f>VLOOKUP(L1052,SB_Cleaned!$A$2:$C$412,3,FALSE)</f>
        <v>#N/A</v>
      </c>
      <c r="W1052" s="4" t="str">
        <f t="shared" si="49"/>
        <v>exclude</v>
      </c>
      <c r="X1052" s="4" t="str">
        <f t="shared" si="50"/>
        <v>exclude</v>
      </c>
    </row>
    <row r="1053" spans="1:24" x14ac:dyDescent="0.25">
      <c r="A1053" s="3" t="s">
        <v>3813</v>
      </c>
      <c r="B1053" s="3" t="s">
        <v>1514</v>
      </c>
      <c r="C1053" s="3" t="s">
        <v>1510</v>
      </c>
      <c r="D1053" s="3">
        <v>4</v>
      </c>
      <c r="E1053" s="14">
        <v>0.75</v>
      </c>
      <c r="F1053" s="3" t="s">
        <v>3820</v>
      </c>
      <c r="G1053" s="13">
        <v>43943</v>
      </c>
      <c r="H1053" s="13">
        <f>VLOOKUP(L1053,'Interested Users'!$A$2:$F$1684,6,FALSE)</f>
        <v>43943.239479166667</v>
      </c>
      <c r="I1053" s="3" t="s">
        <v>1144</v>
      </c>
      <c r="J1053" s="3" t="s">
        <v>19</v>
      </c>
      <c r="K1053" s="3" t="s">
        <v>800</v>
      </c>
      <c r="L1053" s="4">
        <v>911100221964</v>
      </c>
      <c r="M1053" s="3" t="s">
        <v>2557</v>
      </c>
      <c r="N1053" s="3" t="s">
        <v>1406</v>
      </c>
      <c r="O1053" s="3" t="s">
        <v>1148</v>
      </c>
      <c r="P1053" s="3" t="s">
        <v>1148</v>
      </c>
      <c r="Q1053" s="3" t="s">
        <v>3775</v>
      </c>
      <c r="R1053" s="3" t="e">
        <f>VLOOKUP(L1053,SB_Cleaned!$A$2:$F$413,6,FALSE)</f>
        <v>#N/A</v>
      </c>
      <c r="S1053" s="3">
        <f t="shared" si="48"/>
        <v>0</v>
      </c>
      <c r="T1053" s="3" t="s">
        <v>1497</v>
      </c>
      <c r="U1053" s="3" t="s">
        <v>716</v>
      </c>
      <c r="V1053" s="13" t="e">
        <f>VLOOKUP(L1053,SB_Cleaned!$A$2:$C$412,3,FALSE)</f>
        <v>#N/A</v>
      </c>
      <c r="W1053" s="4" t="str">
        <f t="shared" si="49"/>
        <v>exclude</v>
      </c>
      <c r="X1053" s="4" t="str">
        <f t="shared" si="50"/>
        <v>exclude</v>
      </c>
    </row>
    <row r="1054" spans="1:24" x14ac:dyDescent="0.25">
      <c r="A1054" s="3" t="s">
        <v>3813</v>
      </c>
      <c r="B1054" s="3" t="s">
        <v>1514</v>
      </c>
      <c r="C1054" s="3" t="s">
        <v>1510</v>
      </c>
      <c r="D1054" s="3">
        <v>4</v>
      </c>
      <c r="E1054" s="14">
        <v>0.75</v>
      </c>
      <c r="F1054" s="3" t="s">
        <v>3820</v>
      </c>
      <c r="G1054" s="13">
        <v>43943</v>
      </c>
      <c r="H1054" s="13">
        <f>VLOOKUP(L1054,'Interested Users'!$A$2:$F$1684,6,FALSE)</f>
        <v>43943.240208333336</v>
      </c>
      <c r="I1054" s="3" t="s">
        <v>1144</v>
      </c>
      <c r="J1054" s="3" t="s">
        <v>5</v>
      </c>
      <c r="K1054" s="3" t="s">
        <v>801</v>
      </c>
      <c r="L1054" s="4">
        <v>911100221965</v>
      </c>
      <c r="M1054" s="3" t="s">
        <v>2558</v>
      </c>
      <c r="N1054" s="3" t="s">
        <v>1406</v>
      </c>
      <c r="O1054" s="3" t="s">
        <v>1148</v>
      </c>
      <c r="P1054" s="3" t="s">
        <v>1148</v>
      </c>
      <c r="Q1054" s="3" t="s">
        <v>3775</v>
      </c>
      <c r="R1054" s="3" t="e">
        <f>VLOOKUP(L1054,SB_Cleaned!$A$2:$F$413,6,FALSE)</f>
        <v>#N/A</v>
      </c>
      <c r="S1054" s="3">
        <f t="shared" si="48"/>
        <v>0</v>
      </c>
      <c r="T1054" s="3" t="s">
        <v>1497</v>
      </c>
      <c r="U1054" s="3" t="s">
        <v>772</v>
      </c>
      <c r="V1054" s="13" t="e">
        <f>VLOOKUP(L1054,SB_Cleaned!$A$2:$C$412,3,FALSE)</f>
        <v>#N/A</v>
      </c>
      <c r="W1054" s="4" t="str">
        <f t="shared" si="49"/>
        <v>exclude</v>
      </c>
      <c r="X1054" s="4" t="str">
        <f t="shared" si="50"/>
        <v>exclude</v>
      </c>
    </row>
    <row r="1055" spans="1:24" x14ac:dyDescent="0.25">
      <c r="A1055" s="3" t="s">
        <v>3813</v>
      </c>
      <c r="B1055" s="3" t="s">
        <v>1514</v>
      </c>
      <c r="C1055" s="3" t="s">
        <v>1510</v>
      </c>
      <c r="D1055" s="3">
        <v>4</v>
      </c>
      <c r="E1055" s="14">
        <v>0.75</v>
      </c>
      <c r="F1055" s="3" t="s">
        <v>3820</v>
      </c>
      <c r="G1055" s="13">
        <v>43943</v>
      </c>
      <c r="H1055" s="13">
        <f>VLOOKUP(L1055,'Interested Users'!$A$2:$F$1684,6,FALSE)</f>
        <v>43943.241296296299</v>
      </c>
      <c r="I1055" s="3" t="s">
        <v>1144</v>
      </c>
      <c r="J1055" s="3" t="s">
        <v>5</v>
      </c>
      <c r="K1055" s="3" t="s">
        <v>42</v>
      </c>
      <c r="L1055" s="4">
        <v>911100221968</v>
      </c>
      <c r="M1055" s="3" t="s">
        <v>1630</v>
      </c>
      <c r="N1055" s="3" t="s">
        <v>1406</v>
      </c>
      <c r="O1055" s="3" t="s">
        <v>1148</v>
      </c>
      <c r="P1055" s="3" t="s">
        <v>1148</v>
      </c>
      <c r="Q1055" s="3" t="s">
        <v>3775</v>
      </c>
      <c r="R1055" s="3" t="e">
        <f>VLOOKUP(L1055,SB_Cleaned!$A$2:$F$413,6,FALSE)</f>
        <v>#N/A</v>
      </c>
      <c r="S1055" s="3">
        <f t="shared" si="48"/>
        <v>0</v>
      </c>
      <c r="T1055" s="3" t="s">
        <v>1497</v>
      </c>
      <c r="U1055" s="3" t="s">
        <v>772</v>
      </c>
      <c r="V1055" s="13" t="e">
        <f>VLOOKUP(L1055,SB_Cleaned!$A$2:$C$412,3,FALSE)</f>
        <v>#N/A</v>
      </c>
      <c r="W1055" s="4" t="str">
        <f t="shared" si="49"/>
        <v>exclude</v>
      </c>
      <c r="X1055" s="4" t="str">
        <f t="shared" si="50"/>
        <v>exclude</v>
      </c>
    </row>
    <row r="1056" spans="1:24" x14ac:dyDescent="0.25">
      <c r="A1056" s="3" t="s">
        <v>3813</v>
      </c>
      <c r="B1056" s="3" t="s">
        <v>1514</v>
      </c>
      <c r="C1056" s="3" t="s">
        <v>1510</v>
      </c>
      <c r="D1056" s="3">
        <v>4</v>
      </c>
      <c r="E1056" s="14">
        <v>0.75</v>
      </c>
      <c r="F1056" s="3" t="s">
        <v>3820</v>
      </c>
      <c r="G1056" s="13">
        <v>43943</v>
      </c>
      <c r="H1056" s="13">
        <f>VLOOKUP(L1056,'Interested Users'!$A$2:$F$1684,6,FALSE)</f>
        <v>43943.245636574073</v>
      </c>
      <c r="I1056" s="3" t="s">
        <v>1144</v>
      </c>
      <c r="J1056" s="3" t="s">
        <v>5</v>
      </c>
      <c r="K1056" s="3" t="s">
        <v>808</v>
      </c>
      <c r="L1056" s="4">
        <v>911100221974</v>
      </c>
      <c r="M1056" s="3" t="s">
        <v>2566</v>
      </c>
      <c r="N1056" s="3" t="s">
        <v>1406</v>
      </c>
      <c r="O1056" s="3" t="s">
        <v>1156</v>
      </c>
      <c r="P1056" s="3" t="s">
        <v>1156</v>
      </c>
      <c r="Q1056" s="3" t="s">
        <v>3775</v>
      </c>
      <c r="R1056" s="3" t="e">
        <f>VLOOKUP(L1056,SB_Cleaned!$A$2:$F$413,6,FALSE)</f>
        <v>#N/A</v>
      </c>
      <c r="S1056" s="3">
        <f t="shared" si="48"/>
        <v>0</v>
      </c>
      <c r="T1056" s="3" t="s">
        <v>1497</v>
      </c>
      <c r="U1056" s="3" t="s">
        <v>772</v>
      </c>
      <c r="V1056" s="13" t="e">
        <f>VLOOKUP(L1056,SB_Cleaned!$A$2:$C$412,3,FALSE)</f>
        <v>#N/A</v>
      </c>
      <c r="W1056" s="4" t="str">
        <f t="shared" si="49"/>
        <v>exclude</v>
      </c>
      <c r="X1056" s="4" t="str">
        <f t="shared" si="50"/>
        <v>exclude</v>
      </c>
    </row>
    <row r="1057" spans="1:24" x14ac:dyDescent="0.25">
      <c r="A1057" s="3" t="s">
        <v>3813</v>
      </c>
      <c r="B1057" s="3" t="s">
        <v>1514</v>
      </c>
      <c r="C1057" s="3" t="s">
        <v>1511</v>
      </c>
      <c r="D1057" s="3">
        <v>4</v>
      </c>
      <c r="E1057" s="14">
        <v>0.75</v>
      </c>
      <c r="F1057" s="3" t="s">
        <v>3820</v>
      </c>
      <c r="G1057" s="13">
        <v>43943</v>
      </c>
      <c r="H1057" s="13">
        <f>VLOOKUP(L1057,'Interested Users'!$A$2:$F$1684,6,FALSE)</f>
        <v>43943.24591435185</v>
      </c>
      <c r="I1057" s="3" t="s">
        <v>1144</v>
      </c>
      <c r="J1057" s="3" t="s">
        <v>5</v>
      </c>
      <c r="K1057" s="3" t="s">
        <v>809</v>
      </c>
      <c r="L1057" s="4">
        <v>911100221975</v>
      </c>
      <c r="M1057" s="3" t="s">
        <v>2567</v>
      </c>
      <c r="N1057" s="3" t="s">
        <v>1406</v>
      </c>
      <c r="O1057" s="3" t="s">
        <v>1148</v>
      </c>
      <c r="P1057" s="3" t="s">
        <v>1148</v>
      </c>
      <c r="Q1057" s="3" t="s">
        <v>3768</v>
      </c>
      <c r="R1057" s="3" t="e">
        <f>VLOOKUP(L1057,SB_Cleaned!$A$2:$F$413,6,FALSE)</f>
        <v>#N/A</v>
      </c>
      <c r="S1057" s="3">
        <f t="shared" si="48"/>
        <v>0</v>
      </c>
      <c r="T1057" s="3" t="s">
        <v>1502</v>
      </c>
      <c r="U1057" s="3" t="s">
        <v>716</v>
      </c>
      <c r="V1057" s="13" t="e">
        <f>VLOOKUP(L1057,SB_Cleaned!$A$2:$C$412,3,FALSE)</f>
        <v>#N/A</v>
      </c>
      <c r="W1057" s="4" t="str">
        <f t="shared" si="49"/>
        <v>exclude</v>
      </c>
      <c r="X1057" s="4" t="str">
        <f t="shared" si="50"/>
        <v>exclude</v>
      </c>
    </row>
    <row r="1058" spans="1:24" x14ac:dyDescent="0.25">
      <c r="A1058" s="3" t="s">
        <v>3813</v>
      </c>
      <c r="B1058" s="3" t="s">
        <v>1514</v>
      </c>
      <c r="C1058" s="3" t="s">
        <v>1511</v>
      </c>
      <c r="D1058" s="3">
        <v>4</v>
      </c>
      <c r="E1058" s="14">
        <v>0.75</v>
      </c>
      <c r="F1058" s="3" t="s">
        <v>3820</v>
      </c>
      <c r="G1058" s="13">
        <v>43943</v>
      </c>
      <c r="H1058" s="13">
        <f>VLOOKUP(L1058,'Interested Users'!$A$2:$F$1684,6,FALSE)</f>
        <v>43943.246122685188</v>
      </c>
      <c r="I1058" s="3" t="s">
        <v>1144</v>
      </c>
      <c r="J1058" s="3" t="s">
        <v>5</v>
      </c>
      <c r="K1058" s="3" t="s">
        <v>810</v>
      </c>
      <c r="L1058" s="4">
        <v>911100221976</v>
      </c>
      <c r="M1058" s="3" t="s">
        <v>2568</v>
      </c>
      <c r="N1058" s="3" t="s">
        <v>1406</v>
      </c>
      <c r="O1058" s="3" t="s">
        <v>1148</v>
      </c>
      <c r="P1058" s="3" t="s">
        <v>1148</v>
      </c>
      <c r="Q1058" s="3" t="s">
        <v>3768</v>
      </c>
      <c r="R1058" s="3" t="e">
        <f>VLOOKUP(L1058,SB_Cleaned!$A$2:$F$413,6,FALSE)</f>
        <v>#N/A</v>
      </c>
      <c r="S1058" s="3">
        <f t="shared" si="48"/>
        <v>0</v>
      </c>
      <c r="T1058" s="3" t="s">
        <v>1502</v>
      </c>
      <c r="U1058" s="3" t="s">
        <v>772</v>
      </c>
      <c r="V1058" s="13" t="e">
        <f>VLOOKUP(L1058,SB_Cleaned!$A$2:$C$412,3,FALSE)</f>
        <v>#N/A</v>
      </c>
      <c r="W1058" s="4" t="str">
        <f t="shared" si="49"/>
        <v>exclude</v>
      </c>
      <c r="X1058" s="4" t="str">
        <f t="shared" si="50"/>
        <v>exclude</v>
      </c>
    </row>
    <row r="1059" spans="1:24" x14ac:dyDescent="0.25">
      <c r="A1059" s="3" t="s">
        <v>3813</v>
      </c>
      <c r="B1059" s="3" t="s">
        <v>1514</v>
      </c>
      <c r="C1059" s="3" t="s">
        <v>1511</v>
      </c>
      <c r="D1059" s="3">
        <v>4</v>
      </c>
      <c r="E1059" s="14">
        <v>0.75</v>
      </c>
      <c r="F1059" s="3" t="s">
        <v>3820</v>
      </c>
      <c r="G1059" s="13">
        <v>43943</v>
      </c>
      <c r="H1059" s="13">
        <f>VLOOKUP(L1059,'Interested Users'!$A$2:$F$1684,6,FALSE)</f>
        <v>43943.247141203705</v>
      </c>
      <c r="I1059" s="3" t="s">
        <v>1144</v>
      </c>
      <c r="J1059" s="3" t="s">
        <v>19</v>
      </c>
      <c r="K1059" s="3" t="s">
        <v>157</v>
      </c>
      <c r="L1059" s="4">
        <v>911100221978</v>
      </c>
      <c r="M1059" s="3" t="s">
        <v>2570</v>
      </c>
      <c r="N1059" s="3" t="s">
        <v>1406</v>
      </c>
      <c r="O1059" s="3" t="s">
        <v>1148</v>
      </c>
      <c r="P1059" s="3" t="s">
        <v>1148</v>
      </c>
      <c r="Q1059" s="3" t="s">
        <v>3768</v>
      </c>
      <c r="R1059" s="3" t="e">
        <f>VLOOKUP(L1059,SB_Cleaned!$A$2:$F$413,6,FALSE)</f>
        <v>#N/A</v>
      </c>
      <c r="S1059" s="3">
        <f t="shared" si="48"/>
        <v>0</v>
      </c>
      <c r="T1059" s="3" t="s">
        <v>1502</v>
      </c>
      <c r="U1059" s="3" t="s">
        <v>772</v>
      </c>
      <c r="V1059" s="13" t="e">
        <f>VLOOKUP(L1059,SB_Cleaned!$A$2:$C$412,3,FALSE)</f>
        <v>#N/A</v>
      </c>
      <c r="W1059" s="4" t="str">
        <f t="shared" si="49"/>
        <v>exclude</v>
      </c>
      <c r="X1059" s="4" t="str">
        <f t="shared" si="50"/>
        <v>exclude</v>
      </c>
    </row>
    <row r="1060" spans="1:24" x14ac:dyDescent="0.25">
      <c r="A1060" s="3" t="s">
        <v>3813</v>
      </c>
      <c r="B1060" s="3" t="s">
        <v>1514</v>
      </c>
      <c r="C1060" s="3" t="s">
        <v>1511</v>
      </c>
      <c r="D1060" s="3">
        <v>4</v>
      </c>
      <c r="E1060" s="14">
        <v>0.75</v>
      </c>
      <c r="F1060" s="3" t="s">
        <v>3820</v>
      </c>
      <c r="G1060" s="13">
        <v>43943</v>
      </c>
      <c r="H1060" s="13">
        <f>VLOOKUP(L1060,'Interested Users'!$A$2:$F$1684,6,FALSE)</f>
        <v>43943.248414351852</v>
      </c>
      <c r="I1060" s="3" t="s">
        <v>1144</v>
      </c>
      <c r="J1060" s="3" t="s">
        <v>19</v>
      </c>
      <c r="K1060" s="3" t="s">
        <v>648</v>
      </c>
      <c r="L1060" s="4">
        <v>911100221979</v>
      </c>
      <c r="M1060" s="3" t="s">
        <v>2571</v>
      </c>
      <c r="N1060" s="3" t="s">
        <v>1406</v>
      </c>
      <c r="O1060" s="3" t="s">
        <v>1148</v>
      </c>
      <c r="P1060" s="3" t="s">
        <v>1148</v>
      </c>
      <c r="Q1060" s="3" t="s">
        <v>3768</v>
      </c>
      <c r="R1060" s="3" t="e">
        <f>VLOOKUP(L1060,SB_Cleaned!$A$2:$F$413,6,FALSE)</f>
        <v>#N/A</v>
      </c>
      <c r="S1060" s="3">
        <f t="shared" si="48"/>
        <v>0</v>
      </c>
      <c r="T1060" s="3" t="s">
        <v>1502</v>
      </c>
      <c r="U1060" s="3" t="s">
        <v>772</v>
      </c>
      <c r="V1060" s="13" t="e">
        <f>VLOOKUP(L1060,SB_Cleaned!$A$2:$C$412,3,FALSE)</f>
        <v>#N/A</v>
      </c>
      <c r="W1060" s="4" t="str">
        <f t="shared" si="49"/>
        <v>exclude</v>
      </c>
      <c r="X1060" s="4" t="str">
        <f t="shared" si="50"/>
        <v>exclude</v>
      </c>
    </row>
    <row r="1061" spans="1:24" x14ac:dyDescent="0.25">
      <c r="A1061" s="3" t="s">
        <v>3813</v>
      </c>
      <c r="B1061" s="3" t="s">
        <v>1494</v>
      </c>
      <c r="C1061" s="3" t="s">
        <v>1511</v>
      </c>
      <c r="D1061" s="3">
        <v>4</v>
      </c>
      <c r="E1061" s="14">
        <v>0.75</v>
      </c>
      <c r="F1061" s="3" t="s">
        <v>3820</v>
      </c>
      <c r="G1061" s="13">
        <v>43943</v>
      </c>
      <c r="H1061" s="13">
        <f>VLOOKUP(L1061,'Interested Users'!$A$2:$F$1684,6,FALSE)</f>
        <v>43943.150821759256</v>
      </c>
      <c r="I1061" s="3" t="s">
        <v>1144</v>
      </c>
      <c r="J1061" s="3" t="s">
        <v>10</v>
      </c>
      <c r="K1061" s="3" t="s">
        <v>728</v>
      </c>
      <c r="L1061" s="4">
        <v>911100221855</v>
      </c>
      <c r="M1061" s="3" t="s">
        <v>2449</v>
      </c>
      <c r="N1061" s="3" t="s">
        <v>1406</v>
      </c>
      <c r="O1061" s="3" t="s">
        <v>1148</v>
      </c>
      <c r="P1061" s="3" t="s">
        <v>1148</v>
      </c>
      <c r="Q1061" s="3" t="s">
        <v>3776</v>
      </c>
      <c r="R1061" s="3" t="e">
        <f>VLOOKUP(L1061,SB_Cleaned!$A$2:$F$413,6,FALSE)</f>
        <v>#N/A</v>
      </c>
      <c r="S1061" s="3">
        <f t="shared" si="48"/>
        <v>0</v>
      </c>
      <c r="T1061" s="3" t="s">
        <v>1496</v>
      </c>
      <c r="U1061" s="3" t="s">
        <v>716</v>
      </c>
      <c r="V1061" s="13" t="e">
        <f>VLOOKUP(L1061,SB_Cleaned!$A$2:$C$412,3,FALSE)</f>
        <v>#N/A</v>
      </c>
      <c r="W1061" s="4" t="str">
        <f t="shared" si="49"/>
        <v>exclude</v>
      </c>
      <c r="X1061" s="4" t="str">
        <f t="shared" si="50"/>
        <v>exclude</v>
      </c>
    </row>
    <row r="1062" spans="1:24" x14ac:dyDescent="0.25">
      <c r="A1062" s="3" t="s">
        <v>3813</v>
      </c>
      <c r="B1062" s="3" t="s">
        <v>1514</v>
      </c>
      <c r="C1062" s="3" t="s">
        <v>1511</v>
      </c>
      <c r="D1062" s="3">
        <v>4</v>
      </c>
      <c r="E1062" s="14">
        <v>0.75</v>
      </c>
      <c r="F1062" s="3" t="s">
        <v>3820</v>
      </c>
      <c r="G1062" s="13">
        <v>43943</v>
      </c>
      <c r="H1062" s="13">
        <f>VLOOKUP(L1062,'Interested Users'!$A$2:$F$1684,6,FALSE)</f>
        <v>43943.163414351853</v>
      </c>
      <c r="I1062" s="3" t="s">
        <v>1144</v>
      </c>
      <c r="J1062" s="3" t="s">
        <v>5</v>
      </c>
      <c r="K1062" s="3" t="s">
        <v>59</v>
      </c>
      <c r="L1062" s="4">
        <v>911100221877</v>
      </c>
      <c r="M1062" s="3" t="s">
        <v>2471</v>
      </c>
      <c r="N1062" s="3" t="s">
        <v>1406</v>
      </c>
      <c r="O1062" s="3" t="s">
        <v>1148</v>
      </c>
      <c r="P1062" s="3" t="s">
        <v>1148</v>
      </c>
      <c r="Q1062" s="3" t="s">
        <v>3768</v>
      </c>
      <c r="R1062" s="3" t="e">
        <f>VLOOKUP(L1062,SB_Cleaned!$A$2:$F$413,6,FALSE)</f>
        <v>#N/A</v>
      </c>
      <c r="S1062" s="3">
        <f t="shared" si="48"/>
        <v>0</v>
      </c>
      <c r="T1062" s="3" t="s">
        <v>1502</v>
      </c>
      <c r="U1062" s="3" t="s">
        <v>716</v>
      </c>
      <c r="V1062" s="13" t="e">
        <f>VLOOKUP(L1062,SB_Cleaned!$A$2:$C$412,3,FALSE)</f>
        <v>#N/A</v>
      </c>
      <c r="W1062" s="4" t="str">
        <f t="shared" si="49"/>
        <v>exclude</v>
      </c>
      <c r="X1062" s="4" t="str">
        <f t="shared" si="50"/>
        <v>exclude</v>
      </c>
    </row>
    <row r="1063" spans="1:24" x14ac:dyDescent="0.25">
      <c r="A1063" s="3" t="s">
        <v>3813</v>
      </c>
      <c r="B1063" s="3" t="s">
        <v>1514</v>
      </c>
      <c r="C1063" s="3" t="s">
        <v>1512</v>
      </c>
      <c r="D1063" s="3">
        <v>4</v>
      </c>
      <c r="E1063" s="14">
        <v>0.75</v>
      </c>
      <c r="F1063" s="3" t="s">
        <v>3820</v>
      </c>
      <c r="G1063" s="13">
        <v>43943</v>
      </c>
      <c r="H1063" s="13">
        <f>VLOOKUP(L1063,'Interested Users'!$A$2:$F$1684,6,FALSE)</f>
        <v>43943.360231481478</v>
      </c>
      <c r="I1063" s="3" t="s">
        <v>1145</v>
      </c>
      <c r="J1063" s="3" t="s">
        <v>5</v>
      </c>
      <c r="K1063" s="3" t="s">
        <v>237</v>
      </c>
      <c r="L1063" s="4">
        <v>911100222057</v>
      </c>
      <c r="M1063" s="3" t="s">
        <v>2639</v>
      </c>
      <c r="N1063" s="3" t="s">
        <v>1406</v>
      </c>
      <c r="O1063" s="3" t="s">
        <v>1156</v>
      </c>
      <c r="P1063" s="3" t="s">
        <v>1156</v>
      </c>
      <c r="Q1063" s="3" t="s">
        <v>3766</v>
      </c>
      <c r="R1063" s="3" t="e">
        <f>VLOOKUP(L1063,SB_Cleaned!$A$2:$F$413,6,FALSE)</f>
        <v>#N/A</v>
      </c>
      <c r="S1063" s="3">
        <f t="shared" si="48"/>
        <v>0</v>
      </c>
      <c r="T1063" s="3" t="s">
        <v>1502</v>
      </c>
      <c r="U1063" s="3" t="s">
        <v>716</v>
      </c>
      <c r="V1063" s="13" t="e">
        <f>VLOOKUP(L1063,SB_Cleaned!$A$2:$C$412,3,FALSE)</f>
        <v>#N/A</v>
      </c>
      <c r="W1063" s="4" t="str">
        <f t="shared" si="49"/>
        <v>exclude</v>
      </c>
      <c r="X1063" s="4" t="str">
        <f t="shared" si="50"/>
        <v>exclude</v>
      </c>
    </row>
    <row r="1064" spans="1:24" x14ac:dyDescent="0.25">
      <c r="A1064" s="3" t="s">
        <v>3813</v>
      </c>
      <c r="B1064" s="3" t="s">
        <v>1514</v>
      </c>
      <c r="C1064" s="3" t="s">
        <v>1511</v>
      </c>
      <c r="D1064" s="3">
        <v>4</v>
      </c>
      <c r="E1064" s="14">
        <v>0.75</v>
      </c>
      <c r="F1064" s="3" t="s">
        <v>3820</v>
      </c>
      <c r="G1064" s="13">
        <v>43943</v>
      </c>
      <c r="H1064" s="13">
        <f>VLOOKUP(L1064,'Interested Users'!$A$2:$F$1684,6,FALSE)</f>
        <v>43943.164571759262</v>
      </c>
      <c r="I1064" s="3" t="s">
        <v>1144</v>
      </c>
      <c r="J1064" s="3" t="s">
        <v>19</v>
      </c>
      <c r="K1064" s="3" t="s">
        <v>746</v>
      </c>
      <c r="L1064" s="4">
        <v>911100221880</v>
      </c>
      <c r="M1064" s="3" t="s">
        <v>2474</v>
      </c>
      <c r="N1064" s="3" t="s">
        <v>1406</v>
      </c>
      <c r="O1064" s="3" t="s">
        <v>1148</v>
      </c>
      <c r="P1064" s="3" t="s">
        <v>1148</v>
      </c>
      <c r="Q1064" s="3" t="s">
        <v>3768</v>
      </c>
      <c r="R1064" s="3" t="e">
        <f>VLOOKUP(L1064,SB_Cleaned!$A$2:$F$413,6,FALSE)</f>
        <v>#N/A</v>
      </c>
      <c r="S1064" s="3">
        <f t="shared" si="48"/>
        <v>0</v>
      </c>
      <c r="T1064" s="3" t="s">
        <v>1502</v>
      </c>
      <c r="U1064" s="3" t="s">
        <v>716</v>
      </c>
      <c r="V1064" s="13" t="e">
        <f>VLOOKUP(L1064,SB_Cleaned!$A$2:$C$412,3,FALSE)</f>
        <v>#N/A</v>
      </c>
      <c r="W1064" s="4" t="str">
        <f t="shared" si="49"/>
        <v>exclude</v>
      </c>
      <c r="X1064" s="4" t="str">
        <f t="shared" si="50"/>
        <v>exclude</v>
      </c>
    </row>
    <row r="1065" spans="1:24" x14ac:dyDescent="0.25">
      <c r="A1065" s="3" t="s">
        <v>3813</v>
      </c>
      <c r="B1065" s="3" t="s">
        <v>1494</v>
      </c>
      <c r="C1065" s="3" t="s">
        <v>1511</v>
      </c>
      <c r="D1065" s="3">
        <v>4</v>
      </c>
      <c r="E1065" s="14">
        <v>0.75</v>
      </c>
      <c r="F1065" s="3" t="s">
        <v>3820</v>
      </c>
      <c r="G1065" s="13">
        <v>43943</v>
      </c>
      <c r="H1065" s="13">
        <f>VLOOKUP(L1065,'Interested Users'!$A$2:$F$1684,6,FALSE)</f>
        <v>43943.174328703702</v>
      </c>
      <c r="I1065" s="3" t="s">
        <v>1144</v>
      </c>
      <c r="J1065" s="3" t="s">
        <v>10</v>
      </c>
      <c r="K1065" s="3" t="s">
        <v>12</v>
      </c>
      <c r="L1065" s="4">
        <v>911100221893</v>
      </c>
      <c r="M1065" s="3" t="s">
        <v>2488</v>
      </c>
      <c r="N1065" s="3" t="s">
        <v>1406</v>
      </c>
      <c r="O1065" s="3" t="s">
        <v>1148</v>
      </c>
      <c r="P1065" s="3" t="s">
        <v>1148</v>
      </c>
      <c r="Q1065" s="3" t="s">
        <v>3776</v>
      </c>
      <c r="R1065" s="3" t="e">
        <f>VLOOKUP(L1065,SB_Cleaned!$A$2:$F$413,6,FALSE)</f>
        <v>#N/A</v>
      </c>
      <c r="S1065" s="3">
        <f t="shared" si="48"/>
        <v>0</v>
      </c>
      <c r="T1065" s="3" t="s">
        <v>1496</v>
      </c>
      <c r="U1065" s="3" t="s">
        <v>716</v>
      </c>
      <c r="V1065" s="13" t="e">
        <f>VLOOKUP(L1065,SB_Cleaned!$A$2:$C$412,3,FALSE)</f>
        <v>#N/A</v>
      </c>
      <c r="W1065" s="4" t="str">
        <f t="shared" si="49"/>
        <v>exclude</v>
      </c>
      <c r="X1065" s="4" t="str">
        <f t="shared" si="50"/>
        <v>exclude</v>
      </c>
    </row>
    <row r="1066" spans="1:24" x14ac:dyDescent="0.25">
      <c r="A1066" s="3" t="s">
        <v>3813</v>
      </c>
      <c r="B1066" s="3" t="s">
        <v>1514</v>
      </c>
      <c r="C1066" s="3" t="s">
        <v>1511</v>
      </c>
      <c r="D1066" s="3">
        <v>4</v>
      </c>
      <c r="E1066" s="14">
        <v>0.75</v>
      </c>
      <c r="F1066" s="3" t="s">
        <v>3820</v>
      </c>
      <c r="G1066" s="13">
        <v>43943</v>
      </c>
      <c r="H1066" s="13">
        <f>VLOOKUP(L1066,'Interested Users'!$A$2:$F$1684,6,FALSE)</f>
        <v>43943.177685185183</v>
      </c>
      <c r="I1066" s="3" t="s">
        <v>1144</v>
      </c>
      <c r="J1066" s="3" t="s">
        <v>5</v>
      </c>
      <c r="K1066" s="3" t="s">
        <v>754</v>
      </c>
      <c r="L1066" s="4">
        <v>911100221895</v>
      </c>
      <c r="M1066" s="3" t="s">
        <v>3362</v>
      </c>
      <c r="N1066" s="3" t="s">
        <v>1406</v>
      </c>
      <c r="O1066" s="3" t="s">
        <v>1148</v>
      </c>
      <c r="P1066" s="3" t="s">
        <v>1148</v>
      </c>
      <c r="Q1066" s="3" t="s">
        <v>3768</v>
      </c>
      <c r="R1066" s="3">
        <f>VLOOKUP(L1066,SB_Cleaned!$A$2:$F$413,6,FALSE)</f>
        <v>3400</v>
      </c>
      <c r="S1066" s="3">
        <f t="shared" si="48"/>
        <v>1</v>
      </c>
      <c r="T1066" s="3" t="s">
        <v>1502</v>
      </c>
      <c r="U1066" s="3" t="s">
        <v>716</v>
      </c>
      <c r="V1066" s="13">
        <f>VLOOKUP(L1066,SB_Cleaned!$A$2:$C$412,3,FALSE)</f>
        <v>43945</v>
      </c>
      <c r="W1066" s="4">
        <f t="shared" si="49"/>
        <v>2</v>
      </c>
      <c r="X1066" s="4">
        <f t="shared" si="50"/>
        <v>2</v>
      </c>
    </row>
    <row r="1067" spans="1:24" x14ac:dyDescent="0.25">
      <c r="A1067" s="3" t="s">
        <v>3813</v>
      </c>
      <c r="B1067" s="3" t="s">
        <v>1514</v>
      </c>
      <c r="C1067" s="3" t="s">
        <v>1512</v>
      </c>
      <c r="D1067" s="3">
        <v>4</v>
      </c>
      <c r="E1067" s="14">
        <v>0.75</v>
      </c>
      <c r="F1067" s="3" t="s">
        <v>3820</v>
      </c>
      <c r="G1067" s="13">
        <v>43943</v>
      </c>
      <c r="H1067" s="13">
        <f>VLOOKUP(L1067,'Interested Users'!$A$2:$F$1684,6,FALSE)</f>
        <v>43943.460717592592</v>
      </c>
      <c r="I1067" s="3" t="s">
        <v>1144</v>
      </c>
      <c r="J1067" s="3" t="s">
        <v>19</v>
      </c>
      <c r="K1067" s="3" t="s">
        <v>51</v>
      </c>
      <c r="L1067" s="4">
        <v>911100222078</v>
      </c>
      <c r="M1067" s="3" t="s">
        <v>2667</v>
      </c>
      <c r="N1067" s="3" t="s">
        <v>1406</v>
      </c>
      <c r="O1067" s="3" t="s">
        <v>1148</v>
      </c>
      <c r="P1067" s="3" t="s">
        <v>1148</v>
      </c>
      <c r="Q1067" s="3" t="s">
        <v>3766</v>
      </c>
      <c r="R1067" s="3" t="e">
        <f>VLOOKUP(L1067,SB_Cleaned!$A$2:$F$413,6,FALSE)</f>
        <v>#N/A</v>
      </c>
      <c r="S1067" s="3">
        <f t="shared" si="48"/>
        <v>0</v>
      </c>
      <c r="T1067" s="3" t="s">
        <v>1502</v>
      </c>
      <c r="U1067" s="3" t="s">
        <v>716</v>
      </c>
      <c r="V1067" s="13" t="e">
        <f>VLOOKUP(L1067,SB_Cleaned!$A$2:$C$412,3,FALSE)</f>
        <v>#N/A</v>
      </c>
      <c r="W1067" s="4" t="str">
        <f t="shared" si="49"/>
        <v>exclude</v>
      </c>
      <c r="X1067" s="4" t="str">
        <f t="shared" si="50"/>
        <v>exclude</v>
      </c>
    </row>
    <row r="1068" spans="1:24" x14ac:dyDescent="0.25">
      <c r="A1068" s="3" t="s">
        <v>3813</v>
      </c>
      <c r="B1068" s="3" t="s">
        <v>1514</v>
      </c>
      <c r="C1068" s="3" t="s">
        <v>1512</v>
      </c>
      <c r="D1068" s="3">
        <v>4</v>
      </c>
      <c r="E1068" s="14">
        <v>0.75</v>
      </c>
      <c r="F1068" s="3" t="s">
        <v>3820</v>
      </c>
      <c r="G1068" s="13">
        <v>43943</v>
      </c>
      <c r="H1068" s="13">
        <f>VLOOKUP(L1068,'Interested Users'!$A$2:$F$1684,6,FALSE)</f>
        <v>43943.307083333333</v>
      </c>
      <c r="I1068" s="3" t="s">
        <v>1144</v>
      </c>
      <c r="J1068" s="3" t="s">
        <v>5</v>
      </c>
      <c r="K1068" s="3" t="s">
        <v>48</v>
      </c>
      <c r="L1068" s="4">
        <v>911100222032</v>
      </c>
      <c r="M1068" s="3" t="s">
        <v>2622</v>
      </c>
      <c r="N1068" s="3" t="s">
        <v>1406</v>
      </c>
      <c r="O1068" s="3" t="s">
        <v>1148</v>
      </c>
      <c r="P1068" s="3" t="s">
        <v>1148</v>
      </c>
      <c r="Q1068" s="3" t="s">
        <v>3766</v>
      </c>
      <c r="R1068" s="3" t="e">
        <f>VLOOKUP(L1068,SB_Cleaned!$A$2:$F$413,6,FALSE)</f>
        <v>#N/A</v>
      </c>
      <c r="S1068" s="3">
        <f t="shared" si="48"/>
        <v>0</v>
      </c>
      <c r="T1068" s="3" t="s">
        <v>1502</v>
      </c>
      <c r="U1068" s="3" t="s">
        <v>772</v>
      </c>
      <c r="V1068" s="13" t="e">
        <f>VLOOKUP(L1068,SB_Cleaned!$A$2:$C$412,3,FALSE)</f>
        <v>#N/A</v>
      </c>
      <c r="W1068" s="4" t="str">
        <f t="shared" si="49"/>
        <v>exclude</v>
      </c>
      <c r="X1068" s="4" t="str">
        <f t="shared" si="50"/>
        <v>exclude</v>
      </c>
    </row>
    <row r="1069" spans="1:24" x14ac:dyDescent="0.25">
      <c r="A1069" s="3" t="s">
        <v>3813</v>
      </c>
      <c r="B1069" s="3" t="s">
        <v>1514</v>
      </c>
      <c r="C1069" s="3" t="s">
        <v>1512</v>
      </c>
      <c r="D1069" s="3">
        <v>4</v>
      </c>
      <c r="E1069" s="14">
        <v>0.75</v>
      </c>
      <c r="F1069" s="3" t="s">
        <v>3820</v>
      </c>
      <c r="G1069" s="13">
        <v>43943</v>
      </c>
      <c r="H1069" s="13">
        <f>VLOOKUP(L1069,'Interested Users'!$A$2:$F$1684,6,FALSE)</f>
        <v>43937.769849537035</v>
      </c>
      <c r="I1069" s="3" t="s">
        <v>1144</v>
      </c>
      <c r="J1069" s="3" t="s">
        <v>5</v>
      </c>
      <c r="K1069" s="3" t="s">
        <v>872</v>
      </c>
      <c r="L1069" s="4">
        <v>911100221178</v>
      </c>
      <c r="M1069" s="3" t="s">
        <v>1759</v>
      </c>
      <c r="N1069" s="3" t="s">
        <v>1406</v>
      </c>
      <c r="O1069" s="3" t="s">
        <v>1156</v>
      </c>
      <c r="P1069" s="3" t="s">
        <v>1156</v>
      </c>
      <c r="Q1069" s="3" t="s">
        <v>3766</v>
      </c>
      <c r="R1069" s="3">
        <f>VLOOKUP(L1069,SB_Cleaned!$A$2:$F$413,6,FALSE)</f>
        <v>1999</v>
      </c>
      <c r="S1069" s="3">
        <f t="shared" si="48"/>
        <v>1</v>
      </c>
      <c r="T1069" s="3" t="s">
        <v>1502</v>
      </c>
      <c r="U1069" s="3" t="s">
        <v>33</v>
      </c>
      <c r="V1069" s="13">
        <f>VLOOKUP(L1069,SB_Cleaned!$A$2:$C$412,3,FALSE)</f>
        <v>43945</v>
      </c>
      <c r="W1069" s="4">
        <f t="shared" si="49"/>
        <v>2</v>
      </c>
      <c r="X1069" s="4">
        <f t="shared" si="50"/>
        <v>7</v>
      </c>
    </row>
    <row r="1070" spans="1:24" x14ac:dyDescent="0.25">
      <c r="A1070" s="3" t="s">
        <v>3813</v>
      </c>
      <c r="B1070" s="3" t="s">
        <v>1514</v>
      </c>
      <c r="C1070" s="3" t="s">
        <v>1511</v>
      </c>
      <c r="D1070" s="3">
        <v>4</v>
      </c>
      <c r="E1070" s="14">
        <v>0.75</v>
      </c>
      <c r="F1070" s="3" t="s">
        <v>3820</v>
      </c>
      <c r="G1070" s="13">
        <v>43943</v>
      </c>
      <c r="H1070" s="13">
        <f>VLOOKUP(L1070,'Interested Users'!$A$2:$F$1684,6,FALSE)</f>
        <v>43943.194374999999</v>
      </c>
      <c r="I1070" s="3" t="s">
        <v>1144</v>
      </c>
      <c r="J1070" s="3" t="s">
        <v>19</v>
      </c>
      <c r="K1070" s="3" t="s">
        <v>761</v>
      </c>
      <c r="L1070" s="4">
        <v>911100221903</v>
      </c>
      <c r="M1070" s="3" t="s">
        <v>2497</v>
      </c>
      <c r="N1070" s="3" t="s">
        <v>1406</v>
      </c>
      <c r="O1070" s="3" t="s">
        <v>1148</v>
      </c>
      <c r="P1070" s="3" t="s">
        <v>1148</v>
      </c>
      <c r="Q1070" s="3" t="s">
        <v>3768</v>
      </c>
      <c r="R1070" s="3" t="e">
        <f>VLOOKUP(L1070,SB_Cleaned!$A$2:$F$413,6,FALSE)</f>
        <v>#N/A</v>
      </c>
      <c r="S1070" s="3">
        <f t="shared" si="48"/>
        <v>0</v>
      </c>
      <c r="T1070" s="3" t="s">
        <v>1502</v>
      </c>
      <c r="U1070" s="3" t="s">
        <v>716</v>
      </c>
      <c r="V1070" s="13" t="e">
        <f>VLOOKUP(L1070,SB_Cleaned!$A$2:$C$412,3,FALSE)</f>
        <v>#N/A</v>
      </c>
      <c r="W1070" s="4" t="str">
        <f t="shared" si="49"/>
        <v>exclude</v>
      </c>
      <c r="X1070" s="4" t="str">
        <f t="shared" si="50"/>
        <v>exclude</v>
      </c>
    </row>
    <row r="1071" spans="1:24" x14ac:dyDescent="0.25">
      <c r="A1071" s="3" t="s">
        <v>3813</v>
      </c>
      <c r="B1071" s="3" t="s">
        <v>1514</v>
      </c>
      <c r="C1071" s="3" t="s">
        <v>1511</v>
      </c>
      <c r="D1071" s="3">
        <v>4</v>
      </c>
      <c r="E1071" s="14">
        <v>0.75</v>
      </c>
      <c r="F1071" s="3" t="s">
        <v>3820</v>
      </c>
      <c r="G1071" s="13">
        <v>43943</v>
      </c>
      <c r="H1071" s="13">
        <f>VLOOKUP(L1071,'Interested Users'!$A$2:$F$1684,6,FALSE)</f>
        <v>43941.667500000003</v>
      </c>
      <c r="I1071" s="3" t="s">
        <v>1145</v>
      </c>
      <c r="J1071" s="3" t="s">
        <v>5</v>
      </c>
      <c r="K1071" s="3" t="s">
        <v>765</v>
      </c>
      <c r="L1071" s="4">
        <v>911100221817</v>
      </c>
      <c r="M1071" s="3" t="s">
        <v>2409</v>
      </c>
      <c r="N1071" s="3" t="s">
        <v>1406</v>
      </c>
      <c r="O1071" s="3" t="s">
        <v>1148</v>
      </c>
      <c r="P1071" s="3" t="s">
        <v>1148</v>
      </c>
      <c r="Q1071" s="3" t="s">
        <v>3768</v>
      </c>
      <c r="R1071" s="3">
        <f>VLOOKUP(L1071,SB_Cleaned!$A$2:$F$413,6,FALSE)</f>
        <v>3400</v>
      </c>
      <c r="S1071" s="3">
        <f t="shared" si="48"/>
        <v>1</v>
      </c>
      <c r="T1071" s="3" t="s">
        <v>1502</v>
      </c>
      <c r="U1071" s="3" t="s">
        <v>333</v>
      </c>
      <c r="V1071" s="13">
        <f>VLOOKUP(L1071,SB_Cleaned!$A$2:$C$412,3,FALSE)</f>
        <v>43943</v>
      </c>
      <c r="W1071" s="4">
        <f t="shared" si="49"/>
        <v>0</v>
      </c>
      <c r="X1071" s="4">
        <f t="shared" si="50"/>
        <v>1</v>
      </c>
    </row>
    <row r="1072" spans="1:24" x14ac:dyDescent="0.25">
      <c r="A1072" s="3" t="s">
        <v>3813</v>
      </c>
      <c r="B1072" s="3" t="s">
        <v>1494</v>
      </c>
      <c r="C1072" s="3" t="s">
        <v>1512</v>
      </c>
      <c r="D1072" s="3">
        <v>4</v>
      </c>
      <c r="E1072" s="14">
        <v>0.75</v>
      </c>
      <c r="F1072" s="3" t="s">
        <v>3820</v>
      </c>
      <c r="G1072" s="13">
        <v>43943</v>
      </c>
      <c r="H1072" s="13">
        <f>VLOOKUP(L1072,'Interested Users'!$A$2:$F$1684,6,FALSE)</f>
        <v>43943.480300925927</v>
      </c>
      <c r="I1072" s="3" t="s">
        <v>1144</v>
      </c>
      <c r="J1072" s="3" t="s">
        <v>10</v>
      </c>
      <c r="K1072" s="3" t="s">
        <v>878</v>
      </c>
      <c r="L1072" s="4">
        <v>911100222079</v>
      </c>
      <c r="M1072" s="3" t="s">
        <v>2668</v>
      </c>
      <c r="N1072" s="3" t="s">
        <v>1406</v>
      </c>
      <c r="O1072" s="3" t="s">
        <v>1156</v>
      </c>
      <c r="P1072" s="3" t="s">
        <v>1156</v>
      </c>
      <c r="Q1072" s="3" t="s">
        <v>3770</v>
      </c>
      <c r="R1072" s="3" t="e">
        <f>VLOOKUP(L1072,SB_Cleaned!$A$2:$F$413,6,FALSE)</f>
        <v>#N/A</v>
      </c>
      <c r="S1072" s="3">
        <f t="shared" si="48"/>
        <v>0</v>
      </c>
      <c r="T1072" s="3" t="s">
        <v>1496</v>
      </c>
      <c r="U1072" s="3" t="s">
        <v>716</v>
      </c>
      <c r="V1072" s="13" t="e">
        <f>VLOOKUP(L1072,SB_Cleaned!$A$2:$C$412,3,FALSE)</f>
        <v>#N/A</v>
      </c>
      <c r="W1072" s="4" t="str">
        <f t="shared" si="49"/>
        <v>exclude</v>
      </c>
      <c r="X1072" s="4" t="str">
        <f t="shared" si="50"/>
        <v>exclude</v>
      </c>
    </row>
    <row r="1073" spans="1:24" x14ac:dyDescent="0.25">
      <c r="A1073" s="3" t="s">
        <v>3813</v>
      </c>
      <c r="B1073" s="3" t="s">
        <v>1494</v>
      </c>
      <c r="C1073" s="3" t="s">
        <v>1511</v>
      </c>
      <c r="D1073" s="3">
        <v>4</v>
      </c>
      <c r="E1073" s="14">
        <v>0.75</v>
      </c>
      <c r="F1073" s="3" t="s">
        <v>3820</v>
      </c>
      <c r="G1073" s="13">
        <v>43943</v>
      </c>
      <c r="H1073" s="13">
        <f>VLOOKUP(L1073,'Interested Users'!$A$2:$F$1684,6,FALSE)</f>
        <v>43943.23269675926</v>
      </c>
      <c r="I1073" s="3" t="s">
        <v>1144</v>
      </c>
      <c r="J1073" s="3" t="s">
        <v>10</v>
      </c>
      <c r="K1073" s="3" t="s">
        <v>1415</v>
      </c>
      <c r="L1073" s="4">
        <v>911100221940</v>
      </c>
      <c r="M1073" s="3" t="s">
        <v>2533</v>
      </c>
      <c r="N1073" s="3" t="s">
        <v>1406</v>
      </c>
      <c r="O1073" s="3" t="s">
        <v>1148</v>
      </c>
      <c r="P1073" s="3" t="s">
        <v>1148</v>
      </c>
      <c r="Q1073" s="3" t="s">
        <v>3776</v>
      </c>
      <c r="R1073" s="3" t="e">
        <f>VLOOKUP(L1073,SB_Cleaned!$A$2:$F$413,6,FALSE)</f>
        <v>#N/A</v>
      </c>
      <c r="S1073" s="3">
        <f t="shared" si="48"/>
        <v>0</v>
      </c>
      <c r="T1073" s="3" t="s">
        <v>1496</v>
      </c>
      <c r="U1073" s="3" t="s">
        <v>772</v>
      </c>
      <c r="V1073" s="13" t="e">
        <f>VLOOKUP(L1073,SB_Cleaned!$A$2:$C$412,3,FALSE)</f>
        <v>#N/A</v>
      </c>
      <c r="W1073" s="4" t="str">
        <f t="shared" si="49"/>
        <v>exclude</v>
      </c>
      <c r="X1073" s="4" t="str">
        <f t="shared" si="50"/>
        <v>exclude</v>
      </c>
    </row>
    <row r="1074" spans="1:24" x14ac:dyDescent="0.25">
      <c r="A1074" s="3" t="s">
        <v>3813</v>
      </c>
      <c r="B1074" s="3" t="s">
        <v>1494</v>
      </c>
      <c r="C1074" s="3" t="s">
        <v>1512</v>
      </c>
      <c r="D1074" s="3">
        <v>4</v>
      </c>
      <c r="E1074" s="14">
        <v>0.75</v>
      </c>
      <c r="F1074" s="3" t="s">
        <v>3820</v>
      </c>
      <c r="G1074" s="13">
        <v>43943</v>
      </c>
      <c r="H1074" s="13">
        <f>VLOOKUP(L1074,'Interested Users'!$A$2:$F$1684,6,FALSE)</f>
        <v>43943.433946759258</v>
      </c>
      <c r="I1074" s="3" t="s">
        <v>1144</v>
      </c>
      <c r="J1074" s="3" t="s">
        <v>10</v>
      </c>
      <c r="K1074" s="3" t="s">
        <v>263</v>
      </c>
      <c r="L1074" s="4">
        <v>911100222071</v>
      </c>
      <c r="M1074" s="3" t="s">
        <v>2660</v>
      </c>
      <c r="N1074" s="3" t="s">
        <v>1406</v>
      </c>
      <c r="O1074" s="3" t="s">
        <v>1148</v>
      </c>
      <c r="P1074" s="3" t="s">
        <v>1148</v>
      </c>
      <c r="Q1074" s="3" t="s">
        <v>3770</v>
      </c>
      <c r="R1074" s="3" t="e">
        <f>VLOOKUP(L1074,SB_Cleaned!$A$2:$F$413,6,FALSE)</f>
        <v>#N/A</v>
      </c>
      <c r="S1074" s="3">
        <f t="shared" si="48"/>
        <v>0</v>
      </c>
      <c r="T1074" s="3" t="s">
        <v>1496</v>
      </c>
      <c r="U1074" s="3" t="s">
        <v>716</v>
      </c>
      <c r="V1074" s="13" t="e">
        <f>VLOOKUP(L1074,SB_Cleaned!$A$2:$C$412,3,FALSE)</f>
        <v>#N/A</v>
      </c>
      <c r="W1074" s="4" t="str">
        <f t="shared" si="49"/>
        <v>exclude</v>
      </c>
      <c r="X1074" s="4" t="str">
        <f t="shared" si="50"/>
        <v>exclude</v>
      </c>
    </row>
    <row r="1075" spans="1:24" x14ac:dyDescent="0.25">
      <c r="A1075" s="3" t="s">
        <v>3813</v>
      </c>
      <c r="B1075" s="3" t="s">
        <v>1494</v>
      </c>
      <c r="C1075" s="3" t="s">
        <v>1512</v>
      </c>
      <c r="D1075" s="3">
        <v>4</v>
      </c>
      <c r="E1075" s="14">
        <v>0.75</v>
      </c>
      <c r="F1075" s="3" t="s">
        <v>3820</v>
      </c>
      <c r="G1075" s="13">
        <v>43943</v>
      </c>
      <c r="H1075" s="13">
        <f>VLOOKUP(L1075,'Interested Users'!$A$2:$F$1684,6,FALSE)</f>
        <v>43938.521122685182</v>
      </c>
      <c r="I1075" s="3" t="s">
        <v>1144</v>
      </c>
      <c r="J1075" s="3" t="s">
        <v>2</v>
      </c>
      <c r="K1075" s="3" t="s">
        <v>875</v>
      </c>
      <c r="L1075" s="4">
        <v>911100221343</v>
      </c>
      <c r="M1075" s="3" t="s">
        <v>1925</v>
      </c>
      <c r="N1075" s="3" t="s">
        <v>1406</v>
      </c>
      <c r="O1075" s="3" t="s">
        <v>1148</v>
      </c>
      <c r="P1075" s="3" t="s">
        <v>1148</v>
      </c>
      <c r="Q1075" s="3" t="s">
        <v>3770</v>
      </c>
      <c r="R1075" s="3" t="e">
        <f>VLOOKUP(L1075,SB_Cleaned!$A$2:$F$413,6,FALSE)</f>
        <v>#N/A</v>
      </c>
      <c r="S1075" s="3">
        <f t="shared" si="48"/>
        <v>0</v>
      </c>
      <c r="T1075" s="3" t="s">
        <v>1496</v>
      </c>
      <c r="U1075" s="3" t="s">
        <v>209</v>
      </c>
      <c r="V1075" s="13" t="e">
        <f>VLOOKUP(L1075,SB_Cleaned!$A$2:$C$412,3,FALSE)</f>
        <v>#N/A</v>
      </c>
      <c r="W1075" s="4" t="str">
        <f t="shared" si="49"/>
        <v>exclude</v>
      </c>
      <c r="X1075" s="4" t="str">
        <f t="shared" si="50"/>
        <v>exclude</v>
      </c>
    </row>
    <row r="1076" spans="1:24" x14ac:dyDescent="0.25">
      <c r="A1076" s="3" t="s">
        <v>3813</v>
      </c>
      <c r="B1076" s="3" t="s">
        <v>1494</v>
      </c>
      <c r="C1076" s="3" t="s">
        <v>1512</v>
      </c>
      <c r="D1076" s="3">
        <v>4</v>
      </c>
      <c r="E1076" s="14">
        <v>0.75</v>
      </c>
      <c r="F1076" s="3" t="s">
        <v>3820</v>
      </c>
      <c r="G1076" s="13">
        <v>43943</v>
      </c>
      <c r="H1076" s="13">
        <f>VLOOKUP(L1076,'Interested Users'!$A$2:$F$1684,6,FALSE)</f>
        <v>43943.450833333336</v>
      </c>
      <c r="I1076" s="3" t="s">
        <v>1144</v>
      </c>
      <c r="J1076" s="3" t="s">
        <v>10</v>
      </c>
      <c r="K1076" s="3" t="s">
        <v>572</v>
      </c>
      <c r="L1076" s="4">
        <v>911100222074</v>
      </c>
      <c r="M1076" s="3" t="s">
        <v>2663</v>
      </c>
      <c r="N1076" s="3" t="s">
        <v>1406</v>
      </c>
      <c r="O1076" s="3" t="s">
        <v>1148</v>
      </c>
      <c r="P1076" s="3" t="s">
        <v>1148</v>
      </c>
      <c r="Q1076" s="3" t="s">
        <v>3770</v>
      </c>
      <c r="R1076" s="3">
        <f>VLOOKUP(L1076,SB_Cleaned!$A$2:$F$413,6,FALSE)</f>
        <v>3400</v>
      </c>
      <c r="S1076" s="3">
        <f t="shared" si="48"/>
        <v>1</v>
      </c>
      <c r="T1076" s="3" t="s">
        <v>1496</v>
      </c>
      <c r="U1076" s="3" t="s">
        <v>716</v>
      </c>
      <c r="V1076" s="13">
        <f>VLOOKUP(L1076,SB_Cleaned!$A$2:$C$412,3,FALSE)</f>
        <v>43948</v>
      </c>
      <c r="W1076" s="4">
        <f t="shared" si="49"/>
        <v>5</v>
      </c>
      <c r="X1076" s="4">
        <f t="shared" si="50"/>
        <v>5</v>
      </c>
    </row>
    <row r="1077" spans="1:24" x14ac:dyDescent="0.25">
      <c r="A1077" s="3" t="s">
        <v>3813</v>
      </c>
      <c r="B1077" s="3" t="s">
        <v>1514</v>
      </c>
      <c r="C1077" s="3" t="s">
        <v>1511</v>
      </c>
      <c r="D1077" s="3">
        <v>4</v>
      </c>
      <c r="E1077" s="14">
        <v>0.75</v>
      </c>
      <c r="F1077" s="3" t="s">
        <v>3820</v>
      </c>
      <c r="G1077" s="13">
        <v>43943</v>
      </c>
      <c r="H1077" s="13">
        <f>VLOOKUP(L1077,'Interested Users'!$A$2:$F$1684,6,FALSE)</f>
        <v>43943.482048611113</v>
      </c>
      <c r="I1077" s="3" t="s">
        <v>1144</v>
      </c>
      <c r="J1077" s="3" t="s">
        <v>19</v>
      </c>
      <c r="K1077" s="3" t="s">
        <v>162</v>
      </c>
      <c r="L1077" s="4">
        <v>911100222080</v>
      </c>
      <c r="M1077" s="3" t="s">
        <v>2669</v>
      </c>
      <c r="N1077" s="3" t="s">
        <v>1406</v>
      </c>
      <c r="O1077" s="3" t="s">
        <v>1148</v>
      </c>
      <c r="P1077" s="3" t="s">
        <v>1148</v>
      </c>
      <c r="Q1077" s="3" t="s">
        <v>3768</v>
      </c>
      <c r="R1077" s="3">
        <f>VLOOKUP(L1077,SB_Cleaned!$A$2:$F$413,6,FALSE)</f>
        <v>1999</v>
      </c>
      <c r="S1077" s="3">
        <f t="shared" si="48"/>
        <v>1</v>
      </c>
      <c r="T1077" s="3" t="s">
        <v>1502</v>
      </c>
      <c r="U1077" s="3" t="s">
        <v>772</v>
      </c>
      <c r="V1077" s="13">
        <f>VLOOKUP(L1077,SB_Cleaned!$A$2:$C$412,3,FALSE)</f>
        <v>43947</v>
      </c>
      <c r="W1077" s="4">
        <f t="shared" si="49"/>
        <v>4</v>
      </c>
      <c r="X1077" s="4">
        <f t="shared" si="50"/>
        <v>4</v>
      </c>
    </row>
    <row r="1078" spans="1:24" x14ac:dyDescent="0.25">
      <c r="A1078" s="3" t="s">
        <v>3813</v>
      </c>
      <c r="B1078" s="3" t="s">
        <v>1494</v>
      </c>
      <c r="C1078" s="3" t="s">
        <v>1512</v>
      </c>
      <c r="D1078" s="3">
        <v>4</v>
      </c>
      <c r="E1078" s="14">
        <v>0.75</v>
      </c>
      <c r="F1078" s="3" t="s">
        <v>3820</v>
      </c>
      <c r="G1078" s="13">
        <v>43943</v>
      </c>
      <c r="H1078" s="13">
        <f>VLOOKUP(L1078,'Interested Users'!$A$2:$F$1684,6,FALSE)</f>
        <v>43943.41609953704</v>
      </c>
      <c r="I1078" s="3" t="s">
        <v>1144</v>
      </c>
      <c r="J1078" s="3" t="s">
        <v>2</v>
      </c>
      <c r="K1078" s="3" t="s">
        <v>871</v>
      </c>
      <c r="L1078" s="4">
        <v>911100222070</v>
      </c>
      <c r="M1078" s="3" t="s">
        <v>2659</v>
      </c>
      <c r="N1078" s="3" t="s">
        <v>1406</v>
      </c>
      <c r="O1078" s="3" t="s">
        <v>1148</v>
      </c>
      <c r="P1078" s="3" t="s">
        <v>1148</v>
      </c>
      <c r="Q1078" s="3" t="s">
        <v>3770</v>
      </c>
      <c r="R1078" s="3">
        <f>VLOOKUP(L1078,SB_Cleaned!$A$2:$F$413,6,FALSE)</f>
        <v>1999</v>
      </c>
      <c r="S1078" s="3">
        <f t="shared" si="48"/>
        <v>1</v>
      </c>
      <c r="T1078" s="3" t="s">
        <v>1496</v>
      </c>
      <c r="U1078" s="3" t="s">
        <v>772</v>
      </c>
      <c r="V1078" s="13">
        <f>VLOOKUP(L1078,SB_Cleaned!$A$2:$C$412,3,FALSE)</f>
        <v>43943</v>
      </c>
      <c r="W1078" s="4">
        <f t="shared" si="49"/>
        <v>0</v>
      </c>
      <c r="X1078" s="4">
        <f t="shared" si="50"/>
        <v>0</v>
      </c>
    </row>
    <row r="1079" spans="1:24" x14ac:dyDescent="0.25">
      <c r="A1079" s="3" t="s">
        <v>3813</v>
      </c>
      <c r="B1079" s="3" t="s">
        <v>1514</v>
      </c>
      <c r="C1079" s="3" t="s">
        <v>1511</v>
      </c>
      <c r="D1079" s="3">
        <v>4</v>
      </c>
      <c r="E1079" s="14">
        <v>0.75</v>
      </c>
      <c r="F1079" s="3" t="s">
        <v>3820</v>
      </c>
      <c r="G1079" s="13">
        <v>43943</v>
      </c>
      <c r="H1079" s="13" t="e">
        <f>VLOOKUP(L1079,'Interested Users'!$A$2:$F$1684,6,FALSE)</f>
        <v>#N/A</v>
      </c>
      <c r="I1079" s="3" t="s">
        <v>1144</v>
      </c>
      <c r="J1079" s="3" t="s">
        <v>19</v>
      </c>
      <c r="K1079" s="3" t="s">
        <v>819</v>
      </c>
      <c r="L1079" s="4">
        <v>911100222764</v>
      </c>
      <c r="M1079" s="3" t="s">
        <v>3363</v>
      </c>
      <c r="N1079" s="3" t="s">
        <v>1406</v>
      </c>
      <c r="O1079" s="3" t="s">
        <v>1148</v>
      </c>
      <c r="P1079" s="3" t="s">
        <v>1148</v>
      </c>
      <c r="Q1079" s="3" t="s">
        <v>3768</v>
      </c>
      <c r="R1079" s="3" t="e">
        <f>VLOOKUP(L1079,SB_Cleaned!$A$2:$F$413,6,FALSE)</f>
        <v>#N/A</v>
      </c>
      <c r="S1079" s="3">
        <f t="shared" si="48"/>
        <v>0</v>
      </c>
      <c r="T1079" s="3" t="s">
        <v>1502</v>
      </c>
      <c r="U1079" s="3" t="s">
        <v>3854</v>
      </c>
      <c r="V1079" s="13" t="e">
        <f>VLOOKUP(L1079,SB_Cleaned!$A$2:$C$412,3,FALSE)</f>
        <v>#N/A</v>
      </c>
      <c r="W1079" s="4" t="str">
        <f t="shared" si="49"/>
        <v>exclude</v>
      </c>
      <c r="X1079" s="4" t="str">
        <f t="shared" si="50"/>
        <v>exclude</v>
      </c>
    </row>
    <row r="1080" spans="1:24" x14ac:dyDescent="0.25">
      <c r="A1080" s="3" t="s">
        <v>3813</v>
      </c>
      <c r="B1080" s="3" t="s">
        <v>1514</v>
      </c>
      <c r="C1080" s="3" t="s">
        <v>1510</v>
      </c>
      <c r="D1080" s="3">
        <v>2</v>
      </c>
      <c r="E1080" s="14">
        <v>0.48958333333333331</v>
      </c>
      <c r="F1080" s="3" t="s">
        <v>3814</v>
      </c>
      <c r="G1080" s="13">
        <v>43944</v>
      </c>
      <c r="H1080" s="13" t="e">
        <f>VLOOKUP(L1080,'Interested Users'!$A$2:$F$1684,6,FALSE)</f>
        <v>#N/A</v>
      </c>
      <c r="I1080" s="3" t="s">
        <v>1144</v>
      </c>
      <c r="J1080" s="3" t="s">
        <v>5</v>
      </c>
      <c r="K1080" s="3" t="s">
        <v>610</v>
      </c>
      <c r="L1080" s="4">
        <v>911100222765</v>
      </c>
      <c r="M1080" s="3" t="s">
        <v>2589</v>
      </c>
      <c r="N1080" s="3" t="s">
        <v>1408</v>
      </c>
      <c r="O1080" s="3" t="s">
        <v>1156</v>
      </c>
      <c r="P1080" s="3" t="s">
        <v>1156</v>
      </c>
      <c r="Q1080" s="3" t="s">
        <v>3751</v>
      </c>
      <c r="R1080" s="3" t="e">
        <f>VLOOKUP(L1080,SB_Cleaned!$A$2:$F$413,6,FALSE)</f>
        <v>#N/A</v>
      </c>
      <c r="S1080" s="3">
        <f t="shared" si="48"/>
        <v>0</v>
      </c>
      <c r="T1080" s="3" t="s">
        <v>1495</v>
      </c>
      <c r="U1080" s="3" t="s">
        <v>3854</v>
      </c>
      <c r="V1080" s="13" t="e">
        <f>VLOOKUP(L1080,SB_Cleaned!$A$2:$C$412,3,FALSE)</f>
        <v>#N/A</v>
      </c>
      <c r="W1080" s="4" t="str">
        <f t="shared" si="49"/>
        <v>exclude</v>
      </c>
      <c r="X1080" s="4" t="str">
        <f t="shared" si="50"/>
        <v>exclude</v>
      </c>
    </row>
    <row r="1081" spans="1:24" x14ac:dyDescent="0.25">
      <c r="A1081" s="3" t="s">
        <v>3813</v>
      </c>
      <c r="B1081" s="3" t="s">
        <v>1514</v>
      </c>
      <c r="C1081" s="3" t="s">
        <v>1510</v>
      </c>
      <c r="D1081" s="3">
        <v>2</v>
      </c>
      <c r="E1081" s="14">
        <v>0.48958333333333331</v>
      </c>
      <c r="F1081" s="3" t="s">
        <v>3814</v>
      </c>
      <c r="G1081" s="13">
        <v>43944</v>
      </c>
      <c r="H1081" s="13">
        <f>VLOOKUP(L1081,'Interested Users'!$A$2:$F$1684,6,FALSE)</f>
        <v>43943.289884259262</v>
      </c>
      <c r="I1081" s="3" t="s">
        <v>1144</v>
      </c>
      <c r="J1081" s="3" t="s">
        <v>19</v>
      </c>
      <c r="K1081" s="3" t="s">
        <v>92</v>
      </c>
      <c r="L1081" s="4">
        <v>911100222023</v>
      </c>
      <c r="M1081" s="3" t="s">
        <v>2613</v>
      </c>
      <c r="N1081" s="3" t="s">
        <v>1408</v>
      </c>
      <c r="O1081" s="3" t="s">
        <v>1148</v>
      </c>
      <c r="P1081" s="3" t="s">
        <v>1148</v>
      </c>
      <c r="Q1081" s="3" t="s">
        <v>3751</v>
      </c>
      <c r="R1081" s="3" t="e">
        <f>VLOOKUP(L1081,SB_Cleaned!$A$2:$F$413,6,FALSE)</f>
        <v>#N/A</v>
      </c>
      <c r="S1081" s="3">
        <f t="shared" si="48"/>
        <v>0</v>
      </c>
      <c r="T1081" s="3" t="s">
        <v>1495</v>
      </c>
      <c r="U1081" s="3" t="s">
        <v>716</v>
      </c>
      <c r="V1081" s="13" t="e">
        <f>VLOOKUP(L1081,SB_Cleaned!$A$2:$C$412,3,FALSE)</f>
        <v>#N/A</v>
      </c>
      <c r="W1081" s="4" t="str">
        <f t="shared" si="49"/>
        <v>exclude</v>
      </c>
      <c r="X1081" s="4" t="str">
        <f t="shared" si="50"/>
        <v>exclude</v>
      </c>
    </row>
    <row r="1082" spans="1:24" x14ac:dyDescent="0.25">
      <c r="A1082" s="3" t="s">
        <v>3813</v>
      </c>
      <c r="B1082" s="3" t="s">
        <v>1514</v>
      </c>
      <c r="C1082" s="3" t="s">
        <v>1510</v>
      </c>
      <c r="D1082" s="3">
        <v>2</v>
      </c>
      <c r="E1082" s="14">
        <v>0.48958333333333331</v>
      </c>
      <c r="F1082" s="3" t="s">
        <v>3814</v>
      </c>
      <c r="G1082" s="13">
        <v>43944</v>
      </c>
      <c r="H1082" s="13">
        <f>VLOOKUP(L1082,'Interested Users'!$A$2:$F$1684,6,FALSE)</f>
        <v>43943.280671296299</v>
      </c>
      <c r="I1082" s="3" t="s">
        <v>1144</v>
      </c>
      <c r="J1082" s="3" t="s">
        <v>19</v>
      </c>
      <c r="K1082" s="3" t="s">
        <v>840</v>
      </c>
      <c r="L1082" s="4">
        <v>911100222015</v>
      </c>
      <c r="M1082" s="3" t="s">
        <v>2605</v>
      </c>
      <c r="N1082" s="3" t="s">
        <v>1408</v>
      </c>
      <c r="O1082" s="3" t="s">
        <v>1148</v>
      </c>
      <c r="P1082" s="3" t="s">
        <v>1148</v>
      </c>
      <c r="Q1082" s="3" t="s">
        <v>3751</v>
      </c>
      <c r="R1082" s="3" t="e">
        <f>VLOOKUP(L1082,SB_Cleaned!$A$2:$F$413,6,FALSE)</f>
        <v>#N/A</v>
      </c>
      <c r="S1082" s="3">
        <f t="shared" si="48"/>
        <v>0</v>
      </c>
      <c r="T1082" s="3" t="s">
        <v>1495</v>
      </c>
      <c r="U1082" s="3" t="s">
        <v>716</v>
      </c>
      <c r="V1082" s="13" t="e">
        <f>VLOOKUP(L1082,SB_Cleaned!$A$2:$C$412,3,FALSE)</f>
        <v>#N/A</v>
      </c>
      <c r="W1082" s="4" t="str">
        <f t="shared" si="49"/>
        <v>exclude</v>
      </c>
      <c r="X1082" s="4" t="str">
        <f t="shared" si="50"/>
        <v>exclude</v>
      </c>
    </row>
    <row r="1083" spans="1:24" x14ac:dyDescent="0.25">
      <c r="A1083" s="3" t="s">
        <v>3813</v>
      </c>
      <c r="B1083" s="3" t="s">
        <v>1514</v>
      </c>
      <c r="C1083" s="3" t="s">
        <v>1510</v>
      </c>
      <c r="D1083" s="3">
        <v>2</v>
      </c>
      <c r="E1083" s="14">
        <v>0.48958333333333331</v>
      </c>
      <c r="F1083" s="3" t="s">
        <v>3814</v>
      </c>
      <c r="G1083" s="13">
        <v>43944</v>
      </c>
      <c r="H1083" s="13">
        <f>VLOOKUP(L1083,'Interested Users'!$A$2:$F$1684,6,FALSE)</f>
        <v>43943.286597222221</v>
      </c>
      <c r="I1083" s="3" t="s">
        <v>1144</v>
      </c>
      <c r="J1083" s="3" t="s">
        <v>19</v>
      </c>
      <c r="K1083" s="3" t="s">
        <v>802</v>
      </c>
      <c r="L1083" s="4">
        <v>911100222022</v>
      </c>
      <c r="M1083" s="3" t="s">
        <v>2612</v>
      </c>
      <c r="N1083" s="3" t="s">
        <v>1408</v>
      </c>
      <c r="O1083" s="3" t="s">
        <v>1148</v>
      </c>
      <c r="P1083" s="3" t="s">
        <v>1148</v>
      </c>
      <c r="Q1083" s="3" t="s">
        <v>3751</v>
      </c>
      <c r="R1083" s="3" t="e">
        <f>VLOOKUP(L1083,SB_Cleaned!$A$2:$F$413,6,FALSE)</f>
        <v>#N/A</v>
      </c>
      <c r="S1083" s="3">
        <f t="shared" si="48"/>
        <v>0</v>
      </c>
      <c r="T1083" s="3" t="s">
        <v>1495</v>
      </c>
      <c r="U1083" s="3" t="s">
        <v>772</v>
      </c>
      <c r="V1083" s="13" t="e">
        <f>VLOOKUP(L1083,SB_Cleaned!$A$2:$C$412,3,FALSE)</f>
        <v>#N/A</v>
      </c>
      <c r="W1083" s="4" t="str">
        <f t="shared" si="49"/>
        <v>exclude</v>
      </c>
      <c r="X1083" s="4" t="str">
        <f t="shared" si="50"/>
        <v>exclude</v>
      </c>
    </row>
    <row r="1084" spans="1:24" x14ac:dyDescent="0.25">
      <c r="A1084" s="3" t="s">
        <v>3813</v>
      </c>
      <c r="B1084" s="3" t="s">
        <v>1514</v>
      </c>
      <c r="C1084" s="3" t="s">
        <v>1510</v>
      </c>
      <c r="D1084" s="3">
        <v>2</v>
      </c>
      <c r="E1084" s="14">
        <v>0.48958333333333331</v>
      </c>
      <c r="F1084" s="3" t="s">
        <v>3814</v>
      </c>
      <c r="G1084" s="13">
        <v>43944</v>
      </c>
      <c r="H1084" s="13">
        <f>VLOOKUP(L1084,'Interested Users'!$A$2:$F$1684,6,FALSE)</f>
        <v>43943.252696759257</v>
      </c>
      <c r="I1084" s="3" t="s">
        <v>1145</v>
      </c>
      <c r="J1084" s="3" t="s">
        <v>5</v>
      </c>
      <c r="K1084" s="3" t="s">
        <v>800</v>
      </c>
      <c r="L1084" s="4">
        <v>911100221983</v>
      </c>
      <c r="M1084" s="3" t="s">
        <v>2557</v>
      </c>
      <c r="N1084" s="3" t="s">
        <v>1408</v>
      </c>
      <c r="O1084" s="3" t="s">
        <v>1148</v>
      </c>
      <c r="P1084" s="3" t="s">
        <v>1148</v>
      </c>
      <c r="Q1084" s="3" t="s">
        <v>3751</v>
      </c>
      <c r="R1084" s="3" t="e">
        <f>VLOOKUP(L1084,SB_Cleaned!$A$2:$F$413,6,FALSE)</f>
        <v>#N/A</v>
      </c>
      <c r="S1084" s="3">
        <f t="shared" si="48"/>
        <v>0</v>
      </c>
      <c r="T1084" s="3" t="s">
        <v>1495</v>
      </c>
      <c r="U1084" s="3" t="s">
        <v>716</v>
      </c>
      <c r="V1084" s="13" t="e">
        <f>VLOOKUP(L1084,SB_Cleaned!$A$2:$C$412,3,FALSE)</f>
        <v>#N/A</v>
      </c>
      <c r="W1084" s="4" t="str">
        <f t="shared" si="49"/>
        <v>exclude</v>
      </c>
      <c r="X1084" s="4" t="str">
        <f t="shared" si="50"/>
        <v>exclude</v>
      </c>
    </row>
    <row r="1085" spans="1:24" x14ac:dyDescent="0.25">
      <c r="A1085" s="3" t="s">
        <v>3812</v>
      </c>
      <c r="B1085" s="3" t="s">
        <v>1494</v>
      </c>
      <c r="C1085" s="3" t="s">
        <v>1510</v>
      </c>
      <c r="D1085" s="3">
        <v>2</v>
      </c>
      <c r="E1085" s="14">
        <v>0.48958333333333331</v>
      </c>
      <c r="F1085" s="3" t="s">
        <v>3814</v>
      </c>
      <c r="G1085" s="13">
        <v>43944</v>
      </c>
      <c r="H1085" s="13">
        <f>VLOOKUP(L1085,'Interested Users'!$A$2:$F$1684,6,FALSE)</f>
        <v>43943.257048611114</v>
      </c>
      <c r="I1085" s="3" t="s">
        <v>1144</v>
      </c>
      <c r="J1085" s="3" t="s">
        <v>2</v>
      </c>
      <c r="K1085" s="3" t="s">
        <v>12</v>
      </c>
      <c r="L1085" s="4">
        <v>911100221991</v>
      </c>
      <c r="M1085" s="3" t="s">
        <v>2582</v>
      </c>
      <c r="N1085" s="3" t="s">
        <v>1408</v>
      </c>
      <c r="O1085" s="3" t="s">
        <v>1156</v>
      </c>
      <c r="P1085" s="3" t="s">
        <v>1156</v>
      </c>
      <c r="Q1085" s="3" t="s">
        <v>3766</v>
      </c>
      <c r="R1085" s="3" t="e">
        <f>VLOOKUP(L1085,SB_Cleaned!$A$2:$F$413,6,FALSE)</f>
        <v>#N/A</v>
      </c>
      <c r="S1085" s="3">
        <f t="shared" si="48"/>
        <v>0</v>
      </c>
      <c r="T1085" s="3" t="s">
        <v>1497</v>
      </c>
      <c r="U1085" s="3" t="s">
        <v>772</v>
      </c>
      <c r="V1085" s="13" t="e">
        <f>VLOOKUP(L1085,SB_Cleaned!$A$2:$C$412,3,FALSE)</f>
        <v>#N/A</v>
      </c>
      <c r="W1085" s="4" t="str">
        <f t="shared" si="49"/>
        <v>exclude</v>
      </c>
      <c r="X1085" s="4" t="str">
        <f t="shared" si="50"/>
        <v>exclude</v>
      </c>
    </row>
    <row r="1086" spans="1:24" x14ac:dyDescent="0.25">
      <c r="A1086" s="3" t="s">
        <v>3812</v>
      </c>
      <c r="B1086" s="3" t="s">
        <v>1494</v>
      </c>
      <c r="C1086" s="3" t="s">
        <v>1510</v>
      </c>
      <c r="D1086" s="3">
        <v>2</v>
      </c>
      <c r="E1086" s="14">
        <v>0.48958333333333331</v>
      </c>
      <c r="F1086" s="3" t="s">
        <v>3814</v>
      </c>
      <c r="G1086" s="13">
        <v>43944</v>
      </c>
      <c r="H1086" s="13">
        <f>VLOOKUP(L1086,'Interested Users'!$A$2:$F$1684,6,FALSE)</f>
        <v>43943.257569444446</v>
      </c>
      <c r="I1086" s="3" t="s">
        <v>1144</v>
      </c>
      <c r="J1086" s="3" t="s">
        <v>2</v>
      </c>
      <c r="K1086" s="3" t="s">
        <v>825</v>
      </c>
      <c r="L1086" s="4">
        <v>911100221992</v>
      </c>
      <c r="M1086" s="3" t="s">
        <v>2583</v>
      </c>
      <c r="N1086" s="3" t="s">
        <v>1408</v>
      </c>
      <c r="O1086" s="3" t="s">
        <v>1148</v>
      </c>
      <c r="P1086" s="3" t="s">
        <v>1148</v>
      </c>
      <c r="Q1086" s="3" t="s">
        <v>3766</v>
      </c>
      <c r="R1086" s="3" t="e">
        <f>VLOOKUP(L1086,SB_Cleaned!$A$2:$F$413,6,FALSE)</f>
        <v>#N/A</v>
      </c>
      <c r="S1086" s="3">
        <f t="shared" si="48"/>
        <v>0</v>
      </c>
      <c r="T1086" s="3" t="s">
        <v>1497</v>
      </c>
      <c r="U1086" s="3" t="s">
        <v>772</v>
      </c>
      <c r="V1086" s="13" t="e">
        <f>VLOOKUP(L1086,SB_Cleaned!$A$2:$C$412,3,FALSE)</f>
        <v>#N/A</v>
      </c>
      <c r="W1086" s="4" t="str">
        <f t="shared" si="49"/>
        <v>exclude</v>
      </c>
      <c r="X1086" s="4" t="str">
        <f t="shared" si="50"/>
        <v>exclude</v>
      </c>
    </row>
    <row r="1087" spans="1:24" x14ac:dyDescent="0.25">
      <c r="A1087" s="3" t="s">
        <v>3812</v>
      </c>
      <c r="B1087" s="3" t="s">
        <v>1494</v>
      </c>
      <c r="C1087" s="3" t="s">
        <v>1510</v>
      </c>
      <c r="D1087" s="3">
        <v>2</v>
      </c>
      <c r="E1087" s="14">
        <v>0.48958333333333331</v>
      </c>
      <c r="F1087" s="3" t="s">
        <v>3814</v>
      </c>
      <c r="G1087" s="13">
        <v>43944</v>
      </c>
      <c r="H1087" s="13">
        <f>VLOOKUP(L1087,'Interested Users'!$A$2:$F$1684,6,FALSE)</f>
        <v>43943.173379629632</v>
      </c>
      <c r="I1087" s="3" t="s">
        <v>1145</v>
      </c>
      <c r="J1087" s="3" t="s">
        <v>10</v>
      </c>
      <c r="K1087" s="3" t="s">
        <v>334</v>
      </c>
      <c r="L1087" s="4">
        <v>911100221891</v>
      </c>
      <c r="M1087" s="3" t="s">
        <v>2486</v>
      </c>
      <c r="N1087" s="3" t="s">
        <v>1408</v>
      </c>
      <c r="O1087" s="3" t="s">
        <v>1148</v>
      </c>
      <c r="P1087" s="3" t="s">
        <v>1148</v>
      </c>
      <c r="Q1087" s="3" t="s">
        <v>3766</v>
      </c>
      <c r="R1087" s="3" t="e">
        <f>VLOOKUP(L1087,SB_Cleaned!$A$2:$F$413,6,FALSE)</f>
        <v>#N/A</v>
      </c>
      <c r="S1087" s="3">
        <f t="shared" si="48"/>
        <v>0</v>
      </c>
      <c r="T1087" s="3" t="s">
        <v>1497</v>
      </c>
      <c r="U1087" s="3" t="s">
        <v>716</v>
      </c>
      <c r="V1087" s="13" t="e">
        <f>VLOOKUP(L1087,SB_Cleaned!$A$2:$C$412,3,FALSE)</f>
        <v>#N/A</v>
      </c>
      <c r="W1087" s="4" t="str">
        <f t="shared" si="49"/>
        <v>exclude</v>
      </c>
      <c r="X1087" s="4" t="str">
        <f t="shared" si="50"/>
        <v>exclude</v>
      </c>
    </row>
    <row r="1088" spans="1:24" x14ac:dyDescent="0.25">
      <c r="A1088" s="3" t="s">
        <v>3812</v>
      </c>
      <c r="B1088" s="3" t="s">
        <v>1494</v>
      </c>
      <c r="C1088" s="3" t="s">
        <v>1510</v>
      </c>
      <c r="D1088" s="3">
        <v>2</v>
      </c>
      <c r="E1088" s="14">
        <v>0.48958333333333331</v>
      </c>
      <c r="F1088" s="3" t="s">
        <v>3814</v>
      </c>
      <c r="G1088" s="13">
        <v>43944</v>
      </c>
      <c r="H1088" s="13">
        <f>VLOOKUP(L1088,'Interested Users'!$A$2:$F$1684,6,FALSE)</f>
        <v>43943.263472222221</v>
      </c>
      <c r="I1088" s="3" t="s">
        <v>1144</v>
      </c>
      <c r="J1088" s="3" t="s">
        <v>10</v>
      </c>
      <c r="K1088" s="3" t="s">
        <v>518</v>
      </c>
      <c r="L1088" s="4">
        <v>911100222003</v>
      </c>
      <c r="M1088" s="3" t="s">
        <v>2593</v>
      </c>
      <c r="N1088" s="3" t="s">
        <v>1408</v>
      </c>
      <c r="O1088" s="3" t="s">
        <v>1156</v>
      </c>
      <c r="P1088" s="3" t="s">
        <v>1156</v>
      </c>
      <c r="Q1088" s="3" t="s">
        <v>3766</v>
      </c>
      <c r="R1088" s="3" t="e">
        <f>VLOOKUP(L1088,SB_Cleaned!$A$2:$F$413,6,FALSE)</f>
        <v>#N/A</v>
      </c>
      <c r="S1088" s="3">
        <f t="shared" si="48"/>
        <v>0</v>
      </c>
      <c r="T1088" s="3" t="s">
        <v>1497</v>
      </c>
      <c r="U1088" s="3" t="s">
        <v>772</v>
      </c>
      <c r="V1088" s="13" t="e">
        <f>VLOOKUP(L1088,SB_Cleaned!$A$2:$C$412,3,FALSE)</f>
        <v>#N/A</v>
      </c>
      <c r="W1088" s="4" t="str">
        <f t="shared" si="49"/>
        <v>exclude</v>
      </c>
      <c r="X1088" s="4" t="str">
        <f t="shared" si="50"/>
        <v>exclude</v>
      </c>
    </row>
    <row r="1089" spans="1:24" x14ac:dyDescent="0.25">
      <c r="A1089" s="3" t="s">
        <v>3813</v>
      </c>
      <c r="B1089" s="3" t="s">
        <v>1514</v>
      </c>
      <c r="C1089" s="3" t="s">
        <v>1510</v>
      </c>
      <c r="D1089" s="3">
        <v>2</v>
      </c>
      <c r="E1089" s="14">
        <v>0.48958333333333331</v>
      </c>
      <c r="F1089" s="3" t="s">
        <v>3814</v>
      </c>
      <c r="G1089" s="13">
        <v>43944</v>
      </c>
      <c r="H1089" s="13">
        <f>VLOOKUP(L1089,'Interested Users'!$A$2:$F$1684,6,FALSE)</f>
        <v>43943.268009259256</v>
      </c>
      <c r="I1089" s="3" t="s">
        <v>1144</v>
      </c>
      <c r="J1089" s="3" t="s">
        <v>5</v>
      </c>
      <c r="K1089" s="3" t="s">
        <v>193</v>
      </c>
      <c r="L1089" s="4">
        <v>911100222007</v>
      </c>
      <c r="M1089" s="3" t="s">
        <v>3364</v>
      </c>
      <c r="N1089" s="3" t="s">
        <v>1408</v>
      </c>
      <c r="O1089" s="3" t="s">
        <v>1148</v>
      </c>
      <c r="P1089" s="3" t="s">
        <v>1148</v>
      </c>
      <c r="Q1089" s="3" t="s">
        <v>3751</v>
      </c>
      <c r="R1089" s="3" t="e">
        <f>VLOOKUP(L1089,SB_Cleaned!$A$2:$F$413,6,FALSE)</f>
        <v>#N/A</v>
      </c>
      <c r="S1089" s="3">
        <f t="shared" si="48"/>
        <v>0</v>
      </c>
      <c r="T1089" s="3" t="s">
        <v>1495</v>
      </c>
      <c r="U1089" s="3" t="s">
        <v>772</v>
      </c>
      <c r="V1089" s="13" t="e">
        <f>VLOOKUP(L1089,SB_Cleaned!$A$2:$C$412,3,FALSE)</f>
        <v>#N/A</v>
      </c>
      <c r="W1089" s="4" t="str">
        <f t="shared" si="49"/>
        <v>exclude</v>
      </c>
      <c r="X1089" s="4" t="str">
        <f t="shared" si="50"/>
        <v>exclude</v>
      </c>
    </row>
    <row r="1090" spans="1:24" x14ac:dyDescent="0.25">
      <c r="A1090" s="3" t="s">
        <v>3812</v>
      </c>
      <c r="B1090" s="3" t="s">
        <v>1494</v>
      </c>
      <c r="C1090" s="3" t="s">
        <v>1510</v>
      </c>
      <c r="D1090" s="3">
        <v>2</v>
      </c>
      <c r="E1090" s="14">
        <v>0.48958333333333331</v>
      </c>
      <c r="F1090" s="3" t="s">
        <v>3814</v>
      </c>
      <c r="G1090" s="13">
        <v>43944</v>
      </c>
      <c r="H1090" s="13">
        <f>VLOOKUP(L1090,'Interested Users'!$A$2:$F$1684,6,FALSE)</f>
        <v>43943.605682870373</v>
      </c>
      <c r="I1090" s="3" t="s">
        <v>1144</v>
      </c>
      <c r="J1090" s="3" t="s">
        <v>10</v>
      </c>
      <c r="K1090" s="3" t="s">
        <v>203</v>
      </c>
      <c r="L1090" s="4">
        <v>911100222096</v>
      </c>
      <c r="M1090" s="3" t="s">
        <v>2686</v>
      </c>
      <c r="N1090" s="3" t="s">
        <v>1408</v>
      </c>
      <c r="O1090" s="3" t="s">
        <v>1148</v>
      </c>
      <c r="P1090" s="3" t="s">
        <v>1148</v>
      </c>
      <c r="Q1090" s="3" t="s">
        <v>3766</v>
      </c>
      <c r="R1090" s="3" t="e">
        <f>VLOOKUP(L1090,SB_Cleaned!$A$2:$F$413,6,FALSE)</f>
        <v>#N/A</v>
      </c>
      <c r="S1090" s="3">
        <f t="shared" si="48"/>
        <v>0</v>
      </c>
      <c r="T1090" s="3" t="s">
        <v>1497</v>
      </c>
      <c r="U1090" s="3" t="s">
        <v>772</v>
      </c>
      <c r="V1090" s="13" t="e">
        <f>VLOOKUP(L1090,SB_Cleaned!$A$2:$C$412,3,FALSE)</f>
        <v>#N/A</v>
      </c>
      <c r="W1090" s="4" t="str">
        <f t="shared" si="49"/>
        <v>exclude</v>
      </c>
      <c r="X1090" s="4" t="str">
        <f t="shared" si="50"/>
        <v>exclude</v>
      </c>
    </row>
    <row r="1091" spans="1:24" x14ac:dyDescent="0.25">
      <c r="A1091" s="3" t="s">
        <v>3812</v>
      </c>
      <c r="B1091" s="3" t="s">
        <v>1494</v>
      </c>
      <c r="C1091" s="3" t="s">
        <v>1510</v>
      </c>
      <c r="D1091" s="3">
        <v>2</v>
      </c>
      <c r="E1091" s="14">
        <v>0.48958333333333331</v>
      </c>
      <c r="F1091" s="3" t="s">
        <v>3814</v>
      </c>
      <c r="G1091" s="13">
        <v>43944</v>
      </c>
      <c r="H1091" s="13">
        <f>VLOOKUP(L1091,'Interested Users'!$A$2:$F$1684,6,FALSE)</f>
        <v>43943.60497685185</v>
      </c>
      <c r="I1091" s="3" t="s">
        <v>1144</v>
      </c>
      <c r="J1091" s="3" t="s">
        <v>2</v>
      </c>
      <c r="K1091" s="3" t="s">
        <v>1416</v>
      </c>
      <c r="L1091" s="4">
        <v>911100222095</v>
      </c>
      <c r="M1091" s="3" t="s">
        <v>2685</v>
      </c>
      <c r="N1091" s="3" t="s">
        <v>1408</v>
      </c>
      <c r="O1091" s="3" t="s">
        <v>1156</v>
      </c>
      <c r="P1091" s="3" t="s">
        <v>1156</v>
      </c>
      <c r="Q1091" s="3" t="s">
        <v>3766</v>
      </c>
      <c r="R1091" s="3" t="e">
        <f>VLOOKUP(L1091,SB_Cleaned!$A$2:$F$413,6,FALSE)</f>
        <v>#N/A</v>
      </c>
      <c r="S1091" s="3">
        <f t="shared" ref="S1091:S1154" si="51">_xlfn.IFNA(IF(R1091&gt;499,1,0),0)</f>
        <v>0</v>
      </c>
      <c r="T1091" s="3" t="s">
        <v>1497</v>
      </c>
      <c r="U1091" s="3" t="s">
        <v>716</v>
      </c>
      <c r="V1091" s="13" t="e">
        <f>VLOOKUP(L1091,SB_Cleaned!$A$2:$C$412,3,FALSE)</f>
        <v>#N/A</v>
      </c>
      <c r="W1091" s="4" t="str">
        <f t="shared" ref="W1091:W1154" si="52">_xlfn.IFNA(IF(ROUND(V1091-G1091,0)&gt;=0,ROUND(V1091-G1091,0),"exclude"),"exclude")</f>
        <v>exclude</v>
      </c>
      <c r="X1091" s="4" t="str">
        <f t="shared" ref="X1091:X1154" si="53">_xlfn.IFNA(IF(ROUND(V1091-H1091,0)&gt;=0,ROUND(V1091-H1091,0),"exclude"),"exclude")</f>
        <v>exclude</v>
      </c>
    </row>
    <row r="1092" spans="1:24" x14ac:dyDescent="0.25">
      <c r="A1092" s="3" t="s">
        <v>3812</v>
      </c>
      <c r="B1092" s="3" t="s">
        <v>1494</v>
      </c>
      <c r="C1092" s="3" t="s">
        <v>1510</v>
      </c>
      <c r="D1092" s="3">
        <v>2</v>
      </c>
      <c r="E1092" s="14">
        <v>0.48958333333333331</v>
      </c>
      <c r="F1092" s="3" t="s">
        <v>3814</v>
      </c>
      <c r="G1092" s="13">
        <v>43944</v>
      </c>
      <c r="H1092" s="13">
        <f>VLOOKUP(L1092,'Interested Users'!$A$2:$F$1684,6,FALSE)</f>
        <v>43943.2734375</v>
      </c>
      <c r="I1092" s="3" t="s">
        <v>1144</v>
      </c>
      <c r="J1092" s="3" t="s">
        <v>2</v>
      </c>
      <c r="K1092" s="3" t="s">
        <v>837</v>
      </c>
      <c r="L1092" s="4">
        <v>911100222011</v>
      </c>
      <c r="M1092" s="3" t="s">
        <v>2601</v>
      </c>
      <c r="N1092" s="3" t="s">
        <v>1408</v>
      </c>
      <c r="O1092" s="3" t="s">
        <v>1417</v>
      </c>
      <c r="P1092" s="3" t="s">
        <v>1148</v>
      </c>
      <c r="Q1092" s="3" t="s">
        <v>3766</v>
      </c>
      <c r="R1092" s="3" t="e">
        <f>VLOOKUP(L1092,SB_Cleaned!$A$2:$F$413,6,FALSE)</f>
        <v>#N/A</v>
      </c>
      <c r="S1092" s="3">
        <f t="shared" si="51"/>
        <v>0</v>
      </c>
      <c r="T1092" s="3" t="s">
        <v>1497</v>
      </c>
      <c r="U1092" s="3" t="s">
        <v>716</v>
      </c>
      <c r="V1092" s="13" t="e">
        <f>VLOOKUP(L1092,SB_Cleaned!$A$2:$C$412,3,FALSE)</f>
        <v>#N/A</v>
      </c>
      <c r="W1092" s="4" t="str">
        <f t="shared" si="52"/>
        <v>exclude</v>
      </c>
      <c r="X1092" s="4" t="str">
        <f t="shared" si="53"/>
        <v>exclude</v>
      </c>
    </row>
    <row r="1093" spans="1:24" x14ac:dyDescent="0.25">
      <c r="A1093" s="3" t="s">
        <v>3812</v>
      </c>
      <c r="B1093" s="3" t="s">
        <v>1494</v>
      </c>
      <c r="C1093" s="3" t="s">
        <v>1510</v>
      </c>
      <c r="D1093" s="3">
        <v>2</v>
      </c>
      <c r="E1093" s="14">
        <v>0.48958333333333331</v>
      </c>
      <c r="F1093" s="3" t="s">
        <v>3814</v>
      </c>
      <c r="G1093" s="13">
        <v>43944</v>
      </c>
      <c r="H1093" s="13">
        <f>VLOOKUP(L1093,'Interested Users'!$A$2:$F$1684,6,FALSE)</f>
        <v>43943.255462962959</v>
      </c>
      <c r="I1093" s="3" t="s">
        <v>1144</v>
      </c>
      <c r="J1093" s="3" t="s">
        <v>10</v>
      </c>
      <c r="K1093" s="3" t="s">
        <v>822</v>
      </c>
      <c r="L1093" s="4">
        <v>911100221988</v>
      </c>
      <c r="M1093" s="3" t="s">
        <v>2579</v>
      </c>
      <c r="N1093" s="3" t="s">
        <v>1408</v>
      </c>
      <c r="O1093" s="3" t="s">
        <v>1148</v>
      </c>
      <c r="P1093" s="3" t="s">
        <v>1148</v>
      </c>
      <c r="Q1093" s="3" t="s">
        <v>3766</v>
      </c>
      <c r="R1093" s="3" t="e">
        <f>VLOOKUP(L1093,SB_Cleaned!$A$2:$F$413,6,FALSE)</f>
        <v>#N/A</v>
      </c>
      <c r="S1093" s="3">
        <f t="shared" si="51"/>
        <v>0</v>
      </c>
      <c r="T1093" s="3" t="s">
        <v>1497</v>
      </c>
      <c r="U1093" s="3" t="s">
        <v>177</v>
      </c>
      <c r="V1093" s="13" t="e">
        <f>VLOOKUP(L1093,SB_Cleaned!$A$2:$C$412,3,FALSE)</f>
        <v>#N/A</v>
      </c>
      <c r="W1093" s="4" t="str">
        <f t="shared" si="52"/>
        <v>exclude</v>
      </c>
      <c r="X1093" s="4" t="str">
        <f t="shared" si="53"/>
        <v>exclude</v>
      </c>
    </row>
    <row r="1094" spans="1:24" x14ac:dyDescent="0.25">
      <c r="A1094" s="3" t="s">
        <v>3812</v>
      </c>
      <c r="B1094" s="3" t="s">
        <v>1494</v>
      </c>
      <c r="C1094" s="3" t="s">
        <v>1510</v>
      </c>
      <c r="D1094" s="3">
        <v>2</v>
      </c>
      <c r="E1094" s="14">
        <v>0.48958333333333331</v>
      </c>
      <c r="F1094" s="3" t="s">
        <v>3814</v>
      </c>
      <c r="G1094" s="13">
        <v>43944</v>
      </c>
      <c r="H1094" s="13">
        <f>VLOOKUP(L1094,'Interested Users'!$A$2:$F$1684,6,FALSE)</f>
        <v>43943.536226851851</v>
      </c>
      <c r="I1094" s="3" t="s">
        <v>1144</v>
      </c>
      <c r="J1094" s="3" t="s">
        <v>10</v>
      </c>
      <c r="K1094" s="3" t="s">
        <v>882</v>
      </c>
      <c r="L1094" s="4">
        <v>911100222085</v>
      </c>
      <c r="M1094" s="3" t="s">
        <v>2673</v>
      </c>
      <c r="N1094" s="3" t="s">
        <v>1408</v>
      </c>
      <c r="O1094" s="3" t="s">
        <v>1148</v>
      </c>
      <c r="P1094" s="3" t="s">
        <v>1148</v>
      </c>
      <c r="Q1094" s="3" t="s">
        <v>3766</v>
      </c>
      <c r="R1094" s="3" t="e">
        <f>VLOOKUP(L1094,SB_Cleaned!$A$2:$F$413,6,FALSE)</f>
        <v>#N/A</v>
      </c>
      <c r="S1094" s="3">
        <f t="shared" si="51"/>
        <v>0</v>
      </c>
      <c r="T1094" s="3" t="s">
        <v>1497</v>
      </c>
      <c r="U1094" s="3" t="s">
        <v>716</v>
      </c>
      <c r="V1094" s="13" t="e">
        <f>VLOOKUP(L1094,SB_Cleaned!$A$2:$C$412,3,FALSE)</f>
        <v>#N/A</v>
      </c>
      <c r="W1094" s="4" t="str">
        <f t="shared" si="52"/>
        <v>exclude</v>
      </c>
      <c r="X1094" s="4" t="str">
        <f t="shared" si="53"/>
        <v>exclude</v>
      </c>
    </row>
    <row r="1095" spans="1:24" x14ac:dyDescent="0.25">
      <c r="A1095" s="3" t="s">
        <v>3812</v>
      </c>
      <c r="B1095" s="3" t="s">
        <v>1494</v>
      </c>
      <c r="C1095" s="3" t="s">
        <v>1510</v>
      </c>
      <c r="D1095" s="3">
        <v>2</v>
      </c>
      <c r="E1095" s="14">
        <v>0.48958333333333331</v>
      </c>
      <c r="F1095" s="3" t="s">
        <v>3814</v>
      </c>
      <c r="G1095" s="13">
        <v>43944</v>
      </c>
      <c r="H1095" s="13">
        <f>VLOOKUP(L1095,'Interested Users'!$A$2:$F$1684,6,FALSE)</f>
        <v>43943.286412037036</v>
      </c>
      <c r="I1095" s="3" t="s">
        <v>1144</v>
      </c>
      <c r="J1095" s="3" t="s">
        <v>10</v>
      </c>
      <c r="K1095" s="3" t="s">
        <v>12</v>
      </c>
      <c r="L1095" s="4">
        <v>911100222021</v>
      </c>
      <c r="M1095" s="3" t="s">
        <v>2678</v>
      </c>
      <c r="N1095" s="3" t="s">
        <v>1408</v>
      </c>
      <c r="O1095" s="3" t="s">
        <v>1148</v>
      </c>
      <c r="P1095" s="3" t="s">
        <v>1148</v>
      </c>
      <c r="Q1095" s="3" t="s">
        <v>3766</v>
      </c>
      <c r="R1095" s="3" t="e">
        <f>VLOOKUP(L1095,SB_Cleaned!$A$2:$F$413,6,FALSE)</f>
        <v>#N/A</v>
      </c>
      <c r="S1095" s="3">
        <f t="shared" si="51"/>
        <v>0</v>
      </c>
      <c r="T1095" s="3" t="s">
        <v>1497</v>
      </c>
      <c r="U1095" s="3" t="s">
        <v>716</v>
      </c>
      <c r="V1095" s="13" t="e">
        <f>VLOOKUP(L1095,SB_Cleaned!$A$2:$C$412,3,FALSE)</f>
        <v>#N/A</v>
      </c>
      <c r="W1095" s="4" t="str">
        <f t="shared" si="52"/>
        <v>exclude</v>
      </c>
      <c r="X1095" s="4" t="str">
        <f t="shared" si="53"/>
        <v>exclude</v>
      </c>
    </row>
    <row r="1096" spans="1:24" x14ac:dyDescent="0.25">
      <c r="A1096" s="3" t="s">
        <v>3812</v>
      </c>
      <c r="B1096" s="3" t="s">
        <v>1494</v>
      </c>
      <c r="C1096" s="3" t="s">
        <v>1510</v>
      </c>
      <c r="D1096" s="3">
        <v>4</v>
      </c>
      <c r="E1096" s="14">
        <v>0.75</v>
      </c>
      <c r="F1096" s="3" t="s">
        <v>3814</v>
      </c>
      <c r="G1096" s="13">
        <v>43944</v>
      </c>
      <c r="H1096" s="13">
        <f>VLOOKUP(L1096,'Interested Users'!$A$2:$F$1684,6,FALSE)</f>
        <v>43943.538587962961</v>
      </c>
      <c r="I1096" s="3" t="s">
        <v>1144</v>
      </c>
      <c r="J1096" s="3" t="s">
        <v>2</v>
      </c>
      <c r="K1096" s="3" t="s">
        <v>883</v>
      </c>
      <c r="L1096" s="4">
        <v>911100222086</v>
      </c>
      <c r="M1096" s="3" t="s">
        <v>2674</v>
      </c>
      <c r="N1096" s="3" t="s">
        <v>1418</v>
      </c>
      <c r="O1096" s="3"/>
      <c r="P1096" s="3" t="s">
        <v>3860</v>
      </c>
      <c r="Q1096" s="3" t="s">
        <v>3749</v>
      </c>
      <c r="R1096" s="3" t="e">
        <f>VLOOKUP(L1096,SB_Cleaned!$A$2:$F$413,6,FALSE)</f>
        <v>#N/A</v>
      </c>
      <c r="S1096" s="3">
        <f t="shared" si="51"/>
        <v>0</v>
      </c>
      <c r="T1096" s="3" t="s">
        <v>1506</v>
      </c>
      <c r="U1096" s="3" t="s">
        <v>716</v>
      </c>
      <c r="V1096" s="13" t="e">
        <f>VLOOKUP(L1096,SB_Cleaned!$A$2:$C$412,3,FALSE)</f>
        <v>#N/A</v>
      </c>
      <c r="W1096" s="4" t="str">
        <f t="shared" si="52"/>
        <v>exclude</v>
      </c>
      <c r="X1096" s="4" t="str">
        <f t="shared" si="53"/>
        <v>exclude</v>
      </c>
    </row>
    <row r="1097" spans="1:24" x14ac:dyDescent="0.25">
      <c r="A1097" s="3" t="s">
        <v>3812</v>
      </c>
      <c r="B1097" s="3" t="s">
        <v>1494</v>
      </c>
      <c r="C1097" s="3" t="s">
        <v>1510</v>
      </c>
      <c r="D1097" s="3">
        <v>4</v>
      </c>
      <c r="E1097" s="14">
        <v>0.75</v>
      </c>
      <c r="F1097" s="3" t="s">
        <v>3814</v>
      </c>
      <c r="G1097" s="13">
        <v>43944</v>
      </c>
      <c r="H1097" s="13">
        <f>VLOOKUP(L1097,'Interested Users'!$A$2:$F$1684,6,FALSE)</f>
        <v>43943.628564814811</v>
      </c>
      <c r="I1097" s="3" t="s">
        <v>1144</v>
      </c>
      <c r="J1097" s="3" t="s">
        <v>2</v>
      </c>
      <c r="K1097" s="3" t="s">
        <v>15</v>
      </c>
      <c r="L1097" s="4">
        <v>911100222099</v>
      </c>
      <c r="M1097" s="3" t="s">
        <v>2689</v>
      </c>
      <c r="N1097" s="3" t="s">
        <v>1418</v>
      </c>
      <c r="O1097" s="3"/>
      <c r="P1097" s="3" t="s">
        <v>3860</v>
      </c>
      <c r="Q1097" s="3" t="s">
        <v>3749</v>
      </c>
      <c r="R1097" s="3" t="e">
        <f>VLOOKUP(L1097,SB_Cleaned!$A$2:$F$413,6,FALSE)</f>
        <v>#N/A</v>
      </c>
      <c r="S1097" s="3">
        <f t="shared" si="51"/>
        <v>0</v>
      </c>
      <c r="T1097" s="3" t="s">
        <v>1506</v>
      </c>
      <c r="U1097" s="3" t="s">
        <v>716</v>
      </c>
      <c r="V1097" s="13" t="e">
        <f>VLOOKUP(L1097,SB_Cleaned!$A$2:$C$412,3,FALSE)</f>
        <v>#N/A</v>
      </c>
      <c r="W1097" s="4" t="str">
        <f t="shared" si="52"/>
        <v>exclude</v>
      </c>
      <c r="X1097" s="4" t="str">
        <f t="shared" si="53"/>
        <v>exclude</v>
      </c>
    </row>
    <row r="1098" spans="1:24" x14ac:dyDescent="0.25">
      <c r="A1098" s="3" t="s">
        <v>3813</v>
      </c>
      <c r="B1098" s="3" t="s">
        <v>1514</v>
      </c>
      <c r="C1098" s="3" t="s">
        <v>1510</v>
      </c>
      <c r="D1098" s="3">
        <v>4</v>
      </c>
      <c r="E1098" s="14">
        <v>0.75</v>
      </c>
      <c r="F1098" s="3" t="s">
        <v>3814</v>
      </c>
      <c r="G1098" s="13">
        <v>43944</v>
      </c>
      <c r="H1098" s="13">
        <f>VLOOKUP(L1098,'Interested Users'!$A$2:$F$1684,6,FALSE)</f>
        <v>43943.282268518517</v>
      </c>
      <c r="I1098" s="3" t="s">
        <v>1144</v>
      </c>
      <c r="J1098" s="3" t="s">
        <v>19</v>
      </c>
      <c r="K1098" s="3" t="s">
        <v>226</v>
      </c>
      <c r="L1098" s="4">
        <v>911100222017</v>
      </c>
      <c r="M1098" s="3" t="s">
        <v>2607</v>
      </c>
      <c r="N1098" s="3" t="s">
        <v>1418</v>
      </c>
      <c r="O1098" s="3" t="s">
        <v>1156</v>
      </c>
      <c r="P1098" s="3" t="s">
        <v>1156</v>
      </c>
      <c r="Q1098" s="3" t="s">
        <v>3775</v>
      </c>
      <c r="R1098" s="3" t="e">
        <f>VLOOKUP(L1098,SB_Cleaned!$A$2:$F$413,6,FALSE)</f>
        <v>#N/A</v>
      </c>
      <c r="S1098" s="3">
        <f t="shared" si="51"/>
        <v>0</v>
      </c>
      <c r="T1098" s="3" t="s">
        <v>1506</v>
      </c>
      <c r="U1098" s="3" t="s">
        <v>33</v>
      </c>
      <c r="V1098" s="13" t="e">
        <f>VLOOKUP(L1098,SB_Cleaned!$A$2:$C$412,3,FALSE)</f>
        <v>#N/A</v>
      </c>
      <c r="W1098" s="4" t="str">
        <f t="shared" si="52"/>
        <v>exclude</v>
      </c>
      <c r="X1098" s="4" t="str">
        <f t="shared" si="53"/>
        <v>exclude</v>
      </c>
    </row>
    <row r="1099" spans="1:24" x14ac:dyDescent="0.25">
      <c r="A1099" s="3" t="s">
        <v>3813</v>
      </c>
      <c r="B1099" s="3" t="s">
        <v>1514</v>
      </c>
      <c r="C1099" s="3" t="s">
        <v>1510</v>
      </c>
      <c r="D1099" s="3">
        <v>4</v>
      </c>
      <c r="E1099" s="14">
        <v>0.75</v>
      </c>
      <c r="F1099" s="3" t="s">
        <v>3814</v>
      </c>
      <c r="G1099" s="13">
        <v>43944</v>
      </c>
      <c r="H1099" s="13">
        <f>VLOOKUP(L1099,'Interested Users'!$A$2:$F$1684,6,FALSE)</f>
        <v>43943.283958333333</v>
      </c>
      <c r="I1099" s="3" t="s">
        <v>1144</v>
      </c>
      <c r="J1099" s="3" t="s">
        <v>19</v>
      </c>
      <c r="K1099" s="3" t="s">
        <v>65</v>
      </c>
      <c r="L1099" s="4">
        <v>911100222018</v>
      </c>
      <c r="M1099" s="3" t="s">
        <v>2608</v>
      </c>
      <c r="N1099" s="3" t="s">
        <v>1418</v>
      </c>
      <c r="O1099" s="3" t="s">
        <v>1148</v>
      </c>
      <c r="P1099" s="3" t="s">
        <v>1148</v>
      </c>
      <c r="Q1099" s="3" t="s">
        <v>3775</v>
      </c>
      <c r="R1099" s="3" t="e">
        <f>VLOOKUP(L1099,SB_Cleaned!$A$2:$F$413,6,FALSE)</f>
        <v>#N/A</v>
      </c>
      <c r="S1099" s="3">
        <f t="shared" si="51"/>
        <v>0</v>
      </c>
      <c r="T1099" s="3" t="s">
        <v>1506</v>
      </c>
      <c r="U1099" s="3" t="s">
        <v>772</v>
      </c>
      <c r="V1099" s="13" t="e">
        <f>VLOOKUP(L1099,SB_Cleaned!$A$2:$C$412,3,FALSE)</f>
        <v>#N/A</v>
      </c>
      <c r="W1099" s="4" t="str">
        <f t="shared" si="52"/>
        <v>exclude</v>
      </c>
      <c r="X1099" s="4" t="str">
        <f t="shared" si="53"/>
        <v>exclude</v>
      </c>
    </row>
    <row r="1100" spans="1:24" x14ac:dyDescent="0.25">
      <c r="A1100" s="3" t="s">
        <v>3813</v>
      </c>
      <c r="B1100" s="3" t="s">
        <v>1514</v>
      </c>
      <c r="C1100" s="3" t="s">
        <v>1510</v>
      </c>
      <c r="D1100" s="3">
        <v>4</v>
      </c>
      <c r="E1100" s="14">
        <v>0.75</v>
      </c>
      <c r="F1100" s="3" t="s">
        <v>3814</v>
      </c>
      <c r="G1100" s="13">
        <v>43944</v>
      </c>
      <c r="H1100" s="13">
        <f>VLOOKUP(L1100,'Interested Users'!$A$2:$F$1684,6,FALSE)</f>
        <v>43943.284444444442</v>
      </c>
      <c r="I1100" s="3" t="s">
        <v>1144</v>
      </c>
      <c r="J1100" s="3" t="s">
        <v>19</v>
      </c>
      <c r="K1100" s="3" t="s">
        <v>842</v>
      </c>
      <c r="L1100" s="4">
        <v>911100222019</v>
      </c>
      <c r="M1100" s="3" t="s">
        <v>3365</v>
      </c>
      <c r="N1100" s="3" t="s">
        <v>1418</v>
      </c>
      <c r="O1100" s="3" t="s">
        <v>1148</v>
      </c>
      <c r="P1100" s="3" t="s">
        <v>1148</v>
      </c>
      <c r="Q1100" s="3" t="s">
        <v>3775</v>
      </c>
      <c r="R1100" s="3" t="e">
        <f>VLOOKUP(L1100,SB_Cleaned!$A$2:$F$413,6,FALSE)</f>
        <v>#N/A</v>
      </c>
      <c r="S1100" s="3">
        <f t="shared" si="51"/>
        <v>0</v>
      </c>
      <c r="T1100" s="3" t="s">
        <v>1506</v>
      </c>
      <c r="U1100" s="3" t="s">
        <v>716</v>
      </c>
      <c r="V1100" s="13" t="e">
        <f>VLOOKUP(L1100,SB_Cleaned!$A$2:$C$412,3,FALSE)</f>
        <v>#N/A</v>
      </c>
      <c r="W1100" s="4" t="str">
        <f t="shared" si="52"/>
        <v>exclude</v>
      </c>
      <c r="X1100" s="4" t="str">
        <f t="shared" si="53"/>
        <v>exclude</v>
      </c>
    </row>
    <row r="1101" spans="1:24" x14ac:dyDescent="0.25">
      <c r="A1101" s="3" t="s">
        <v>3812</v>
      </c>
      <c r="B1101" s="3" t="s">
        <v>1494</v>
      </c>
      <c r="C1101" s="3" t="s">
        <v>1510</v>
      </c>
      <c r="D1101" s="3">
        <v>2</v>
      </c>
      <c r="E1101" s="14">
        <v>0.48958333333333331</v>
      </c>
      <c r="F1101" s="3" t="s">
        <v>3814</v>
      </c>
      <c r="G1101" s="13">
        <v>43944</v>
      </c>
      <c r="H1101" s="13">
        <f>VLOOKUP(L1101,'Interested Users'!$A$2:$F$1684,6,FALSE)</f>
        <v>43943.275393518517</v>
      </c>
      <c r="I1101" s="3" t="s">
        <v>1144</v>
      </c>
      <c r="J1101" s="3" t="s">
        <v>2</v>
      </c>
      <c r="K1101" s="3" t="s">
        <v>838</v>
      </c>
      <c r="L1101" s="4">
        <v>911100222012</v>
      </c>
      <c r="M1101" s="3" t="s">
        <v>2602</v>
      </c>
      <c r="N1101" s="3" t="s">
        <v>1408</v>
      </c>
      <c r="O1101" s="3" t="s">
        <v>1148</v>
      </c>
      <c r="P1101" s="3" t="s">
        <v>1148</v>
      </c>
      <c r="Q1101" s="3" t="s">
        <v>3766</v>
      </c>
      <c r="R1101" s="3">
        <f>VLOOKUP(L1101,SB_Cleaned!$A$2:$F$413,6,FALSE)</f>
        <v>3400</v>
      </c>
      <c r="S1101" s="3">
        <f t="shared" si="51"/>
        <v>1</v>
      </c>
      <c r="T1101" s="3" t="s">
        <v>1497</v>
      </c>
      <c r="U1101" s="3" t="s">
        <v>716</v>
      </c>
      <c r="V1101" s="13">
        <f>VLOOKUP(L1101,SB_Cleaned!$A$2:$C$412,3,FALSE)</f>
        <v>43944</v>
      </c>
      <c r="W1101" s="4">
        <f t="shared" si="52"/>
        <v>0</v>
      </c>
      <c r="X1101" s="4">
        <f t="shared" si="53"/>
        <v>1</v>
      </c>
    </row>
    <row r="1102" spans="1:24" x14ac:dyDescent="0.25">
      <c r="A1102" s="3" t="s">
        <v>3812</v>
      </c>
      <c r="B1102" s="3" t="s">
        <v>1494</v>
      </c>
      <c r="C1102" s="3" t="s">
        <v>1510</v>
      </c>
      <c r="D1102" s="3">
        <v>2</v>
      </c>
      <c r="E1102" s="14">
        <v>0.48958333333333331</v>
      </c>
      <c r="F1102" s="3" t="s">
        <v>3814</v>
      </c>
      <c r="G1102" s="13">
        <v>43944</v>
      </c>
      <c r="H1102" s="13">
        <f>VLOOKUP(L1102,'Interested Users'!$A$2:$F$1684,6,FALSE)</f>
        <v>43943.278587962966</v>
      </c>
      <c r="I1102" s="3" t="s">
        <v>1144</v>
      </c>
      <c r="J1102" s="3" t="s">
        <v>10</v>
      </c>
      <c r="K1102" s="3" t="s">
        <v>328</v>
      </c>
      <c r="L1102" s="4">
        <v>911100222014</v>
      </c>
      <c r="M1102" s="3" t="s">
        <v>2604</v>
      </c>
      <c r="N1102" s="3" t="s">
        <v>1408</v>
      </c>
      <c r="O1102" s="3" t="s">
        <v>1148</v>
      </c>
      <c r="P1102" s="3" t="s">
        <v>1148</v>
      </c>
      <c r="Q1102" s="3" t="s">
        <v>3766</v>
      </c>
      <c r="R1102" s="3" t="e">
        <f>VLOOKUP(L1102,SB_Cleaned!$A$2:$F$413,6,FALSE)</f>
        <v>#N/A</v>
      </c>
      <c r="S1102" s="3">
        <f t="shared" si="51"/>
        <v>0</v>
      </c>
      <c r="T1102" s="3" t="s">
        <v>1497</v>
      </c>
      <c r="U1102" s="3" t="s">
        <v>716</v>
      </c>
      <c r="V1102" s="13" t="e">
        <f>VLOOKUP(L1102,SB_Cleaned!$A$2:$C$412,3,FALSE)</f>
        <v>#N/A</v>
      </c>
      <c r="W1102" s="4" t="str">
        <f t="shared" si="52"/>
        <v>exclude</v>
      </c>
      <c r="X1102" s="4" t="str">
        <f t="shared" si="53"/>
        <v>exclude</v>
      </c>
    </row>
    <row r="1103" spans="1:24" x14ac:dyDescent="0.25">
      <c r="A1103" s="3" t="s">
        <v>3812</v>
      </c>
      <c r="B1103" s="3" t="s">
        <v>1494</v>
      </c>
      <c r="C1103" s="3" t="s">
        <v>1510</v>
      </c>
      <c r="D1103" s="3">
        <v>2</v>
      </c>
      <c r="E1103" s="14">
        <v>0.48958333333333331</v>
      </c>
      <c r="F1103" s="3" t="s">
        <v>3814</v>
      </c>
      <c r="G1103" s="13">
        <v>43944</v>
      </c>
      <c r="H1103" s="13">
        <f>VLOOKUP(L1103,'Interested Users'!$A$2:$F$1684,6,FALSE)</f>
        <v>43943.284548611111</v>
      </c>
      <c r="I1103" s="3" t="s">
        <v>1144</v>
      </c>
      <c r="J1103" s="3" t="s">
        <v>10</v>
      </c>
      <c r="K1103" s="3" t="s">
        <v>12</v>
      </c>
      <c r="L1103" s="4">
        <v>911100222020</v>
      </c>
      <c r="M1103" s="3" t="s">
        <v>2610</v>
      </c>
      <c r="N1103" s="3" t="s">
        <v>1408</v>
      </c>
      <c r="O1103" s="3" t="s">
        <v>1148</v>
      </c>
      <c r="P1103" s="3" t="s">
        <v>1148</v>
      </c>
      <c r="Q1103" s="3" t="s">
        <v>3766</v>
      </c>
      <c r="R1103" s="3" t="e">
        <f>VLOOKUP(L1103,SB_Cleaned!$A$2:$F$413,6,FALSE)</f>
        <v>#N/A</v>
      </c>
      <c r="S1103" s="3">
        <f t="shared" si="51"/>
        <v>0</v>
      </c>
      <c r="T1103" s="3" t="s">
        <v>1497</v>
      </c>
      <c r="U1103" s="3" t="s">
        <v>772</v>
      </c>
      <c r="V1103" s="13" t="e">
        <f>VLOOKUP(L1103,SB_Cleaned!$A$2:$C$412,3,FALSE)</f>
        <v>#N/A</v>
      </c>
      <c r="W1103" s="4" t="str">
        <f t="shared" si="52"/>
        <v>exclude</v>
      </c>
      <c r="X1103" s="4" t="str">
        <f t="shared" si="53"/>
        <v>exclude</v>
      </c>
    </row>
    <row r="1104" spans="1:24" x14ac:dyDescent="0.25">
      <c r="A1104" s="3" t="s">
        <v>3813</v>
      </c>
      <c r="B1104" s="3" t="s">
        <v>1514</v>
      </c>
      <c r="C1104" s="3" t="s">
        <v>1511</v>
      </c>
      <c r="D1104" s="3">
        <v>2</v>
      </c>
      <c r="E1104" s="14">
        <v>0.48958333333333331</v>
      </c>
      <c r="F1104" s="3" t="s">
        <v>3814</v>
      </c>
      <c r="G1104" s="13">
        <v>43944</v>
      </c>
      <c r="H1104" s="13">
        <f>VLOOKUP(L1104,'Interested Users'!$A$2:$F$1684,6,FALSE)</f>
        <v>43944.184953703705</v>
      </c>
      <c r="I1104" s="3" t="s">
        <v>1144</v>
      </c>
      <c r="J1104" s="3" t="s">
        <v>5</v>
      </c>
      <c r="K1104" s="3" t="s">
        <v>909</v>
      </c>
      <c r="L1104" s="4">
        <v>911100222120</v>
      </c>
      <c r="M1104" s="3" t="s">
        <v>2711</v>
      </c>
      <c r="N1104" s="3" t="s">
        <v>1408</v>
      </c>
      <c r="O1104" s="3" t="s">
        <v>1156</v>
      </c>
      <c r="P1104" s="3" t="s">
        <v>1156</v>
      </c>
      <c r="Q1104" s="3" t="s">
        <v>3767</v>
      </c>
      <c r="R1104" s="3" t="e">
        <f>VLOOKUP(L1104,SB_Cleaned!$A$2:$F$413,6,FALSE)</f>
        <v>#N/A</v>
      </c>
      <c r="S1104" s="3">
        <f t="shared" si="51"/>
        <v>0</v>
      </c>
      <c r="T1104" s="3" t="s">
        <v>1499</v>
      </c>
      <c r="U1104" s="3" t="s">
        <v>772</v>
      </c>
      <c r="V1104" s="13" t="e">
        <f>VLOOKUP(L1104,SB_Cleaned!$A$2:$C$412,3,FALSE)</f>
        <v>#N/A</v>
      </c>
      <c r="W1104" s="4" t="str">
        <f t="shared" si="52"/>
        <v>exclude</v>
      </c>
      <c r="X1104" s="4" t="str">
        <f t="shared" si="53"/>
        <v>exclude</v>
      </c>
    </row>
    <row r="1105" spans="1:24" x14ac:dyDescent="0.25">
      <c r="A1105" s="3" t="s">
        <v>3813</v>
      </c>
      <c r="B1105" s="3" t="s">
        <v>1494</v>
      </c>
      <c r="C1105" s="3" t="s">
        <v>1511</v>
      </c>
      <c r="D1105" s="3">
        <v>2</v>
      </c>
      <c r="E1105" s="14">
        <v>0.48958333333333331</v>
      </c>
      <c r="F1105" s="3" t="s">
        <v>3814</v>
      </c>
      <c r="G1105" s="13">
        <v>43944</v>
      </c>
      <c r="H1105" s="13">
        <f>VLOOKUP(L1105,'Interested Users'!$A$2:$F$1684,6,FALSE)</f>
        <v>43944.152939814812</v>
      </c>
      <c r="I1105" s="3" t="s">
        <v>1144</v>
      </c>
      <c r="J1105" s="3" t="s">
        <v>2</v>
      </c>
      <c r="K1105" s="3" t="s">
        <v>908</v>
      </c>
      <c r="L1105" s="4">
        <v>911100222119</v>
      </c>
      <c r="M1105" s="3" t="s">
        <v>2711</v>
      </c>
      <c r="N1105" s="3" t="s">
        <v>1408</v>
      </c>
      <c r="O1105" s="3" t="s">
        <v>1156</v>
      </c>
      <c r="P1105" s="3" t="s">
        <v>1156</v>
      </c>
      <c r="Q1105" s="3" t="s">
        <v>3771</v>
      </c>
      <c r="R1105" s="3" t="e">
        <f>VLOOKUP(L1105,SB_Cleaned!$A$2:$F$413,6,FALSE)</f>
        <v>#N/A</v>
      </c>
      <c r="S1105" s="3">
        <f t="shared" si="51"/>
        <v>0</v>
      </c>
      <c r="T1105" s="3" t="s">
        <v>1496</v>
      </c>
      <c r="U1105" s="3" t="s">
        <v>772</v>
      </c>
      <c r="V1105" s="13" t="e">
        <f>VLOOKUP(L1105,SB_Cleaned!$A$2:$C$412,3,FALSE)</f>
        <v>#N/A</v>
      </c>
      <c r="W1105" s="4" t="str">
        <f t="shared" si="52"/>
        <v>exclude</v>
      </c>
      <c r="X1105" s="4" t="str">
        <f t="shared" si="53"/>
        <v>exclude</v>
      </c>
    </row>
    <row r="1106" spans="1:24" x14ac:dyDescent="0.25">
      <c r="A1106" s="3" t="s">
        <v>3813</v>
      </c>
      <c r="B1106" s="3" t="s">
        <v>1494</v>
      </c>
      <c r="C1106" s="3" t="s">
        <v>1511</v>
      </c>
      <c r="D1106" s="3">
        <v>2</v>
      </c>
      <c r="E1106" s="14">
        <v>0.48958333333333331</v>
      </c>
      <c r="F1106" s="3" t="s">
        <v>3814</v>
      </c>
      <c r="G1106" s="13">
        <v>43944</v>
      </c>
      <c r="H1106" s="13">
        <f>VLOOKUP(L1106,'Interested Users'!$A$2:$F$1684,6,FALSE)</f>
        <v>43938.223090277781</v>
      </c>
      <c r="I1106" s="3" t="s">
        <v>1144</v>
      </c>
      <c r="J1106" s="3" t="s">
        <v>2</v>
      </c>
      <c r="K1106" s="3" t="s">
        <v>238</v>
      </c>
      <c r="L1106" s="4">
        <v>911100221243</v>
      </c>
      <c r="M1106" s="3" t="s">
        <v>1824</v>
      </c>
      <c r="N1106" s="3" t="s">
        <v>1408</v>
      </c>
      <c r="O1106" s="3" t="s">
        <v>1156</v>
      </c>
      <c r="P1106" s="3" t="s">
        <v>1156</v>
      </c>
      <c r="Q1106" s="3" t="s">
        <v>3771</v>
      </c>
      <c r="R1106" s="3" t="e">
        <f>VLOOKUP(L1106,SB_Cleaned!$A$2:$F$413,6,FALSE)</f>
        <v>#N/A</v>
      </c>
      <c r="S1106" s="3">
        <f t="shared" si="51"/>
        <v>0</v>
      </c>
      <c r="T1106" s="3" t="s">
        <v>1496</v>
      </c>
      <c r="U1106" s="3" t="s">
        <v>209</v>
      </c>
      <c r="V1106" s="13" t="e">
        <f>VLOOKUP(L1106,SB_Cleaned!$A$2:$C$412,3,FALSE)</f>
        <v>#N/A</v>
      </c>
      <c r="W1106" s="4" t="str">
        <f t="shared" si="52"/>
        <v>exclude</v>
      </c>
      <c r="X1106" s="4" t="str">
        <f t="shared" si="53"/>
        <v>exclude</v>
      </c>
    </row>
    <row r="1107" spans="1:24" x14ac:dyDescent="0.25">
      <c r="A1107" s="3" t="s">
        <v>3813</v>
      </c>
      <c r="B1107" s="3" t="s">
        <v>1494</v>
      </c>
      <c r="C1107" s="3" t="s">
        <v>1511</v>
      </c>
      <c r="D1107" s="3">
        <v>2</v>
      </c>
      <c r="E1107" s="14">
        <v>0.48958333333333331</v>
      </c>
      <c r="F1107" s="3" t="s">
        <v>3814</v>
      </c>
      <c r="G1107" s="13">
        <v>43944</v>
      </c>
      <c r="H1107" s="13">
        <f>VLOOKUP(L1107,'Interested Users'!$A$2:$F$1684,6,FALSE)</f>
        <v>43944.12940972222</v>
      </c>
      <c r="I1107" s="3" t="s">
        <v>1144</v>
      </c>
      <c r="J1107" s="3" t="s">
        <v>2</v>
      </c>
      <c r="K1107" s="3" t="s">
        <v>906</v>
      </c>
      <c r="L1107" s="4">
        <v>911100222117</v>
      </c>
      <c r="M1107" s="3" t="s">
        <v>2708</v>
      </c>
      <c r="N1107" s="3" t="s">
        <v>1408</v>
      </c>
      <c r="O1107" s="3" t="s">
        <v>1148</v>
      </c>
      <c r="P1107" s="3" t="s">
        <v>1148</v>
      </c>
      <c r="Q1107" s="3" t="s">
        <v>3771</v>
      </c>
      <c r="R1107" s="3" t="e">
        <f>VLOOKUP(L1107,SB_Cleaned!$A$2:$F$413,6,FALSE)</f>
        <v>#N/A</v>
      </c>
      <c r="S1107" s="3">
        <f t="shared" si="51"/>
        <v>0</v>
      </c>
      <c r="T1107" s="3" t="s">
        <v>1496</v>
      </c>
      <c r="U1107" s="3" t="s">
        <v>716</v>
      </c>
      <c r="V1107" s="13" t="e">
        <f>VLOOKUP(L1107,SB_Cleaned!$A$2:$C$412,3,FALSE)</f>
        <v>#N/A</v>
      </c>
      <c r="W1107" s="4" t="str">
        <f t="shared" si="52"/>
        <v>exclude</v>
      </c>
      <c r="X1107" s="4" t="str">
        <f t="shared" si="53"/>
        <v>exclude</v>
      </c>
    </row>
    <row r="1108" spans="1:24" x14ac:dyDescent="0.25">
      <c r="A1108" s="3" t="s">
        <v>3813</v>
      </c>
      <c r="B1108" s="3" t="s">
        <v>1514</v>
      </c>
      <c r="C1108" s="3" t="s">
        <v>1511</v>
      </c>
      <c r="D1108" s="3">
        <v>2</v>
      </c>
      <c r="E1108" s="14">
        <v>0.48958333333333331</v>
      </c>
      <c r="F1108" s="3" t="s">
        <v>3814</v>
      </c>
      <c r="G1108" s="13">
        <v>43944</v>
      </c>
      <c r="H1108" s="13">
        <f>VLOOKUP(L1108,'Interested Users'!$A$2:$F$1684,6,FALSE)</f>
        <v>43943.673368055555</v>
      </c>
      <c r="I1108" s="3" t="s">
        <v>1144</v>
      </c>
      <c r="J1108" s="3" t="s">
        <v>19</v>
      </c>
      <c r="K1108" s="3" t="s">
        <v>911</v>
      </c>
      <c r="L1108" s="4">
        <v>911100222100</v>
      </c>
      <c r="M1108" s="3" t="s">
        <v>2690</v>
      </c>
      <c r="N1108" s="3" t="s">
        <v>1408</v>
      </c>
      <c r="O1108" s="3" t="s">
        <v>1148</v>
      </c>
      <c r="P1108" s="3" t="s">
        <v>1148</v>
      </c>
      <c r="Q1108" s="3" t="s">
        <v>3767</v>
      </c>
      <c r="R1108" s="3" t="e">
        <f>VLOOKUP(L1108,SB_Cleaned!$A$2:$F$413,6,FALSE)</f>
        <v>#N/A</v>
      </c>
      <c r="S1108" s="3">
        <f t="shared" si="51"/>
        <v>0</v>
      </c>
      <c r="T1108" s="3" t="s">
        <v>1499</v>
      </c>
      <c r="U1108" s="3" t="s">
        <v>716</v>
      </c>
      <c r="V1108" s="13" t="e">
        <f>VLOOKUP(L1108,SB_Cleaned!$A$2:$C$412,3,FALSE)</f>
        <v>#N/A</v>
      </c>
      <c r="W1108" s="4" t="str">
        <f t="shared" si="52"/>
        <v>exclude</v>
      </c>
      <c r="X1108" s="4" t="str">
        <f t="shared" si="53"/>
        <v>exclude</v>
      </c>
    </row>
    <row r="1109" spans="1:24" x14ac:dyDescent="0.25">
      <c r="A1109" s="3" t="s">
        <v>3813</v>
      </c>
      <c r="B1109" s="3" t="s">
        <v>1514</v>
      </c>
      <c r="C1109" s="3" t="s">
        <v>1510</v>
      </c>
      <c r="D1109" s="3">
        <v>2</v>
      </c>
      <c r="E1109" s="14">
        <v>0.48958333333333331</v>
      </c>
      <c r="F1109" s="3" t="s">
        <v>3814</v>
      </c>
      <c r="G1109" s="13">
        <v>43944</v>
      </c>
      <c r="H1109" s="13">
        <f>VLOOKUP(L1109,'Interested Users'!$A$2:$F$1684,6,FALSE)</f>
        <v>43943.611145833333</v>
      </c>
      <c r="I1109" s="3" t="s">
        <v>1144</v>
      </c>
      <c r="J1109" s="3" t="s">
        <v>5</v>
      </c>
      <c r="K1109" s="3" t="s">
        <v>98</v>
      </c>
      <c r="L1109" s="4">
        <v>911100222098</v>
      </c>
      <c r="M1109" s="3" t="s">
        <v>2688</v>
      </c>
      <c r="N1109" s="3" t="s">
        <v>1408</v>
      </c>
      <c r="O1109" s="3" t="s">
        <v>1148</v>
      </c>
      <c r="P1109" s="3" t="s">
        <v>1148</v>
      </c>
      <c r="Q1109" s="3" t="s">
        <v>3751</v>
      </c>
      <c r="R1109" s="3" t="e">
        <f>VLOOKUP(L1109,SB_Cleaned!$A$2:$F$413,6,FALSE)</f>
        <v>#N/A</v>
      </c>
      <c r="S1109" s="3">
        <f t="shared" si="51"/>
        <v>0</v>
      </c>
      <c r="T1109" s="3" t="s">
        <v>1495</v>
      </c>
      <c r="U1109" s="3" t="s">
        <v>772</v>
      </c>
      <c r="V1109" s="13" t="e">
        <f>VLOOKUP(L1109,SB_Cleaned!$A$2:$C$412,3,FALSE)</f>
        <v>#N/A</v>
      </c>
      <c r="W1109" s="4" t="str">
        <f t="shared" si="52"/>
        <v>exclude</v>
      </c>
      <c r="X1109" s="4" t="str">
        <f t="shared" si="53"/>
        <v>exclude</v>
      </c>
    </row>
    <row r="1110" spans="1:24" x14ac:dyDescent="0.25">
      <c r="A1110" s="3" t="s">
        <v>3813</v>
      </c>
      <c r="B1110" s="3" t="s">
        <v>1494</v>
      </c>
      <c r="C1110" s="3" t="s">
        <v>1511</v>
      </c>
      <c r="D1110" s="3">
        <v>2</v>
      </c>
      <c r="E1110" s="14">
        <v>0.48958333333333331</v>
      </c>
      <c r="F1110" s="3" t="s">
        <v>3814</v>
      </c>
      <c r="G1110" s="13">
        <v>43944</v>
      </c>
      <c r="H1110" s="13">
        <f>VLOOKUP(L1110,'Interested Users'!$A$2:$F$1684,6,FALSE)</f>
        <v>43944.067777777775</v>
      </c>
      <c r="I1110" s="3" t="s">
        <v>1144</v>
      </c>
      <c r="J1110" s="3" t="s">
        <v>2</v>
      </c>
      <c r="K1110" s="3" t="s">
        <v>903</v>
      </c>
      <c r="L1110" s="4">
        <v>911100222113</v>
      </c>
      <c r="M1110" s="3" t="s">
        <v>2704</v>
      </c>
      <c r="N1110" s="3" t="s">
        <v>1408</v>
      </c>
      <c r="O1110" s="3" t="s">
        <v>1156</v>
      </c>
      <c r="P1110" s="3" t="s">
        <v>1156</v>
      </c>
      <c r="Q1110" s="3" t="s">
        <v>3771</v>
      </c>
      <c r="R1110" s="3" t="e">
        <f>VLOOKUP(L1110,SB_Cleaned!$A$2:$F$413,6,FALSE)</f>
        <v>#N/A</v>
      </c>
      <c r="S1110" s="3">
        <f t="shared" si="51"/>
        <v>0</v>
      </c>
      <c r="T1110" s="3" t="s">
        <v>1496</v>
      </c>
      <c r="U1110" s="3" t="s">
        <v>772</v>
      </c>
      <c r="V1110" s="13" t="e">
        <f>VLOOKUP(L1110,SB_Cleaned!$A$2:$C$412,3,FALSE)</f>
        <v>#N/A</v>
      </c>
      <c r="W1110" s="4" t="str">
        <f t="shared" si="52"/>
        <v>exclude</v>
      </c>
      <c r="X1110" s="4" t="str">
        <f t="shared" si="53"/>
        <v>exclude</v>
      </c>
    </row>
    <row r="1111" spans="1:24" x14ac:dyDescent="0.25">
      <c r="A1111" s="3" t="s">
        <v>3813</v>
      </c>
      <c r="B1111" s="3" t="s">
        <v>1514</v>
      </c>
      <c r="C1111" s="3" t="s">
        <v>1510</v>
      </c>
      <c r="D1111" s="3">
        <v>2</v>
      </c>
      <c r="E1111" s="14">
        <v>0.48958333333333331</v>
      </c>
      <c r="F1111" s="3" t="s">
        <v>3814</v>
      </c>
      <c r="G1111" s="13">
        <v>43944</v>
      </c>
      <c r="H1111" s="13">
        <f>VLOOKUP(L1111,'Interested Users'!$A$2:$F$1684,6,FALSE)</f>
        <v>43943.566168981481</v>
      </c>
      <c r="I1111" s="3" t="s">
        <v>1144</v>
      </c>
      <c r="J1111" s="3" t="s">
        <v>5</v>
      </c>
      <c r="K1111" s="3" t="s">
        <v>1419</v>
      </c>
      <c r="L1111" s="4">
        <v>911100222089</v>
      </c>
      <c r="M1111" s="3" t="s">
        <v>2677</v>
      </c>
      <c r="N1111" s="3" t="s">
        <v>1408</v>
      </c>
      <c r="O1111" s="3" t="s">
        <v>1148</v>
      </c>
      <c r="P1111" s="3" t="s">
        <v>1148</v>
      </c>
      <c r="Q1111" s="3" t="s">
        <v>3751</v>
      </c>
      <c r="R1111" s="3" t="e">
        <f>VLOOKUP(L1111,SB_Cleaned!$A$2:$F$413,6,FALSE)</f>
        <v>#N/A</v>
      </c>
      <c r="S1111" s="3">
        <f t="shared" si="51"/>
        <v>0</v>
      </c>
      <c r="T1111" s="3" t="s">
        <v>1495</v>
      </c>
      <c r="U1111" s="3" t="s">
        <v>772</v>
      </c>
      <c r="V1111" s="13" t="e">
        <f>VLOOKUP(L1111,SB_Cleaned!$A$2:$C$412,3,FALSE)</f>
        <v>#N/A</v>
      </c>
      <c r="W1111" s="4" t="str">
        <f t="shared" si="52"/>
        <v>exclude</v>
      </c>
      <c r="X1111" s="4" t="str">
        <f t="shared" si="53"/>
        <v>exclude</v>
      </c>
    </row>
    <row r="1112" spans="1:24" x14ac:dyDescent="0.25">
      <c r="A1112" s="3" t="s">
        <v>3813</v>
      </c>
      <c r="B1112" s="3" t="s">
        <v>1494</v>
      </c>
      <c r="C1112" s="3" t="s">
        <v>1511</v>
      </c>
      <c r="D1112" s="3">
        <v>2</v>
      </c>
      <c r="E1112" s="14">
        <v>0.48958333333333331</v>
      </c>
      <c r="F1112" s="3" t="s">
        <v>3814</v>
      </c>
      <c r="G1112" s="13">
        <v>43944</v>
      </c>
      <c r="H1112" s="13">
        <f>VLOOKUP(L1112,'Interested Users'!$A$2:$F$1684,6,FALSE)</f>
        <v>43943.716956018521</v>
      </c>
      <c r="I1112" s="3" t="s">
        <v>1144</v>
      </c>
      <c r="J1112" s="3" t="s">
        <v>10</v>
      </c>
      <c r="K1112" s="3" t="s">
        <v>898</v>
      </c>
      <c r="L1112" s="4">
        <v>911100222108</v>
      </c>
      <c r="M1112" s="3" t="s">
        <v>2699</v>
      </c>
      <c r="N1112" s="3" t="s">
        <v>1408</v>
      </c>
      <c r="O1112" s="3" t="s">
        <v>1148</v>
      </c>
      <c r="P1112" s="3" t="s">
        <v>1148</v>
      </c>
      <c r="Q1112" s="3" t="s">
        <v>3771</v>
      </c>
      <c r="R1112" s="3" t="e">
        <f>VLOOKUP(L1112,SB_Cleaned!$A$2:$F$413,6,FALSE)</f>
        <v>#N/A</v>
      </c>
      <c r="S1112" s="3">
        <f t="shared" si="51"/>
        <v>0</v>
      </c>
      <c r="T1112" s="3" t="s">
        <v>1496</v>
      </c>
      <c r="U1112" s="3" t="s">
        <v>716</v>
      </c>
      <c r="V1112" s="13" t="e">
        <f>VLOOKUP(L1112,SB_Cleaned!$A$2:$C$412,3,FALSE)</f>
        <v>#N/A</v>
      </c>
      <c r="W1112" s="4" t="str">
        <f t="shared" si="52"/>
        <v>exclude</v>
      </c>
      <c r="X1112" s="4" t="str">
        <f t="shared" si="53"/>
        <v>exclude</v>
      </c>
    </row>
    <row r="1113" spans="1:24" x14ac:dyDescent="0.25">
      <c r="A1113" s="3" t="s">
        <v>3813</v>
      </c>
      <c r="B1113" s="3" t="s">
        <v>1494</v>
      </c>
      <c r="C1113" s="3" t="s">
        <v>1511</v>
      </c>
      <c r="D1113" s="3">
        <v>2</v>
      </c>
      <c r="E1113" s="14">
        <v>0.48958333333333331</v>
      </c>
      <c r="F1113" s="3" t="s">
        <v>3814</v>
      </c>
      <c r="G1113" s="13">
        <v>43944</v>
      </c>
      <c r="H1113" s="13">
        <f>VLOOKUP(L1113,'Interested Users'!$A$2:$F$1684,6,FALSE)</f>
        <v>43943.457824074074</v>
      </c>
      <c r="I1113" s="3" t="s">
        <v>1144</v>
      </c>
      <c r="J1113" s="3" t="s">
        <v>10</v>
      </c>
      <c r="K1113" s="3" t="s">
        <v>877</v>
      </c>
      <c r="L1113" s="4">
        <v>911100222077</v>
      </c>
      <c r="M1113" s="3" t="s">
        <v>2666</v>
      </c>
      <c r="N1113" s="3" t="s">
        <v>1408</v>
      </c>
      <c r="O1113" s="3" t="s">
        <v>1148</v>
      </c>
      <c r="P1113" s="3" t="s">
        <v>1148</v>
      </c>
      <c r="Q1113" s="3" t="s">
        <v>3771</v>
      </c>
      <c r="R1113" s="3" t="e">
        <f>VLOOKUP(L1113,SB_Cleaned!$A$2:$F$413,6,FALSE)</f>
        <v>#N/A</v>
      </c>
      <c r="S1113" s="3">
        <f t="shared" si="51"/>
        <v>0</v>
      </c>
      <c r="T1113" s="3" t="s">
        <v>1496</v>
      </c>
      <c r="U1113" s="3" t="s">
        <v>716</v>
      </c>
      <c r="V1113" s="13" t="e">
        <f>VLOOKUP(L1113,SB_Cleaned!$A$2:$C$412,3,FALSE)</f>
        <v>#N/A</v>
      </c>
      <c r="W1113" s="4" t="str">
        <f t="shared" si="52"/>
        <v>exclude</v>
      </c>
      <c r="X1113" s="4" t="str">
        <f t="shared" si="53"/>
        <v>exclude</v>
      </c>
    </row>
    <row r="1114" spans="1:24" x14ac:dyDescent="0.25">
      <c r="A1114" s="3" t="s">
        <v>3813</v>
      </c>
      <c r="B1114" s="3" t="s">
        <v>1494</v>
      </c>
      <c r="C1114" s="3" t="s">
        <v>1511</v>
      </c>
      <c r="D1114" s="3">
        <v>2</v>
      </c>
      <c r="E1114" s="14">
        <v>0.48958333333333331</v>
      </c>
      <c r="F1114" s="3" t="s">
        <v>3814</v>
      </c>
      <c r="G1114" s="13">
        <v>43944</v>
      </c>
      <c r="H1114" s="13">
        <f>VLOOKUP(L1114,'Interested Users'!$A$2:$F$1684,6,FALSE)</f>
        <v>43943.483356481483</v>
      </c>
      <c r="I1114" s="3" t="s">
        <v>1144</v>
      </c>
      <c r="J1114" s="3" t="s">
        <v>10</v>
      </c>
      <c r="K1114" s="3" t="s">
        <v>263</v>
      </c>
      <c r="L1114" s="4">
        <v>911100222081</v>
      </c>
      <c r="M1114" s="3" t="s">
        <v>2670</v>
      </c>
      <c r="N1114" s="3" t="s">
        <v>1408</v>
      </c>
      <c r="O1114" s="3" t="s">
        <v>1156</v>
      </c>
      <c r="P1114" s="3" t="s">
        <v>1156</v>
      </c>
      <c r="Q1114" s="3" t="s">
        <v>3771</v>
      </c>
      <c r="R1114" s="3" t="e">
        <f>VLOOKUP(L1114,SB_Cleaned!$A$2:$F$413,6,FALSE)</f>
        <v>#N/A</v>
      </c>
      <c r="S1114" s="3">
        <f t="shared" si="51"/>
        <v>0</v>
      </c>
      <c r="T1114" s="3" t="s">
        <v>1496</v>
      </c>
      <c r="U1114" s="3" t="s">
        <v>422</v>
      </c>
      <c r="V1114" s="13" t="e">
        <f>VLOOKUP(L1114,SB_Cleaned!$A$2:$C$412,3,FALSE)</f>
        <v>#N/A</v>
      </c>
      <c r="W1114" s="4" t="str">
        <f t="shared" si="52"/>
        <v>exclude</v>
      </c>
      <c r="X1114" s="4" t="str">
        <f t="shared" si="53"/>
        <v>exclude</v>
      </c>
    </row>
    <row r="1115" spans="1:24" x14ac:dyDescent="0.25">
      <c r="A1115" s="3" t="s">
        <v>3813</v>
      </c>
      <c r="B1115" s="3" t="s">
        <v>1514</v>
      </c>
      <c r="C1115" s="3" t="s">
        <v>1512</v>
      </c>
      <c r="D1115" s="3">
        <v>2</v>
      </c>
      <c r="E1115" s="14">
        <v>0.48958333333333331</v>
      </c>
      <c r="F1115" s="3" t="s">
        <v>3814</v>
      </c>
      <c r="G1115" s="13">
        <v>43944</v>
      </c>
      <c r="H1115" s="13">
        <f>VLOOKUP(L1115,'Interested Users'!$A$2:$F$1684,6,FALSE)</f>
        <v>43943.707800925928</v>
      </c>
      <c r="I1115" s="3" t="s">
        <v>1144</v>
      </c>
      <c r="J1115" s="3" t="s">
        <v>5</v>
      </c>
      <c r="K1115" s="3" t="s">
        <v>308</v>
      </c>
      <c r="L1115" s="4">
        <v>911100222105</v>
      </c>
      <c r="M1115" s="3" t="s">
        <v>2696</v>
      </c>
      <c r="N1115" s="3" t="s">
        <v>1408</v>
      </c>
      <c r="O1115" s="3" t="s">
        <v>1146</v>
      </c>
      <c r="P1115" s="3" t="s">
        <v>1146</v>
      </c>
      <c r="Q1115" s="3" t="s">
        <v>3774</v>
      </c>
      <c r="R1115" s="3" t="e">
        <f>VLOOKUP(L1115,SB_Cleaned!$A$2:$F$413,6,FALSE)</f>
        <v>#N/A</v>
      </c>
      <c r="S1115" s="3">
        <f t="shared" si="51"/>
        <v>0</v>
      </c>
      <c r="T1115" s="3" t="s">
        <v>1499</v>
      </c>
      <c r="U1115" s="3" t="s">
        <v>772</v>
      </c>
      <c r="V1115" s="13" t="e">
        <f>VLOOKUP(L1115,SB_Cleaned!$A$2:$C$412,3,FALSE)</f>
        <v>#N/A</v>
      </c>
      <c r="W1115" s="4" t="str">
        <f t="shared" si="52"/>
        <v>exclude</v>
      </c>
      <c r="X1115" s="4" t="str">
        <f t="shared" si="53"/>
        <v>exclude</v>
      </c>
    </row>
    <row r="1116" spans="1:24" x14ac:dyDescent="0.25">
      <c r="A1116" s="3" t="s">
        <v>3813</v>
      </c>
      <c r="B1116" s="3" t="s">
        <v>1514</v>
      </c>
      <c r="C1116" s="3" t="s">
        <v>1510</v>
      </c>
      <c r="D1116" s="3">
        <v>2</v>
      </c>
      <c r="E1116" s="14">
        <v>0.48958333333333331</v>
      </c>
      <c r="F1116" s="3" t="s">
        <v>3814</v>
      </c>
      <c r="G1116" s="13">
        <v>43944</v>
      </c>
      <c r="H1116" s="13">
        <f>VLOOKUP(L1116,'Interested Users'!$A$2:$F$1684,6,FALSE)</f>
        <v>43943.35864583333</v>
      </c>
      <c r="I1116" s="3" t="s">
        <v>1144</v>
      </c>
      <c r="J1116" s="3" t="s">
        <v>19</v>
      </c>
      <c r="K1116" s="3" t="s">
        <v>227</v>
      </c>
      <c r="L1116" s="4">
        <v>911100222056</v>
      </c>
      <c r="M1116" s="3" t="s">
        <v>2646</v>
      </c>
      <c r="N1116" s="3" t="s">
        <v>1408</v>
      </c>
      <c r="O1116" s="3" t="s">
        <v>1156</v>
      </c>
      <c r="P1116" s="3" t="s">
        <v>1156</v>
      </c>
      <c r="Q1116" s="3" t="s">
        <v>3751</v>
      </c>
      <c r="R1116" s="3" t="e">
        <f>VLOOKUP(L1116,SB_Cleaned!$A$2:$F$413,6,FALSE)</f>
        <v>#N/A</v>
      </c>
      <c r="S1116" s="3">
        <f t="shared" si="51"/>
        <v>0</v>
      </c>
      <c r="T1116" s="3" t="s">
        <v>1495</v>
      </c>
      <c r="U1116" s="3" t="s">
        <v>716</v>
      </c>
      <c r="V1116" s="13" t="e">
        <f>VLOOKUP(L1116,SB_Cleaned!$A$2:$C$412,3,FALSE)</f>
        <v>#N/A</v>
      </c>
      <c r="W1116" s="4" t="str">
        <f t="shared" si="52"/>
        <v>exclude</v>
      </c>
      <c r="X1116" s="4" t="str">
        <f t="shared" si="53"/>
        <v>exclude</v>
      </c>
    </row>
    <row r="1117" spans="1:24" x14ac:dyDescent="0.25">
      <c r="A1117" s="3" t="s">
        <v>3813</v>
      </c>
      <c r="B1117" s="3" t="s">
        <v>1514</v>
      </c>
      <c r="C1117" s="3" t="s">
        <v>1511</v>
      </c>
      <c r="D1117" s="3">
        <v>2</v>
      </c>
      <c r="E1117" s="14">
        <v>0.48958333333333331</v>
      </c>
      <c r="F1117" s="3" t="s">
        <v>3814</v>
      </c>
      <c r="G1117" s="13">
        <v>43944</v>
      </c>
      <c r="H1117" s="13">
        <f>VLOOKUP(L1117,'Interested Users'!$A$2:$F$1684,6,FALSE)</f>
        <v>43943.160462962966</v>
      </c>
      <c r="I1117" s="3" t="s">
        <v>1145</v>
      </c>
      <c r="J1117" s="3" t="s">
        <v>5</v>
      </c>
      <c r="K1117" s="3" t="s">
        <v>901</v>
      </c>
      <c r="L1117" s="4">
        <v>911100221873</v>
      </c>
      <c r="M1117" s="3" t="s">
        <v>2467</v>
      </c>
      <c r="N1117" s="3" t="s">
        <v>1408</v>
      </c>
      <c r="O1117" s="3" t="s">
        <v>1148</v>
      </c>
      <c r="P1117" s="3" t="s">
        <v>1148</v>
      </c>
      <c r="Q1117" s="3" t="s">
        <v>3767</v>
      </c>
      <c r="R1117" s="3" t="e">
        <f>VLOOKUP(L1117,SB_Cleaned!$A$2:$F$413,6,FALSE)</f>
        <v>#N/A</v>
      </c>
      <c r="S1117" s="3">
        <f t="shared" si="51"/>
        <v>0</v>
      </c>
      <c r="T1117" s="3" t="s">
        <v>1499</v>
      </c>
      <c r="U1117" s="3" t="s">
        <v>716</v>
      </c>
      <c r="V1117" s="13" t="e">
        <f>VLOOKUP(L1117,SB_Cleaned!$A$2:$C$412,3,FALSE)</f>
        <v>#N/A</v>
      </c>
      <c r="W1117" s="4" t="str">
        <f t="shared" si="52"/>
        <v>exclude</v>
      </c>
      <c r="X1117" s="4" t="str">
        <f t="shared" si="53"/>
        <v>exclude</v>
      </c>
    </row>
    <row r="1118" spans="1:24" x14ac:dyDescent="0.25">
      <c r="A1118" s="3" t="s">
        <v>3813</v>
      </c>
      <c r="B1118" s="3" t="s">
        <v>1514</v>
      </c>
      <c r="C1118" s="3" t="s">
        <v>1512</v>
      </c>
      <c r="D1118" s="3">
        <v>2</v>
      </c>
      <c r="E1118" s="14">
        <v>0.48958333333333331</v>
      </c>
      <c r="F1118" s="3" t="s">
        <v>3814</v>
      </c>
      <c r="G1118" s="13">
        <v>43944</v>
      </c>
      <c r="H1118" s="13">
        <f>VLOOKUP(L1118,'Interested Users'!$A$2:$F$1684,6,FALSE)</f>
        <v>43943.573263888888</v>
      </c>
      <c r="I1118" s="3" t="s">
        <v>1144</v>
      </c>
      <c r="J1118" s="3" t="s">
        <v>5</v>
      </c>
      <c r="K1118" s="3" t="s">
        <v>888</v>
      </c>
      <c r="L1118" s="4">
        <v>911100222090</v>
      </c>
      <c r="M1118" s="3" t="s">
        <v>2679</v>
      </c>
      <c r="N1118" s="3" t="s">
        <v>1408</v>
      </c>
      <c r="O1118" s="3" t="s">
        <v>1146</v>
      </c>
      <c r="P1118" s="3" t="s">
        <v>1146</v>
      </c>
      <c r="Q1118" s="3" t="s">
        <v>3774</v>
      </c>
      <c r="R1118" s="3" t="e">
        <f>VLOOKUP(L1118,SB_Cleaned!$A$2:$F$413,6,FALSE)</f>
        <v>#N/A</v>
      </c>
      <c r="S1118" s="3">
        <f t="shared" si="51"/>
        <v>0</v>
      </c>
      <c r="T1118" s="3" t="s">
        <v>1499</v>
      </c>
      <c r="U1118" s="3" t="s">
        <v>772</v>
      </c>
      <c r="V1118" s="13" t="e">
        <f>VLOOKUP(L1118,SB_Cleaned!$A$2:$C$412,3,FALSE)</f>
        <v>#N/A</v>
      </c>
      <c r="W1118" s="4" t="str">
        <f t="shared" si="52"/>
        <v>exclude</v>
      </c>
      <c r="X1118" s="4" t="str">
        <f t="shared" si="53"/>
        <v>exclude</v>
      </c>
    </row>
    <row r="1119" spans="1:24" x14ac:dyDescent="0.25">
      <c r="A1119" s="3" t="s">
        <v>3813</v>
      </c>
      <c r="B1119" s="3" t="s">
        <v>1514</v>
      </c>
      <c r="C1119" s="3" t="s">
        <v>1511</v>
      </c>
      <c r="D1119" s="3">
        <v>2</v>
      </c>
      <c r="E1119" s="14">
        <v>0.48958333333333331</v>
      </c>
      <c r="F1119" s="3" t="s">
        <v>3814</v>
      </c>
      <c r="G1119" s="13">
        <v>43944</v>
      </c>
      <c r="H1119" s="13">
        <f>VLOOKUP(L1119,'Interested Users'!$A$2:$F$1684,6,FALSE)</f>
        <v>43943.573263888888</v>
      </c>
      <c r="I1119" s="3" t="s">
        <v>1145</v>
      </c>
      <c r="J1119" s="3" t="s">
        <v>5</v>
      </c>
      <c r="K1119" s="3" t="s">
        <v>888</v>
      </c>
      <c r="L1119" s="4">
        <v>911100222090</v>
      </c>
      <c r="M1119" s="3" t="s">
        <v>2679</v>
      </c>
      <c r="N1119" s="3" t="s">
        <v>1408</v>
      </c>
      <c r="O1119" s="3" t="s">
        <v>1148</v>
      </c>
      <c r="P1119" s="3" t="s">
        <v>1148</v>
      </c>
      <c r="Q1119" s="3" t="s">
        <v>3767</v>
      </c>
      <c r="R1119" s="3" t="e">
        <f>VLOOKUP(L1119,SB_Cleaned!$A$2:$F$413,6,FALSE)</f>
        <v>#N/A</v>
      </c>
      <c r="S1119" s="3">
        <f t="shared" si="51"/>
        <v>0</v>
      </c>
      <c r="T1119" s="3" t="s">
        <v>1499</v>
      </c>
      <c r="U1119" s="3" t="s">
        <v>772</v>
      </c>
      <c r="V1119" s="13" t="e">
        <f>VLOOKUP(L1119,SB_Cleaned!$A$2:$C$412,3,FALSE)</f>
        <v>#N/A</v>
      </c>
      <c r="W1119" s="4" t="str">
        <f t="shared" si="52"/>
        <v>exclude</v>
      </c>
      <c r="X1119" s="4" t="str">
        <f t="shared" si="53"/>
        <v>exclude</v>
      </c>
    </row>
    <row r="1120" spans="1:24" x14ac:dyDescent="0.25">
      <c r="A1120" s="3" t="s">
        <v>3813</v>
      </c>
      <c r="B1120" s="3" t="s">
        <v>1514</v>
      </c>
      <c r="C1120" s="3" t="s">
        <v>1511</v>
      </c>
      <c r="D1120" s="3">
        <v>2</v>
      </c>
      <c r="E1120" s="14">
        <v>0.48958333333333331</v>
      </c>
      <c r="F1120" s="3" t="s">
        <v>3814</v>
      </c>
      <c r="G1120" s="13">
        <v>43944</v>
      </c>
      <c r="H1120" s="13">
        <f>VLOOKUP(L1120,'Interested Users'!$A$2:$F$1684,6,FALSE)</f>
        <v>43943.707800925928</v>
      </c>
      <c r="I1120" s="3" t="s">
        <v>1145</v>
      </c>
      <c r="J1120" s="3" t="s">
        <v>5</v>
      </c>
      <c r="K1120" s="3" t="s">
        <v>308</v>
      </c>
      <c r="L1120" s="4">
        <v>911100222105</v>
      </c>
      <c r="M1120" s="3" t="s">
        <v>2696</v>
      </c>
      <c r="N1120" s="3" t="s">
        <v>1408</v>
      </c>
      <c r="O1120" s="3" t="s">
        <v>1156</v>
      </c>
      <c r="P1120" s="3" t="s">
        <v>1156</v>
      </c>
      <c r="Q1120" s="3" t="s">
        <v>3767</v>
      </c>
      <c r="R1120" s="3" t="e">
        <f>VLOOKUP(L1120,SB_Cleaned!$A$2:$F$413,6,FALSE)</f>
        <v>#N/A</v>
      </c>
      <c r="S1120" s="3">
        <f t="shared" si="51"/>
        <v>0</v>
      </c>
      <c r="T1120" s="3" t="s">
        <v>1499</v>
      </c>
      <c r="U1120" s="3" t="s">
        <v>772</v>
      </c>
      <c r="V1120" s="13" t="e">
        <f>VLOOKUP(L1120,SB_Cleaned!$A$2:$C$412,3,FALSE)</f>
        <v>#N/A</v>
      </c>
      <c r="W1120" s="4" t="str">
        <f t="shared" si="52"/>
        <v>exclude</v>
      </c>
      <c r="X1120" s="4" t="str">
        <f t="shared" si="53"/>
        <v>exclude</v>
      </c>
    </row>
    <row r="1121" spans="1:24" x14ac:dyDescent="0.25">
      <c r="A1121" s="3" t="s">
        <v>3813</v>
      </c>
      <c r="B1121" s="3" t="s">
        <v>1494</v>
      </c>
      <c r="C1121" s="3" t="s">
        <v>1511</v>
      </c>
      <c r="D1121" s="3">
        <v>2</v>
      </c>
      <c r="E1121" s="14">
        <v>0.48958333333333331</v>
      </c>
      <c r="F1121" s="3" t="s">
        <v>3814</v>
      </c>
      <c r="G1121" s="13">
        <v>43944</v>
      </c>
      <c r="H1121" s="13">
        <f>VLOOKUP(L1121,'Interested Users'!$A$2:$F$1684,6,FALSE)</f>
        <v>43943.451215277775</v>
      </c>
      <c r="I1121" s="3" t="s">
        <v>1144</v>
      </c>
      <c r="J1121" s="3" t="s">
        <v>2</v>
      </c>
      <c r="K1121" s="3" t="s">
        <v>451</v>
      </c>
      <c r="L1121" s="4">
        <v>911100222075</v>
      </c>
      <c r="M1121" s="3" t="s">
        <v>2664</v>
      </c>
      <c r="N1121" s="3" t="s">
        <v>1408</v>
      </c>
      <c r="O1121" s="3" t="s">
        <v>1156</v>
      </c>
      <c r="P1121" s="3" t="s">
        <v>1156</v>
      </c>
      <c r="Q1121" s="3" t="s">
        <v>3771</v>
      </c>
      <c r="R1121" s="3" t="e">
        <f>VLOOKUP(L1121,SB_Cleaned!$A$2:$F$413,6,FALSE)</f>
        <v>#N/A</v>
      </c>
      <c r="S1121" s="3">
        <f t="shared" si="51"/>
        <v>0</v>
      </c>
      <c r="T1121" s="3" t="s">
        <v>1496</v>
      </c>
      <c r="U1121" s="3" t="s">
        <v>772</v>
      </c>
      <c r="V1121" s="13" t="e">
        <f>VLOOKUP(L1121,SB_Cleaned!$A$2:$C$412,3,FALSE)</f>
        <v>#N/A</v>
      </c>
      <c r="W1121" s="4" t="str">
        <f t="shared" si="52"/>
        <v>exclude</v>
      </c>
      <c r="X1121" s="4" t="str">
        <f t="shared" si="53"/>
        <v>exclude</v>
      </c>
    </row>
    <row r="1122" spans="1:24" x14ac:dyDescent="0.25">
      <c r="A1122" s="3" t="s">
        <v>3813</v>
      </c>
      <c r="B1122" s="3" t="s">
        <v>1514</v>
      </c>
      <c r="C1122" s="3" t="s">
        <v>1511</v>
      </c>
      <c r="D1122" s="3">
        <v>2</v>
      </c>
      <c r="E1122" s="14">
        <v>0.48958333333333331</v>
      </c>
      <c r="F1122" s="3" t="s">
        <v>3814</v>
      </c>
      <c r="G1122" s="13">
        <v>43944</v>
      </c>
      <c r="H1122" s="13">
        <f>VLOOKUP(L1122,'Interested Users'!$A$2:$F$1684,6,FALSE)</f>
        <v>43943.299143518518</v>
      </c>
      <c r="I1122" s="3" t="s">
        <v>1144</v>
      </c>
      <c r="J1122" s="3" t="s">
        <v>19</v>
      </c>
      <c r="K1122" s="3" t="s">
        <v>262</v>
      </c>
      <c r="L1122" s="4">
        <v>911100222029</v>
      </c>
      <c r="M1122" s="3" t="s">
        <v>2619</v>
      </c>
      <c r="N1122" s="3" t="s">
        <v>1408</v>
      </c>
      <c r="O1122" s="3" t="s">
        <v>1148</v>
      </c>
      <c r="P1122" s="3" t="s">
        <v>1148</v>
      </c>
      <c r="Q1122" s="3" t="s">
        <v>3767</v>
      </c>
      <c r="R1122" s="3" t="e">
        <f>VLOOKUP(L1122,SB_Cleaned!$A$2:$F$413,6,FALSE)</f>
        <v>#N/A</v>
      </c>
      <c r="S1122" s="3">
        <f t="shared" si="51"/>
        <v>0</v>
      </c>
      <c r="T1122" s="3" t="s">
        <v>1499</v>
      </c>
      <c r="U1122" s="3" t="s">
        <v>772</v>
      </c>
      <c r="V1122" s="13" t="e">
        <f>VLOOKUP(L1122,SB_Cleaned!$A$2:$C$412,3,FALSE)</f>
        <v>#N/A</v>
      </c>
      <c r="W1122" s="4" t="str">
        <f t="shared" si="52"/>
        <v>exclude</v>
      </c>
      <c r="X1122" s="4" t="str">
        <f t="shared" si="53"/>
        <v>exclude</v>
      </c>
    </row>
    <row r="1123" spans="1:24" x14ac:dyDescent="0.25">
      <c r="A1123" s="3" t="s">
        <v>3813</v>
      </c>
      <c r="B1123" s="3" t="s">
        <v>1514</v>
      </c>
      <c r="C1123" s="3" t="s">
        <v>1510</v>
      </c>
      <c r="D1123" s="3">
        <v>2</v>
      </c>
      <c r="E1123" s="14">
        <v>0.48958333333333331</v>
      </c>
      <c r="F1123" s="3" t="s">
        <v>3814</v>
      </c>
      <c r="G1123" s="13">
        <v>43944</v>
      </c>
      <c r="H1123" s="13">
        <f>VLOOKUP(L1123,'Interested Users'!$A$2:$F$1684,6,FALSE)</f>
        <v>43943.299537037034</v>
      </c>
      <c r="I1123" s="3" t="s">
        <v>1144</v>
      </c>
      <c r="J1123" s="3" t="s">
        <v>19</v>
      </c>
      <c r="K1123" s="3" t="s">
        <v>846</v>
      </c>
      <c r="L1123" s="4">
        <v>911100222030</v>
      </c>
      <c r="M1123" s="3" t="s">
        <v>2620</v>
      </c>
      <c r="N1123" s="3" t="s">
        <v>1408</v>
      </c>
      <c r="O1123" s="3" t="s">
        <v>1148</v>
      </c>
      <c r="P1123" s="3" t="s">
        <v>1148</v>
      </c>
      <c r="Q1123" s="3" t="s">
        <v>3751</v>
      </c>
      <c r="R1123" s="3" t="e">
        <f>VLOOKUP(L1123,SB_Cleaned!$A$2:$F$413,6,FALSE)</f>
        <v>#N/A</v>
      </c>
      <c r="S1123" s="3">
        <f t="shared" si="51"/>
        <v>0</v>
      </c>
      <c r="T1123" s="3" t="s">
        <v>1495</v>
      </c>
      <c r="U1123" s="3" t="s">
        <v>716</v>
      </c>
      <c r="V1123" s="13" t="e">
        <f>VLOOKUP(L1123,SB_Cleaned!$A$2:$C$412,3,FALSE)</f>
        <v>#N/A</v>
      </c>
      <c r="W1123" s="4" t="str">
        <f t="shared" si="52"/>
        <v>exclude</v>
      </c>
      <c r="X1123" s="4" t="str">
        <f t="shared" si="53"/>
        <v>exclude</v>
      </c>
    </row>
    <row r="1124" spans="1:24" x14ac:dyDescent="0.25">
      <c r="A1124" s="3" t="s">
        <v>3813</v>
      </c>
      <c r="B1124" s="3" t="s">
        <v>1514</v>
      </c>
      <c r="C1124" s="3" t="s">
        <v>1511</v>
      </c>
      <c r="D1124" s="3">
        <v>2</v>
      </c>
      <c r="E1124" s="14">
        <v>0.48958333333333331</v>
      </c>
      <c r="F1124" s="3" t="s">
        <v>3814</v>
      </c>
      <c r="G1124" s="13">
        <v>43944</v>
      </c>
      <c r="H1124" s="13">
        <f>VLOOKUP(L1124,'Interested Users'!$A$2:$F$1684,6,FALSE)</f>
        <v>43943.241296296299</v>
      </c>
      <c r="I1124" s="3" t="s">
        <v>1145</v>
      </c>
      <c r="J1124" s="3" t="s">
        <v>5</v>
      </c>
      <c r="K1124" s="3" t="s">
        <v>42</v>
      </c>
      <c r="L1124" s="4">
        <v>911100221968</v>
      </c>
      <c r="M1124" s="3" t="s">
        <v>1630</v>
      </c>
      <c r="N1124" s="3" t="s">
        <v>1408</v>
      </c>
      <c r="O1124" s="3" t="s">
        <v>1148</v>
      </c>
      <c r="P1124" s="3" t="s">
        <v>1148</v>
      </c>
      <c r="Q1124" s="3" t="s">
        <v>3767</v>
      </c>
      <c r="R1124" s="3" t="e">
        <f>VLOOKUP(L1124,SB_Cleaned!$A$2:$F$413,6,FALSE)</f>
        <v>#N/A</v>
      </c>
      <c r="S1124" s="3">
        <f t="shared" si="51"/>
        <v>0</v>
      </c>
      <c r="T1124" s="3" t="s">
        <v>1499</v>
      </c>
      <c r="U1124" s="3" t="s">
        <v>772</v>
      </c>
      <c r="V1124" s="13" t="e">
        <f>VLOOKUP(L1124,SB_Cleaned!$A$2:$C$412,3,FALSE)</f>
        <v>#N/A</v>
      </c>
      <c r="W1124" s="4" t="str">
        <f t="shared" si="52"/>
        <v>exclude</v>
      </c>
      <c r="X1124" s="4" t="str">
        <f t="shared" si="53"/>
        <v>exclude</v>
      </c>
    </row>
    <row r="1125" spans="1:24" x14ac:dyDescent="0.25">
      <c r="A1125" s="3" t="s">
        <v>3813</v>
      </c>
      <c r="B1125" s="3" t="s">
        <v>1494</v>
      </c>
      <c r="C1125" s="3" t="s">
        <v>1511</v>
      </c>
      <c r="D1125" s="3">
        <v>2</v>
      </c>
      <c r="E1125" s="14">
        <v>0.48958333333333331</v>
      </c>
      <c r="F1125" s="3" t="s">
        <v>3814</v>
      </c>
      <c r="G1125" s="13">
        <v>43944</v>
      </c>
      <c r="H1125" s="13">
        <f>VLOOKUP(L1125,'Interested Users'!$A$2:$F$1684,6,FALSE)</f>
        <v>43943.286412037036</v>
      </c>
      <c r="I1125" s="3" t="s">
        <v>1144</v>
      </c>
      <c r="J1125" s="3" t="s">
        <v>10</v>
      </c>
      <c r="K1125" s="3" t="s">
        <v>12</v>
      </c>
      <c r="L1125" s="4">
        <v>911100222021</v>
      </c>
      <c r="M1125" s="3" t="s">
        <v>2611</v>
      </c>
      <c r="N1125" s="3" t="s">
        <v>1408</v>
      </c>
      <c r="O1125" s="3" t="s">
        <v>1156</v>
      </c>
      <c r="P1125" s="3" t="s">
        <v>1156</v>
      </c>
      <c r="Q1125" s="3" t="s">
        <v>3771</v>
      </c>
      <c r="R1125" s="3" t="e">
        <f>VLOOKUP(L1125,SB_Cleaned!$A$2:$F$413,6,FALSE)</f>
        <v>#N/A</v>
      </c>
      <c r="S1125" s="3">
        <f t="shared" si="51"/>
        <v>0</v>
      </c>
      <c r="T1125" s="3" t="s">
        <v>1496</v>
      </c>
      <c r="U1125" s="3" t="s">
        <v>716</v>
      </c>
      <c r="V1125" s="13" t="e">
        <f>VLOOKUP(L1125,SB_Cleaned!$A$2:$C$412,3,FALSE)</f>
        <v>#N/A</v>
      </c>
      <c r="W1125" s="4" t="str">
        <f t="shared" si="52"/>
        <v>exclude</v>
      </c>
      <c r="X1125" s="4" t="str">
        <f t="shared" si="53"/>
        <v>exclude</v>
      </c>
    </row>
    <row r="1126" spans="1:24" x14ac:dyDescent="0.25">
      <c r="A1126" s="3" t="s">
        <v>3813</v>
      </c>
      <c r="B1126" s="3" t="s">
        <v>1514</v>
      </c>
      <c r="C1126" s="3" t="s">
        <v>1511</v>
      </c>
      <c r="D1126" s="3">
        <v>2</v>
      </c>
      <c r="E1126" s="14">
        <v>0.48958333333333331</v>
      </c>
      <c r="F1126" s="3" t="s">
        <v>3814</v>
      </c>
      <c r="G1126" s="13">
        <v>43944</v>
      </c>
      <c r="H1126" s="13">
        <f>VLOOKUP(L1126,'Interested Users'!$A$2:$F$1684,6,FALSE)</f>
        <v>43943.25986111111</v>
      </c>
      <c r="I1126" s="3" t="s">
        <v>1145</v>
      </c>
      <c r="J1126" s="3" t="s">
        <v>5</v>
      </c>
      <c r="K1126" s="3" t="s">
        <v>610</v>
      </c>
      <c r="L1126" s="4">
        <v>911100221998</v>
      </c>
      <c r="M1126" s="3" t="s">
        <v>2589</v>
      </c>
      <c r="N1126" s="3" t="s">
        <v>1408</v>
      </c>
      <c r="O1126" s="3" t="s">
        <v>1156</v>
      </c>
      <c r="P1126" s="3" t="s">
        <v>1156</v>
      </c>
      <c r="Q1126" s="3" t="s">
        <v>3767</v>
      </c>
      <c r="R1126" s="3" t="e">
        <f>VLOOKUP(L1126,SB_Cleaned!$A$2:$F$413,6,FALSE)</f>
        <v>#N/A</v>
      </c>
      <c r="S1126" s="3">
        <f t="shared" si="51"/>
        <v>0</v>
      </c>
      <c r="T1126" s="3" t="s">
        <v>1499</v>
      </c>
      <c r="U1126" s="3" t="s">
        <v>716</v>
      </c>
      <c r="V1126" s="13" t="e">
        <f>VLOOKUP(L1126,SB_Cleaned!$A$2:$C$412,3,FALSE)</f>
        <v>#N/A</v>
      </c>
      <c r="W1126" s="4" t="str">
        <f t="shared" si="52"/>
        <v>exclude</v>
      </c>
      <c r="X1126" s="4" t="str">
        <f t="shared" si="53"/>
        <v>exclude</v>
      </c>
    </row>
    <row r="1127" spans="1:24" x14ac:dyDescent="0.25">
      <c r="A1127" s="3" t="s">
        <v>3813</v>
      </c>
      <c r="B1127" s="3" t="s">
        <v>1494</v>
      </c>
      <c r="C1127" s="3" t="s">
        <v>1511</v>
      </c>
      <c r="D1127" s="3">
        <v>2</v>
      </c>
      <c r="E1127" s="14">
        <v>0.48958333333333331</v>
      </c>
      <c r="F1127" s="3" t="s">
        <v>3814</v>
      </c>
      <c r="G1127" s="13">
        <v>43944</v>
      </c>
      <c r="H1127" s="13">
        <f>VLOOKUP(L1127,'Interested Users'!$A$2:$F$1684,6,FALSE)</f>
        <v>43943.735000000001</v>
      </c>
      <c r="I1127" s="3" t="s">
        <v>1144</v>
      </c>
      <c r="J1127" s="3" t="s">
        <v>2</v>
      </c>
      <c r="K1127" s="3" t="s">
        <v>899</v>
      </c>
      <c r="L1127" s="4">
        <v>911100222109</v>
      </c>
      <c r="M1127" s="3" t="s">
        <v>2700</v>
      </c>
      <c r="N1127" s="3" t="s">
        <v>1408</v>
      </c>
      <c r="O1127" s="3" t="s">
        <v>1148</v>
      </c>
      <c r="P1127" s="3" t="s">
        <v>1148</v>
      </c>
      <c r="Q1127" s="3" t="s">
        <v>3771</v>
      </c>
      <c r="R1127" s="3" t="e">
        <f>VLOOKUP(L1127,SB_Cleaned!$A$2:$F$413,6,FALSE)</f>
        <v>#N/A</v>
      </c>
      <c r="S1127" s="3">
        <f t="shared" si="51"/>
        <v>0</v>
      </c>
      <c r="T1127" s="3" t="s">
        <v>1496</v>
      </c>
      <c r="U1127" s="3" t="s">
        <v>716</v>
      </c>
      <c r="V1127" s="13" t="e">
        <f>VLOOKUP(L1127,SB_Cleaned!$A$2:$C$412,3,FALSE)</f>
        <v>#N/A</v>
      </c>
      <c r="W1127" s="4" t="str">
        <f t="shared" si="52"/>
        <v>exclude</v>
      </c>
      <c r="X1127" s="4" t="str">
        <f t="shared" si="53"/>
        <v>exclude</v>
      </c>
    </row>
    <row r="1128" spans="1:24" x14ac:dyDescent="0.25">
      <c r="A1128" s="3" t="s">
        <v>3813</v>
      </c>
      <c r="B1128" s="3" t="s">
        <v>1494</v>
      </c>
      <c r="C1128" s="3" t="s">
        <v>1511</v>
      </c>
      <c r="D1128" s="3">
        <v>2</v>
      </c>
      <c r="E1128" s="14">
        <v>0.48958333333333331</v>
      </c>
      <c r="F1128" s="3" t="s">
        <v>3814</v>
      </c>
      <c r="G1128" s="13">
        <v>43944</v>
      </c>
      <c r="H1128" s="13">
        <f>VLOOKUP(L1128,'Interested Users'!$A$2:$F$1684,6,FALSE)</f>
        <v>43944.222719907404</v>
      </c>
      <c r="I1128" s="3" t="s">
        <v>1145</v>
      </c>
      <c r="J1128" s="3" t="s">
        <v>2</v>
      </c>
      <c r="K1128" s="3" t="s">
        <v>238</v>
      </c>
      <c r="L1128" s="4">
        <v>911100222124</v>
      </c>
      <c r="M1128" s="3" t="s">
        <v>2231</v>
      </c>
      <c r="N1128" s="3" t="s">
        <v>1408</v>
      </c>
      <c r="O1128" s="3" t="s">
        <v>1168</v>
      </c>
      <c r="P1128" s="3" t="s">
        <v>1148</v>
      </c>
      <c r="Q1128" s="3" t="s">
        <v>3771</v>
      </c>
      <c r="R1128" s="3" t="e">
        <f>VLOOKUP(L1128,SB_Cleaned!$A$2:$F$413,6,FALSE)</f>
        <v>#N/A</v>
      </c>
      <c r="S1128" s="3">
        <f t="shared" si="51"/>
        <v>0</v>
      </c>
      <c r="T1128" s="3" t="s">
        <v>1496</v>
      </c>
      <c r="U1128" s="3" t="s">
        <v>772</v>
      </c>
      <c r="V1128" s="13" t="e">
        <f>VLOOKUP(L1128,SB_Cleaned!$A$2:$C$412,3,FALSE)</f>
        <v>#N/A</v>
      </c>
      <c r="W1128" s="4" t="str">
        <f t="shared" si="52"/>
        <v>exclude</v>
      </c>
      <c r="X1128" s="4" t="str">
        <f t="shared" si="53"/>
        <v>exclude</v>
      </c>
    </row>
    <row r="1129" spans="1:24" x14ac:dyDescent="0.25">
      <c r="A1129" s="3" t="s">
        <v>3813</v>
      </c>
      <c r="B1129" s="3" t="s">
        <v>1514</v>
      </c>
      <c r="C1129" s="3" t="s">
        <v>1511</v>
      </c>
      <c r="D1129" s="3">
        <v>2</v>
      </c>
      <c r="E1129" s="14">
        <v>0.48958333333333331</v>
      </c>
      <c r="F1129" s="3" t="s">
        <v>3814</v>
      </c>
      <c r="G1129" s="13">
        <v>43944</v>
      </c>
      <c r="H1129" s="13">
        <f>VLOOKUP(L1129,'Interested Users'!$A$2:$F$1684,6,FALSE)</f>
        <v>43943.211365740739</v>
      </c>
      <c r="I1129" s="3" t="s">
        <v>1144</v>
      </c>
      <c r="J1129" s="3" t="s">
        <v>19</v>
      </c>
      <c r="K1129" s="3" t="s">
        <v>263</v>
      </c>
      <c r="L1129" s="4">
        <v>911100221913</v>
      </c>
      <c r="M1129" s="3" t="s">
        <v>2507</v>
      </c>
      <c r="N1129" s="3" t="s">
        <v>1408</v>
      </c>
      <c r="O1129" s="3" t="s">
        <v>1156</v>
      </c>
      <c r="P1129" s="3" t="s">
        <v>1156</v>
      </c>
      <c r="Q1129" s="3" t="s">
        <v>3767</v>
      </c>
      <c r="R1129" s="3" t="e">
        <f>VLOOKUP(L1129,SB_Cleaned!$A$2:$F$413,6,FALSE)</f>
        <v>#N/A</v>
      </c>
      <c r="S1129" s="3">
        <f t="shared" si="51"/>
        <v>0</v>
      </c>
      <c r="T1129" s="3" t="s">
        <v>1499</v>
      </c>
      <c r="U1129" s="3" t="s">
        <v>716</v>
      </c>
      <c r="V1129" s="13" t="e">
        <f>VLOOKUP(L1129,SB_Cleaned!$A$2:$C$412,3,FALSE)</f>
        <v>#N/A</v>
      </c>
      <c r="W1129" s="4" t="str">
        <f t="shared" si="52"/>
        <v>exclude</v>
      </c>
      <c r="X1129" s="4" t="str">
        <f t="shared" si="53"/>
        <v>exclude</v>
      </c>
    </row>
    <row r="1130" spans="1:24" x14ac:dyDescent="0.25">
      <c r="A1130" s="3" t="s">
        <v>3813</v>
      </c>
      <c r="B1130" s="3" t="s">
        <v>1514</v>
      </c>
      <c r="C1130" s="3" t="s">
        <v>1511</v>
      </c>
      <c r="D1130" s="3">
        <v>2</v>
      </c>
      <c r="E1130" s="14">
        <v>0.48958333333333331</v>
      </c>
      <c r="F1130" s="3" t="s">
        <v>3814</v>
      </c>
      <c r="G1130" s="13">
        <v>43944</v>
      </c>
      <c r="H1130" s="13">
        <f>VLOOKUP(L1130,'Interested Users'!$A$2:$F$1684,6,FALSE)</f>
        <v>43943.148877314816</v>
      </c>
      <c r="I1130" s="3" t="s">
        <v>1144</v>
      </c>
      <c r="J1130" s="3" t="s">
        <v>5</v>
      </c>
      <c r="K1130" s="3" t="s">
        <v>449</v>
      </c>
      <c r="L1130" s="4">
        <v>911100221842</v>
      </c>
      <c r="M1130" s="3" t="s">
        <v>2436</v>
      </c>
      <c r="N1130" s="3" t="s">
        <v>1408</v>
      </c>
      <c r="O1130" s="3" t="s">
        <v>1148</v>
      </c>
      <c r="P1130" s="3" t="s">
        <v>1148</v>
      </c>
      <c r="Q1130" s="3" t="s">
        <v>3767</v>
      </c>
      <c r="R1130" s="3" t="e">
        <f>VLOOKUP(L1130,SB_Cleaned!$A$2:$F$413,6,FALSE)</f>
        <v>#N/A</v>
      </c>
      <c r="S1130" s="3">
        <f t="shared" si="51"/>
        <v>0</v>
      </c>
      <c r="T1130" s="3" t="s">
        <v>1499</v>
      </c>
      <c r="U1130" s="3" t="s">
        <v>716</v>
      </c>
      <c r="V1130" s="13" t="e">
        <f>VLOOKUP(L1130,SB_Cleaned!$A$2:$C$412,3,FALSE)</f>
        <v>#N/A</v>
      </c>
      <c r="W1130" s="4" t="str">
        <f t="shared" si="52"/>
        <v>exclude</v>
      </c>
      <c r="X1130" s="4" t="str">
        <f t="shared" si="53"/>
        <v>exclude</v>
      </c>
    </row>
    <row r="1131" spans="1:24" x14ac:dyDescent="0.25">
      <c r="A1131" s="3" t="s">
        <v>3813</v>
      </c>
      <c r="B1131" s="3" t="s">
        <v>1514</v>
      </c>
      <c r="C1131" s="3" t="s">
        <v>1511</v>
      </c>
      <c r="D1131" s="3">
        <v>2</v>
      </c>
      <c r="E1131" s="14">
        <v>0.48958333333333331</v>
      </c>
      <c r="F1131" s="3" t="s">
        <v>3814</v>
      </c>
      <c r="G1131" s="13">
        <v>43944</v>
      </c>
      <c r="H1131" s="13">
        <f>VLOOKUP(L1131,'Interested Users'!$A$2:$F$1684,6,FALSE)</f>
        <v>43938.40896990741</v>
      </c>
      <c r="I1131" s="3" t="s">
        <v>1144</v>
      </c>
      <c r="J1131" s="3" t="s">
        <v>5</v>
      </c>
      <c r="K1131" s="3" t="s">
        <v>261</v>
      </c>
      <c r="L1131" s="4">
        <v>911100221316</v>
      </c>
      <c r="M1131" s="3" t="s">
        <v>1897</v>
      </c>
      <c r="N1131" s="3" t="s">
        <v>1408</v>
      </c>
      <c r="O1131" s="3" t="s">
        <v>1148</v>
      </c>
      <c r="P1131" s="3" t="s">
        <v>1148</v>
      </c>
      <c r="Q1131" s="3" t="s">
        <v>3767</v>
      </c>
      <c r="R1131" s="3" t="e">
        <f>VLOOKUP(L1131,SB_Cleaned!$A$2:$F$413,6,FALSE)</f>
        <v>#N/A</v>
      </c>
      <c r="S1131" s="3">
        <f t="shared" si="51"/>
        <v>0</v>
      </c>
      <c r="T1131" s="3" t="s">
        <v>1499</v>
      </c>
      <c r="U1131" s="3" t="s">
        <v>33</v>
      </c>
      <c r="V1131" s="13" t="e">
        <f>VLOOKUP(L1131,SB_Cleaned!$A$2:$C$412,3,FALSE)</f>
        <v>#N/A</v>
      </c>
      <c r="W1131" s="4" t="str">
        <f t="shared" si="52"/>
        <v>exclude</v>
      </c>
      <c r="X1131" s="4" t="str">
        <f t="shared" si="53"/>
        <v>exclude</v>
      </c>
    </row>
    <row r="1132" spans="1:24" x14ac:dyDescent="0.25">
      <c r="A1132" s="3" t="s">
        <v>3813</v>
      </c>
      <c r="B1132" s="3" t="s">
        <v>1514</v>
      </c>
      <c r="C1132" s="3" t="s">
        <v>1512</v>
      </c>
      <c r="D1132" s="3">
        <v>2</v>
      </c>
      <c r="E1132" s="14">
        <v>0.48958333333333331</v>
      </c>
      <c r="F1132" s="3" t="s">
        <v>3814</v>
      </c>
      <c r="G1132" s="13">
        <v>43944</v>
      </c>
      <c r="H1132" s="13">
        <f>VLOOKUP(L1132,'Interested Users'!$A$2:$F$1684,6,FALSE)</f>
        <v>43944.238657407404</v>
      </c>
      <c r="I1132" s="3" t="s">
        <v>1144</v>
      </c>
      <c r="J1132" s="3" t="s">
        <v>5</v>
      </c>
      <c r="K1132" s="3" t="s">
        <v>914</v>
      </c>
      <c r="L1132" s="4">
        <v>911100222127</v>
      </c>
      <c r="M1132" s="3" t="s">
        <v>2717</v>
      </c>
      <c r="N1132" s="3" t="s">
        <v>1408</v>
      </c>
      <c r="O1132" s="3"/>
      <c r="P1132" s="3" t="s">
        <v>3860</v>
      </c>
      <c r="Q1132" s="3" t="s">
        <v>3774</v>
      </c>
      <c r="R1132" s="3" t="e">
        <f>VLOOKUP(L1132,SB_Cleaned!$A$2:$F$413,6,FALSE)</f>
        <v>#N/A</v>
      </c>
      <c r="S1132" s="3">
        <f t="shared" si="51"/>
        <v>0</v>
      </c>
      <c r="T1132" s="3" t="s">
        <v>1499</v>
      </c>
      <c r="U1132" s="3" t="s">
        <v>716</v>
      </c>
      <c r="V1132" s="13" t="e">
        <f>VLOOKUP(L1132,SB_Cleaned!$A$2:$C$412,3,FALSE)</f>
        <v>#N/A</v>
      </c>
      <c r="W1132" s="4" t="str">
        <f t="shared" si="52"/>
        <v>exclude</v>
      </c>
      <c r="X1132" s="4" t="str">
        <f t="shared" si="53"/>
        <v>exclude</v>
      </c>
    </row>
    <row r="1133" spans="1:24" x14ac:dyDescent="0.25">
      <c r="A1133" s="3" t="s">
        <v>3813</v>
      </c>
      <c r="B1133" s="3" t="s">
        <v>1494</v>
      </c>
      <c r="C1133" s="3" t="s">
        <v>1512</v>
      </c>
      <c r="D1133" s="3">
        <v>2</v>
      </c>
      <c r="E1133" s="14">
        <v>0.48958333333333331</v>
      </c>
      <c r="F1133" s="3" t="s">
        <v>3814</v>
      </c>
      <c r="G1133" s="13">
        <v>43944</v>
      </c>
      <c r="H1133" s="13">
        <f>VLOOKUP(L1133,'Interested Users'!$A$2:$F$1684,6,FALSE)</f>
        <v>43944.120428240742</v>
      </c>
      <c r="I1133" s="3" t="s">
        <v>1144</v>
      </c>
      <c r="J1133" s="3" t="s">
        <v>2</v>
      </c>
      <c r="K1133" s="3" t="s">
        <v>616</v>
      </c>
      <c r="L1133" s="4">
        <v>911100222116</v>
      </c>
      <c r="M1133" s="3" t="s">
        <v>2707</v>
      </c>
      <c r="N1133" s="3" t="s">
        <v>1408</v>
      </c>
      <c r="O1133" s="3"/>
      <c r="P1133" s="3" t="s">
        <v>3860</v>
      </c>
      <c r="Q1133" s="3" t="s">
        <v>3777</v>
      </c>
      <c r="R1133" s="3" t="e">
        <f>VLOOKUP(L1133,SB_Cleaned!$A$2:$F$413,6,FALSE)</f>
        <v>#N/A</v>
      </c>
      <c r="S1133" s="3">
        <f t="shared" si="51"/>
        <v>0</v>
      </c>
      <c r="T1133" s="3" t="s">
        <v>1497</v>
      </c>
      <c r="U1133" s="3" t="s">
        <v>772</v>
      </c>
      <c r="V1133" s="13" t="e">
        <f>VLOOKUP(L1133,SB_Cleaned!$A$2:$C$412,3,FALSE)</f>
        <v>#N/A</v>
      </c>
      <c r="W1133" s="4" t="str">
        <f t="shared" si="52"/>
        <v>exclude</v>
      </c>
      <c r="X1133" s="4" t="str">
        <f t="shared" si="53"/>
        <v>exclude</v>
      </c>
    </row>
    <row r="1134" spans="1:24" x14ac:dyDescent="0.25">
      <c r="A1134" s="3" t="s">
        <v>3813</v>
      </c>
      <c r="B1134" s="3" t="s">
        <v>1494</v>
      </c>
      <c r="C1134" s="3" t="s">
        <v>1512</v>
      </c>
      <c r="D1134" s="3">
        <v>2</v>
      </c>
      <c r="E1134" s="14">
        <v>0.48958333333333331</v>
      </c>
      <c r="F1134" s="3" t="s">
        <v>3814</v>
      </c>
      <c r="G1134" s="13">
        <v>43944</v>
      </c>
      <c r="H1134" s="13">
        <f>VLOOKUP(L1134,'Interested Users'!$A$2:$F$1684,6,FALSE)</f>
        <v>43943.71298611111</v>
      </c>
      <c r="I1134" s="3" t="s">
        <v>1144</v>
      </c>
      <c r="J1134" s="3" t="s">
        <v>10</v>
      </c>
      <c r="K1134" s="3" t="s">
        <v>183</v>
      </c>
      <c r="L1134" s="4">
        <v>911100222107</v>
      </c>
      <c r="M1134" s="3" t="s">
        <v>2698</v>
      </c>
      <c r="N1134" s="3" t="s">
        <v>1408</v>
      </c>
      <c r="O1134" s="3"/>
      <c r="P1134" s="3" t="s">
        <v>3860</v>
      </c>
      <c r="Q1134" s="3" t="s">
        <v>3777</v>
      </c>
      <c r="R1134" s="3" t="e">
        <f>VLOOKUP(L1134,SB_Cleaned!$A$2:$F$413,6,FALSE)</f>
        <v>#N/A</v>
      </c>
      <c r="S1134" s="3">
        <f t="shared" si="51"/>
        <v>0</v>
      </c>
      <c r="T1134" s="3" t="s">
        <v>1497</v>
      </c>
      <c r="U1134" s="3" t="s">
        <v>716</v>
      </c>
      <c r="V1134" s="13" t="e">
        <f>VLOOKUP(L1134,SB_Cleaned!$A$2:$C$412,3,FALSE)</f>
        <v>#N/A</v>
      </c>
      <c r="W1134" s="4" t="str">
        <f t="shared" si="52"/>
        <v>exclude</v>
      </c>
      <c r="X1134" s="4" t="str">
        <f t="shared" si="53"/>
        <v>exclude</v>
      </c>
    </row>
    <row r="1135" spans="1:24" x14ac:dyDescent="0.25">
      <c r="A1135" s="3" t="s">
        <v>3813</v>
      </c>
      <c r="B1135" s="3" t="s">
        <v>1514</v>
      </c>
      <c r="C1135" s="3" t="s">
        <v>1512</v>
      </c>
      <c r="D1135" s="3">
        <v>2</v>
      </c>
      <c r="E1135" s="14">
        <v>0.48958333333333331</v>
      </c>
      <c r="F1135" s="3" t="s">
        <v>3814</v>
      </c>
      <c r="G1135" s="13">
        <v>43944</v>
      </c>
      <c r="H1135" s="13">
        <f>VLOOKUP(L1135,'Interested Users'!$A$2:$F$1684,6,FALSE)</f>
        <v>43943.68372685185</v>
      </c>
      <c r="I1135" s="3" t="s">
        <v>1144</v>
      </c>
      <c r="J1135" s="3" t="s">
        <v>5</v>
      </c>
      <c r="K1135" s="3" t="s">
        <v>895</v>
      </c>
      <c r="L1135" s="4">
        <v>911100222101</v>
      </c>
      <c r="M1135" s="3" t="s">
        <v>2691</v>
      </c>
      <c r="N1135" s="3" t="s">
        <v>1408</v>
      </c>
      <c r="O1135" s="3"/>
      <c r="P1135" s="3" t="s">
        <v>3860</v>
      </c>
      <c r="Q1135" s="3" t="s">
        <v>3774</v>
      </c>
      <c r="R1135" s="3" t="e">
        <f>VLOOKUP(L1135,SB_Cleaned!$A$2:$F$413,6,FALSE)</f>
        <v>#N/A</v>
      </c>
      <c r="S1135" s="3">
        <f t="shared" si="51"/>
        <v>0</v>
      </c>
      <c r="T1135" s="3" t="s">
        <v>1499</v>
      </c>
      <c r="U1135" s="3" t="s">
        <v>772</v>
      </c>
      <c r="V1135" s="13" t="e">
        <f>VLOOKUP(L1135,SB_Cleaned!$A$2:$C$412,3,FALSE)</f>
        <v>#N/A</v>
      </c>
      <c r="W1135" s="4" t="str">
        <f t="shared" si="52"/>
        <v>exclude</v>
      </c>
      <c r="X1135" s="4" t="str">
        <f t="shared" si="53"/>
        <v>exclude</v>
      </c>
    </row>
    <row r="1136" spans="1:24" x14ac:dyDescent="0.25">
      <c r="A1136" s="3" t="s">
        <v>3813</v>
      </c>
      <c r="B1136" s="3" t="s">
        <v>1514</v>
      </c>
      <c r="C1136" s="3" t="s">
        <v>1512</v>
      </c>
      <c r="D1136" s="3">
        <v>2</v>
      </c>
      <c r="E1136" s="14">
        <v>0.48958333333333331</v>
      </c>
      <c r="F1136" s="3" t="s">
        <v>3814</v>
      </c>
      <c r="G1136" s="13">
        <v>43944</v>
      </c>
      <c r="H1136" s="13">
        <f>VLOOKUP(L1136,'Interested Users'!$A$2:$F$1684,6,FALSE)</f>
        <v>43943.542222222219</v>
      </c>
      <c r="I1136" s="3" t="s">
        <v>1144</v>
      </c>
      <c r="J1136" s="3" t="s">
        <v>19</v>
      </c>
      <c r="K1136" s="3" t="s">
        <v>885</v>
      </c>
      <c r="L1136" s="4">
        <v>911100222087</v>
      </c>
      <c r="M1136" s="3" t="s">
        <v>2675</v>
      </c>
      <c r="N1136" s="3" t="s">
        <v>1408</v>
      </c>
      <c r="O1136" s="3"/>
      <c r="P1136" s="3" t="s">
        <v>3860</v>
      </c>
      <c r="Q1136" s="3" t="s">
        <v>3774</v>
      </c>
      <c r="R1136" s="3" t="e">
        <f>VLOOKUP(L1136,SB_Cleaned!$A$2:$F$413,6,FALSE)</f>
        <v>#N/A</v>
      </c>
      <c r="S1136" s="3">
        <f t="shared" si="51"/>
        <v>0</v>
      </c>
      <c r="T1136" s="3" t="s">
        <v>1499</v>
      </c>
      <c r="U1136" s="3" t="s">
        <v>716</v>
      </c>
      <c r="V1136" s="13" t="e">
        <f>VLOOKUP(L1136,SB_Cleaned!$A$2:$C$412,3,FALSE)</f>
        <v>#N/A</v>
      </c>
      <c r="W1136" s="4" t="str">
        <f t="shared" si="52"/>
        <v>exclude</v>
      </c>
      <c r="X1136" s="4" t="str">
        <f t="shared" si="53"/>
        <v>exclude</v>
      </c>
    </row>
    <row r="1137" spans="1:24" x14ac:dyDescent="0.25">
      <c r="A1137" s="3" t="s">
        <v>3813</v>
      </c>
      <c r="B1137" s="3" t="s">
        <v>1494</v>
      </c>
      <c r="C1137" s="3" t="s">
        <v>1512</v>
      </c>
      <c r="D1137" s="3">
        <v>2</v>
      </c>
      <c r="E1137" s="14">
        <v>0.48958333333333331</v>
      </c>
      <c r="F1137" s="3" t="s">
        <v>3814</v>
      </c>
      <c r="G1137" s="13">
        <v>43944</v>
      </c>
      <c r="H1137" s="13">
        <f>VLOOKUP(L1137,'Interested Users'!$A$2:$F$1684,6,FALSE)</f>
        <v>43943.25885416667</v>
      </c>
      <c r="I1137" s="3" t="s">
        <v>1144</v>
      </c>
      <c r="J1137" s="3" t="s">
        <v>10</v>
      </c>
      <c r="K1137" s="3" t="s">
        <v>827</v>
      </c>
      <c r="L1137" s="4">
        <v>911100221994</v>
      </c>
      <c r="M1137" s="3" t="s">
        <v>2585</v>
      </c>
      <c r="N1137" s="3" t="s">
        <v>1408</v>
      </c>
      <c r="O1137" s="3" t="s">
        <v>1148</v>
      </c>
      <c r="P1137" s="3" t="s">
        <v>1148</v>
      </c>
      <c r="Q1137" s="3" t="s">
        <v>3777</v>
      </c>
      <c r="R1137" s="3">
        <f>VLOOKUP(L1137,SB_Cleaned!$A$2:$F$413,6,FALSE)</f>
        <v>1999</v>
      </c>
      <c r="S1137" s="3">
        <f t="shared" si="51"/>
        <v>1</v>
      </c>
      <c r="T1137" s="3" t="s">
        <v>1497</v>
      </c>
      <c r="U1137" s="3" t="s">
        <v>716</v>
      </c>
      <c r="V1137" s="13">
        <f>VLOOKUP(L1137,SB_Cleaned!$A$2:$C$412,3,FALSE)</f>
        <v>43944</v>
      </c>
      <c r="W1137" s="4">
        <f t="shared" si="52"/>
        <v>0</v>
      </c>
      <c r="X1137" s="4">
        <f t="shared" si="53"/>
        <v>1</v>
      </c>
    </row>
    <row r="1138" spans="1:24" x14ac:dyDescent="0.25">
      <c r="A1138" s="3" t="s">
        <v>3813</v>
      </c>
      <c r="B1138" s="3" t="s">
        <v>1494</v>
      </c>
      <c r="C1138" s="3" t="s">
        <v>1512</v>
      </c>
      <c r="D1138" s="3">
        <v>2</v>
      </c>
      <c r="E1138" s="14">
        <v>0.48958333333333331</v>
      </c>
      <c r="F1138" s="3" t="s">
        <v>3814</v>
      </c>
      <c r="G1138" s="13">
        <v>43944</v>
      </c>
      <c r="H1138" s="13">
        <f>VLOOKUP(L1138,'Interested Users'!$A$2:$F$1684,6,FALSE)</f>
        <v>43943.164351851854</v>
      </c>
      <c r="I1138" s="3" t="s">
        <v>1144</v>
      </c>
      <c r="J1138" s="3" t="s">
        <v>2</v>
      </c>
      <c r="K1138" s="3" t="s">
        <v>745</v>
      </c>
      <c r="L1138" s="4">
        <v>911100221879</v>
      </c>
      <c r="M1138" s="3" t="s">
        <v>2473</v>
      </c>
      <c r="N1138" s="3" t="s">
        <v>1408</v>
      </c>
      <c r="O1138" s="3"/>
      <c r="P1138" s="3" t="s">
        <v>3860</v>
      </c>
      <c r="Q1138" s="3" t="s">
        <v>3777</v>
      </c>
      <c r="R1138" s="3" t="e">
        <f>VLOOKUP(L1138,SB_Cleaned!$A$2:$F$413,6,FALSE)</f>
        <v>#N/A</v>
      </c>
      <c r="S1138" s="3">
        <f t="shared" si="51"/>
        <v>0</v>
      </c>
      <c r="T1138" s="3" t="s">
        <v>1497</v>
      </c>
      <c r="U1138" s="3" t="s">
        <v>716</v>
      </c>
      <c r="V1138" s="13" t="e">
        <f>VLOOKUP(L1138,SB_Cleaned!$A$2:$C$412,3,FALSE)</f>
        <v>#N/A</v>
      </c>
      <c r="W1138" s="4" t="str">
        <f t="shared" si="52"/>
        <v>exclude</v>
      </c>
      <c r="X1138" s="4" t="str">
        <f t="shared" si="53"/>
        <v>exclude</v>
      </c>
    </row>
    <row r="1139" spans="1:24" x14ac:dyDescent="0.25">
      <c r="A1139" s="3" t="s">
        <v>3813</v>
      </c>
      <c r="B1139" s="3" t="s">
        <v>1494</v>
      </c>
      <c r="C1139" s="3" t="s">
        <v>1512</v>
      </c>
      <c r="D1139" s="3">
        <v>2</v>
      </c>
      <c r="E1139" s="14">
        <v>0.48958333333333331</v>
      </c>
      <c r="F1139" s="3" t="s">
        <v>3814</v>
      </c>
      <c r="G1139" s="13">
        <v>43944</v>
      </c>
      <c r="H1139" s="13">
        <f>VLOOKUP(L1139,'Interested Users'!$A$2:$F$1684,6,FALSE)</f>
        <v>43943.278587962966</v>
      </c>
      <c r="I1139" s="3" t="s">
        <v>1145</v>
      </c>
      <c r="J1139" s="3" t="s">
        <v>10</v>
      </c>
      <c r="K1139" s="3" t="s">
        <v>328</v>
      </c>
      <c r="L1139" s="4">
        <v>911100222014</v>
      </c>
      <c r="M1139" s="3" t="s">
        <v>2604</v>
      </c>
      <c r="N1139" s="3" t="s">
        <v>1408</v>
      </c>
      <c r="O1139" s="3"/>
      <c r="P1139" s="3" t="s">
        <v>3860</v>
      </c>
      <c r="Q1139" s="3" t="s">
        <v>3777</v>
      </c>
      <c r="R1139" s="3" t="e">
        <f>VLOOKUP(L1139,SB_Cleaned!$A$2:$F$413,6,FALSE)</f>
        <v>#N/A</v>
      </c>
      <c r="S1139" s="3">
        <f t="shared" si="51"/>
        <v>0</v>
      </c>
      <c r="T1139" s="3" t="s">
        <v>1497</v>
      </c>
      <c r="U1139" s="3" t="s">
        <v>716</v>
      </c>
      <c r="V1139" s="13" t="e">
        <f>VLOOKUP(L1139,SB_Cleaned!$A$2:$C$412,3,FALSE)</f>
        <v>#N/A</v>
      </c>
      <c r="W1139" s="4" t="str">
        <f t="shared" si="52"/>
        <v>exclude</v>
      </c>
      <c r="X1139" s="4" t="str">
        <f t="shared" si="53"/>
        <v>exclude</v>
      </c>
    </row>
    <row r="1140" spans="1:24" x14ac:dyDescent="0.25">
      <c r="A1140" s="3" t="s">
        <v>3813</v>
      </c>
      <c r="B1140" s="3" t="s">
        <v>1494</v>
      </c>
      <c r="C1140" s="3" t="s">
        <v>1512</v>
      </c>
      <c r="D1140" s="3">
        <v>2</v>
      </c>
      <c r="E1140" s="14">
        <v>0.48958333333333331</v>
      </c>
      <c r="F1140" s="3" t="s">
        <v>3814</v>
      </c>
      <c r="G1140" s="13">
        <v>43944</v>
      </c>
      <c r="H1140" s="13">
        <f>VLOOKUP(L1140,'Interested Users'!$A$2:$F$1684,6,FALSE)</f>
        <v>43943.154189814813</v>
      </c>
      <c r="I1140" s="3" t="s">
        <v>1144</v>
      </c>
      <c r="J1140" s="3" t="s">
        <v>10</v>
      </c>
      <c r="K1140" s="3" t="s">
        <v>735</v>
      </c>
      <c r="L1140" s="4">
        <v>911100221863</v>
      </c>
      <c r="M1140" s="3" t="s">
        <v>3366</v>
      </c>
      <c r="N1140" s="3" t="s">
        <v>1408</v>
      </c>
      <c r="O1140" s="3"/>
      <c r="P1140" s="3" t="s">
        <v>3860</v>
      </c>
      <c r="Q1140" s="3" t="s">
        <v>3777</v>
      </c>
      <c r="R1140" s="3" t="e">
        <f>VLOOKUP(L1140,SB_Cleaned!$A$2:$F$413,6,FALSE)</f>
        <v>#N/A</v>
      </c>
      <c r="S1140" s="3">
        <f t="shared" si="51"/>
        <v>0</v>
      </c>
      <c r="T1140" s="3" t="s">
        <v>1497</v>
      </c>
      <c r="U1140" s="3" t="s">
        <v>716</v>
      </c>
      <c r="V1140" s="13" t="e">
        <f>VLOOKUP(L1140,SB_Cleaned!$A$2:$C$412,3,FALSE)</f>
        <v>#N/A</v>
      </c>
      <c r="W1140" s="4" t="str">
        <f t="shared" si="52"/>
        <v>exclude</v>
      </c>
      <c r="X1140" s="4" t="str">
        <f t="shared" si="53"/>
        <v>exclude</v>
      </c>
    </row>
    <row r="1141" spans="1:24" x14ac:dyDescent="0.25">
      <c r="A1141" s="3" t="s">
        <v>3813</v>
      </c>
      <c r="B1141" s="3" t="s">
        <v>1494</v>
      </c>
      <c r="C1141" s="3" t="s">
        <v>1512</v>
      </c>
      <c r="D1141" s="3">
        <v>2</v>
      </c>
      <c r="E1141" s="14">
        <v>0.48958333333333331</v>
      </c>
      <c r="F1141" s="3" t="s">
        <v>3814</v>
      </c>
      <c r="G1141" s="13">
        <v>43944</v>
      </c>
      <c r="H1141" s="13">
        <f>VLOOKUP(L1141,'Interested Users'!$A$2:$F$1684,6,FALSE)</f>
        <v>43939.52648148148</v>
      </c>
      <c r="I1141" s="3" t="s">
        <v>1144</v>
      </c>
      <c r="J1141" s="3" t="s">
        <v>10</v>
      </c>
      <c r="K1141" s="3" t="s">
        <v>559</v>
      </c>
      <c r="L1141" s="4">
        <v>911100221649</v>
      </c>
      <c r="M1141" s="3" t="s">
        <v>2240</v>
      </c>
      <c r="N1141" s="3" t="s">
        <v>1408</v>
      </c>
      <c r="O1141" s="3"/>
      <c r="P1141" s="3" t="s">
        <v>3860</v>
      </c>
      <c r="Q1141" s="3" t="s">
        <v>3777</v>
      </c>
      <c r="R1141" s="3" t="e">
        <f>VLOOKUP(L1141,SB_Cleaned!$A$2:$F$413,6,FALSE)</f>
        <v>#N/A</v>
      </c>
      <c r="S1141" s="3">
        <f t="shared" si="51"/>
        <v>0</v>
      </c>
      <c r="T1141" s="3" t="s">
        <v>1497</v>
      </c>
      <c r="U1141" s="3" t="s">
        <v>333</v>
      </c>
      <c r="V1141" s="13" t="e">
        <f>VLOOKUP(L1141,SB_Cleaned!$A$2:$C$412,3,FALSE)</f>
        <v>#N/A</v>
      </c>
      <c r="W1141" s="4" t="str">
        <f t="shared" si="52"/>
        <v>exclude</v>
      </c>
      <c r="X1141" s="4" t="str">
        <f t="shared" si="53"/>
        <v>exclude</v>
      </c>
    </row>
    <row r="1142" spans="1:24" x14ac:dyDescent="0.25">
      <c r="A1142" s="3" t="s">
        <v>3813</v>
      </c>
      <c r="B1142" s="3" t="s">
        <v>1494</v>
      </c>
      <c r="C1142" s="3" t="s">
        <v>1512</v>
      </c>
      <c r="D1142" s="3">
        <v>2</v>
      </c>
      <c r="E1142" s="14">
        <v>0.48958333333333331</v>
      </c>
      <c r="F1142" s="3" t="s">
        <v>3814</v>
      </c>
      <c r="G1142" s="13">
        <v>43944</v>
      </c>
      <c r="H1142" s="13">
        <f>VLOOKUP(L1142,'Interested Users'!$A$2:$F$1684,6,FALSE)</f>
        <v>43939.506493055553</v>
      </c>
      <c r="I1142" s="3" t="s">
        <v>1144</v>
      </c>
      <c r="J1142" s="3" t="s">
        <v>2</v>
      </c>
      <c r="K1142" s="3" t="s">
        <v>550</v>
      </c>
      <c r="L1142" s="4">
        <v>911100221644</v>
      </c>
      <c r="M1142" s="3" t="s">
        <v>2230</v>
      </c>
      <c r="N1142" s="3" t="s">
        <v>1408</v>
      </c>
      <c r="O1142" s="3"/>
      <c r="P1142" s="3" t="s">
        <v>3860</v>
      </c>
      <c r="Q1142" s="3" t="s">
        <v>3777</v>
      </c>
      <c r="R1142" s="3" t="e">
        <f>VLOOKUP(L1142,SB_Cleaned!$A$2:$F$413,6,FALSE)</f>
        <v>#N/A</v>
      </c>
      <c r="S1142" s="3">
        <f t="shared" si="51"/>
        <v>0</v>
      </c>
      <c r="T1142" s="3" t="s">
        <v>1497</v>
      </c>
      <c r="U1142" s="3" t="s">
        <v>422</v>
      </c>
      <c r="V1142" s="13" t="e">
        <f>VLOOKUP(L1142,SB_Cleaned!$A$2:$C$412,3,FALSE)</f>
        <v>#N/A</v>
      </c>
      <c r="W1142" s="4" t="str">
        <f t="shared" si="52"/>
        <v>exclude</v>
      </c>
      <c r="X1142" s="4" t="str">
        <f t="shared" si="53"/>
        <v>exclude</v>
      </c>
    </row>
    <row r="1143" spans="1:24" x14ac:dyDescent="0.25">
      <c r="A1143" s="3" t="s">
        <v>3813</v>
      </c>
      <c r="B1143" s="3" t="s">
        <v>1514</v>
      </c>
      <c r="C1143" s="3" t="s">
        <v>1512</v>
      </c>
      <c r="D1143" s="3">
        <v>2</v>
      </c>
      <c r="E1143" s="14">
        <v>0.48958333333333331</v>
      </c>
      <c r="F1143" s="3" t="s">
        <v>3814</v>
      </c>
      <c r="G1143" s="13">
        <v>43944</v>
      </c>
      <c r="H1143" s="13">
        <f>VLOOKUP(L1143,'Interested Users'!$A$2:$F$1684,6,FALSE)</f>
        <v>43939.198750000003</v>
      </c>
      <c r="I1143" s="3" t="s">
        <v>1144</v>
      </c>
      <c r="J1143" s="3" t="s">
        <v>5</v>
      </c>
      <c r="K1143" s="3" t="s">
        <v>461</v>
      </c>
      <c r="L1143" s="4">
        <v>911100221548</v>
      </c>
      <c r="M1143" s="3" t="s">
        <v>2132</v>
      </c>
      <c r="N1143" s="3" t="s">
        <v>1408</v>
      </c>
      <c r="O1143" s="3"/>
      <c r="P1143" s="3" t="s">
        <v>3860</v>
      </c>
      <c r="Q1143" s="3" t="s">
        <v>3774</v>
      </c>
      <c r="R1143" s="3" t="e">
        <f>VLOOKUP(L1143,SB_Cleaned!$A$2:$F$413,6,FALSE)</f>
        <v>#N/A</v>
      </c>
      <c r="S1143" s="3">
        <f t="shared" si="51"/>
        <v>0</v>
      </c>
      <c r="T1143" s="3" t="s">
        <v>1499</v>
      </c>
      <c r="U1143" s="3" t="s">
        <v>422</v>
      </c>
      <c r="V1143" s="13" t="e">
        <f>VLOOKUP(L1143,SB_Cleaned!$A$2:$C$412,3,FALSE)</f>
        <v>#N/A</v>
      </c>
      <c r="W1143" s="4" t="str">
        <f t="shared" si="52"/>
        <v>exclude</v>
      </c>
      <c r="X1143" s="4" t="str">
        <f t="shared" si="53"/>
        <v>exclude</v>
      </c>
    </row>
    <row r="1144" spans="1:24" x14ac:dyDescent="0.25">
      <c r="A1144" s="3" t="s">
        <v>3813</v>
      </c>
      <c r="B1144" s="3" t="s">
        <v>1514</v>
      </c>
      <c r="C1144" s="3" t="s">
        <v>1512</v>
      </c>
      <c r="D1144" s="3">
        <v>2</v>
      </c>
      <c r="E1144" s="14">
        <v>0.48958333333333331</v>
      </c>
      <c r="F1144" s="3" t="s">
        <v>3814</v>
      </c>
      <c r="G1144" s="13">
        <v>43944</v>
      </c>
      <c r="H1144" s="13">
        <f>VLOOKUP(L1144,'Interested Users'!$A$2:$F$1684,6,FALSE)</f>
        <v>43939.206550925926</v>
      </c>
      <c r="I1144" s="3" t="s">
        <v>1144</v>
      </c>
      <c r="J1144" s="3" t="s">
        <v>5</v>
      </c>
      <c r="K1144" s="3" t="s">
        <v>475</v>
      </c>
      <c r="L1144" s="4">
        <v>911100221554</v>
      </c>
      <c r="M1144" s="3" t="s">
        <v>2138</v>
      </c>
      <c r="N1144" s="3" t="s">
        <v>1408</v>
      </c>
      <c r="O1144" s="3"/>
      <c r="P1144" s="3" t="s">
        <v>3860</v>
      </c>
      <c r="Q1144" s="3" t="s">
        <v>3774</v>
      </c>
      <c r="R1144" s="3" t="e">
        <f>VLOOKUP(L1144,SB_Cleaned!$A$2:$F$413,6,FALSE)</f>
        <v>#N/A</v>
      </c>
      <c r="S1144" s="3">
        <f t="shared" si="51"/>
        <v>0</v>
      </c>
      <c r="T1144" s="3" t="s">
        <v>1499</v>
      </c>
      <c r="U1144" s="3" t="s">
        <v>422</v>
      </c>
      <c r="V1144" s="13" t="e">
        <f>VLOOKUP(L1144,SB_Cleaned!$A$2:$C$412,3,FALSE)</f>
        <v>#N/A</v>
      </c>
      <c r="W1144" s="4" t="str">
        <f t="shared" si="52"/>
        <v>exclude</v>
      </c>
      <c r="X1144" s="4" t="str">
        <f t="shared" si="53"/>
        <v>exclude</v>
      </c>
    </row>
    <row r="1145" spans="1:24" x14ac:dyDescent="0.25">
      <c r="A1145" s="3" t="s">
        <v>3813</v>
      </c>
      <c r="B1145" s="3" t="s">
        <v>1494</v>
      </c>
      <c r="C1145" s="3" t="s">
        <v>1512</v>
      </c>
      <c r="D1145" s="3">
        <v>2</v>
      </c>
      <c r="E1145" s="14">
        <v>0.48958333333333331</v>
      </c>
      <c r="F1145" s="3" t="s">
        <v>3814</v>
      </c>
      <c r="G1145" s="13">
        <v>43944</v>
      </c>
      <c r="H1145" s="13">
        <f>VLOOKUP(L1145,'Interested Users'!$A$2:$F$1684,6,FALSE)</f>
        <v>43939.209780092591</v>
      </c>
      <c r="I1145" s="3" t="s">
        <v>1144</v>
      </c>
      <c r="J1145" s="3" t="s">
        <v>10</v>
      </c>
      <c r="K1145" s="3" t="s">
        <v>477</v>
      </c>
      <c r="L1145" s="4">
        <v>911100221556</v>
      </c>
      <c r="M1145" s="3" t="s">
        <v>2140</v>
      </c>
      <c r="N1145" s="3" t="s">
        <v>1408</v>
      </c>
      <c r="O1145" s="3" t="s">
        <v>1148</v>
      </c>
      <c r="P1145" s="3" t="s">
        <v>1148</v>
      </c>
      <c r="Q1145" s="3" t="s">
        <v>3777</v>
      </c>
      <c r="R1145" s="3" t="e">
        <f>VLOOKUP(L1145,SB_Cleaned!$A$2:$F$413,6,FALSE)</f>
        <v>#N/A</v>
      </c>
      <c r="S1145" s="3">
        <f t="shared" si="51"/>
        <v>0</v>
      </c>
      <c r="T1145" s="3" t="s">
        <v>1497</v>
      </c>
      <c r="U1145" s="3" t="s">
        <v>422</v>
      </c>
      <c r="V1145" s="13" t="e">
        <f>VLOOKUP(L1145,SB_Cleaned!$A$2:$C$412,3,FALSE)</f>
        <v>#N/A</v>
      </c>
      <c r="W1145" s="4" t="str">
        <f t="shared" si="52"/>
        <v>exclude</v>
      </c>
      <c r="X1145" s="4" t="str">
        <f t="shared" si="53"/>
        <v>exclude</v>
      </c>
    </row>
    <row r="1146" spans="1:24" x14ac:dyDescent="0.25">
      <c r="A1146" s="3" t="s">
        <v>3813</v>
      </c>
      <c r="B1146" s="3" t="s">
        <v>1494</v>
      </c>
      <c r="C1146" s="3" t="s">
        <v>1512</v>
      </c>
      <c r="D1146" s="3">
        <v>2</v>
      </c>
      <c r="E1146" s="14">
        <v>0.48958333333333331</v>
      </c>
      <c r="F1146" s="3" t="s">
        <v>3814</v>
      </c>
      <c r="G1146" s="13">
        <v>43944</v>
      </c>
      <c r="H1146" s="13">
        <f>VLOOKUP(L1146,'Interested Users'!$A$2:$F$1684,6,FALSE)</f>
        <v>43939.15347222222</v>
      </c>
      <c r="I1146" s="3" t="s">
        <v>1144</v>
      </c>
      <c r="J1146" s="3" t="s">
        <v>10</v>
      </c>
      <c r="K1146" s="3" t="s">
        <v>61</v>
      </c>
      <c r="L1146" s="4">
        <v>911100221492</v>
      </c>
      <c r="M1146" s="3" t="s">
        <v>2076</v>
      </c>
      <c r="N1146" s="3" t="s">
        <v>1408</v>
      </c>
      <c r="O1146" s="3"/>
      <c r="P1146" s="3" t="s">
        <v>3860</v>
      </c>
      <c r="Q1146" s="3" t="s">
        <v>3777</v>
      </c>
      <c r="R1146" s="3" t="e">
        <f>VLOOKUP(L1146,SB_Cleaned!$A$2:$F$413,6,FALSE)</f>
        <v>#N/A</v>
      </c>
      <c r="S1146" s="3">
        <f t="shared" si="51"/>
        <v>0</v>
      </c>
      <c r="T1146" s="3" t="s">
        <v>1497</v>
      </c>
      <c r="U1146" s="3" t="s">
        <v>422</v>
      </c>
      <c r="V1146" s="13" t="e">
        <f>VLOOKUP(L1146,SB_Cleaned!$A$2:$C$412,3,FALSE)</f>
        <v>#N/A</v>
      </c>
      <c r="W1146" s="4" t="str">
        <f t="shared" si="52"/>
        <v>exclude</v>
      </c>
      <c r="X1146" s="4" t="str">
        <f t="shared" si="53"/>
        <v>exclude</v>
      </c>
    </row>
    <row r="1147" spans="1:24" x14ac:dyDescent="0.25">
      <c r="A1147" s="3" t="s">
        <v>3813</v>
      </c>
      <c r="B1147" s="3" t="s">
        <v>1494</v>
      </c>
      <c r="C1147" s="3" t="s">
        <v>1512</v>
      </c>
      <c r="D1147" s="3">
        <v>2</v>
      </c>
      <c r="E1147" s="14">
        <v>0.48958333333333331</v>
      </c>
      <c r="F1147" s="3" t="s">
        <v>3814</v>
      </c>
      <c r="G1147" s="13">
        <v>43944</v>
      </c>
      <c r="H1147" s="13">
        <f>VLOOKUP(L1147,'Interested Users'!$A$2:$F$1684,6,FALSE)</f>
        <v>43939.210266203707</v>
      </c>
      <c r="I1147" s="3" t="s">
        <v>1144</v>
      </c>
      <c r="J1147" s="3" t="s">
        <v>2</v>
      </c>
      <c r="K1147" s="3" t="s">
        <v>478</v>
      </c>
      <c r="L1147" s="4">
        <v>911100221557</v>
      </c>
      <c r="M1147" s="3" t="s">
        <v>2141</v>
      </c>
      <c r="N1147" s="3" t="s">
        <v>1408</v>
      </c>
      <c r="O1147" s="3"/>
      <c r="P1147" s="3" t="s">
        <v>3860</v>
      </c>
      <c r="Q1147" s="3" t="s">
        <v>3777</v>
      </c>
      <c r="R1147" s="3" t="e">
        <f>VLOOKUP(L1147,SB_Cleaned!$A$2:$F$413,6,FALSE)</f>
        <v>#N/A</v>
      </c>
      <c r="S1147" s="3">
        <f t="shared" si="51"/>
        <v>0</v>
      </c>
      <c r="T1147" s="3" t="s">
        <v>1497</v>
      </c>
      <c r="U1147" s="3" t="s">
        <v>209</v>
      </c>
      <c r="V1147" s="13" t="e">
        <f>VLOOKUP(L1147,SB_Cleaned!$A$2:$C$412,3,FALSE)</f>
        <v>#N/A</v>
      </c>
      <c r="W1147" s="4" t="str">
        <f t="shared" si="52"/>
        <v>exclude</v>
      </c>
      <c r="X1147" s="4" t="str">
        <f t="shared" si="53"/>
        <v>exclude</v>
      </c>
    </row>
    <row r="1148" spans="1:24" x14ac:dyDescent="0.25">
      <c r="A1148" s="3" t="s">
        <v>3813</v>
      </c>
      <c r="B1148" s="3" t="s">
        <v>1514</v>
      </c>
      <c r="C1148" s="3" t="s">
        <v>1512</v>
      </c>
      <c r="D1148" s="3">
        <v>2</v>
      </c>
      <c r="E1148" s="14">
        <v>0.48958333333333331</v>
      </c>
      <c r="F1148" s="3" t="s">
        <v>3814</v>
      </c>
      <c r="G1148" s="13">
        <v>43944</v>
      </c>
      <c r="H1148" s="13">
        <f>VLOOKUP(L1148,'Interested Users'!$A$2:$F$1684,6,FALSE)</f>
        <v>43939.260416666664</v>
      </c>
      <c r="I1148" s="3" t="s">
        <v>1144</v>
      </c>
      <c r="J1148" s="3" t="s">
        <v>19</v>
      </c>
      <c r="K1148" s="3" t="s">
        <v>399</v>
      </c>
      <c r="L1148" s="4">
        <v>911100221581</v>
      </c>
      <c r="M1148" s="3" t="s">
        <v>2165</v>
      </c>
      <c r="N1148" s="3" t="s">
        <v>1408</v>
      </c>
      <c r="O1148" s="3"/>
      <c r="P1148" s="3" t="s">
        <v>3860</v>
      </c>
      <c r="Q1148" s="3" t="s">
        <v>3774</v>
      </c>
      <c r="R1148" s="3" t="e">
        <f>VLOOKUP(L1148,SB_Cleaned!$A$2:$F$413,6,FALSE)</f>
        <v>#N/A</v>
      </c>
      <c r="S1148" s="3">
        <f t="shared" si="51"/>
        <v>0</v>
      </c>
      <c r="T1148" s="3" t="s">
        <v>1499</v>
      </c>
      <c r="U1148" s="3" t="s">
        <v>209</v>
      </c>
      <c r="V1148" s="13" t="e">
        <f>VLOOKUP(L1148,SB_Cleaned!$A$2:$C$412,3,FALSE)</f>
        <v>#N/A</v>
      </c>
      <c r="W1148" s="4" t="str">
        <f t="shared" si="52"/>
        <v>exclude</v>
      </c>
      <c r="X1148" s="4" t="str">
        <f t="shared" si="53"/>
        <v>exclude</v>
      </c>
    </row>
    <row r="1149" spans="1:24" x14ac:dyDescent="0.25">
      <c r="A1149" s="3" t="s">
        <v>3813</v>
      </c>
      <c r="B1149" s="3" t="s">
        <v>1514</v>
      </c>
      <c r="C1149" s="3" t="s">
        <v>1512</v>
      </c>
      <c r="D1149" s="3">
        <v>2</v>
      </c>
      <c r="E1149" s="14">
        <v>0.48958333333333331</v>
      </c>
      <c r="F1149" s="3" t="s">
        <v>3814</v>
      </c>
      <c r="G1149" s="13">
        <v>43944</v>
      </c>
      <c r="H1149" s="13">
        <f>VLOOKUP(L1149,'Interested Users'!$A$2:$F$1684,6,FALSE)</f>
        <v>43939.326956018522</v>
      </c>
      <c r="I1149" s="3" t="s">
        <v>1144</v>
      </c>
      <c r="J1149" s="3" t="s">
        <v>19</v>
      </c>
      <c r="K1149" s="3" t="s">
        <v>278</v>
      </c>
      <c r="L1149" s="4">
        <v>911100221607</v>
      </c>
      <c r="M1149" s="3" t="s">
        <v>2191</v>
      </c>
      <c r="N1149" s="3" t="s">
        <v>1408</v>
      </c>
      <c r="O1149" s="3" t="s">
        <v>1148</v>
      </c>
      <c r="P1149" s="3" t="s">
        <v>1148</v>
      </c>
      <c r="Q1149" s="3" t="s">
        <v>3774</v>
      </c>
      <c r="R1149" s="3" t="e">
        <f>VLOOKUP(L1149,SB_Cleaned!$A$2:$F$413,6,FALSE)</f>
        <v>#N/A</v>
      </c>
      <c r="S1149" s="3">
        <f t="shared" si="51"/>
        <v>0</v>
      </c>
      <c r="T1149" s="3" t="s">
        <v>1499</v>
      </c>
      <c r="U1149" s="3" t="s">
        <v>422</v>
      </c>
      <c r="V1149" s="13" t="e">
        <f>VLOOKUP(L1149,SB_Cleaned!$A$2:$C$412,3,FALSE)</f>
        <v>#N/A</v>
      </c>
      <c r="W1149" s="4" t="str">
        <f t="shared" si="52"/>
        <v>exclude</v>
      </c>
      <c r="X1149" s="4" t="str">
        <f t="shared" si="53"/>
        <v>exclude</v>
      </c>
    </row>
    <row r="1150" spans="1:24" x14ac:dyDescent="0.25">
      <c r="A1150" s="3" t="s">
        <v>3813</v>
      </c>
      <c r="B1150" s="3" t="s">
        <v>1514</v>
      </c>
      <c r="C1150" s="3" t="s">
        <v>1512</v>
      </c>
      <c r="D1150" s="3">
        <v>2</v>
      </c>
      <c r="E1150" s="14">
        <v>0.48958333333333331</v>
      </c>
      <c r="F1150" s="3" t="s">
        <v>3814</v>
      </c>
      <c r="G1150" s="13">
        <v>43944</v>
      </c>
      <c r="H1150" s="13">
        <f>VLOOKUP(L1150,'Interested Users'!$A$2:$F$1684,6,FALSE)</f>
        <v>43939.210775462961</v>
      </c>
      <c r="I1150" s="3" t="s">
        <v>1145</v>
      </c>
      <c r="J1150" s="3" t="s">
        <v>19</v>
      </c>
      <c r="K1150" s="3" t="s">
        <v>479</v>
      </c>
      <c r="L1150" s="4">
        <v>911100221558</v>
      </c>
      <c r="M1150" s="3" t="s">
        <v>2142</v>
      </c>
      <c r="N1150" s="3" t="s">
        <v>1408</v>
      </c>
      <c r="O1150" s="3"/>
      <c r="P1150" s="3" t="s">
        <v>3860</v>
      </c>
      <c r="Q1150" s="3" t="s">
        <v>3774</v>
      </c>
      <c r="R1150" s="3" t="e">
        <f>VLOOKUP(L1150,SB_Cleaned!$A$2:$F$413,6,FALSE)</f>
        <v>#N/A</v>
      </c>
      <c r="S1150" s="3">
        <f t="shared" si="51"/>
        <v>0</v>
      </c>
      <c r="T1150" s="3" t="s">
        <v>1499</v>
      </c>
      <c r="U1150" s="3" t="s">
        <v>37</v>
      </c>
      <c r="V1150" s="13" t="e">
        <f>VLOOKUP(L1150,SB_Cleaned!$A$2:$C$412,3,FALSE)</f>
        <v>#N/A</v>
      </c>
      <c r="W1150" s="4" t="str">
        <f t="shared" si="52"/>
        <v>exclude</v>
      </c>
      <c r="X1150" s="4" t="str">
        <f t="shared" si="53"/>
        <v>exclude</v>
      </c>
    </row>
    <row r="1151" spans="1:24" x14ac:dyDescent="0.25">
      <c r="A1151" s="3" t="s">
        <v>3813</v>
      </c>
      <c r="B1151" s="3" t="s">
        <v>1514</v>
      </c>
      <c r="C1151" s="3" t="s">
        <v>1512</v>
      </c>
      <c r="D1151" s="3">
        <v>2</v>
      </c>
      <c r="E1151" s="14">
        <v>0.48958333333333331</v>
      </c>
      <c r="F1151" s="3" t="s">
        <v>3814</v>
      </c>
      <c r="G1151" s="13">
        <v>43944</v>
      </c>
      <c r="H1151" s="13">
        <f>VLOOKUP(L1151,'Interested Users'!$A$2:$F$1684,6,FALSE)</f>
        <v>43943.311365740738</v>
      </c>
      <c r="I1151" s="3" t="s">
        <v>1144</v>
      </c>
      <c r="J1151" s="3" t="s">
        <v>19</v>
      </c>
      <c r="K1151" s="3" t="s">
        <v>840</v>
      </c>
      <c r="L1151" s="4">
        <v>911100222034</v>
      </c>
      <c r="M1151" s="3" t="s">
        <v>2624</v>
      </c>
      <c r="N1151" s="3" t="s">
        <v>1408</v>
      </c>
      <c r="O1151" s="3" t="s">
        <v>1148</v>
      </c>
      <c r="P1151" s="3" t="s">
        <v>1148</v>
      </c>
      <c r="Q1151" s="3" t="s">
        <v>3774</v>
      </c>
      <c r="R1151" s="3" t="e">
        <f>VLOOKUP(L1151,SB_Cleaned!$A$2:$F$413,6,FALSE)</f>
        <v>#N/A</v>
      </c>
      <c r="S1151" s="3">
        <f t="shared" si="51"/>
        <v>0</v>
      </c>
      <c r="T1151" s="3" t="s">
        <v>1499</v>
      </c>
      <c r="U1151" s="3" t="s">
        <v>716</v>
      </c>
      <c r="V1151" s="13" t="e">
        <f>VLOOKUP(L1151,SB_Cleaned!$A$2:$C$412,3,FALSE)</f>
        <v>#N/A</v>
      </c>
      <c r="W1151" s="4" t="str">
        <f t="shared" si="52"/>
        <v>exclude</v>
      </c>
      <c r="X1151" s="4" t="str">
        <f t="shared" si="53"/>
        <v>exclude</v>
      </c>
    </row>
    <row r="1152" spans="1:24" x14ac:dyDescent="0.25">
      <c r="A1152" s="3" t="s">
        <v>3813</v>
      </c>
      <c r="B1152" s="3" t="s">
        <v>1494</v>
      </c>
      <c r="C1152" s="3" t="s">
        <v>1512</v>
      </c>
      <c r="D1152" s="3">
        <v>4</v>
      </c>
      <c r="E1152" s="14">
        <v>0.75</v>
      </c>
      <c r="F1152" s="3" t="s">
        <v>3814</v>
      </c>
      <c r="G1152" s="13">
        <v>43944</v>
      </c>
      <c r="H1152" s="13">
        <f>VLOOKUP(L1152,'Interested Users'!$A$2:$F$1684,6,FALSE)</f>
        <v>43943.439363425925</v>
      </c>
      <c r="I1152" s="3" t="s">
        <v>1144</v>
      </c>
      <c r="J1152" s="3" t="s">
        <v>2</v>
      </c>
      <c r="K1152" s="3" t="s">
        <v>873</v>
      </c>
      <c r="L1152" s="4">
        <v>911100222072</v>
      </c>
      <c r="M1152" s="3" t="s">
        <v>2661</v>
      </c>
      <c r="N1152" s="3" t="s">
        <v>1418</v>
      </c>
      <c r="O1152" s="3"/>
      <c r="P1152" s="3" t="s">
        <v>3860</v>
      </c>
      <c r="Q1152" s="3" t="s">
        <v>3770</v>
      </c>
      <c r="R1152" s="3" t="e">
        <f>VLOOKUP(L1152,SB_Cleaned!$A$2:$F$413,6,FALSE)</f>
        <v>#N/A</v>
      </c>
      <c r="S1152" s="3">
        <f t="shared" si="51"/>
        <v>0</v>
      </c>
      <c r="T1152" s="3" t="s">
        <v>1495</v>
      </c>
      <c r="U1152" s="3" t="s">
        <v>772</v>
      </c>
      <c r="V1152" s="13" t="e">
        <f>VLOOKUP(L1152,SB_Cleaned!$A$2:$C$412,3,FALSE)</f>
        <v>#N/A</v>
      </c>
      <c r="W1152" s="4" t="str">
        <f t="shared" si="52"/>
        <v>exclude</v>
      </c>
      <c r="X1152" s="4" t="str">
        <f t="shared" si="53"/>
        <v>exclude</v>
      </c>
    </row>
    <row r="1153" spans="1:24" x14ac:dyDescent="0.25">
      <c r="A1153" s="3" t="s">
        <v>3813</v>
      </c>
      <c r="B1153" s="3" t="s">
        <v>1494</v>
      </c>
      <c r="C1153" s="3" t="s">
        <v>1511</v>
      </c>
      <c r="D1153" s="3">
        <v>4</v>
      </c>
      <c r="E1153" s="14">
        <v>0.75</v>
      </c>
      <c r="F1153" s="3" t="s">
        <v>3814</v>
      </c>
      <c r="G1153" s="13">
        <v>43944</v>
      </c>
      <c r="H1153" s="13" t="e">
        <f>VLOOKUP(L1153,'Interested Users'!$A$2:$F$1684,6,FALSE)</f>
        <v>#N/A</v>
      </c>
      <c r="I1153" s="3" t="s">
        <v>1144</v>
      </c>
      <c r="J1153" s="3" t="s">
        <v>2</v>
      </c>
      <c r="K1153" s="3" t="s">
        <v>873</v>
      </c>
      <c r="L1153" s="4">
        <v>911100222766</v>
      </c>
      <c r="M1153" s="3" t="s">
        <v>2661</v>
      </c>
      <c r="N1153" s="3" t="s">
        <v>1418</v>
      </c>
      <c r="O1153" s="3" t="s">
        <v>1148</v>
      </c>
      <c r="P1153" s="3" t="s">
        <v>1148</v>
      </c>
      <c r="Q1153" s="3" t="s">
        <v>3753</v>
      </c>
      <c r="R1153" s="3" t="e">
        <f>VLOOKUP(L1153,SB_Cleaned!$A$2:$F$413,6,FALSE)</f>
        <v>#N/A</v>
      </c>
      <c r="S1153" s="3">
        <f t="shared" si="51"/>
        <v>0</v>
      </c>
      <c r="T1153" s="3" t="s">
        <v>1496</v>
      </c>
      <c r="U1153" s="3" t="s">
        <v>3854</v>
      </c>
      <c r="V1153" s="13" t="e">
        <f>VLOOKUP(L1153,SB_Cleaned!$A$2:$C$412,3,FALSE)</f>
        <v>#N/A</v>
      </c>
      <c r="W1153" s="4" t="str">
        <f t="shared" si="52"/>
        <v>exclude</v>
      </c>
      <c r="X1153" s="4" t="str">
        <f t="shared" si="53"/>
        <v>exclude</v>
      </c>
    </row>
    <row r="1154" spans="1:24" x14ac:dyDescent="0.25">
      <c r="A1154" s="3" t="s">
        <v>3813</v>
      </c>
      <c r="B1154" s="3" t="s">
        <v>1514</v>
      </c>
      <c r="C1154" s="3" t="s">
        <v>1510</v>
      </c>
      <c r="D1154" s="3">
        <v>4</v>
      </c>
      <c r="E1154" s="14">
        <v>0.75</v>
      </c>
      <c r="F1154" s="3" t="s">
        <v>3814</v>
      </c>
      <c r="G1154" s="13">
        <v>43944</v>
      </c>
      <c r="H1154" s="13">
        <f>VLOOKUP(L1154,'Interested Users'!$A$2:$F$1684,6,FALSE)</f>
        <v>43944.356504629628</v>
      </c>
      <c r="I1154" s="3" t="s">
        <v>1144</v>
      </c>
      <c r="J1154" s="3" t="s">
        <v>10</v>
      </c>
      <c r="K1154" s="3" t="s">
        <v>920</v>
      </c>
      <c r="L1154" s="4">
        <v>911100222134</v>
      </c>
      <c r="M1154" s="3" t="s">
        <v>2724</v>
      </c>
      <c r="N1154" s="3" t="s">
        <v>1418</v>
      </c>
      <c r="O1154" s="3" t="s">
        <v>1148</v>
      </c>
      <c r="P1154" s="3" t="s">
        <v>1148</v>
      </c>
      <c r="Q1154" s="3" t="s">
        <v>3775</v>
      </c>
      <c r="R1154" s="3" t="e">
        <f>VLOOKUP(L1154,SB_Cleaned!$A$2:$F$413,6,FALSE)</f>
        <v>#N/A</v>
      </c>
      <c r="S1154" s="3">
        <f t="shared" si="51"/>
        <v>0</v>
      </c>
      <c r="T1154" s="3" t="s">
        <v>1506</v>
      </c>
      <c r="U1154" s="3" t="s">
        <v>716</v>
      </c>
      <c r="V1154" s="13" t="e">
        <f>VLOOKUP(L1154,SB_Cleaned!$A$2:$C$412,3,FALSE)</f>
        <v>#N/A</v>
      </c>
      <c r="W1154" s="4" t="str">
        <f t="shared" si="52"/>
        <v>exclude</v>
      </c>
      <c r="X1154" s="4" t="str">
        <f t="shared" si="53"/>
        <v>exclude</v>
      </c>
    </row>
    <row r="1155" spans="1:24" x14ac:dyDescent="0.25">
      <c r="A1155" s="3" t="s">
        <v>3813</v>
      </c>
      <c r="B1155" s="3" t="s">
        <v>1494</v>
      </c>
      <c r="C1155" s="3" t="s">
        <v>1511</v>
      </c>
      <c r="D1155" s="3">
        <v>4</v>
      </c>
      <c r="E1155" s="14">
        <v>0.75</v>
      </c>
      <c r="F1155" s="3" t="s">
        <v>3814</v>
      </c>
      <c r="G1155" s="13">
        <v>43944</v>
      </c>
      <c r="H1155" s="13">
        <f>VLOOKUP(L1155,'Interested Users'!$A$2:$F$1684,6,FALSE)</f>
        <v>43944.349652777775</v>
      </c>
      <c r="I1155" s="3" t="s">
        <v>1144</v>
      </c>
      <c r="J1155" s="3" t="s">
        <v>2</v>
      </c>
      <c r="K1155" s="3" t="s">
        <v>918</v>
      </c>
      <c r="L1155" s="4">
        <v>911100222132</v>
      </c>
      <c r="M1155" s="3" t="s">
        <v>2722</v>
      </c>
      <c r="N1155" s="3" t="s">
        <v>1418</v>
      </c>
      <c r="O1155" s="3" t="s">
        <v>1148</v>
      </c>
      <c r="P1155" s="3" t="s">
        <v>1148</v>
      </c>
      <c r="Q1155" s="3" t="s">
        <v>3753</v>
      </c>
      <c r="R1155" s="3" t="e">
        <f>VLOOKUP(L1155,SB_Cleaned!$A$2:$F$413,6,FALSE)</f>
        <v>#N/A</v>
      </c>
      <c r="S1155" s="3">
        <f t="shared" ref="S1155:S1218" si="54">_xlfn.IFNA(IF(R1155&gt;499,1,0),0)</f>
        <v>0</v>
      </c>
      <c r="T1155" s="3" t="s">
        <v>1496</v>
      </c>
      <c r="U1155" s="3" t="s">
        <v>305</v>
      </c>
      <c r="V1155" s="13" t="e">
        <f>VLOOKUP(L1155,SB_Cleaned!$A$2:$C$412,3,FALSE)</f>
        <v>#N/A</v>
      </c>
      <c r="W1155" s="4" t="str">
        <f t="shared" ref="W1155:W1218" si="55">_xlfn.IFNA(IF(ROUND(V1155-G1155,0)&gt;=0,ROUND(V1155-G1155,0),"exclude"),"exclude")</f>
        <v>exclude</v>
      </c>
      <c r="X1155" s="4" t="str">
        <f t="shared" ref="X1155:X1218" si="56">_xlfn.IFNA(IF(ROUND(V1155-H1155,0)&gt;=0,ROUND(V1155-H1155,0),"exclude"),"exclude")</f>
        <v>exclude</v>
      </c>
    </row>
    <row r="1156" spans="1:24" x14ac:dyDescent="0.25">
      <c r="A1156" s="3" t="s">
        <v>3813</v>
      </c>
      <c r="B1156" s="3" t="s">
        <v>1494</v>
      </c>
      <c r="C1156" s="3" t="s">
        <v>1511</v>
      </c>
      <c r="D1156" s="3">
        <v>4</v>
      </c>
      <c r="E1156" s="14">
        <v>0.75</v>
      </c>
      <c r="F1156" s="3" t="s">
        <v>3814</v>
      </c>
      <c r="G1156" s="13">
        <v>43944</v>
      </c>
      <c r="H1156" s="13">
        <f>VLOOKUP(L1156,'Interested Users'!$A$2:$F$1684,6,FALSE)</f>
        <v>43944.292256944442</v>
      </c>
      <c r="I1156" s="3" t="s">
        <v>1144</v>
      </c>
      <c r="J1156" s="3" t="s">
        <v>2</v>
      </c>
      <c r="K1156" s="3" t="s">
        <v>917</v>
      </c>
      <c r="L1156" s="4">
        <v>911100222129</v>
      </c>
      <c r="M1156" s="3" t="s">
        <v>2719</v>
      </c>
      <c r="N1156" s="3" t="s">
        <v>1418</v>
      </c>
      <c r="O1156" s="3" t="s">
        <v>1156</v>
      </c>
      <c r="P1156" s="3" t="s">
        <v>1156</v>
      </c>
      <c r="Q1156" s="3" t="s">
        <v>3753</v>
      </c>
      <c r="R1156" s="3" t="e">
        <f>VLOOKUP(L1156,SB_Cleaned!$A$2:$F$413,6,FALSE)</f>
        <v>#N/A</v>
      </c>
      <c r="S1156" s="3">
        <f t="shared" si="54"/>
        <v>0</v>
      </c>
      <c r="T1156" s="3" t="s">
        <v>1496</v>
      </c>
      <c r="U1156" s="3" t="s">
        <v>716</v>
      </c>
      <c r="V1156" s="13" t="e">
        <f>VLOOKUP(L1156,SB_Cleaned!$A$2:$C$412,3,FALSE)</f>
        <v>#N/A</v>
      </c>
      <c r="W1156" s="4" t="str">
        <f t="shared" si="55"/>
        <v>exclude</v>
      </c>
      <c r="X1156" s="4" t="str">
        <f t="shared" si="56"/>
        <v>exclude</v>
      </c>
    </row>
    <row r="1157" spans="1:24" x14ac:dyDescent="0.25">
      <c r="A1157" s="3" t="s">
        <v>3813</v>
      </c>
      <c r="B1157" s="3" t="s">
        <v>1494</v>
      </c>
      <c r="C1157" s="3" t="s">
        <v>1511</v>
      </c>
      <c r="D1157" s="3">
        <v>4</v>
      </c>
      <c r="E1157" s="14">
        <v>0.75</v>
      </c>
      <c r="F1157" s="3" t="s">
        <v>3814</v>
      </c>
      <c r="G1157" s="13">
        <v>43944</v>
      </c>
      <c r="H1157" s="13">
        <f>VLOOKUP(L1157,'Interested Users'!$A$2:$F$1684,6,FALSE)</f>
        <v>43943.762638888889</v>
      </c>
      <c r="I1157" s="3" t="s">
        <v>1144</v>
      </c>
      <c r="J1157" s="3" t="s">
        <v>2</v>
      </c>
      <c r="K1157" s="3" t="s">
        <v>916</v>
      </c>
      <c r="L1157" s="4">
        <v>911100222110</v>
      </c>
      <c r="M1157" s="3" t="s">
        <v>2701</v>
      </c>
      <c r="N1157" s="3" t="s">
        <v>1418</v>
      </c>
      <c r="O1157" s="3" t="s">
        <v>1148</v>
      </c>
      <c r="P1157" s="3" t="s">
        <v>1148</v>
      </c>
      <c r="Q1157" s="3" t="s">
        <v>3753</v>
      </c>
      <c r="R1157" s="3" t="e">
        <f>VLOOKUP(L1157,SB_Cleaned!$A$2:$F$413,6,FALSE)</f>
        <v>#N/A</v>
      </c>
      <c r="S1157" s="3">
        <f t="shared" si="54"/>
        <v>0</v>
      </c>
      <c r="T1157" s="3" t="s">
        <v>1496</v>
      </c>
      <c r="U1157" s="3" t="s">
        <v>772</v>
      </c>
      <c r="V1157" s="13" t="e">
        <f>VLOOKUP(L1157,SB_Cleaned!$A$2:$C$412,3,FALSE)</f>
        <v>#N/A</v>
      </c>
      <c r="W1157" s="4" t="str">
        <f t="shared" si="55"/>
        <v>exclude</v>
      </c>
      <c r="X1157" s="4" t="str">
        <f t="shared" si="56"/>
        <v>exclude</v>
      </c>
    </row>
    <row r="1158" spans="1:24" x14ac:dyDescent="0.25">
      <c r="A1158" s="3" t="s">
        <v>3813</v>
      </c>
      <c r="B1158" s="3" t="s">
        <v>1494</v>
      </c>
      <c r="C1158" s="3" t="s">
        <v>1511</v>
      </c>
      <c r="D1158" s="3">
        <v>4</v>
      </c>
      <c r="E1158" s="14">
        <v>0.75</v>
      </c>
      <c r="F1158" s="3" t="s">
        <v>3814</v>
      </c>
      <c r="G1158" s="13">
        <v>43944</v>
      </c>
      <c r="H1158" s="13">
        <f>VLOOKUP(L1158,'Interested Users'!$A$2:$F$1684,6,FALSE)</f>
        <v>43944.286134259259</v>
      </c>
      <c r="I1158" s="3" t="s">
        <v>1144</v>
      </c>
      <c r="J1158" s="3" t="s">
        <v>10</v>
      </c>
      <c r="K1158" s="3" t="s">
        <v>915</v>
      </c>
      <c r="L1158" s="4">
        <v>911100222128</v>
      </c>
      <c r="M1158" s="3" t="s">
        <v>2718</v>
      </c>
      <c r="N1158" s="3" t="s">
        <v>1418</v>
      </c>
      <c r="O1158" s="3" t="s">
        <v>1148</v>
      </c>
      <c r="P1158" s="3" t="s">
        <v>1148</v>
      </c>
      <c r="Q1158" s="3" t="s">
        <v>3753</v>
      </c>
      <c r="R1158" s="3" t="e">
        <f>VLOOKUP(L1158,SB_Cleaned!$A$2:$F$413,6,FALSE)</f>
        <v>#N/A</v>
      </c>
      <c r="S1158" s="3">
        <f t="shared" si="54"/>
        <v>0</v>
      </c>
      <c r="T1158" s="3" t="s">
        <v>1496</v>
      </c>
      <c r="U1158" s="3" t="s">
        <v>716</v>
      </c>
      <c r="V1158" s="13" t="e">
        <f>VLOOKUP(L1158,SB_Cleaned!$A$2:$C$412,3,FALSE)</f>
        <v>#N/A</v>
      </c>
      <c r="W1158" s="4" t="str">
        <f t="shared" si="55"/>
        <v>exclude</v>
      </c>
      <c r="X1158" s="4" t="str">
        <f t="shared" si="56"/>
        <v>exclude</v>
      </c>
    </row>
    <row r="1159" spans="1:24" x14ac:dyDescent="0.25">
      <c r="A1159" s="3" t="s">
        <v>3813</v>
      </c>
      <c r="B1159" s="3" t="s">
        <v>1514</v>
      </c>
      <c r="C1159" s="3" t="s">
        <v>1511</v>
      </c>
      <c r="D1159" s="3">
        <v>4</v>
      </c>
      <c r="E1159" s="14">
        <v>0.75</v>
      </c>
      <c r="F1159" s="3" t="s">
        <v>3814</v>
      </c>
      <c r="G1159" s="13">
        <v>43944</v>
      </c>
      <c r="H1159" s="13">
        <f>VLOOKUP(L1159,'Interested Users'!$A$2:$F$1684,6,FALSE)</f>
        <v>43944.228645833333</v>
      </c>
      <c r="I1159" s="3" t="s">
        <v>1144</v>
      </c>
      <c r="J1159" s="3" t="s">
        <v>5</v>
      </c>
      <c r="K1159" s="3" t="s">
        <v>32</v>
      </c>
      <c r="L1159" s="4">
        <v>911100222126</v>
      </c>
      <c r="M1159" s="3" t="s">
        <v>2716</v>
      </c>
      <c r="N1159" s="3" t="s">
        <v>1418</v>
      </c>
      <c r="O1159" s="3" t="s">
        <v>1148</v>
      </c>
      <c r="P1159" s="3" t="s">
        <v>1148</v>
      </c>
      <c r="Q1159" s="3" t="s">
        <v>3778</v>
      </c>
      <c r="R1159" s="3" t="e">
        <f>VLOOKUP(L1159,SB_Cleaned!$A$2:$F$413,6,FALSE)</f>
        <v>#N/A</v>
      </c>
      <c r="S1159" s="3">
        <f t="shared" si="54"/>
        <v>0</v>
      </c>
      <c r="T1159" s="3" t="s">
        <v>1497</v>
      </c>
      <c r="U1159" s="3" t="s">
        <v>772</v>
      </c>
      <c r="V1159" s="13" t="e">
        <f>VLOOKUP(L1159,SB_Cleaned!$A$2:$C$412,3,FALSE)</f>
        <v>#N/A</v>
      </c>
      <c r="W1159" s="4" t="str">
        <f t="shared" si="55"/>
        <v>exclude</v>
      </c>
      <c r="X1159" s="4" t="str">
        <f t="shared" si="56"/>
        <v>exclude</v>
      </c>
    </row>
    <row r="1160" spans="1:24" x14ac:dyDescent="0.25">
      <c r="A1160" s="3" t="s">
        <v>3813</v>
      </c>
      <c r="B1160" s="3" t="s">
        <v>1514</v>
      </c>
      <c r="C1160" s="3" t="s">
        <v>1511</v>
      </c>
      <c r="D1160" s="3">
        <v>4</v>
      </c>
      <c r="E1160" s="14">
        <v>0.75</v>
      </c>
      <c r="F1160" s="3" t="s">
        <v>3814</v>
      </c>
      <c r="G1160" s="13">
        <v>43944</v>
      </c>
      <c r="H1160" s="13">
        <f>VLOOKUP(L1160,'Interested Users'!$A$2:$F$1684,6,FALSE)</f>
        <v>43944.224050925928</v>
      </c>
      <c r="I1160" s="3" t="s">
        <v>1144</v>
      </c>
      <c r="J1160" s="3" t="s">
        <v>5</v>
      </c>
      <c r="K1160" s="3" t="s">
        <v>913</v>
      </c>
      <c r="L1160" s="4">
        <v>911100222125</v>
      </c>
      <c r="M1160" s="3" t="s">
        <v>2715</v>
      </c>
      <c r="N1160" s="3" t="s">
        <v>1418</v>
      </c>
      <c r="O1160" s="3" t="s">
        <v>1156</v>
      </c>
      <c r="P1160" s="3" t="s">
        <v>1156</v>
      </c>
      <c r="Q1160" s="3" t="s">
        <v>3778</v>
      </c>
      <c r="R1160" s="3" t="e">
        <f>VLOOKUP(L1160,SB_Cleaned!$A$2:$F$413,6,FALSE)</f>
        <v>#N/A</v>
      </c>
      <c r="S1160" s="3">
        <f t="shared" si="54"/>
        <v>0</v>
      </c>
      <c r="T1160" s="3" t="s">
        <v>1497</v>
      </c>
      <c r="U1160" s="3" t="s">
        <v>716</v>
      </c>
      <c r="V1160" s="13" t="e">
        <f>VLOOKUP(L1160,SB_Cleaned!$A$2:$C$412,3,FALSE)</f>
        <v>#N/A</v>
      </c>
      <c r="W1160" s="4" t="str">
        <f t="shared" si="55"/>
        <v>exclude</v>
      </c>
      <c r="X1160" s="4" t="str">
        <f t="shared" si="56"/>
        <v>exclude</v>
      </c>
    </row>
    <row r="1161" spans="1:24" x14ac:dyDescent="0.25">
      <c r="A1161" s="3" t="s">
        <v>3813</v>
      </c>
      <c r="B1161" s="3" t="s">
        <v>1514</v>
      </c>
      <c r="C1161" s="3" t="s">
        <v>1511</v>
      </c>
      <c r="D1161" s="3">
        <v>4</v>
      </c>
      <c r="E1161" s="14">
        <v>0.75</v>
      </c>
      <c r="F1161" s="3" t="s">
        <v>3814</v>
      </c>
      <c r="G1161" s="13">
        <v>43944</v>
      </c>
      <c r="H1161" s="13">
        <f>VLOOKUP(L1161,'Interested Users'!$A$2:$F$1684,6,FALSE)</f>
        <v>43944.220960648148</v>
      </c>
      <c r="I1161" s="3" t="s">
        <v>1144</v>
      </c>
      <c r="J1161" s="3" t="s">
        <v>5</v>
      </c>
      <c r="K1161" s="3" t="s">
        <v>912</v>
      </c>
      <c r="L1161" s="4">
        <v>911100222123</v>
      </c>
      <c r="M1161" s="3" t="s">
        <v>2714</v>
      </c>
      <c r="N1161" s="3" t="s">
        <v>1418</v>
      </c>
      <c r="O1161" s="3" t="s">
        <v>1156</v>
      </c>
      <c r="P1161" s="3" t="s">
        <v>1156</v>
      </c>
      <c r="Q1161" s="3" t="s">
        <v>3778</v>
      </c>
      <c r="R1161" s="3" t="e">
        <f>VLOOKUP(L1161,SB_Cleaned!$A$2:$F$413,6,FALSE)</f>
        <v>#N/A</v>
      </c>
      <c r="S1161" s="3">
        <f t="shared" si="54"/>
        <v>0</v>
      </c>
      <c r="T1161" s="3" t="s">
        <v>1497</v>
      </c>
      <c r="U1161" s="3" t="s">
        <v>772</v>
      </c>
      <c r="V1161" s="13" t="e">
        <f>VLOOKUP(L1161,SB_Cleaned!$A$2:$C$412,3,FALSE)</f>
        <v>#N/A</v>
      </c>
      <c r="W1161" s="4" t="str">
        <f t="shared" si="55"/>
        <v>exclude</v>
      </c>
      <c r="X1161" s="4" t="str">
        <f t="shared" si="56"/>
        <v>exclude</v>
      </c>
    </row>
    <row r="1162" spans="1:24" x14ac:dyDescent="0.25">
      <c r="A1162" s="3" t="s">
        <v>3813</v>
      </c>
      <c r="B1162" s="3" t="s">
        <v>1514</v>
      </c>
      <c r="C1162" s="3" t="s">
        <v>1511</v>
      </c>
      <c r="D1162" s="3">
        <v>4</v>
      </c>
      <c r="E1162" s="14">
        <v>0.75</v>
      </c>
      <c r="F1162" s="3" t="s">
        <v>3814</v>
      </c>
      <c r="G1162" s="13">
        <v>43944</v>
      </c>
      <c r="H1162" s="13">
        <f>VLOOKUP(L1162,'Interested Users'!$A$2:$F$1684,6,FALSE)</f>
        <v>43944.185439814813</v>
      </c>
      <c r="I1162" s="3" t="s">
        <v>1144</v>
      </c>
      <c r="J1162" s="3" t="s">
        <v>19</v>
      </c>
      <c r="K1162" s="3" t="s">
        <v>910</v>
      </c>
      <c r="L1162" s="4">
        <v>911100222121</v>
      </c>
      <c r="M1162" s="3" t="s">
        <v>2712</v>
      </c>
      <c r="N1162" s="3" t="s">
        <v>1418</v>
      </c>
      <c r="O1162" s="3" t="s">
        <v>1148</v>
      </c>
      <c r="P1162" s="3" t="s">
        <v>1148</v>
      </c>
      <c r="Q1162" s="3" t="s">
        <v>3778</v>
      </c>
      <c r="R1162" s="3" t="e">
        <f>VLOOKUP(L1162,SB_Cleaned!$A$2:$F$413,6,FALSE)</f>
        <v>#N/A</v>
      </c>
      <c r="S1162" s="3">
        <f t="shared" si="54"/>
        <v>0</v>
      </c>
      <c r="T1162" s="3" t="s">
        <v>1497</v>
      </c>
      <c r="U1162" s="3" t="s">
        <v>772</v>
      </c>
      <c r="V1162" s="13" t="e">
        <f>VLOOKUP(L1162,SB_Cleaned!$A$2:$C$412,3,FALSE)</f>
        <v>#N/A</v>
      </c>
      <c r="W1162" s="4" t="str">
        <f t="shared" si="55"/>
        <v>exclude</v>
      </c>
      <c r="X1162" s="4" t="str">
        <f t="shared" si="56"/>
        <v>exclude</v>
      </c>
    </row>
    <row r="1163" spans="1:24" x14ac:dyDescent="0.25">
      <c r="A1163" s="3" t="s">
        <v>3813</v>
      </c>
      <c r="B1163" s="3" t="s">
        <v>1514</v>
      </c>
      <c r="C1163" s="3" t="s">
        <v>1511</v>
      </c>
      <c r="D1163" s="3">
        <v>4</v>
      </c>
      <c r="E1163" s="14">
        <v>0.75</v>
      </c>
      <c r="F1163" s="3" t="s">
        <v>3814</v>
      </c>
      <c r="G1163" s="13">
        <v>43944</v>
      </c>
      <c r="H1163" s="13">
        <f>VLOOKUP(L1163,'Interested Users'!$A$2:$F$1684,6,FALSE)</f>
        <v>43944.201574074075</v>
      </c>
      <c r="I1163" s="3" t="s">
        <v>1144</v>
      </c>
      <c r="J1163" s="3" t="s">
        <v>19</v>
      </c>
      <c r="K1163" s="3" t="s">
        <v>254</v>
      </c>
      <c r="L1163" s="4">
        <v>911100222122</v>
      </c>
      <c r="M1163" s="3" t="s">
        <v>2713</v>
      </c>
      <c r="N1163" s="3" t="s">
        <v>1418</v>
      </c>
      <c r="O1163" s="3" t="s">
        <v>1148</v>
      </c>
      <c r="P1163" s="3" t="s">
        <v>1148</v>
      </c>
      <c r="Q1163" s="3" t="s">
        <v>3778</v>
      </c>
      <c r="R1163" s="3" t="e">
        <f>VLOOKUP(L1163,SB_Cleaned!$A$2:$F$413,6,FALSE)</f>
        <v>#N/A</v>
      </c>
      <c r="S1163" s="3">
        <f t="shared" si="54"/>
        <v>0</v>
      </c>
      <c r="T1163" s="3" t="s">
        <v>1497</v>
      </c>
      <c r="U1163" s="3" t="s">
        <v>716</v>
      </c>
      <c r="V1163" s="13" t="e">
        <f>VLOOKUP(L1163,SB_Cleaned!$A$2:$C$412,3,FALSE)</f>
        <v>#N/A</v>
      </c>
      <c r="W1163" s="4" t="str">
        <f t="shared" si="55"/>
        <v>exclude</v>
      </c>
      <c r="X1163" s="4" t="str">
        <f t="shared" si="56"/>
        <v>exclude</v>
      </c>
    </row>
    <row r="1164" spans="1:24" x14ac:dyDescent="0.25">
      <c r="A1164" s="3" t="s">
        <v>3813</v>
      </c>
      <c r="B1164" s="3" t="s">
        <v>1514</v>
      </c>
      <c r="C1164" s="3" t="s">
        <v>1511</v>
      </c>
      <c r="D1164" s="3">
        <v>4</v>
      </c>
      <c r="E1164" s="14">
        <v>0.75</v>
      </c>
      <c r="F1164" s="3" t="s">
        <v>3814</v>
      </c>
      <c r="G1164" s="13">
        <v>43944</v>
      </c>
      <c r="H1164" s="13">
        <f>VLOOKUP(L1164,'Interested Users'!$A$2:$F$1684,6,FALSE)</f>
        <v>43944.15252314815</v>
      </c>
      <c r="I1164" s="3" t="s">
        <v>1144</v>
      </c>
      <c r="J1164" s="3" t="s">
        <v>5</v>
      </c>
      <c r="K1164" s="3" t="s">
        <v>907</v>
      </c>
      <c r="L1164" s="4">
        <v>911100222118</v>
      </c>
      <c r="M1164" s="3" t="s">
        <v>2709</v>
      </c>
      <c r="N1164" s="3" t="s">
        <v>1418</v>
      </c>
      <c r="O1164" s="3" t="s">
        <v>1146</v>
      </c>
      <c r="P1164" s="3" t="s">
        <v>1146</v>
      </c>
      <c r="Q1164" s="3" t="s">
        <v>3778</v>
      </c>
      <c r="R1164" s="3" t="e">
        <f>VLOOKUP(L1164,SB_Cleaned!$A$2:$F$413,6,FALSE)</f>
        <v>#N/A</v>
      </c>
      <c r="S1164" s="3">
        <f t="shared" si="54"/>
        <v>0</v>
      </c>
      <c r="T1164" s="3" t="s">
        <v>1497</v>
      </c>
      <c r="U1164" s="3" t="s">
        <v>33</v>
      </c>
      <c r="V1164" s="13" t="e">
        <f>VLOOKUP(L1164,SB_Cleaned!$A$2:$C$412,3,FALSE)</f>
        <v>#N/A</v>
      </c>
      <c r="W1164" s="4" t="str">
        <f t="shared" si="55"/>
        <v>exclude</v>
      </c>
      <c r="X1164" s="4" t="str">
        <f t="shared" si="56"/>
        <v>exclude</v>
      </c>
    </row>
    <row r="1165" spans="1:24" x14ac:dyDescent="0.25">
      <c r="A1165" s="3" t="s">
        <v>3813</v>
      </c>
      <c r="B1165" s="3" t="s">
        <v>1514</v>
      </c>
      <c r="C1165" s="3" t="s">
        <v>1511</v>
      </c>
      <c r="D1165" s="3">
        <v>4</v>
      </c>
      <c r="E1165" s="14">
        <v>0.75</v>
      </c>
      <c r="F1165" s="3" t="s">
        <v>3814</v>
      </c>
      <c r="G1165" s="13">
        <v>43944</v>
      </c>
      <c r="H1165" s="13">
        <f>VLOOKUP(L1165,'Interested Users'!$A$2:$F$1684,6,FALSE)</f>
        <v>43944.092002314814</v>
      </c>
      <c r="I1165" s="3" t="s">
        <v>1144</v>
      </c>
      <c r="J1165" s="3" t="s">
        <v>5</v>
      </c>
      <c r="K1165" s="3" t="s">
        <v>904</v>
      </c>
      <c r="L1165" s="4">
        <v>911100222114</v>
      </c>
      <c r="M1165" s="3" t="s">
        <v>2705</v>
      </c>
      <c r="N1165" s="3" t="s">
        <v>1418</v>
      </c>
      <c r="O1165" s="3" t="s">
        <v>1148</v>
      </c>
      <c r="P1165" s="3" t="s">
        <v>1148</v>
      </c>
      <c r="Q1165" s="3" t="s">
        <v>3778</v>
      </c>
      <c r="R1165" s="3" t="e">
        <f>VLOOKUP(L1165,SB_Cleaned!$A$2:$F$413,6,FALSE)</f>
        <v>#N/A</v>
      </c>
      <c r="S1165" s="3">
        <f t="shared" si="54"/>
        <v>0</v>
      </c>
      <c r="T1165" s="3" t="s">
        <v>1497</v>
      </c>
      <c r="U1165" s="3" t="s">
        <v>772</v>
      </c>
      <c r="V1165" s="13" t="e">
        <f>VLOOKUP(L1165,SB_Cleaned!$A$2:$C$412,3,FALSE)</f>
        <v>#N/A</v>
      </c>
      <c r="W1165" s="4" t="str">
        <f t="shared" si="55"/>
        <v>exclude</v>
      </c>
      <c r="X1165" s="4" t="str">
        <f t="shared" si="56"/>
        <v>exclude</v>
      </c>
    </row>
    <row r="1166" spans="1:24" x14ac:dyDescent="0.25">
      <c r="A1166" s="3" t="s">
        <v>3813</v>
      </c>
      <c r="B1166" s="3" t="s">
        <v>1494</v>
      </c>
      <c r="C1166" s="3" t="s">
        <v>1511</v>
      </c>
      <c r="D1166" s="3">
        <v>4</v>
      </c>
      <c r="E1166" s="14">
        <v>0.75</v>
      </c>
      <c r="F1166" s="3" t="s">
        <v>3814</v>
      </c>
      <c r="G1166" s="13">
        <v>43944</v>
      </c>
      <c r="H1166" s="13">
        <f>VLOOKUP(L1166,'Interested Users'!$A$2:$F$1684,6,FALSE)</f>
        <v>43944.035995370374</v>
      </c>
      <c r="I1166" s="3" t="s">
        <v>1144</v>
      </c>
      <c r="J1166" s="3" t="s">
        <v>2</v>
      </c>
      <c r="K1166" s="3" t="s">
        <v>902</v>
      </c>
      <c r="L1166" s="4">
        <v>911100222112</v>
      </c>
      <c r="M1166" s="3" t="s">
        <v>2703</v>
      </c>
      <c r="N1166" s="3" t="s">
        <v>1418</v>
      </c>
      <c r="O1166" s="3" t="s">
        <v>1148</v>
      </c>
      <c r="P1166" s="3" t="s">
        <v>1148</v>
      </c>
      <c r="Q1166" s="3" t="s">
        <v>3753</v>
      </c>
      <c r="R1166" s="3" t="e">
        <f>VLOOKUP(L1166,SB_Cleaned!$A$2:$F$413,6,FALSE)</f>
        <v>#N/A</v>
      </c>
      <c r="S1166" s="3">
        <f t="shared" si="54"/>
        <v>0</v>
      </c>
      <c r="T1166" s="3" t="s">
        <v>1496</v>
      </c>
      <c r="U1166" s="3" t="s">
        <v>716</v>
      </c>
      <c r="V1166" s="13" t="e">
        <f>VLOOKUP(L1166,SB_Cleaned!$A$2:$C$412,3,FALSE)</f>
        <v>#N/A</v>
      </c>
      <c r="W1166" s="4" t="str">
        <f t="shared" si="55"/>
        <v>exclude</v>
      </c>
      <c r="X1166" s="4" t="str">
        <f t="shared" si="56"/>
        <v>exclude</v>
      </c>
    </row>
    <row r="1167" spans="1:24" x14ac:dyDescent="0.25">
      <c r="A1167" s="3" t="s">
        <v>3813</v>
      </c>
      <c r="B1167" s="3" t="s">
        <v>1514</v>
      </c>
      <c r="C1167" s="3" t="s">
        <v>1511</v>
      </c>
      <c r="D1167" s="3">
        <v>4</v>
      </c>
      <c r="E1167" s="14">
        <v>0.75</v>
      </c>
      <c r="F1167" s="3" t="s">
        <v>3814</v>
      </c>
      <c r="G1167" s="13">
        <v>43944</v>
      </c>
      <c r="H1167" s="13">
        <f>VLOOKUP(L1167,'Interested Users'!$A$2:$F$1684,6,FALSE)</f>
        <v>43943.596446759257</v>
      </c>
      <c r="I1167" s="3" t="s">
        <v>1144</v>
      </c>
      <c r="J1167" s="3" t="s">
        <v>19</v>
      </c>
      <c r="K1167" s="3" t="s">
        <v>224</v>
      </c>
      <c r="L1167" s="4">
        <v>911100222094</v>
      </c>
      <c r="M1167" s="3" t="s">
        <v>2683</v>
      </c>
      <c r="N1167" s="3" t="s">
        <v>1418</v>
      </c>
      <c r="O1167" s="3" t="s">
        <v>1148</v>
      </c>
      <c r="P1167" s="3" t="s">
        <v>1148</v>
      </c>
      <c r="Q1167" s="3" t="s">
        <v>3778</v>
      </c>
      <c r="R1167" s="3" t="e">
        <f>VLOOKUP(L1167,SB_Cleaned!$A$2:$F$413,6,FALSE)</f>
        <v>#N/A</v>
      </c>
      <c r="S1167" s="3">
        <f t="shared" si="54"/>
        <v>0</v>
      </c>
      <c r="T1167" s="3" t="s">
        <v>1497</v>
      </c>
      <c r="U1167" s="3" t="s">
        <v>716</v>
      </c>
      <c r="V1167" s="13" t="e">
        <f>VLOOKUP(L1167,SB_Cleaned!$A$2:$C$412,3,FALSE)</f>
        <v>#N/A</v>
      </c>
      <c r="W1167" s="4" t="str">
        <f t="shared" si="55"/>
        <v>exclude</v>
      </c>
      <c r="X1167" s="4" t="str">
        <f t="shared" si="56"/>
        <v>exclude</v>
      </c>
    </row>
    <row r="1168" spans="1:24" x14ac:dyDescent="0.25">
      <c r="A1168" s="3" t="s">
        <v>3813</v>
      </c>
      <c r="B1168" s="3" t="s">
        <v>1494</v>
      </c>
      <c r="C1168" s="3" t="s">
        <v>1511</v>
      </c>
      <c r="D1168" s="3">
        <v>4</v>
      </c>
      <c r="E1168" s="14">
        <v>0.75</v>
      </c>
      <c r="F1168" s="3" t="s">
        <v>3814</v>
      </c>
      <c r="G1168" s="13">
        <v>43944</v>
      </c>
      <c r="H1168" s="13">
        <f>VLOOKUP(L1168,'Interested Users'!$A$2:$F$1684,6,FALSE)</f>
        <v>43943.702453703707</v>
      </c>
      <c r="I1168" s="3" t="s">
        <v>1144</v>
      </c>
      <c r="J1168" s="3" t="s">
        <v>2</v>
      </c>
      <c r="K1168" s="3" t="s">
        <v>896</v>
      </c>
      <c r="L1168" s="4">
        <v>911100222104</v>
      </c>
      <c r="M1168" s="3" t="s">
        <v>2695</v>
      </c>
      <c r="N1168" s="3" t="s">
        <v>1418</v>
      </c>
      <c r="O1168" s="3" t="s">
        <v>1148</v>
      </c>
      <c r="P1168" s="3" t="s">
        <v>1148</v>
      </c>
      <c r="Q1168" s="3" t="s">
        <v>3753</v>
      </c>
      <c r="R1168" s="3" t="e">
        <f>VLOOKUP(L1168,SB_Cleaned!$A$2:$F$413,6,FALSE)</f>
        <v>#N/A</v>
      </c>
      <c r="S1168" s="3">
        <f t="shared" si="54"/>
        <v>0</v>
      </c>
      <c r="T1168" s="3" t="s">
        <v>1496</v>
      </c>
      <c r="U1168" s="3" t="s">
        <v>716</v>
      </c>
      <c r="V1168" s="13" t="e">
        <f>VLOOKUP(L1168,SB_Cleaned!$A$2:$C$412,3,FALSE)</f>
        <v>#N/A</v>
      </c>
      <c r="W1168" s="4" t="str">
        <f t="shared" si="55"/>
        <v>exclude</v>
      </c>
      <c r="X1168" s="4" t="str">
        <f t="shared" si="56"/>
        <v>exclude</v>
      </c>
    </row>
    <row r="1169" spans="1:24" x14ac:dyDescent="0.25">
      <c r="A1169" s="3" t="s">
        <v>3813</v>
      </c>
      <c r="B1169" s="3" t="s">
        <v>1494</v>
      </c>
      <c r="C1169" s="3" t="s">
        <v>1511</v>
      </c>
      <c r="D1169" s="3">
        <v>4</v>
      </c>
      <c r="E1169" s="14">
        <v>0.75</v>
      </c>
      <c r="F1169" s="3" t="s">
        <v>3814</v>
      </c>
      <c r="G1169" s="13">
        <v>43944</v>
      </c>
      <c r="H1169" s="13">
        <f>VLOOKUP(L1169,'Interested Users'!$A$2:$F$1684,6,FALSE)</f>
        <v>43943.762638888889</v>
      </c>
      <c r="I1169" s="3" t="s">
        <v>1145</v>
      </c>
      <c r="J1169" s="3" t="s">
        <v>2</v>
      </c>
      <c r="K1169" s="3" t="s">
        <v>900</v>
      </c>
      <c r="L1169" s="4">
        <v>911100222110</v>
      </c>
      <c r="M1169" s="3" t="s">
        <v>2701</v>
      </c>
      <c r="N1169" s="3" t="s">
        <v>1418</v>
      </c>
      <c r="O1169" s="3" t="s">
        <v>1420</v>
      </c>
      <c r="P1169" s="3" t="s">
        <v>3860</v>
      </c>
      <c r="Q1169" s="3" t="s">
        <v>3753</v>
      </c>
      <c r="R1169" s="3" t="e">
        <f>VLOOKUP(L1169,SB_Cleaned!$A$2:$F$413,6,FALSE)</f>
        <v>#N/A</v>
      </c>
      <c r="S1169" s="3">
        <f t="shared" si="54"/>
        <v>0</v>
      </c>
      <c r="T1169" s="3" t="s">
        <v>1496</v>
      </c>
      <c r="U1169" s="3" t="s">
        <v>772</v>
      </c>
      <c r="V1169" s="13" t="e">
        <f>VLOOKUP(L1169,SB_Cleaned!$A$2:$C$412,3,FALSE)</f>
        <v>#N/A</v>
      </c>
      <c r="W1169" s="4" t="str">
        <f t="shared" si="55"/>
        <v>exclude</v>
      </c>
      <c r="X1169" s="4" t="str">
        <f t="shared" si="56"/>
        <v>exclude</v>
      </c>
    </row>
    <row r="1170" spans="1:24" x14ac:dyDescent="0.25">
      <c r="A1170" s="3" t="s">
        <v>3813</v>
      </c>
      <c r="B1170" s="3" t="s">
        <v>1514</v>
      </c>
      <c r="C1170" s="3" t="s">
        <v>1511</v>
      </c>
      <c r="D1170" s="3">
        <v>4</v>
      </c>
      <c r="E1170" s="14">
        <v>0.75</v>
      </c>
      <c r="F1170" s="3" t="s">
        <v>3814</v>
      </c>
      <c r="G1170" s="13">
        <v>43944</v>
      </c>
      <c r="H1170" s="13">
        <f>VLOOKUP(L1170,'Interested Users'!$A$2:$F$1684,6,FALSE)</f>
        <v>43943.590162037035</v>
      </c>
      <c r="I1170" s="3" t="s">
        <v>1144</v>
      </c>
      <c r="J1170" s="3" t="s">
        <v>5</v>
      </c>
      <c r="K1170" s="3" t="s">
        <v>224</v>
      </c>
      <c r="L1170" s="4">
        <v>911100222092</v>
      </c>
      <c r="M1170" s="3" t="s">
        <v>2681</v>
      </c>
      <c r="N1170" s="3" t="s">
        <v>1418</v>
      </c>
      <c r="O1170" s="3" t="s">
        <v>1146</v>
      </c>
      <c r="P1170" s="3" t="s">
        <v>1146</v>
      </c>
      <c r="Q1170" s="3" t="s">
        <v>3778</v>
      </c>
      <c r="R1170" s="3" t="e">
        <f>VLOOKUP(L1170,SB_Cleaned!$A$2:$F$413,6,FALSE)</f>
        <v>#N/A</v>
      </c>
      <c r="S1170" s="3">
        <f t="shared" si="54"/>
        <v>0</v>
      </c>
      <c r="T1170" s="3" t="s">
        <v>1497</v>
      </c>
      <c r="U1170" s="3" t="s">
        <v>772</v>
      </c>
      <c r="V1170" s="13" t="e">
        <f>VLOOKUP(L1170,SB_Cleaned!$A$2:$C$412,3,FALSE)</f>
        <v>#N/A</v>
      </c>
      <c r="W1170" s="4" t="str">
        <f t="shared" si="55"/>
        <v>exclude</v>
      </c>
      <c r="X1170" s="4" t="str">
        <f t="shared" si="56"/>
        <v>exclude</v>
      </c>
    </row>
    <row r="1171" spans="1:24" x14ac:dyDescent="0.25">
      <c r="A1171" s="3" t="s">
        <v>3813</v>
      </c>
      <c r="B1171" s="3" t="s">
        <v>1494</v>
      </c>
      <c r="C1171" s="3" t="s">
        <v>1511</v>
      </c>
      <c r="D1171" s="3">
        <v>4</v>
      </c>
      <c r="E1171" s="14">
        <v>0.75</v>
      </c>
      <c r="F1171" s="3" t="s">
        <v>3814</v>
      </c>
      <c r="G1171" s="13">
        <v>43944</v>
      </c>
      <c r="H1171" s="13">
        <f>VLOOKUP(L1171,'Interested Users'!$A$2:$F$1684,6,FALSE)</f>
        <v>43943.52511574074</v>
      </c>
      <c r="I1171" s="3" t="s">
        <v>1144</v>
      </c>
      <c r="J1171" s="3" t="s">
        <v>2</v>
      </c>
      <c r="K1171" s="3" t="s">
        <v>880</v>
      </c>
      <c r="L1171" s="4">
        <v>911100222083</v>
      </c>
      <c r="M1171" s="3" t="s">
        <v>2671</v>
      </c>
      <c r="N1171" s="3" t="s">
        <v>1418</v>
      </c>
      <c r="O1171" s="3" t="s">
        <v>1148</v>
      </c>
      <c r="P1171" s="3" t="s">
        <v>1148</v>
      </c>
      <c r="Q1171" s="3" t="s">
        <v>3753</v>
      </c>
      <c r="R1171" s="3" t="e">
        <f>VLOOKUP(L1171,SB_Cleaned!$A$2:$F$413,6,FALSE)</f>
        <v>#N/A</v>
      </c>
      <c r="S1171" s="3">
        <f t="shared" si="54"/>
        <v>0</v>
      </c>
      <c r="T1171" s="3" t="s">
        <v>1496</v>
      </c>
      <c r="U1171" s="3" t="s">
        <v>716</v>
      </c>
      <c r="V1171" s="13" t="e">
        <f>VLOOKUP(L1171,SB_Cleaned!$A$2:$C$412,3,FALSE)</f>
        <v>#N/A</v>
      </c>
      <c r="W1171" s="4" t="str">
        <f t="shared" si="55"/>
        <v>exclude</v>
      </c>
      <c r="X1171" s="4" t="str">
        <f t="shared" si="56"/>
        <v>exclude</v>
      </c>
    </row>
    <row r="1172" spans="1:24" x14ac:dyDescent="0.25">
      <c r="A1172" s="3" t="s">
        <v>3813</v>
      </c>
      <c r="B1172" s="3" t="s">
        <v>1494</v>
      </c>
      <c r="C1172" s="3" t="s">
        <v>1511</v>
      </c>
      <c r="D1172" s="3">
        <v>4</v>
      </c>
      <c r="E1172" s="14">
        <v>0.75</v>
      </c>
      <c r="F1172" s="3" t="s">
        <v>3814</v>
      </c>
      <c r="G1172" s="13">
        <v>43944</v>
      </c>
      <c r="H1172" s="13">
        <f>VLOOKUP(L1172,'Interested Users'!$A$2:$F$1684,6,FALSE)</f>
        <v>43943.148194444446</v>
      </c>
      <c r="I1172" s="3" t="s">
        <v>1144</v>
      </c>
      <c r="J1172" s="3" t="s">
        <v>10</v>
      </c>
      <c r="K1172" s="3" t="s">
        <v>78</v>
      </c>
      <c r="L1172" s="4">
        <v>911100221839</v>
      </c>
      <c r="M1172" s="3" t="s">
        <v>2433</v>
      </c>
      <c r="N1172" s="3" t="s">
        <v>1418</v>
      </c>
      <c r="O1172" s="3" t="s">
        <v>1148</v>
      </c>
      <c r="P1172" s="3" t="s">
        <v>1148</v>
      </c>
      <c r="Q1172" s="3" t="s">
        <v>3753</v>
      </c>
      <c r="R1172" s="3">
        <f>VLOOKUP(L1172,SB_Cleaned!$A$2:$F$413,6,FALSE)</f>
        <v>1999</v>
      </c>
      <c r="S1172" s="3">
        <f t="shared" si="54"/>
        <v>1</v>
      </c>
      <c r="T1172" s="3" t="s">
        <v>1496</v>
      </c>
      <c r="U1172" s="3" t="s">
        <v>716</v>
      </c>
      <c r="V1172" s="13">
        <f>VLOOKUP(L1172,SB_Cleaned!$A$2:$C$412,3,FALSE)</f>
        <v>43945</v>
      </c>
      <c r="W1172" s="4">
        <f t="shared" si="55"/>
        <v>1</v>
      </c>
      <c r="X1172" s="4">
        <f t="shared" si="56"/>
        <v>2</v>
      </c>
    </row>
    <row r="1173" spans="1:24" x14ac:dyDescent="0.25">
      <c r="A1173" s="3" t="s">
        <v>3813</v>
      </c>
      <c r="B1173" s="3" t="s">
        <v>1494</v>
      </c>
      <c r="C1173" s="3" t="s">
        <v>1511</v>
      </c>
      <c r="D1173" s="3">
        <v>4</v>
      </c>
      <c r="E1173" s="14">
        <v>0.75</v>
      </c>
      <c r="F1173" s="3" t="s">
        <v>3814</v>
      </c>
      <c r="G1173" s="13">
        <v>43944</v>
      </c>
      <c r="H1173" s="13">
        <f>VLOOKUP(L1173,'Interested Users'!$A$2:$F$1684,6,FALSE)</f>
        <v>43942.636874999997</v>
      </c>
      <c r="I1173" s="3" t="s">
        <v>1144</v>
      </c>
      <c r="J1173" s="3" t="s">
        <v>2</v>
      </c>
      <c r="K1173" s="3" t="s">
        <v>78</v>
      </c>
      <c r="L1173" s="4">
        <v>911100221834</v>
      </c>
      <c r="M1173" s="3" t="s">
        <v>2656</v>
      </c>
      <c r="N1173" s="3" t="s">
        <v>1418</v>
      </c>
      <c r="O1173" s="3" t="s">
        <v>1156</v>
      </c>
      <c r="P1173" s="3" t="s">
        <v>1156</v>
      </c>
      <c r="Q1173" s="3" t="s">
        <v>3753</v>
      </c>
      <c r="R1173" s="3" t="e">
        <f>VLOOKUP(L1173,SB_Cleaned!$A$2:$F$413,6,FALSE)</f>
        <v>#N/A</v>
      </c>
      <c r="S1173" s="3">
        <f t="shared" si="54"/>
        <v>0</v>
      </c>
      <c r="T1173" s="3" t="s">
        <v>1496</v>
      </c>
      <c r="U1173" s="3" t="s">
        <v>422</v>
      </c>
      <c r="V1173" s="13" t="e">
        <f>VLOOKUP(L1173,SB_Cleaned!$A$2:$C$412,3,FALSE)</f>
        <v>#N/A</v>
      </c>
      <c r="W1173" s="4" t="str">
        <f t="shared" si="55"/>
        <v>exclude</v>
      </c>
      <c r="X1173" s="4" t="str">
        <f t="shared" si="56"/>
        <v>exclude</v>
      </c>
    </row>
    <row r="1174" spans="1:24" x14ac:dyDescent="0.25">
      <c r="A1174" s="3" t="s">
        <v>3813</v>
      </c>
      <c r="B1174" s="3" t="s">
        <v>1494</v>
      </c>
      <c r="C1174" s="3" t="s">
        <v>1511</v>
      </c>
      <c r="D1174" s="3">
        <v>4</v>
      </c>
      <c r="E1174" s="14">
        <v>0.75</v>
      </c>
      <c r="F1174" s="3" t="s">
        <v>3814</v>
      </c>
      <c r="G1174" s="13">
        <v>43944</v>
      </c>
      <c r="H1174" s="13">
        <f>VLOOKUP(L1174,'Interested Users'!$A$2:$F$1684,6,FALSE)</f>
        <v>43943.390879629631</v>
      </c>
      <c r="I1174" s="3" t="s">
        <v>1144</v>
      </c>
      <c r="J1174" s="3" t="s">
        <v>10</v>
      </c>
      <c r="K1174" s="3" t="s">
        <v>868</v>
      </c>
      <c r="L1174" s="4">
        <v>911100222065</v>
      </c>
      <c r="M1174" s="3" t="s">
        <v>2654</v>
      </c>
      <c r="N1174" s="3" t="s">
        <v>1418</v>
      </c>
      <c r="O1174" s="3" t="s">
        <v>1148</v>
      </c>
      <c r="P1174" s="3" t="s">
        <v>1148</v>
      </c>
      <c r="Q1174" s="3" t="s">
        <v>3753</v>
      </c>
      <c r="R1174" s="3" t="e">
        <f>VLOOKUP(L1174,SB_Cleaned!$A$2:$F$413,6,FALSE)</f>
        <v>#N/A</v>
      </c>
      <c r="S1174" s="3">
        <f t="shared" si="54"/>
        <v>0</v>
      </c>
      <c r="T1174" s="3" t="s">
        <v>1496</v>
      </c>
      <c r="U1174" s="3" t="s">
        <v>772</v>
      </c>
      <c r="V1174" s="13" t="e">
        <f>VLOOKUP(L1174,SB_Cleaned!$A$2:$C$412,3,FALSE)</f>
        <v>#N/A</v>
      </c>
      <c r="W1174" s="4" t="str">
        <f t="shared" si="55"/>
        <v>exclude</v>
      </c>
      <c r="X1174" s="4" t="str">
        <f t="shared" si="56"/>
        <v>exclude</v>
      </c>
    </row>
    <row r="1175" spans="1:24" x14ac:dyDescent="0.25">
      <c r="A1175" s="3" t="s">
        <v>3813</v>
      </c>
      <c r="B1175" s="3" t="s">
        <v>1514</v>
      </c>
      <c r="C1175" s="3" t="s">
        <v>1511</v>
      </c>
      <c r="D1175" s="3">
        <v>4</v>
      </c>
      <c r="E1175" s="14">
        <v>0.75</v>
      </c>
      <c r="F1175" s="3" t="s">
        <v>3814</v>
      </c>
      <c r="G1175" s="13">
        <v>43944</v>
      </c>
      <c r="H1175" s="13">
        <f>VLOOKUP(L1175,'Interested Users'!$A$2:$F$1684,6,FALSE)</f>
        <v>43943.335069444445</v>
      </c>
      <c r="I1175" s="3" t="s">
        <v>1144</v>
      </c>
      <c r="J1175" s="3" t="s">
        <v>5</v>
      </c>
      <c r="K1175" s="3" t="s">
        <v>78</v>
      </c>
      <c r="L1175" s="4">
        <v>911100222047</v>
      </c>
      <c r="M1175" s="3" t="s">
        <v>2637</v>
      </c>
      <c r="N1175" s="3" t="s">
        <v>1418</v>
      </c>
      <c r="O1175" s="3" t="s">
        <v>1148</v>
      </c>
      <c r="P1175" s="3" t="s">
        <v>1148</v>
      </c>
      <c r="Q1175" s="3" t="s">
        <v>3778</v>
      </c>
      <c r="R1175" s="3" t="e">
        <f>VLOOKUP(L1175,SB_Cleaned!$A$2:$F$413,6,FALSE)</f>
        <v>#N/A</v>
      </c>
      <c r="S1175" s="3">
        <f t="shared" si="54"/>
        <v>0</v>
      </c>
      <c r="T1175" s="3" t="s">
        <v>1497</v>
      </c>
      <c r="U1175" s="3" t="s">
        <v>772</v>
      </c>
      <c r="V1175" s="13" t="e">
        <f>VLOOKUP(L1175,SB_Cleaned!$A$2:$C$412,3,FALSE)</f>
        <v>#N/A</v>
      </c>
      <c r="W1175" s="4" t="str">
        <f t="shared" si="55"/>
        <v>exclude</v>
      </c>
      <c r="X1175" s="4" t="str">
        <f t="shared" si="56"/>
        <v>exclude</v>
      </c>
    </row>
    <row r="1176" spans="1:24" x14ac:dyDescent="0.25">
      <c r="A1176" s="3" t="s">
        <v>3813</v>
      </c>
      <c r="B1176" s="3" t="s">
        <v>1494</v>
      </c>
      <c r="C1176" s="3" t="s">
        <v>1511</v>
      </c>
      <c r="D1176" s="3">
        <v>4</v>
      </c>
      <c r="E1176" s="14">
        <v>0.75</v>
      </c>
      <c r="F1176" s="3" t="s">
        <v>3814</v>
      </c>
      <c r="G1176" s="13">
        <v>43944</v>
      </c>
      <c r="H1176" s="13">
        <f>VLOOKUP(L1176,'Interested Users'!$A$2:$F$1684,6,FALSE)</f>
        <v>43938.657569444447</v>
      </c>
      <c r="I1176" s="3" t="s">
        <v>1145</v>
      </c>
      <c r="J1176" s="3" t="s">
        <v>10</v>
      </c>
      <c r="K1176" s="3" t="s">
        <v>78</v>
      </c>
      <c r="L1176" s="4">
        <v>911100221448</v>
      </c>
      <c r="M1176" s="3" t="s">
        <v>2032</v>
      </c>
      <c r="N1176" s="3" t="s">
        <v>1418</v>
      </c>
      <c r="O1176" s="3" t="s">
        <v>1148</v>
      </c>
      <c r="P1176" s="3" t="s">
        <v>1148</v>
      </c>
      <c r="Q1176" s="3" t="s">
        <v>3753</v>
      </c>
      <c r="R1176" s="3" t="e">
        <f>VLOOKUP(L1176,SB_Cleaned!$A$2:$F$413,6,FALSE)</f>
        <v>#N/A</v>
      </c>
      <c r="S1176" s="3">
        <f t="shared" si="54"/>
        <v>0</v>
      </c>
      <c r="T1176" s="3" t="s">
        <v>1496</v>
      </c>
      <c r="U1176" s="3" t="s">
        <v>37</v>
      </c>
      <c r="V1176" s="13" t="e">
        <f>VLOOKUP(L1176,SB_Cleaned!$A$2:$C$412,3,FALSE)</f>
        <v>#N/A</v>
      </c>
      <c r="W1176" s="4" t="str">
        <f t="shared" si="55"/>
        <v>exclude</v>
      </c>
      <c r="X1176" s="4" t="str">
        <f t="shared" si="56"/>
        <v>exclude</v>
      </c>
    </row>
    <row r="1177" spans="1:24" x14ac:dyDescent="0.25">
      <c r="A1177" s="3" t="s">
        <v>3813</v>
      </c>
      <c r="B1177" s="3" t="s">
        <v>1514</v>
      </c>
      <c r="C1177" s="3" t="s">
        <v>1510</v>
      </c>
      <c r="D1177" s="3">
        <v>4</v>
      </c>
      <c r="E1177" s="14">
        <v>0.75</v>
      </c>
      <c r="F1177" s="3" t="s">
        <v>3814</v>
      </c>
      <c r="G1177" s="13">
        <v>43944</v>
      </c>
      <c r="H1177" s="13">
        <f>VLOOKUP(L1177,'Interested Users'!$A$2:$F$1684,6,FALSE)</f>
        <v>43944.238657407404</v>
      </c>
      <c r="I1177" s="3" t="s">
        <v>1145</v>
      </c>
      <c r="J1177" s="3" t="s">
        <v>5</v>
      </c>
      <c r="K1177" s="3" t="s">
        <v>914</v>
      </c>
      <c r="L1177" s="4">
        <v>911100222127</v>
      </c>
      <c r="M1177" s="3" t="s">
        <v>2717</v>
      </c>
      <c r="N1177" s="3" t="s">
        <v>1418</v>
      </c>
      <c r="O1177" s="3" t="s">
        <v>1156</v>
      </c>
      <c r="P1177" s="3" t="s">
        <v>1156</v>
      </c>
      <c r="Q1177" s="3" t="s">
        <v>3775</v>
      </c>
      <c r="R1177" s="3" t="e">
        <f>VLOOKUP(L1177,SB_Cleaned!$A$2:$F$413,6,FALSE)</f>
        <v>#N/A</v>
      </c>
      <c r="S1177" s="3">
        <f t="shared" si="54"/>
        <v>0</v>
      </c>
      <c r="T1177" s="3" t="s">
        <v>1506</v>
      </c>
      <c r="U1177" s="3" t="s">
        <v>716</v>
      </c>
      <c r="V1177" s="13" t="e">
        <f>VLOOKUP(L1177,SB_Cleaned!$A$2:$C$412,3,FALSE)</f>
        <v>#N/A</v>
      </c>
      <c r="W1177" s="4" t="str">
        <f t="shared" si="55"/>
        <v>exclude</v>
      </c>
      <c r="X1177" s="4" t="str">
        <f t="shared" si="56"/>
        <v>exclude</v>
      </c>
    </row>
    <row r="1178" spans="1:24" x14ac:dyDescent="0.25">
      <c r="A1178" s="3" t="s">
        <v>3812</v>
      </c>
      <c r="B1178" s="3" t="s">
        <v>1494</v>
      </c>
      <c r="C1178" s="3" t="s">
        <v>1510</v>
      </c>
      <c r="D1178" s="3">
        <v>4</v>
      </c>
      <c r="E1178" s="14">
        <v>0.75</v>
      </c>
      <c r="F1178" s="3" t="s">
        <v>3814</v>
      </c>
      <c r="G1178" s="13">
        <v>43944</v>
      </c>
      <c r="H1178" s="13">
        <f>VLOOKUP(L1178,'Interested Users'!$A$2:$F$1684,6,FALSE)</f>
        <v>43944.120428240742</v>
      </c>
      <c r="I1178" s="3" t="s">
        <v>1145</v>
      </c>
      <c r="J1178" s="3" t="s">
        <v>2</v>
      </c>
      <c r="K1178" s="3" t="s">
        <v>1421</v>
      </c>
      <c r="L1178" s="4">
        <v>911100222116</v>
      </c>
      <c r="M1178" s="3" t="s">
        <v>2707</v>
      </c>
      <c r="N1178" s="3" t="s">
        <v>1418</v>
      </c>
      <c r="O1178" s="3"/>
      <c r="P1178" s="3" t="s">
        <v>3860</v>
      </c>
      <c r="Q1178" s="3" t="s">
        <v>3749</v>
      </c>
      <c r="R1178" s="3" t="e">
        <f>VLOOKUP(L1178,SB_Cleaned!$A$2:$F$413,6,FALSE)</f>
        <v>#N/A</v>
      </c>
      <c r="S1178" s="3">
        <f t="shared" si="54"/>
        <v>0</v>
      </c>
      <c r="T1178" s="3" t="s">
        <v>1506</v>
      </c>
      <c r="U1178" s="3" t="s">
        <v>772</v>
      </c>
      <c r="V1178" s="13" t="e">
        <f>VLOOKUP(L1178,SB_Cleaned!$A$2:$C$412,3,FALSE)</f>
        <v>#N/A</v>
      </c>
      <c r="W1178" s="4" t="str">
        <f t="shared" si="55"/>
        <v>exclude</v>
      </c>
      <c r="X1178" s="4" t="str">
        <f t="shared" si="56"/>
        <v>exclude</v>
      </c>
    </row>
    <row r="1179" spans="1:24" x14ac:dyDescent="0.25">
      <c r="A1179" s="3" t="s">
        <v>3813</v>
      </c>
      <c r="B1179" s="3" t="s">
        <v>1494</v>
      </c>
      <c r="C1179" s="3" t="s">
        <v>1511</v>
      </c>
      <c r="D1179" s="3">
        <v>4</v>
      </c>
      <c r="E1179" s="14">
        <v>0.75</v>
      </c>
      <c r="F1179" s="3" t="s">
        <v>3814</v>
      </c>
      <c r="G1179" s="13">
        <v>43944</v>
      </c>
      <c r="H1179" s="13">
        <f>VLOOKUP(L1179,'Interested Users'!$A$2:$F$1684,6,FALSE)</f>
        <v>43943.320648148147</v>
      </c>
      <c r="I1179" s="3" t="s">
        <v>1144</v>
      </c>
      <c r="J1179" s="3" t="s">
        <v>2</v>
      </c>
      <c r="K1179" s="3" t="s">
        <v>474</v>
      </c>
      <c r="L1179" s="4">
        <v>911100222041</v>
      </c>
      <c r="M1179" s="3" t="s">
        <v>2631</v>
      </c>
      <c r="N1179" s="3" t="s">
        <v>1418</v>
      </c>
      <c r="O1179" s="3" t="s">
        <v>1146</v>
      </c>
      <c r="P1179" s="3" t="s">
        <v>1146</v>
      </c>
      <c r="Q1179" s="3" t="s">
        <v>3753</v>
      </c>
      <c r="R1179" s="3" t="e">
        <f>VLOOKUP(L1179,SB_Cleaned!$A$2:$F$413,6,FALSE)</f>
        <v>#N/A</v>
      </c>
      <c r="S1179" s="3">
        <f t="shared" si="54"/>
        <v>0</v>
      </c>
      <c r="T1179" s="3" t="s">
        <v>1496</v>
      </c>
      <c r="U1179" s="3" t="s">
        <v>772</v>
      </c>
      <c r="V1179" s="13" t="e">
        <f>VLOOKUP(L1179,SB_Cleaned!$A$2:$C$412,3,FALSE)</f>
        <v>#N/A</v>
      </c>
      <c r="W1179" s="4" t="str">
        <f t="shared" si="55"/>
        <v>exclude</v>
      </c>
      <c r="X1179" s="4" t="str">
        <f t="shared" si="56"/>
        <v>exclude</v>
      </c>
    </row>
    <row r="1180" spans="1:24" x14ac:dyDescent="0.25">
      <c r="A1180" s="3" t="s">
        <v>3813</v>
      </c>
      <c r="B1180" s="3" t="s">
        <v>1514</v>
      </c>
      <c r="C1180" s="3" t="s">
        <v>1511</v>
      </c>
      <c r="D1180" s="3">
        <v>4</v>
      </c>
      <c r="E1180" s="14">
        <v>0.75</v>
      </c>
      <c r="F1180" s="3" t="s">
        <v>3814</v>
      </c>
      <c r="G1180" s="13">
        <v>43944</v>
      </c>
      <c r="H1180" s="13">
        <f>VLOOKUP(L1180,'Interested Users'!$A$2:$F$1684,6,FALSE)</f>
        <v>43943.311608796299</v>
      </c>
      <c r="I1180" s="3" t="s">
        <v>1144</v>
      </c>
      <c r="J1180" s="3" t="s">
        <v>19</v>
      </c>
      <c r="K1180" s="3" t="s">
        <v>849</v>
      </c>
      <c r="L1180" s="4">
        <v>911100222035</v>
      </c>
      <c r="M1180" s="3" t="s">
        <v>2625</v>
      </c>
      <c r="N1180" s="3" t="s">
        <v>1418</v>
      </c>
      <c r="O1180" s="3" t="s">
        <v>1148</v>
      </c>
      <c r="P1180" s="3" t="s">
        <v>1148</v>
      </c>
      <c r="Q1180" s="3" t="s">
        <v>3778</v>
      </c>
      <c r="R1180" s="3" t="e">
        <f>VLOOKUP(L1180,SB_Cleaned!$A$2:$F$413,6,FALSE)</f>
        <v>#N/A</v>
      </c>
      <c r="S1180" s="3">
        <f t="shared" si="54"/>
        <v>0</v>
      </c>
      <c r="T1180" s="3" t="s">
        <v>1497</v>
      </c>
      <c r="U1180" s="3" t="s">
        <v>772</v>
      </c>
      <c r="V1180" s="13" t="e">
        <f>VLOOKUP(L1180,SB_Cleaned!$A$2:$C$412,3,FALSE)</f>
        <v>#N/A</v>
      </c>
      <c r="W1180" s="4" t="str">
        <f t="shared" si="55"/>
        <v>exclude</v>
      </c>
      <c r="X1180" s="4" t="str">
        <f t="shared" si="56"/>
        <v>exclude</v>
      </c>
    </row>
    <row r="1181" spans="1:24" x14ac:dyDescent="0.25">
      <c r="A1181" s="3" t="s">
        <v>3813</v>
      </c>
      <c r="B1181" s="3" t="s">
        <v>1514</v>
      </c>
      <c r="C1181" s="3" t="s">
        <v>1512</v>
      </c>
      <c r="D1181" s="3">
        <v>4</v>
      </c>
      <c r="E1181" s="14">
        <v>0.75</v>
      </c>
      <c r="F1181" s="3" t="s">
        <v>3814</v>
      </c>
      <c r="G1181" s="13">
        <v>43944</v>
      </c>
      <c r="H1181" s="13">
        <f>VLOOKUP(L1181,'Interested Users'!$A$2:$F$1684,6,FALSE)</f>
        <v>43943.269259259258</v>
      </c>
      <c r="I1181" s="3" t="s">
        <v>1144</v>
      </c>
      <c r="J1181" s="3" t="s">
        <v>19</v>
      </c>
      <c r="K1181" s="3" t="s">
        <v>836</v>
      </c>
      <c r="L1181" s="4">
        <v>911100222009</v>
      </c>
      <c r="M1181" s="3" t="s">
        <v>2599</v>
      </c>
      <c r="N1181" s="3" t="s">
        <v>1418</v>
      </c>
      <c r="O1181" s="3" t="s">
        <v>1156</v>
      </c>
      <c r="P1181" s="3" t="s">
        <v>1156</v>
      </c>
      <c r="Q1181" s="3" t="s">
        <v>3777</v>
      </c>
      <c r="R1181" s="3" t="e">
        <f>VLOOKUP(L1181,SB_Cleaned!$A$2:$F$413,6,FALSE)</f>
        <v>#N/A</v>
      </c>
      <c r="S1181" s="3">
        <f t="shared" si="54"/>
        <v>0</v>
      </c>
      <c r="T1181" s="3" t="s">
        <v>1497</v>
      </c>
      <c r="U1181" s="3" t="s">
        <v>716</v>
      </c>
      <c r="V1181" s="13" t="e">
        <f>VLOOKUP(L1181,SB_Cleaned!$A$2:$C$412,3,FALSE)</f>
        <v>#N/A</v>
      </c>
      <c r="W1181" s="4" t="str">
        <f t="shared" si="55"/>
        <v>exclude</v>
      </c>
      <c r="X1181" s="4" t="str">
        <f t="shared" si="56"/>
        <v>exclude</v>
      </c>
    </row>
    <row r="1182" spans="1:24" x14ac:dyDescent="0.25">
      <c r="A1182" s="3" t="s">
        <v>3812</v>
      </c>
      <c r="B1182" s="3" t="s">
        <v>1494</v>
      </c>
      <c r="C1182" s="3" t="s">
        <v>1510</v>
      </c>
      <c r="D1182" s="3">
        <v>4</v>
      </c>
      <c r="E1182" s="14">
        <v>0.75</v>
      </c>
      <c r="F1182" s="3" t="s">
        <v>3814</v>
      </c>
      <c r="G1182" s="13">
        <v>43944</v>
      </c>
      <c r="H1182" s="13">
        <f>VLOOKUP(L1182,'Interested Users'!$A$2:$F$1684,6,FALSE)</f>
        <v>43943.71298611111</v>
      </c>
      <c r="I1182" s="3" t="s">
        <v>1145</v>
      </c>
      <c r="J1182" s="3" t="s">
        <v>10</v>
      </c>
      <c r="K1182" s="3" t="s">
        <v>120</v>
      </c>
      <c r="L1182" s="4">
        <v>911100222107</v>
      </c>
      <c r="M1182" s="3" t="s">
        <v>2698</v>
      </c>
      <c r="N1182" s="3" t="s">
        <v>1418</v>
      </c>
      <c r="O1182" s="3"/>
      <c r="P1182" s="3" t="s">
        <v>3860</v>
      </c>
      <c r="Q1182" s="3" t="s">
        <v>3749</v>
      </c>
      <c r="R1182" s="3" t="e">
        <f>VLOOKUP(L1182,SB_Cleaned!$A$2:$F$413,6,FALSE)</f>
        <v>#N/A</v>
      </c>
      <c r="S1182" s="3">
        <f t="shared" si="54"/>
        <v>0</v>
      </c>
      <c r="T1182" s="3" t="s">
        <v>1506</v>
      </c>
      <c r="U1182" s="3" t="s">
        <v>716</v>
      </c>
      <c r="V1182" s="13" t="e">
        <f>VLOOKUP(L1182,SB_Cleaned!$A$2:$C$412,3,FALSE)</f>
        <v>#N/A</v>
      </c>
      <c r="W1182" s="4" t="str">
        <f t="shared" si="55"/>
        <v>exclude</v>
      </c>
      <c r="X1182" s="4" t="str">
        <f t="shared" si="56"/>
        <v>exclude</v>
      </c>
    </row>
    <row r="1183" spans="1:24" x14ac:dyDescent="0.25">
      <c r="A1183" s="3" t="s">
        <v>3812</v>
      </c>
      <c r="B1183" s="3" t="s">
        <v>1494</v>
      </c>
      <c r="C1183" s="3" t="s">
        <v>1510</v>
      </c>
      <c r="D1183" s="3">
        <v>4</v>
      </c>
      <c r="E1183" s="14">
        <v>0.75</v>
      </c>
      <c r="F1183" s="3" t="s">
        <v>3814</v>
      </c>
      <c r="G1183" s="13">
        <v>43944</v>
      </c>
      <c r="H1183" s="13">
        <f>VLOOKUP(L1183,'Interested Users'!$A$2:$F$1684,6,FALSE)</f>
        <v>43943.164351851854</v>
      </c>
      <c r="I1183" s="3" t="s">
        <v>1144</v>
      </c>
      <c r="J1183" s="3" t="s">
        <v>2</v>
      </c>
      <c r="K1183" s="3" t="s">
        <v>745</v>
      </c>
      <c r="L1183" s="4">
        <v>911100221879</v>
      </c>
      <c r="M1183" s="3" t="s">
        <v>3367</v>
      </c>
      <c r="N1183" s="3" t="s">
        <v>1418</v>
      </c>
      <c r="O1183" s="3"/>
      <c r="P1183" s="3" t="s">
        <v>3860</v>
      </c>
      <c r="Q1183" s="3" t="s">
        <v>3749</v>
      </c>
      <c r="R1183" s="3" t="e">
        <f>VLOOKUP(L1183,SB_Cleaned!$A$2:$F$413,6,FALSE)</f>
        <v>#N/A</v>
      </c>
      <c r="S1183" s="3">
        <f t="shared" si="54"/>
        <v>0</v>
      </c>
      <c r="T1183" s="3" t="s">
        <v>1506</v>
      </c>
      <c r="U1183" s="3" t="s">
        <v>716</v>
      </c>
      <c r="V1183" s="13" t="e">
        <f>VLOOKUP(L1183,SB_Cleaned!$A$2:$C$412,3,FALSE)</f>
        <v>#N/A</v>
      </c>
      <c r="W1183" s="4" t="str">
        <f t="shared" si="55"/>
        <v>exclude</v>
      </c>
      <c r="X1183" s="4" t="str">
        <f t="shared" si="56"/>
        <v>exclude</v>
      </c>
    </row>
    <row r="1184" spans="1:24" x14ac:dyDescent="0.25">
      <c r="A1184" s="3" t="s">
        <v>3813</v>
      </c>
      <c r="B1184" s="3" t="s">
        <v>1514</v>
      </c>
      <c r="C1184" s="3" t="s">
        <v>1510</v>
      </c>
      <c r="D1184" s="3">
        <v>4</v>
      </c>
      <c r="E1184" s="14">
        <v>0.75</v>
      </c>
      <c r="F1184" s="3" t="s">
        <v>3814</v>
      </c>
      <c r="G1184" s="13">
        <v>43944</v>
      </c>
      <c r="H1184" s="13">
        <f>VLOOKUP(L1184,'Interested Users'!$A$2:$F$1684,6,FALSE)</f>
        <v>43943.68372685185</v>
      </c>
      <c r="I1184" s="3" t="s">
        <v>1145</v>
      </c>
      <c r="J1184" s="3" t="s">
        <v>5</v>
      </c>
      <c r="K1184" s="3" t="s">
        <v>895</v>
      </c>
      <c r="L1184" s="4">
        <v>911100222101</v>
      </c>
      <c r="M1184" s="3" t="s">
        <v>2691</v>
      </c>
      <c r="N1184" s="3" t="s">
        <v>1418</v>
      </c>
      <c r="O1184" s="3" t="s">
        <v>1156</v>
      </c>
      <c r="P1184" s="3" t="s">
        <v>1156</v>
      </c>
      <c r="Q1184" s="3" t="s">
        <v>3775</v>
      </c>
      <c r="R1184" s="3" t="e">
        <f>VLOOKUP(L1184,SB_Cleaned!$A$2:$F$413,6,FALSE)</f>
        <v>#N/A</v>
      </c>
      <c r="S1184" s="3">
        <f t="shared" si="54"/>
        <v>0</v>
      </c>
      <c r="T1184" s="3" t="s">
        <v>1506</v>
      </c>
      <c r="U1184" s="3" t="s">
        <v>772</v>
      </c>
      <c r="V1184" s="13" t="e">
        <f>VLOOKUP(L1184,SB_Cleaned!$A$2:$C$412,3,FALSE)</f>
        <v>#N/A</v>
      </c>
      <c r="W1184" s="4" t="str">
        <f t="shared" si="55"/>
        <v>exclude</v>
      </c>
      <c r="X1184" s="4" t="str">
        <f t="shared" si="56"/>
        <v>exclude</v>
      </c>
    </row>
    <row r="1185" spans="1:24" x14ac:dyDescent="0.25">
      <c r="A1185" s="3" t="s">
        <v>3813</v>
      </c>
      <c r="B1185" s="3" t="s">
        <v>1514</v>
      </c>
      <c r="C1185" s="3" t="s">
        <v>1510</v>
      </c>
      <c r="D1185" s="3">
        <v>4</v>
      </c>
      <c r="E1185" s="14">
        <v>0.75</v>
      </c>
      <c r="F1185" s="3" t="s">
        <v>3814</v>
      </c>
      <c r="G1185" s="13">
        <v>43944</v>
      </c>
      <c r="H1185" s="13">
        <f>VLOOKUP(L1185,'Interested Users'!$A$2:$F$1684,6,FALSE)</f>
        <v>43943.542222222219</v>
      </c>
      <c r="I1185" s="3" t="s">
        <v>1145</v>
      </c>
      <c r="J1185" s="3" t="s">
        <v>19</v>
      </c>
      <c r="K1185" s="3" t="s">
        <v>885</v>
      </c>
      <c r="L1185" s="4">
        <v>911100222087</v>
      </c>
      <c r="M1185" s="3" t="s">
        <v>2675</v>
      </c>
      <c r="N1185" s="3" t="s">
        <v>1418</v>
      </c>
      <c r="O1185" s="3" t="s">
        <v>1148</v>
      </c>
      <c r="P1185" s="3" t="s">
        <v>1148</v>
      </c>
      <c r="Q1185" s="3" t="s">
        <v>3775</v>
      </c>
      <c r="R1185" s="3" t="e">
        <f>VLOOKUP(L1185,SB_Cleaned!$A$2:$F$413,6,FALSE)</f>
        <v>#N/A</v>
      </c>
      <c r="S1185" s="3">
        <f t="shared" si="54"/>
        <v>0</v>
      </c>
      <c r="T1185" s="3" t="s">
        <v>1506</v>
      </c>
      <c r="U1185" s="3" t="s">
        <v>716</v>
      </c>
      <c r="V1185" s="13" t="e">
        <f>VLOOKUP(L1185,SB_Cleaned!$A$2:$C$412,3,FALSE)</f>
        <v>#N/A</v>
      </c>
      <c r="W1185" s="4" t="str">
        <f t="shared" si="55"/>
        <v>exclude</v>
      </c>
      <c r="X1185" s="4" t="str">
        <f t="shared" si="56"/>
        <v>exclude</v>
      </c>
    </row>
    <row r="1186" spans="1:24" x14ac:dyDescent="0.25">
      <c r="A1186" s="3" t="s">
        <v>3813</v>
      </c>
      <c r="B1186" s="3" t="s">
        <v>1514</v>
      </c>
      <c r="C1186" s="3" t="s">
        <v>1512</v>
      </c>
      <c r="D1186" s="3">
        <v>4</v>
      </c>
      <c r="E1186" s="14">
        <v>0.75</v>
      </c>
      <c r="F1186" s="3" t="s">
        <v>3814</v>
      </c>
      <c r="G1186" s="13">
        <v>43944</v>
      </c>
      <c r="H1186" s="13">
        <f>VLOOKUP(L1186,'Interested Users'!$A$2:$F$1684,6,FALSE)</f>
        <v>43943.261435185188</v>
      </c>
      <c r="I1186" s="3" t="s">
        <v>1144</v>
      </c>
      <c r="J1186" s="3" t="s">
        <v>5</v>
      </c>
      <c r="K1186" s="3" t="s">
        <v>59</v>
      </c>
      <c r="L1186" s="4">
        <v>911100222000</v>
      </c>
      <c r="M1186" s="3" t="s">
        <v>2590</v>
      </c>
      <c r="N1186" s="3" t="s">
        <v>1418</v>
      </c>
      <c r="O1186" s="3" t="s">
        <v>1148</v>
      </c>
      <c r="P1186" s="3" t="s">
        <v>1148</v>
      </c>
      <c r="Q1186" s="3" t="s">
        <v>3777</v>
      </c>
      <c r="R1186" s="3" t="e">
        <f>VLOOKUP(L1186,SB_Cleaned!$A$2:$F$413,6,FALSE)</f>
        <v>#N/A</v>
      </c>
      <c r="S1186" s="3">
        <f t="shared" si="54"/>
        <v>0</v>
      </c>
      <c r="T1186" s="3" t="s">
        <v>1497</v>
      </c>
      <c r="U1186" s="3" t="s">
        <v>772</v>
      </c>
      <c r="V1186" s="13" t="e">
        <f>VLOOKUP(L1186,SB_Cleaned!$A$2:$C$412,3,FALSE)</f>
        <v>#N/A</v>
      </c>
      <c r="W1186" s="4" t="str">
        <f t="shared" si="55"/>
        <v>exclude</v>
      </c>
      <c r="X1186" s="4" t="str">
        <f t="shared" si="56"/>
        <v>exclude</v>
      </c>
    </row>
    <row r="1187" spans="1:24" x14ac:dyDescent="0.25">
      <c r="A1187" s="3" t="s">
        <v>3812</v>
      </c>
      <c r="B1187" s="3" t="s">
        <v>1494</v>
      </c>
      <c r="C1187" s="3" t="s">
        <v>1510</v>
      </c>
      <c r="D1187" s="3">
        <v>4</v>
      </c>
      <c r="E1187" s="14">
        <v>0.75</v>
      </c>
      <c r="F1187" s="3" t="s">
        <v>3814</v>
      </c>
      <c r="G1187" s="13">
        <v>43944</v>
      </c>
      <c r="H1187" s="13">
        <f>VLOOKUP(L1187,'Interested Users'!$A$2:$F$1684,6,FALSE)</f>
        <v>43943.154189814813</v>
      </c>
      <c r="I1187" s="3" t="s">
        <v>1145</v>
      </c>
      <c r="J1187" s="3" t="s">
        <v>10</v>
      </c>
      <c r="K1187" s="3" t="s">
        <v>735</v>
      </c>
      <c r="L1187" s="4">
        <v>911100221863</v>
      </c>
      <c r="M1187" s="3" t="s">
        <v>3366</v>
      </c>
      <c r="N1187" s="3" t="s">
        <v>1418</v>
      </c>
      <c r="O1187" s="3"/>
      <c r="P1187" s="3" t="s">
        <v>3860</v>
      </c>
      <c r="Q1187" s="3" t="s">
        <v>3749</v>
      </c>
      <c r="R1187" s="3" t="e">
        <f>VLOOKUP(L1187,SB_Cleaned!$A$2:$F$413,6,FALSE)</f>
        <v>#N/A</v>
      </c>
      <c r="S1187" s="3">
        <f t="shared" si="54"/>
        <v>0</v>
      </c>
      <c r="T1187" s="3" t="s">
        <v>1506</v>
      </c>
      <c r="U1187" s="3" t="s">
        <v>716</v>
      </c>
      <c r="V1187" s="13" t="e">
        <f>VLOOKUP(L1187,SB_Cleaned!$A$2:$C$412,3,FALSE)</f>
        <v>#N/A</v>
      </c>
      <c r="W1187" s="4" t="str">
        <f t="shared" si="55"/>
        <v>exclude</v>
      </c>
      <c r="X1187" s="4" t="str">
        <f t="shared" si="56"/>
        <v>exclude</v>
      </c>
    </row>
    <row r="1188" spans="1:24" x14ac:dyDescent="0.25">
      <c r="A1188" s="3" t="s">
        <v>3812</v>
      </c>
      <c r="B1188" s="3" t="s">
        <v>1494</v>
      </c>
      <c r="C1188" s="3" t="s">
        <v>1510</v>
      </c>
      <c r="D1188" s="3">
        <v>4</v>
      </c>
      <c r="E1188" s="14">
        <v>0.75</v>
      </c>
      <c r="F1188" s="3" t="s">
        <v>3814</v>
      </c>
      <c r="G1188" s="13">
        <v>43944</v>
      </c>
      <c r="H1188" s="13">
        <f>VLOOKUP(L1188,'Interested Users'!$A$2:$F$1684,6,FALSE)</f>
        <v>43939.52648148148</v>
      </c>
      <c r="I1188" s="3" t="s">
        <v>1144</v>
      </c>
      <c r="J1188" s="3" t="s">
        <v>10</v>
      </c>
      <c r="K1188" s="3" t="s">
        <v>337</v>
      </c>
      <c r="L1188" s="4">
        <v>911100221649</v>
      </c>
      <c r="M1188" s="3" t="s">
        <v>3368</v>
      </c>
      <c r="N1188" s="3" t="s">
        <v>1418</v>
      </c>
      <c r="O1188" s="3"/>
      <c r="P1188" s="3" t="s">
        <v>3860</v>
      </c>
      <c r="Q1188" s="3" t="s">
        <v>3749</v>
      </c>
      <c r="R1188" s="3" t="e">
        <f>VLOOKUP(L1188,SB_Cleaned!$A$2:$F$413,6,FALSE)</f>
        <v>#N/A</v>
      </c>
      <c r="S1188" s="3">
        <f t="shared" si="54"/>
        <v>0</v>
      </c>
      <c r="T1188" s="3" t="s">
        <v>1506</v>
      </c>
      <c r="U1188" s="3" t="s">
        <v>333</v>
      </c>
      <c r="V1188" s="13" t="e">
        <f>VLOOKUP(L1188,SB_Cleaned!$A$2:$C$412,3,FALSE)</f>
        <v>#N/A</v>
      </c>
      <c r="W1188" s="4" t="str">
        <f t="shared" si="55"/>
        <v>exclude</v>
      </c>
      <c r="X1188" s="4" t="str">
        <f t="shared" si="56"/>
        <v>exclude</v>
      </c>
    </row>
    <row r="1189" spans="1:24" x14ac:dyDescent="0.25">
      <c r="A1189" s="3" t="s">
        <v>3813</v>
      </c>
      <c r="B1189" s="3" t="s">
        <v>1514</v>
      </c>
      <c r="C1189" s="3" t="s">
        <v>1512</v>
      </c>
      <c r="D1189" s="3">
        <v>4</v>
      </c>
      <c r="E1189" s="14">
        <v>0.75</v>
      </c>
      <c r="F1189" s="3" t="s">
        <v>3814</v>
      </c>
      <c r="G1189" s="13">
        <v>43944</v>
      </c>
      <c r="H1189" s="13">
        <f>VLOOKUP(L1189,'Interested Users'!$A$2:$F$1684,6,FALSE)</f>
        <v>43943.259456018517</v>
      </c>
      <c r="I1189" s="3" t="s">
        <v>1144</v>
      </c>
      <c r="J1189" s="3" t="s">
        <v>5</v>
      </c>
      <c r="K1189" s="3" t="s">
        <v>830</v>
      </c>
      <c r="L1189" s="4">
        <v>911100221996</v>
      </c>
      <c r="M1189" s="3" t="s">
        <v>2587</v>
      </c>
      <c r="N1189" s="3" t="s">
        <v>1418</v>
      </c>
      <c r="O1189" s="3" t="s">
        <v>1148</v>
      </c>
      <c r="P1189" s="3" t="s">
        <v>1148</v>
      </c>
      <c r="Q1189" s="3" t="s">
        <v>3777</v>
      </c>
      <c r="R1189" s="3" t="e">
        <f>VLOOKUP(L1189,SB_Cleaned!$A$2:$F$413,6,FALSE)</f>
        <v>#N/A</v>
      </c>
      <c r="S1189" s="3">
        <f t="shared" si="54"/>
        <v>0</v>
      </c>
      <c r="T1189" s="3" t="s">
        <v>1497</v>
      </c>
      <c r="U1189" s="3" t="s">
        <v>772</v>
      </c>
      <c r="V1189" s="13" t="e">
        <f>VLOOKUP(L1189,SB_Cleaned!$A$2:$C$412,3,FALSE)</f>
        <v>#N/A</v>
      </c>
      <c r="W1189" s="4" t="str">
        <f t="shared" si="55"/>
        <v>exclude</v>
      </c>
      <c r="X1189" s="4" t="str">
        <f t="shared" si="56"/>
        <v>exclude</v>
      </c>
    </row>
    <row r="1190" spans="1:24" x14ac:dyDescent="0.25">
      <c r="A1190" s="3" t="s">
        <v>3813</v>
      </c>
      <c r="B1190" s="3" t="s">
        <v>1514</v>
      </c>
      <c r="C1190" s="3" t="s">
        <v>1512</v>
      </c>
      <c r="D1190" s="3">
        <v>4</v>
      </c>
      <c r="E1190" s="14">
        <v>0.75</v>
      </c>
      <c r="F1190" s="3" t="s">
        <v>3814</v>
      </c>
      <c r="G1190" s="13">
        <v>43944</v>
      </c>
      <c r="H1190" s="13">
        <f>VLOOKUP(L1190,'Interested Users'!$A$2:$F$1684,6,FALSE)</f>
        <v>43943.254479166666</v>
      </c>
      <c r="I1190" s="3" t="s">
        <v>1144</v>
      </c>
      <c r="J1190" s="3" t="s">
        <v>19</v>
      </c>
      <c r="K1190" s="3" t="s">
        <v>819</v>
      </c>
      <c r="L1190" s="4">
        <v>911100221986</v>
      </c>
      <c r="M1190" s="3" t="s">
        <v>2577</v>
      </c>
      <c r="N1190" s="3" t="s">
        <v>1418</v>
      </c>
      <c r="O1190" s="3" t="s">
        <v>1148</v>
      </c>
      <c r="P1190" s="3" t="s">
        <v>1148</v>
      </c>
      <c r="Q1190" s="3" t="s">
        <v>3777</v>
      </c>
      <c r="R1190" s="3" t="e">
        <f>VLOOKUP(L1190,SB_Cleaned!$A$2:$F$413,6,FALSE)</f>
        <v>#N/A</v>
      </c>
      <c r="S1190" s="3">
        <f t="shared" si="54"/>
        <v>0</v>
      </c>
      <c r="T1190" s="3" t="s">
        <v>1497</v>
      </c>
      <c r="U1190" s="3" t="s">
        <v>772</v>
      </c>
      <c r="V1190" s="13" t="e">
        <f>VLOOKUP(L1190,SB_Cleaned!$A$2:$C$412,3,FALSE)</f>
        <v>#N/A</v>
      </c>
      <c r="W1190" s="4" t="str">
        <f t="shared" si="55"/>
        <v>exclude</v>
      </c>
      <c r="X1190" s="4" t="str">
        <f t="shared" si="56"/>
        <v>exclude</v>
      </c>
    </row>
    <row r="1191" spans="1:24" x14ac:dyDescent="0.25">
      <c r="A1191" s="3" t="s">
        <v>3813</v>
      </c>
      <c r="B1191" s="3" t="s">
        <v>1514</v>
      </c>
      <c r="C1191" s="3" t="s">
        <v>1512</v>
      </c>
      <c r="D1191" s="3">
        <v>4</v>
      </c>
      <c r="E1191" s="14">
        <v>0.75</v>
      </c>
      <c r="F1191" s="3" t="s">
        <v>3814</v>
      </c>
      <c r="G1191" s="13">
        <v>43944</v>
      </c>
      <c r="H1191" s="13">
        <f>VLOOKUP(L1191,'Interested Users'!$A$2:$F$1684,6,FALSE)</f>
        <v>43943.258009259262</v>
      </c>
      <c r="I1191" s="3" t="s">
        <v>1144</v>
      </c>
      <c r="J1191" s="3" t="s">
        <v>5</v>
      </c>
      <c r="K1191" s="3" t="s">
        <v>826</v>
      </c>
      <c r="L1191" s="4">
        <v>911100221993</v>
      </c>
      <c r="M1191" s="3" t="s">
        <v>2584</v>
      </c>
      <c r="N1191" s="3" t="s">
        <v>1418</v>
      </c>
      <c r="O1191" s="3" t="s">
        <v>1146</v>
      </c>
      <c r="P1191" s="3" t="s">
        <v>1146</v>
      </c>
      <c r="Q1191" s="3" t="s">
        <v>3777</v>
      </c>
      <c r="R1191" s="3" t="e">
        <f>VLOOKUP(L1191,SB_Cleaned!$A$2:$F$413,6,FALSE)</f>
        <v>#N/A</v>
      </c>
      <c r="S1191" s="3">
        <f t="shared" si="54"/>
        <v>0</v>
      </c>
      <c r="T1191" s="3" t="s">
        <v>1497</v>
      </c>
      <c r="U1191" s="3" t="s">
        <v>716</v>
      </c>
      <c r="V1191" s="13" t="e">
        <f>VLOOKUP(L1191,SB_Cleaned!$A$2:$C$412,3,FALSE)</f>
        <v>#N/A</v>
      </c>
      <c r="W1191" s="4" t="str">
        <f t="shared" si="55"/>
        <v>exclude</v>
      </c>
      <c r="X1191" s="4" t="str">
        <f t="shared" si="56"/>
        <v>exclude</v>
      </c>
    </row>
    <row r="1192" spans="1:24" x14ac:dyDescent="0.25">
      <c r="A1192" s="3" t="s">
        <v>3813</v>
      </c>
      <c r="B1192" s="3" t="s">
        <v>1514</v>
      </c>
      <c r="C1192" s="3" t="s">
        <v>1512</v>
      </c>
      <c r="D1192" s="3">
        <v>4</v>
      </c>
      <c r="E1192" s="14">
        <v>0.75</v>
      </c>
      <c r="F1192" s="3" t="s">
        <v>3814</v>
      </c>
      <c r="G1192" s="13">
        <v>43944</v>
      </c>
      <c r="H1192" s="13">
        <f>VLOOKUP(L1192,'Interested Users'!$A$2:$F$1684,6,FALSE)</f>
        <v>43943.256053240744</v>
      </c>
      <c r="I1192" s="3" t="s">
        <v>1144</v>
      </c>
      <c r="J1192" s="3" t="s">
        <v>5</v>
      </c>
      <c r="K1192" s="3" t="s">
        <v>162</v>
      </c>
      <c r="L1192" s="4">
        <v>911100221989</v>
      </c>
      <c r="M1192" s="3" t="s">
        <v>2580</v>
      </c>
      <c r="N1192" s="3" t="s">
        <v>1418</v>
      </c>
      <c r="O1192" s="3" t="s">
        <v>1148</v>
      </c>
      <c r="P1192" s="3" t="s">
        <v>1148</v>
      </c>
      <c r="Q1192" s="3" t="s">
        <v>3777</v>
      </c>
      <c r="R1192" s="3" t="e">
        <f>VLOOKUP(L1192,SB_Cleaned!$A$2:$F$413,6,FALSE)</f>
        <v>#N/A</v>
      </c>
      <c r="S1192" s="3">
        <f t="shared" si="54"/>
        <v>0</v>
      </c>
      <c r="T1192" s="3" t="s">
        <v>1497</v>
      </c>
      <c r="U1192" s="3" t="s">
        <v>772</v>
      </c>
      <c r="V1192" s="13" t="e">
        <f>VLOOKUP(L1192,SB_Cleaned!$A$2:$C$412,3,FALSE)</f>
        <v>#N/A</v>
      </c>
      <c r="W1192" s="4" t="str">
        <f t="shared" si="55"/>
        <v>exclude</v>
      </c>
      <c r="X1192" s="4" t="str">
        <f t="shared" si="56"/>
        <v>exclude</v>
      </c>
    </row>
    <row r="1193" spans="1:24" x14ac:dyDescent="0.25">
      <c r="A1193" s="3" t="s">
        <v>3812</v>
      </c>
      <c r="B1193" s="3" t="s">
        <v>1494</v>
      </c>
      <c r="C1193" s="3" t="s">
        <v>1510</v>
      </c>
      <c r="D1193" s="3">
        <v>4</v>
      </c>
      <c r="E1193" s="14">
        <v>0.75</v>
      </c>
      <c r="F1193" s="3" t="s">
        <v>3814</v>
      </c>
      <c r="G1193" s="13">
        <v>43944</v>
      </c>
      <c r="H1193" s="13">
        <f>VLOOKUP(L1193,'Interested Users'!$A$2:$F$1684,6,FALSE)</f>
        <v>43939.506493055553</v>
      </c>
      <c r="I1193" s="3" t="s">
        <v>1145</v>
      </c>
      <c r="J1193" s="3" t="s">
        <v>2</v>
      </c>
      <c r="K1193" s="3" t="s">
        <v>550</v>
      </c>
      <c r="L1193" s="4">
        <v>911100221644</v>
      </c>
      <c r="M1193" s="3" t="s">
        <v>2230</v>
      </c>
      <c r="N1193" s="3" t="s">
        <v>1418</v>
      </c>
      <c r="O1193" s="3"/>
      <c r="P1193" s="3" t="s">
        <v>3860</v>
      </c>
      <c r="Q1193" s="3" t="s">
        <v>3749</v>
      </c>
      <c r="R1193" s="3" t="e">
        <f>VLOOKUP(L1193,SB_Cleaned!$A$2:$F$413,6,FALSE)</f>
        <v>#N/A</v>
      </c>
      <c r="S1193" s="3">
        <f t="shared" si="54"/>
        <v>0</v>
      </c>
      <c r="T1193" s="3" t="s">
        <v>1506</v>
      </c>
      <c r="U1193" s="3" t="s">
        <v>422</v>
      </c>
      <c r="V1193" s="13" t="e">
        <f>VLOOKUP(L1193,SB_Cleaned!$A$2:$C$412,3,FALSE)</f>
        <v>#N/A</v>
      </c>
      <c r="W1193" s="4" t="str">
        <f t="shared" si="55"/>
        <v>exclude</v>
      </c>
      <c r="X1193" s="4" t="str">
        <f t="shared" si="56"/>
        <v>exclude</v>
      </c>
    </row>
    <row r="1194" spans="1:24" x14ac:dyDescent="0.25">
      <c r="A1194" s="3" t="s">
        <v>3813</v>
      </c>
      <c r="B1194" s="3" t="s">
        <v>1514</v>
      </c>
      <c r="C1194" s="3" t="s">
        <v>1510</v>
      </c>
      <c r="D1194" s="3">
        <v>4</v>
      </c>
      <c r="E1194" s="14">
        <v>0.75</v>
      </c>
      <c r="F1194" s="3" t="s">
        <v>3814</v>
      </c>
      <c r="G1194" s="13">
        <v>43944</v>
      </c>
      <c r="H1194" s="13">
        <f>VLOOKUP(L1194,'Interested Users'!$A$2:$F$1684,6,FALSE)</f>
        <v>43939.260416666664</v>
      </c>
      <c r="I1194" s="3" t="s">
        <v>1145</v>
      </c>
      <c r="J1194" s="3" t="s">
        <v>19</v>
      </c>
      <c r="K1194" s="3" t="s">
        <v>399</v>
      </c>
      <c r="L1194" s="4">
        <v>911100221581</v>
      </c>
      <c r="M1194" s="3" t="s">
        <v>2165</v>
      </c>
      <c r="N1194" s="3" t="s">
        <v>1418</v>
      </c>
      <c r="O1194" s="3" t="s">
        <v>1148</v>
      </c>
      <c r="P1194" s="3" t="s">
        <v>1148</v>
      </c>
      <c r="Q1194" s="3" t="s">
        <v>3775</v>
      </c>
      <c r="R1194" s="3" t="e">
        <f>VLOOKUP(L1194,SB_Cleaned!$A$2:$F$413,6,FALSE)</f>
        <v>#N/A</v>
      </c>
      <c r="S1194" s="3">
        <f t="shared" si="54"/>
        <v>0</v>
      </c>
      <c r="T1194" s="3" t="s">
        <v>1506</v>
      </c>
      <c r="U1194" s="3" t="s">
        <v>209</v>
      </c>
      <c r="V1194" s="13" t="e">
        <f>VLOOKUP(L1194,SB_Cleaned!$A$2:$C$412,3,FALSE)</f>
        <v>#N/A</v>
      </c>
      <c r="W1194" s="4" t="str">
        <f t="shared" si="55"/>
        <v>exclude</v>
      </c>
      <c r="X1194" s="4" t="str">
        <f t="shared" si="56"/>
        <v>exclude</v>
      </c>
    </row>
    <row r="1195" spans="1:24" x14ac:dyDescent="0.25">
      <c r="A1195" s="3" t="s">
        <v>3812</v>
      </c>
      <c r="B1195" s="3" t="s">
        <v>1494</v>
      </c>
      <c r="C1195" s="3" t="s">
        <v>1510</v>
      </c>
      <c r="D1195" s="3">
        <v>4</v>
      </c>
      <c r="E1195" s="14">
        <v>0.75</v>
      </c>
      <c r="F1195" s="3" t="s">
        <v>3814</v>
      </c>
      <c r="G1195" s="13">
        <v>43944</v>
      </c>
      <c r="H1195" s="13">
        <f>VLOOKUP(L1195,'Interested Users'!$A$2:$F$1684,6,FALSE)</f>
        <v>43939.15347222222</v>
      </c>
      <c r="I1195" s="3" t="s">
        <v>1145</v>
      </c>
      <c r="J1195" s="3" t="s">
        <v>10</v>
      </c>
      <c r="K1195" s="3" t="s">
        <v>61</v>
      </c>
      <c r="L1195" s="4">
        <v>911100221492</v>
      </c>
      <c r="M1195" s="3" t="s">
        <v>2076</v>
      </c>
      <c r="N1195" s="3" t="s">
        <v>1418</v>
      </c>
      <c r="O1195" s="3"/>
      <c r="P1195" s="3" t="s">
        <v>3860</v>
      </c>
      <c r="Q1195" s="3" t="s">
        <v>3749</v>
      </c>
      <c r="R1195" s="3" t="e">
        <f>VLOOKUP(L1195,SB_Cleaned!$A$2:$F$413,6,FALSE)</f>
        <v>#N/A</v>
      </c>
      <c r="S1195" s="3">
        <f t="shared" si="54"/>
        <v>0</v>
      </c>
      <c r="T1195" s="3" t="s">
        <v>1506</v>
      </c>
      <c r="U1195" s="3" t="s">
        <v>422</v>
      </c>
      <c r="V1195" s="13" t="e">
        <f>VLOOKUP(L1195,SB_Cleaned!$A$2:$C$412,3,FALSE)</f>
        <v>#N/A</v>
      </c>
      <c r="W1195" s="4" t="str">
        <f t="shared" si="55"/>
        <v>exclude</v>
      </c>
      <c r="X1195" s="4" t="str">
        <f t="shared" si="56"/>
        <v>exclude</v>
      </c>
    </row>
    <row r="1196" spans="1:24" x14ac:dyDescent="0.25">
      <c r="A1196" s="3" t="s">
        <v>3813</v>
      </c>
      <c r="B1196" s="3" t="s">
        <v>1514</v>
      </c>
      <c r="C1196" s="3" t="s">
        <v>1512</v>
      </c>
      <c r="D1196" s="3">
        <v>4</v>
      </c>
      <c r="E1196" s="14">
        <v>0.75</v>
      </c>
      <c r="F1196" s="3" t="s">
        <v>3814</v>
      </c>
      <c r="G1196" s="13">
        <v>43944</v>
      </c>
      <c r="H1196" s="13">
        <f>VLOOKUP(L1196,'Interested Users'!$A$2:$F$1684,6,FALSE)</f>
        <v>43943.254155092596</v>
      </c>
      <c r="I1196" s="3" t="s">
        <v>1144</v>
      </c>
      <c r="J1196" s="3" t="s">
        <v>5</v>
      </c>
      <c r="K1196" s="3" t="s">
        <v>818</v>
      </c>
      <c r="L1196" s="4">
        <v>911100221985</v>
      </c>
      <c r="M1196" s="3" t="s">
        <v>2576</v>
      </c>
      <c r="N1196" s="3" t="s">
        <v>1418</v>
      </c>
      <c r="O1196" s="3" t="s">
        <v>1146</v>
      </c>
      <c r="P1196" s="3" t="s">
        <v>1146</v>
      </c>
      <c r="Q1196" s="3" t="s">
        <v>3777</v>
      </c>
      <c r="R1196" s="3" t="e">
        <f>VLOOKUP(L1196,SB_Cleaned!$A$2:$F$413,6,FALSE)</f>
        <v>#N/A</v>
      </c>
      <c r="S1196" s="3">
        <f t="shared" si="54"/>
        <v>0</v>
      </c>
      <c r="T1196" s="3" t="s">
        <v>1497</v>
      </c>
      <c r="U1196" s="3" t="s">
        <v>772</v>
      </c>
      <c r="V1196" s="13" t="e">
        <f>VLOOKUP(L1196,SB_Cleaned!$A$2:$C$412,3,FALSE)</f>
        <v>#N/A</v>
      </c>
      <c r="W1196" s="4" t="str">
        <f t="shared" si="55"/>
        <v>exclude</v>
      </c>
      <c r="X1196" s="4" t="str">
        <f t="shared" si="56"/>
        <v>exclude</v>
      </c>
    </row>
    <row r="1197" spans="1:24" x14ac:dyDescent="0.25">
      <c r="A1197" s="3" t="s">
        <v>3813</v>
      </c>
      <c r="B1197" s="3" t="s">
        <v>1514</v>
      </c>
      <c r="C1197" s="3" t="s">
        <v>1512</v>
      </c>
      <c r="D1197" s="3">
        <v>4</v>
      </c>
      <c r="E1197" s="14">
        <v>0.75</v>
      </c>
      <c r="F1197" s="3" t="s">
        <v>3814</v>
      </c>
      <c r="G1197" s="13">
        <v>43944</v>
      </c>
      <c r="H1197" s="13">
        <f>VLOOKUP(L1197,'Interested Users'!$A$2:$F$1684,6,FALSE)</f>
        <v>43943.251701388886</v>
      </c>
      <c r="I1197" s="3" t="s">
        <v>1144</v>
      </c>
      <c r="J1197" s="3" t="s">
        <v>19</v>
      </c>
      <c r="K1197" s="3" t="s">
        <v>815</v>
      </c>
      <c r="L1197" s="4">
        <v>911100221982</v>
      </c>
      <c r="M1197" s="3" t="s">
        <v>2574</v>
      </c>
      <c r="N1197" s="3" t="s">
        <v>1418</v>
      </c>
      <c r="O1197" s="3" t="s">
        <v>1156</v>
      </c>
      <c r="P1197" s="3" t="s">
        <v>1156</v>
      </c>
      <c r="Q1197" s="3" t="s">
        <v>3777</v>
      </c>
      <c r="R1197" s="3" t="e">
        <f>VLOOKUP(L1197,SB_Cleaned!$A$2:$F$413,6,FALSE)</f>
        <v>#N/A</v>
      </c>
      <c r="S1197" s="3">
        <f t="shared" si="54"/>
        <v>0</v>
      </c>
      <c r="T1197" s="3" t="s">
        <v>1497</v>
      </c>
      <c r="U1197" s="3" t="s">
        <v>772</v>
      </c>
      <c r="V1197" s="13" t="e">
        <f>VLOOKUP(L1197,SB_Cleaned!$A$2:$C$412,3,FALSE)</f>
        <v>#N/A</v>
      </c>
      <c r="W1197" s="4" t="str">
        <f t="shared" si="55"/>
        <v>exclude</v>
      </c>
      <c r="X1197" s="4" t="str">
        <f t="shared" si="56"/>
        <v>exclude</v>
      </c>
    </row>
    <row r="1198" spans="1:24" x14ac:dyDescent="0.25">
      <c r="A1198" s="3" t="s">
        <v>3813</v>
      </c>
      <c r="B1198" s="3" t="s">
        <v>1514</v>
      </c>
      <c r="C1198" s="3" t="s">
        <v>1512</v>
      </c>
      <c r="D1198" s="3">
        <v>4</v>
      </c>
      <c r="E1198" s="14">
        <v>0.75</v>
      </c>
      <c r="F1198" s="3" t="s">
        <v>3814</v>
      </c>
      <c r="G1198" s="13">
        <v>43944</v>
      </c>
      <c r="H1198" s="13">
        <f>VLOOKUP(L1198,'Interested Users'!$A$2:$F$1684,6,FALSE)</f>
        <v>43943.234525462962</v>
      </c>
      <c r="I1198" s="3" t="s">
        <v>1144</v>
      </c>
      <c r="J1198" s="3" t="s">
        <v>5</v>
      </c>
      <c r="K1198" s="3" t="s">
        <v>49</v>
      </c>
      <c r="L1198" s="4">
        <v>911100221947</v>
      </c>
      <c r="M1198" s="3" t="s">
        <v>2540</v>
      </c>
      <c r="N1198" s="3" t="s">
        <v>1418</v>
      </c>
      <c r="O1198" s="3" t="s">
        <v>1148</v>
      </c>
      <c r="P1198" s="3" t="s">
        <v>1148</v>
      </c>
      <c r="Q1198" s="3" t="s">
        <v>3777</v>
      </c>
      <c r="R1198" s="3">
        <f>VLOOKUP(L1198,SB_Cleaned!$A$2:$F$413,6,FALSE)</f>
        <v>1999</v>
      </c>
      <c r="S1198" s="3">
        <f t="shared" si="54"/>
        <v>1</v>
      </c>
      <c r="T1198" s="3" t="s">
        <v>1497</v>
      </c>
      <c r="U1198" s="3" t="s">
        <v>772</v>
      </c>
      <c r="V1198" s="13">
        <f>VLOOKUP(L1198,SB_Cleaned!$A$2:$C$412,3,FALSE)</f>
        <v>43946</v>
      </c>
      <c r="W1198" s="4">
        <f t="shared" si="55"/>
        <v>2</v>
      </c>
      <c r="X1198" s="4">
        <f t="shared" si="56"/>
        <v>3</v>
      </c>
    </row>
    <row r="1199" spans="1:24" x14ac:dyDescent="0.25">
      <c r="A1199" s="3" t="s">
        <v>3813</v>
      </c>
      <c r="B1199" s="3" t="s">
        <v>1514</v>
      </c>
      <c r="C1199" s="3" t="s">
        <v>1512</v>
      </c>
      <c r="D1199" s="3">
        <v>4</v>
      </c>
      <c r="E1199" s="14">
        <v>0.75</v>
      </c>
      <c r="F1199" s="3" t="s">
        <v>3814</v>
      </c>
      <c r="G1199" s="13">
        <v>43944</v>
      </c>
      <c r="H1199" s="13">
        <f>VLOOKUP(L1199,'Interested Users'!$A$2:$F$1684,6,FALSE)</f>
        <v>43943.164571759262</v>
      </c>
      <c r="I1199" s="3" t="s">
        <v>1145</v>
      </c>
      <c r="J1199" s="3" t="s">
        <v>19</v>
      </c>
      <c r="K1199" s="3" t="s">
        <v>817</v>
      </c>
      <c r="L1199" s="4">
        <v>911100221880</v>
      </c>
      <c r="M1199" s="3" t="s">
        <v>2474</v>
      </c>
      <c r="N1199" s="3" t="s">
        <v>1418</v>
      </c>
      <c r="O1199" s="3" t="s">
        <v>1148</v>
      </c>
      <c r="P1199" s="3" t="s">
        <v>1148</v>
      </c>
      <c r="Q1199" s="3" t="s">
        <v>3777</v>
      </c>
      <c r="R1199" s="3" t="e">
        <f>VLOOKUP(L1199,SB_Cleaned!$A$2:$F$413,6,FALSE)</f>
        <v>#N/A</v>
      </c>
      <c r="S1199" s="3">
        <f t="shared" si="54"/>
        <v>0</v>
      </c>
      <c r="T1199" s="3" t="s">
        <v>1497</v>
      </c>
      <c r="U1199" s="3" t="s">
        <v>716</v>
      </c>
      <c r="V1199" s="13" t="e">
        <f>VLOOKUP(L1199,SB_Cleaned!$A$2:$C$412,3,FALSE)</f>
        <v>#N/A</v>
      </c>
      <c r="W1199" s="4" t="str">
        <f t="shared" si="55"/>
        <v>exclude</v>
      </c>
      <c r="X1199" s="4" t="str">
        <f t="shared" si="56"/>
        <v>exclude</v>
      </c>
    </row>
    <row r="1200" spans="1:24" x14ac:dyDescent="0.25">
      <c r="A1200" s="3" t="s">
        <v>3813</v>
      </c>
      <c r="B1200" s="3" t="s">
        <v>1514</v>
      </c>
      <c r="C1200" s="3" t="s">
        <v>1510</v>
      </c>
      <c r="D1200" s="3">
        <v>4</v>
      </c>
      <c r="E1200" s="14">
        <v>0.75</v>
      </c>
      <c r="F1200" s="3" t="s">
        <v>3814</v>
      </c>
      <c r="G1200" s="13">
        <v>43944</v>
      </c>
      <c r="H1200" s="13">
        <f>VLOOKUP(L1200,'Interested Users'!$A$2:$F$1684,6,FALSE)</f>
        <v>43943.555266203701</v>
      </c>
      <c r="I1200" s="3" t="s">
        <v>1144</v>
      </c>
      <c r="J1200" s="3" t="s">
        <v>5</v>
      </c>
      <c r="K1200" s="3" t="s">
        <v>278</v>
      </c>
      <c r="L1200" s="4">
        <v>911100222088</v>
      </c>
      <c r="M1200" s="3" t="s">
        <v>2676</v>
      </c>
      <c r="N1200" s="3" t="s">
        <v>1418</v>
      </c>
      <c r="O1200" s="3" t="s">
        <v>1148</v>
      </c>
      <c r="P1200" s="3" t="s">
        <v>1148</v>
      </c>
      <c r="Q1200" s="3" t="s">
        <v>3775</v>
      </c>
      <c r="R1200" s="3" t="e">
        <f>VLOOKUP(L1200,SB_Cleaned!$A$2:$F$413,6,FALSE)</f>
        <v>#N/A</v>
      </c>
      <c r="S1200" s="3">
        <f t="shared" si="54"/>
        <v>0</v>
      </c>
      <c r="T1200" s="3" t="s">
        <v>1506</v>
      </c>
      <c r="U1200" s="3" t="s">
        <v>772</v>
      </c>
      <c r="V1200" s="13" t="e">
        <f>VLOOKUP(L1200,SB_Cleaned!$A$2:$C$412,3,FALSE)</f>
        <v>#N/A</v>
      </c>
      <c r="W1200" s="4" t="str">
        <f t="shared" si="55"/>
        <v>exclude</v>
      </c>
      <c r="X1200" s="4" t="str">
        <f t="shared" si="56"/>
        <v>exclude</v>
      </c>
    </row>
    <row r="1201" spans="1:24" x14ac:dyDescent="0.25">
      <c r="A1201" s="3" t="s">
        <v>3813</v>
      </c>
      <c r="B1201" s="3" t="s">
        <v>1514</v>
      </c>
      <c r="C1201" s="3" t="s">
        <v>1510</v>
      </c>
      <c r="D1201" s="3">
        <v>4</v>
      </c>
      <c r="E1201" s="14">
        <v>0.75</v>
      </c>
      <c r="F1201" s="3" t="s">
        <v>3814</v>
      </c>
      <c r="G1201" s="13">
        <v>43944</v>
      </c>
      <c r="H1201" s="13">
        <f>VLOOKUP(L1201,'Interested Users'!$A$2:$F$1684,6,FALSE)</f>
        <v>43943.38554398148</v>
      </c>
      <c r="I1201" s="3" t="s">
        <v>1145</v>
      </c>
      <c r="J1201" s="3" t="s">
        <v>5</v>
      </c>
      <c r="K1201" s="3" t="s">
        <v>891</v>
      </c>
      <c r="L1201" s="4">
        <v>911100222064</v>
      </c>
      <c r="M1201" s="3" t="s">
        <v>2653</v>
      </c>
      <c r="N1201" s="3" t="s">
        <v>1418</v>
      </c>
      <c r="O1201" s="3" t="s">
        <v>1148</v>
      </c>
      <c r="P1201" s="3" t="s">
        <v>1148</v>
      </c>
      <c r="Q1201" s="3" t="s">
        <v>3775</v>
      </c>
      <c r="R1201" s="3" t="e">
        <f>VLOOKUP(L1201,SB_Cleaned!$A$2:$F$413,6,FALSE)</f>
        <v>#N/A</v>
      </c>
      <c r="S1201" s="3">
        <f t="shared" si="54"/>
        <v>0</v>
      </c>
      <c r="T1201" s="3" t="s">
        <v>1506</v>
      </c>
      <c r="U1201" s="3" t="s">
        <v>716</v>
      </c>
      <c r="V1201" s="13" t="e">
        <f>VLOOKUP(L1201,SB_Cleaned!$A$2:$C$412,3,FALSE)</f>
        <v>#N/A</v>
      </c>
      <c r="W1201" s="4" t="str">
        <f t="shared" si="55"/>
        <v>exclude</v>
      </c>
      <c r="X1201" s="4" t="str">
        <f t="shared" si="56"/>
        <v>exclude</v>
      </c>
    </row>
    <row r="1202" spans="1:24" x14ac:dyDescent="0.25">
      <c r="A1202" s="3" t="s">
        <v>3813</v>
      </c>
      <c r="B1202" s="3" t="s">
        <v>1514</v>
      </c>
      <c r="C1202" s="3" t="s">
        <v>1510</v>
      </c>
      <c r="D1202" s="3">
        <v>4</v>
      </c>
      <c r="E1202" s="14">
        <v>0.75</v>
      </c>
      <c r="F1202" s="3" t="s">
        <v>3814</v>
      </c>
      <c r="G1202" s="13">
        <v>43944</v>
      </c>
      <c r="H1202" s="13">
        <f>VLOOKUP(L1202,'Interested Users'!$A$2:$F$1684,6,FALSE)</f>
        <v>43943.538587962961</v>
      </c>
      <c r="I1202" s="3" t="s">
        <v>1145</v>
      </c>
      <c r="J1202" s="3" t="s">
        <v>2</v>
      </c>
      <c r="K1202" s="3" t="s">
        <v>883</v>
      </c>
      <c r="L1202" s="4">
        <v>911100222086</v>
      </c>
      <c r="M1202" s="3" t="s">
        <v>2674</v>
      </c>
      <c r="N1202" s="3" t="s">
        <v>1418</v>
      </c>
      <c r="O1202" s="3" t="s">
        <v>1156</v>
      </c>
      <c r="P1202" s="3" t="s">
        <v>1156</v>
      </c>
      <c r="Q1202" s="3" t="s">
        <v>3775</v>
      </c>
      <c r="R1202" s="3" t="e">
        <f>VLOOKUP(L1202,SB_Cleaned!$A$2:$F$413,6,FALSE)</f>
        <v>#N/A</v>
      </c>
      <c r="S1202" s="3">
        <f t="shared" si="54"/>
        <v>0</v>
      </c>
      <c r="T1202" s="3" t="s">
        <v>1506</v>
      </c>
      <c r="U1202" s="3" t="s">
        <v>716</v>
      </c>
      <c r="V1202" s="13" t="e">
        <f>VLOOKUP(L1202,SB_Cleaned!$A$2:$C$412,3,FALSE)</f>
        <v>#N/A</v>
      </c>
      <c r="W1202" s="4" t="str">
        <f t="shared" si="55"/>
        <v>exclude</v>
      </c>
      <c r="X1202" s="4" t="str">
        <f t="shared" si="56"/>
        <v>exclude</v>
      </c>
    </row>
    <row r="1203" spans="1:24" x14ac:dyDescent="0.25">
      <c r="A1203" s="3" t="s">
        <v>3813</v>
      </c>
      <c r="B1203" s="3" t="s">
        <v>1514</v>
      </c>
      <c r="C1203" s="3" t="s">
        <v>1510</v>
      </c>
      <c r="D1203" s="3">
        <v>4</v>
      </c>
      <c r="E1203" s="14">
        <v>0.75</v>
      </c>
      <c r="F1203" s="3" t="s">
        <v>3814</v>
      </c>
      <c r="G1203" s="13">
        <v>43944</v>
      </c>
      <c r="H1203" s="13">
        <f>VLOOKUP(L1203,'Interested Users'!$A$2:$F$1684,6,FALSE)</f>
        <v>43937.681157407409</v>
      </c>
      <c r="I1203" s="3" t="s">
        <v>1144</v>
      </c>
      <c r="J1203" s="3" t="s">
        <v>5</v>
      </c>
      <c r="K1203" s="3" t="s">
        <v>853</v>
      </c>
      <c r="L1203" s="4">
        <v>911100221167</v>
      </c>
      <c r="M1203" s="3" t="s">
        <v>1748</v>
      </c>
      <c r="N1203" s="3" t="s">
        <v>1418</v>
      </c>
      <c r="O1203" s="3" t="s">
        <v>1148</v>
      </c>
      <c r="P1203" s="3" t="s">
        <v>1148</v>
      </c>
      <c r="Q1203" s="3" t="s">
        <v>3775</v>
      </c>
      <c r="R1203" s="3" t="e">
        <f>VLOOKUP(L1203,SB_Cleaned!$A$2:$F$413,6,FALSE)</f>
        <v>#N/A</v>
      </c>
      <c r="S1203" s="3">
        <f t="shared" si="54"/>
        <v>0</v>
      </c>
      <c r="T1203" s="3" t="s">
        <v>1506</v>
      </c>
      <c r="U1203" s="3" t="s">
        <v>37</v>
      </c>
      <c r="V1203" s="13" t="e">
        <f>VLOOKUP(L1203,SB_Cleaned!$A$2:$C$412,3,FALSE)</f>
        <v>#N/A</v>
      </c>
      <c r="W1203" s="4" t="str">
        <f t="shared" si="55"/>
        <v>exclude</v>
      </c>
      <c r="X1203" s="4" t="str">
        <f t="shared" si="56"/>
        <v>exclude</v>
      </c>
    </row>
    <row r="1204" spans="1:24" x14ac:dyDescent="0.25">
      <c r="A1204" s="3" t="s">
        <v>3812</v>
      </c>
      <c r="B1204" s="3" t="s">
        <v>1494</v>
      </c>
      <c r="C1204" s="3" t="s">
        <v>1510</v>
      </c>
      <c r="D1204" s="3">
        <v>2</v>
      </c>
      <c r="E1204" s="14">
        <v>0.48958333333333331</v>
      </c>
      <c r="F1204" s="3" t="s">
        <v>3815</v>
      </c>
      <c r="G1204" s="13">
        <v>43945</v>
      </c>
      <c r="H1204" s="13">
        <f>VLOOKUP(L1204,'Interested Users'!$A$2:$F$1684,6,FALSE)</f>
        <v>43943.240219907406</v>
      </c>
      <c r="I1204" s="3" t="s">
        <v>1144</v>
      </c>
      <c r="J1204" s="3" t="s">
        <v>10</v>
      </c>
      <c r="K1204" s="3" t="s">
        <v>382</v>
      </c>
      <c r="L1204" s="4">
        <v>911100221966</v>
      </c>
      <c r="M1204" s="3" t="s">
        <v>2559</v>
      </c>
      <c r="N1204" s="3" t="s">
        <v>1422</v>
      </c>
      <c r="O1204" s="3" t="s">
        <v>1148</v>
      </c>
      <c r="P1204" s="3" t="s">
        <v>1148</v>
      </c>
      <c r="Q1204" s="3" t="s">
        <v>3780</v>
      </c>
      <c r="R1204" s="3" t="e">
        <f>VLOOKUP(L1204,SB_Cleaned!$A$2:$F$413,6,FALSE)</f>
        <v>#N/A</v>
      </c>
      <c r="S1204" s="3">
        <f t="shared" si="54"/>
        <v>0</v>
      </c>
      <c r="T1204" s="3" t="s">
        <v>1495</v>
      </c>
      <c r="U1204" s="3" t="s">
        <v>716</v>
      </c>
      <c r="V1204" s="13" t="e">
        <f>VLOOKUP(L1204,SB_Cleaned!$A$2:$C$412,3,FALSE)</f>
        <v>#N/A</v>
      </c>
      <c r="W1204" s="4" t="str">
        <f t="shared" si="55"/>
        <v>exclude</v>
      </c>
      <c r="X1204" s="4" t="str">
        <f t="shared" si="56"/>
        <v>exclude</v>
      </c>
    </row>
    <row r="1205" spans="1:24" x14ac:dyDescent="0.25">
      <c r="A1205" s="3" t="s">
        <v>3812</v>
      </c>
      <c r="B1205" s="3" t="s">
        <v>1494</v>
      </c>
      <c r="C1205" s="3" t="s">
        <v>1510</v>
      </c>
      <c r="D1205" s="3">
        <v>4</v>
      </c>
      <c r="E1205" s="14">
        <v>0.75</v>
      </c>
      <c r="F1205" s="3" t="s">
        <v>3814</v>
      </c>
      <c r="G1205" s="13">
        <v>43944</v>
      </c>
      <c r="H1205" s="13">
        <f>VLOOKUP(L1205,'Interested Users'!$A$2:$F$1684,6,FALSE)</f>
        <v>43944.398078703707</v>
      </c>
      <c r="I1205" s="3" t="s">
        <v>1144</v>
      </c>
      <c r="J1205" s="3" t="s">
        <v>10</v>
      </c>
      <c r="K1205" s="3" t="s">
        <v>922</v>
      </c>
      <c r="L1205" s="4">
        <v>911100222136</v>
      </c>
      <c r="M1205" s="3" t="s">
        <v>2726</v>
      </c>
      <c r="N1205" s="3" t="s">
        <v>1418</v>
      </c>
      <c r="O1205" s="3"/>
      <c r="P1205" s="3" t="s">
        <v>3860</v>
      </c>
      <c r="Q1205" s="3" t="s">
        <v>3749</v>
      </c>
      <c r="R1205" s="3" t="e">
        <f>VLOOKUP(L1205,SB_Cleaned!$A$2:$F$413,6,FALSE)</f>
        <v>#N/A</v>
      </c>
      <c r="S1205" s="3">
        <f t="shared" si="54"/>
        <v>0</v>
      </c>
      <c r="T1205" s="3" t="s">
        <v>1506</v>
      </c>
      <c r="U1205" s="3" t="s">
        <v>33</v>
      </c>
      <c r="V1205" s="13" t="e">
        <f>VLOOKUP(L1205,SB_Cleaned!$A$2:$C$412,3,FALSE)</f>
        <v>#N/A</v>
      </c>
      <c r="W1205" s="4" t="str">
        <f t="shared" si="55"/>
        <v>exclude</v>
      </c>
      <c r="X1205" s="4" t="str">
        <f t="shared" si="56"/>
        <v>exclude</v>
      </c>
    </row>
    <row r="1206" spans="1:24" x14ac:dyDescent="0.25">
      <c r="A1206" s="3" t="s">
        <v>3812</v>
      </c>
      <c r="B1206" s="3" t="s">
        <v>1494</v>
      </c>
      <c r="C1206" s="3" t="s">
        <v>1510</v>
      </c>
      <c r="D1206" s="3">
        <v>4</v>
      </c>
      <c r="E1206" s="14">
        <v>0.75</v>
      </c>
      <c r="F1206" s="3" t="s">
        <v>3814</v>
      </c>
      <c r="G1206" s="13">
        <v>43944</v>
      </c>
      <c r="H1206" s="13">
        <f>VLOOKUP(L1206,'Interested Users'!$A$2:$F$1684,6,FALSE)</f>
        <v>43943.306157407409</v>
      </c>
      <c r="I1206" s="3" t="s">
        <v>1144</v>
      </c>
      <c r="J1206" s="3" t="s">
        <v>2</v>
      </c>
      <c r="K1206" s="3" t="s">
        <v>847</v>
      </c>
      <c r="L1206" s="4">
        <v>911100222031</v>
      </c>
      <c r="M1206" s="3" t="s">
        <v>2621</v>
      </c>
      <c r="N1206" s="3" t="s">
        <v>1418</v>
      </c>
      <c r="O1206" s="3"/>
      <c r="P1206" s="3" t="s">
        <v>3860</v>
      </c>
      <c r="Q1206" s="3" t="s">
        <v>3749</v>
      </c>
      <c r="R1206" s="3" t="e">
        <f>VLOOKUP(L1206,SB_Cleaned!$A$2:$F$413,6,FALSE)</f>
        <v>#N/A</v>
      </c>
      <c r="S1206" s="3">
        <f t="shared" si="54"/>
        <v>0</v>
      </c>
      <c r="T1206" s="3" t="s">
        <v>1506</v>
      </c>
      <c r="U1206" s="3" t="s">
        <v>716</v>
      </c>
      <c r="V1206" s="13" t="e">
        <f>VLOOKUP(L1206,SB_Cleaned!$A$2:$C$412,3,FALSE)</f>
        <v>#N/A</v>
      </c>
      <c r="W1206" s="4" t="str">
        <f t="shared" si="55"/>
        <v>exclude</v>
      </c>
      <c r="X1206" s="4" t="str">
        <f t="shared" si="56"/>
        <v>exclude</v>
      </c>
    </row>
    <row r="1207" spans="1:24" x14ac:dyDescent="0.25">
      <c r="A1207" s="3" t="s">
        <v>3813</v>
      </c>
      <c r="B1207" s="3" t="s">
        <v>1494</v>
      </c>
      <c r="C1207" s="3" t="s">
        <v>1512</v>
      </c>
      <c r="D1207" s="3">
        <v>4</v>
      </c>
      <c r="E1207" s="14">
        <v>0.75</v>
      </c>
      <c r="F1207" s="3" t="s">
        <v>3814</v>
      </c>
      <c r="G1207" s="13">
        <v>43944</v>
      </c>
      <c r="H1207" s="13">
        <f>VLOOKUP(L1207,'Interested Users'!$A$2:$F$1684,6,FALSE)</f>
        <v>43944.404733796298</v>
      </c>
      <c r="I1207" s="3" t="s">
        <v>1144</v>
      </c>
      <c r="J1207" s="3" t="s">
        <v>10</v>
      </c>
      <c r="K1207" s="3" t="s">
        <v>596</v>
      </c>
      <c r="L1207" s="4">
        <v>911100222137</v>
      </c>
      <c r="M1207" s="3" t="s">
        <v>2727</v>
      </c>
      <c r="N1207" s="3" t="s">
        <v>1418</v>
      </c>
      <c r="O1207" s="3" t="s">
        <v>1156</v>
      </c>
      <c r="P1207" s="3" t="s">
        <v>1156</v>
      </c>
      <c r="Q1207" s="3" t="s">
        <v>3770</v>
      </c>
      <c r="R1207" s="3" t="e">
        <f>VLOOKUP(L1207,SB_Cleaned!$A$2:$F$413,6,FALSE)</f>
        <v>#N/A</v>
      </c>
      <c r="S1207" s="3">
        <f t="shared" si="54"/>
        <v>0</v>
      </c>
      <c r="T1207" s="3" t="s">
        <v>1495</v>
      </c>
      <c r="U1207" s="3" t="s">
        <v>716</v>
      </c>
      <c r="V1207" s="13" t="e">
        <f>VLOOKUP(L1207,SB_Cleaned!$A$2:$C$412,3,FALSE)</f>
        <v>#N/A</v>
      </c>
      <c r="W1207" s="4" t="str">
        <f t="shared" si="55"/>
        <v>exclude</v>
      </c>
      <c r="X1207" s="4" t="str">
        <f t="shared" si="56"/>
        <v>exclude</v>
      </c>
    </row>
    <row r="1208" spans="1:24" x14ac:dyDescent="0.25">
      <c r="A1208" s="3" t="s">
        <v>3813</v>
      </c>
      <c r="B1208" s="3" t="s">
        <v>1494</v>
      </c>
      <c r="C1208" s="3" t="s">
        <v>1512</v>
      </c>
      <c r="D1208" s="3">
        <v>4</v>
      </c>
      <c r="E1208" s="14">
        <v>0.75</v>
      </c>
      <c r="F1208" s="3" t="s">
        <v>3814</v>
      </c>
      <c r="G1208" s="13">
        <v>43944</v>
      </c>
      <c r="H1208" s="13">
        <f>VLOOKUP(L1208,'Interested Users'!$A$2:$F$1684,6,FALSE)</f>
        <v>43943.267731481479</v>
      </c>
      <c r="I1208" s="3" t="s">
        <v>1144</v>
      </c>
      <c r="J1208" s="3" t="s">
        <v>2</v>
      </c>
      <c r="K1208" s="3" t="s">
        <v>835</v>
      </c>
      <c r="L1208" s="4">
        <v>911100222006</v>
      </c>
      <c r="M1208" s="3" t="s">
        <v>2596</v>
      </c>
      <c r="N1208" s="3" t="s">
        <v>1418</v>
      </c>
      <c r="O1208" s="3" t="s">
        <v>1148</v>
      </c>
      <c r="P1208" s="3" t="s">
        <v>1148</v>
      </c>
      <c r="Q1208" s="3" t="s">
        <v>3770</v>
      </c>
      <c r="R1208" s="3" t="e">
        <f>VLOOKUP(L1208,SB_Cleaned!$A$2:$F$413,6,FALSE)</f>
        <v>#N/A</v>
      </c>
      <c r="S1208" s="3">
        <f t="shared" si="54"/>
        <v>0</v>
      </c>
      <c r="T1208" s="3" t="s">
        <v>1495</v>
      </c>
      <c r="U1208" s="3" t="s">
        <v>772</v>
      </c>
      <c r="V1208" s="13" t="e">
        <f>VLOOKUP(L1208,SB_Cleaned!$A$2:$C$412,3,FALSE)</f>
        <v>#N/A</v>
      </c>
      <c r="W1208" s="4" t="str">
        <f t="shared" si="55"/>
        <v>exclude</v>
      </c>
      <c r="X1208" s="4" t="str">
        <f t="shared" si="56"/>
        <v>exclude</v>
      </c>
    </row>
    <row r="1209" spans="1:24" x14ac:dyDescent="0.25">
      <c r="A1209" s="3" t="s">
        <v>3813</v>
      </c>
      <c r="B1209" s="3" t="s">
        <v>1494</v>
      </c>
      <c r="C1209" s="3" t="s">
        <v>1512</v>
      </c>
      <c r="D1209" s="3">
        <v>4</v>
      </c>
      <c r="E1209" s="14">
        <v>0.75</v>
      </c>
      <c r="F1209" s="3" t="s">
        <v>3814</v>
      </c>
      <c r="G1209" s="13">
        <v>43944</v>
      </c>
      <c r="H1209" s="13">
        <f>VLOOKUP(L1209,'Interested Users'!$A$2:$F$1684,6,FALSE)</f>
        <v>43943.256249999999</v>
      </c>
      <c r="I1209" s="3" t="s">
        <v>1144</v>
      </c>
      <c r="J1209" s="3" t="s">
        <v>2</v>
      </c>
      <c r="K1209" s="3" t="s">
        <v>80</v>
      </c>
      <c r="L1209" s="4">
        <v>911100221990</v>
      </c>
      <c r="M1209" s="3" t="s">
        <v>2581</v>
      </c>
      <c r="N1209" s="3" t="s">
        <v>1418</v>
      </c>
      <c r="O1209" s="3" t="s">
        <v>1148</v>
      </c>
      <c r="P1209" s="3" t="s">
        <v>1148</v>
      </c>
      <c r="Q1209" s="3" t="s">
        <v>3770</v>
      </c>
      <c r="R1209" s="3" t="e">
        <f>VLOOKUP(L1209,SB_Cleaned!$A$2:$F$413,6,FALSE)</f>
        <v>#N/A</v>
      </c>
      <c r="S1209" s="3">
        <f t="shared" si="54"/>
        <v>0</v>
      </c>
      <c r="T1209" s="3" t="s">
        <v>1495</v>
      </c>
      <c r="U1209" s="3" t="s">
        <v>772</v>
      </c>
      <c r="V1209" s="13" t="e">
        <f>VLOOKUP(L1209,SB_Cleaned!$A$2:$C$412,3,FALSE)</f>
        <v>#N/A</v>
      </c>
      <c r="W1209" s="4" t="str">
        <f t="shared" si="55"/>
        <v>exclude</v>
      </c>
      <c r="X1209" s="4" t="str">
        <f t="shared" si="56"/>
        <v>exclude</v>
      </c>
    </row>
    <row r="1210" spans="1:24" x14ac:dyDescent="0.25">
      <c r="A1210" s="3" t="s">
        <v>3813</v>
      </c>
      <c r="B1210" s="3" t="s">
        <v>1494</v>
      </c>
      <c r="C1210" s="3" t="s">
        <v>1512</v>
      </c>
      <c r="D1210" s="3">
        <v>4</v>
      </c>
      <c r="E1210" s="14">
        <v>0.75</v>
      </c>
      <c r="F1210" s="3" t="s">
        <v>3814</v>
      </c>
      <c r="G1210" s="13">
        <v>43944</v>
      </c>
      <c r="H1210" s="13">
        <f>VLOOKUP(L1210,'Interested Users'!$A$2:$F$1684,6,FALSE)</f>
        <v>43943.249363425923</v>
      </c>
      <c r="I1210" s="3" t="s">
        <v>1144</v>
      </c>
      <c r="J1210" s="3" t="s">
        <v>2</v>
      </c>
      <c r="K1210" s="3" t="s">
        <v>813</v>
      </c>
      <c r="L1210" s="4">
        <v>911100221980</v>
      </c>
      <c r="M1210" s="3" t="s">
        <v>3369</v>
      </c>
      <c r="N1210" s="3" t="s">
        <v>1418</v>
      </c>
      <c r="O1210" s="3" t="s">
        <v>1156</v>
      </c>
      <c r="P1210" s="3" t="s">
        <v>1156</v>
      </c>
      <c r="Q1210" s="3" t="s">
        <v>3770</v>
      </c>
      <c r="R1210" s="3" t="e">
        <f>VLOOKUP(L1210,SB_Cleaned!$A$2:$F$413,6,FALSE)</f>
        <v>#N/A</v>
      </c>
      <c r="S1210" s="3">
        <f t="shared" si="54"/>
        <v>0</v>
      </c>
      <c r="T1210" s="3" t="s">
        <v>1495</v>
      </c>
      <c r="U1210" s="3" t="s">
        <v>772</v>
      </c>
      <c r="V1210" s="13" t="e">
        <f>VLOOKUP(L1210,SB_Cleaned!$A$2:$C$412,3,FALSE)</f>
        <v>#N/A</v>
      </c>
      <c r="W1210" s="4" t="str">
        <f t="shared" si="55"/>
        <v>exclude</v>
      </c>
      <c r="X1210" s="4" t="str">
        <f t="shared" si="56"/>
        <v>exclude</v>
      </c>
    </row>
    <row r="1211" spans="1:24" x14ac:dyDescent="0.25">
      <c r="A1211" s="3" t="s">
        <v>3813</v>
      </c>
      <c r="B1211" s="3" t="s">
        <v>1494</v>
      </c>
      <c r="C1211" s="3" t="s">
        <v>1512</v>
      </c>
      <c r="D1211" s="3">
        <v>4</v>
      </c>
      <c r="E1211" s="14">
        <v>0.75</v>
      </c>
      <c r="F1211" s="3" t="s">
        <v>3814</v>
      </c>
      <c r="G1211" s="13">
        <v>43944</v>
      </c>
      <c r="H1211" s="13">
        <f>VLOOKUP(L1211,'Interested Users'!$A$2:$F$1684,6,FALSE)</f>
        <v>43943.242719907408</v>
      </c>
      <c r="I1211" s="3" t="s">
        <v>1144</v>
      </c>
      <c r="J1211" s="3" t="s">
        <v>2</v>
      </c>
      <c r="K1211" s="3" t="s">
        <v>41</v>
      </c>
      <c r="L1211" s="4">
        <v>911100221970</v>
      </c>
      <c r="M1211" s="3" t="s">
        <v>2562</v>
      </c>
      <c r="N1211" s="3" t="s">
        <v>1418</v>
      </c>
      <c r="O1211" s="3" t="s">
        <v>1156</v>
      </c>
      <c r="P1211" s="3" t="s">
        <v>1156</v>
      </c>
      <c r="Q1211" s="3" t="s">
        <v>3770</v>
      </c>
      <c r="R1211" s="3" t="e">
        <f>VLOOKUP(L1211,SB_Cleaned!$A$2:$F$413,6,FALSE)</f>
        <v>#N/A</v>
      </c>
      <c r="S1211" s="3">
        <f t="shared" si="54"/>
        <v>0</v>
      </c>
      <c r="T1211" s="3" t="s">
        <v>1495</v>
      </c>
      <c r="U1211" s="3" t="s">
        <v>716</v>
      </c>
      <c r="V1211" s="13" t="e">
        <f>VLOOKUP(L1211,SB_Cleaned!$A$2:$C$412,3,FALSE)</f>
        <v>#N/A</v>
      </c>
      <c r="W1211" s="4" t="str">
        <f t="shared" si="55"/>
        <v>exclude</v>
      </c>
      <c r="X1211" s="4" t="str">
        <f t="shared" si="56"/>
        <v>exclude</v>
      </c>
    </row>
    <row r="1212" spans="1:24" x14ac:dyDescent="0.25">
      <c r="A1212" s="3" t="s">
        <v>3813</v>
      </c>
      <c r="B1212" s="3" t="s">
        <v>1494</v>
      </c>
      <c r="C1212" s="3" t="s">
        <v>1512</v>
      </c>
      <c r="D1212" s="3">
        <v>4</v>
      </c>
      <c r="E1212" s="14">
        <v>0.75</v>
      </c>
      <c r="F1212" s="3" t="s">
        <v>3814</v>
      </c>
      <c r="G1212" s="13">
        <v>43944</v>
      </c>
      <c r="H1212" s="13">
        <f>VLOOKUP(L1212,'Interested Users'!$A$2:$F$1684,6,FALSE)</f>
        <v>43943.149745370371</v>
      </c>
      <c r="I1212" s="3" t="s">
        <v>1144</v>
      </c>
      <c r="J1212" s="3" t="s">
        <v>10</v>
      </c>
      <c r="K1212" s="3" t="s">
        <v>724</v>
      </c>
      <c r="L1212" s="4">
        <v>911100221849</v>
      </c>
      <c r="M1212" s="3" t="s">
        <v>2443</v>
      </c>
      <c r="N1212" s="3" t="s">
        <v>1418</v>
      </c>
      <c r="O1212" s="3" t="s">
        <v>1148</v>
      </c>
      <c r="P1212" s="3" t="s">
        <v>1148</v>
      </c>
      <c r="Q1212" s="3" t="s">
        <v>3770</v>
      </c>
      <c r="R1212" s="3" t="e">
        <f>VLOOKUP(L1212,SB_Cleaned!$A$2:$F$413,6,FALSE)</f>
        <v>#N/A</v>
      </c>
      <c r="S1212" s="3">
        <f t="shared" si="54"/>
        <v>0</v>
      </c>
      <c r="T1212" s="3" t="s">
        <v>1495</v>
      </c>
      <c r="U1212" s="3" t="s">
        <v>716</v>
      </c>
      <c r="V1212" s="13" t="e">
        <f>VLOOKUP(L1212,SB_Cleaned!$A$2:$C$412,3,FALSE)</f>
        <v>#N/A</v>
      </c>
      <c r="W1212" s="4" t="str">
        <f t="shared" si="55"/>
        <v>exclude</v>
      </c>
      <c r="X1212" s="4" t="str">
        <f t="shared" si="56"/>
        <v>exclude</v>
      </c>
    </row>
    <row r="1213" spans="1:24" x14ac:dyDescent="0.25">
      <c r="A1213" s="3" t="s">
        <v>3813</v>
      </c>
      <c r="B1213" s="3" t="s">
        <v>1494</v>
      </c>
      <c r="C1213" s="3" t="s">
        <v>1512</v>
      </c>
      <c r="D1213" s="3">
        <v>4</v>
      </c>
      <c r="E1213" s="14">
        <v>0.75</v>
      </c>
      <c r="F1213" s="3" t="s">
        <v>3814</v>
      </c>
      <c r="G1213" s="13">
        <v>43944</v>
      </c>
      <c r="H1213" s="13">
        <f>VLOOKUP(L1213,'Interested Users'!$A$2:$F$1684,6,FALSE)</f>
        <v>43943.147777777776</v>
      </c>
      <c r="I1213" s="3" t="s">
        <v>1144</v>
      </c>
      <c r="J1213" s="3" t="s">
        <v>10</v>
      </c>
      <c r="K1213" s="3" t="s">
        <v>715</v>
      </c>
      <c r="L1213" s="4">
        <v>911100221837</v>
      </c>
      <c r="M1213" s="3" t="s">
        <v>2431</v>
      </c>
      <c r="N1213" s="3" t="s">
        <v>1418</v>
      </c>
      <c r="O1213" s="3" t="s">
        <v>1148</v>
      </c>
      <c r="P1213" s="3" t="s">
        <v>1148</v>
      </c>
      <c r="Q1213" s="3" t="s">
        <v>3770</v>
      </c>
      <c r="R1213" s="3" t="e">
        <f>VLOOKUP(L1213,SB_Cleaned!$A$2:$F$413,6,FALSE)</f>
        <v>#N/A</v>
      </c>
      <c r="S1213" s="3">
        <f t="shared" si="54"/>
        <v>0</v>
      </c>
      <c r="T1213" s="3" t="s">
        <v>1495</v>
      </c>
      <c r="U1213" s="3" t="s">
        <v>716</v>
      </c>
      <c r="V1213" s="13" t="e">
        <f>VLOOKUP(L1213,SB_Cleaned!$A$2:$C$412,3,FALSE)</f>
        <v>#N/A</v>
      </c>
      <c r="W1213" s="4" t="str">
        <f t="shared" si="55"/>
        <v>exclude</v>
      </c>
      <c r="X1213" s="4" t="str">
        <f t="shared" si="56"/>
        <v>exclude</v>
      </c>
    </row>
    <row r="1214" spans="1:24" x14ac:dyDescent="0.25">
      <c r="A1214" s="3" t="s">
        <v>3813</v>
      </c>
      <c r="B1214" s="3" t="s">
        <v>1514</v>
      </c>
      <c r="C1214" s="3" t="s">
        <v>1513</v>
      </c>
      <c r="D1214" s="3">
        <v>4</v>
      </c>
      <c r="E1214" s="14">
        <v>0.75</v>
      </c>
      <c r="F1214" s="3" t="s">
        <v>3814</v>
      </c>
      <c r="G1214" s="13">
        <v>43944</v>
      </c>
      <c r="H1214" s="13">
        <f>VLOOKUP(L1214,'Interested Users'!$A$2:$F$1684,6,FALSE)</f>
        <v>43939.166631944441</v>
      </c>
      <c r="I1214" s="3" t="s">
        <v>1144</v>
      </c>
      <c r="J1214" s="3" t="s">
        <v>5</v>
      </c>
      <c r="K1214" s="3" t="s">
        <v>446</v>
      </c>
      <c r="L1214" s="4">
        <v>911100221509</v>
      </c>
      <c r="M1214" s="3" t="s">
        <v>2093</v>
      </c>
      <c r="N1214" s="3" t="s">
        <v>1418</v>
      </c>
      <c r="O1214" s="3" t="s">
        <v>1166</v>
      </c>
      <c r="P1214" s="3" t="s">
        <v>1148</v>
      </c>
      <c r="Q1214" s="3" t="s">
        <v>3779</v>
      </c>
      <c r="R1214" s="3" t="e">
        <f>VLOOKUP(L1214,SB_Cleaned!$A$2:$F$413,6,FALSE)</f>
        <v>#N/A</v>
      </c>
      <c r="S1214" s="3">
        <f t="shared" si="54"/>
        <v>0</v>
      </c>
      <c r="T1214" s="3" t="s">
        <v>1495</v>
      </c>
      <c r="U1214" s="3" t="s">
        <v>422</v>
      </c>
      <c r="V1214" s="13" t="e">
        <f>VLOOKUP(L1214,SB_Cleaned!$A$2:$C$412,3,FALSE)</f>
        <v>#N/A</v>
      </c>
      <c r="W1214" s="4" t="str">
        <f t="shared" si="55"/>
        <v>exclude</v>
      </c>
      <c r="X1214" s="4" t="str">
        <f t="shared" si="56"/>
        <v>exclude</v>
      </c>
    </row>
    <row r="1215" spans="1:24" x14ac:dyDescent="0.25">
      <c r="A1215" s="3" t="s">
        <v>3813</v>
      </c>
      <c r="B1215" s="3" t="s">
        <v>1514</v>
      </c>
      <c r="C1215" s="3" t="s">
        <v>1513</v>
      </c>
      <c r="D1215" s="3">
        <v>4</v>
      </c>
      <c r="E1215" s="14">
        <v>0.75</v>
      </c>
      <c r="F1215" s="3" t="s">
        <v>3814</v>
      </c>
      <c r="G1215" s="13">
        <v>43944</v>
      </c>
      <c r="H1215" s="13">
        <f>VLOOKUP(L1215,'Interested Users'!$A$2:$F$1684,6,FALSE)</f>
        <v>43939.174155092594</v>
      </c>
      <c r="I1215" s="3" t="s">
        <v>1144</v>
      </c>
      <c r="J1215" s="3" t="s">
        <v>19</v>
      </c>
      <c r="K1215" s="3" t="s">
        <v>78</v>
      </c>
      <c r="L1215" s="4">
        <v>911100221526</v>
      </c>
      <c r="M1215" s="3" t="s">
        <v>2110</v>
      </c>
      <c r="N1215" s="3" t="s">
        <v>1418</v>
      </c>
      <c r="O1215" s="3" t="s">
        <v>1156</v>
      </c>
      <c r="P1215" s="3" t="s">
        <v>1156</v>
      </c>
      <c r="Q1215" s="3" t="s">
        <v>3779</v>
      </c>
      <c r="R1215" s="3" t="e">
        <f>VLOOKUP(L1215,SB_Cleaned!$A$2:$F$413,6,FALSE)</f>
        <v>#N/A</v>
      </c>
      <c r="S1215" s="3">
        <f t="shared" si="54"/>
        <v>0</v>
      </c>
      <c r="T1215" s="3" t="s">
        <v>1495</v>
      </c>
      <c r="U1215" s="3" t="s">
        <v>422</v>
      </c>
      <c r="V1215" s="13" t="e">
        <f>VLOOKUP(L1215,SB_Cleaned!$A$2:$C$412,3,FALSE)</f>
        <v>#N/A</v>
      </c>
      <c r="W1215" s="4" t="str">
        <f t="shared" si="55"/>
        <v>exclude</v>
      </c>
      <c r="X1215" s="4" t="str">
        <f t="shared" si="56"/>
        <v>exclude</v>
      </c>
    </row>
    <row r="1216" spans="1:24" x14ac:dyDescent="0.25">
      <c r="A1216" s="3" t="s">
        <v>3813</v>
      </c>
      <c r="B1216" s="3" t="s">
        <v>1494</v>
      </c>
      <c r="C1216" s="3" t="s">
        <v>1512</v>
      </c>
      <c r="D1216" s="3">
        <v>4</v>
      </c>
      <c r="E1216" s="14">
        <v>0.75</v>
      </c>
      <c r="F1216" s="3" t="s">
        <v>3814</v>
      </c>
      <c r="G1216" s="13">
        <v>43944</v>
      </c>
      <c r="H1216" s="13">
        <f>VLOOKUP(L1216,'Interested Users'!$A$2:$F$1684,6,FALSE)</f>
        <v>43939.285613425927</v>
      </c>
      <c r="I1216" s="3" t="s">
        <v>1144</v>
      </c>
      <c r="J1216" s="3" t="s">
        <v>2</v>
      </c>
      <c r="K1216" s="3" t="s">
        <v>340</v>
      </c>
      <c r="L1216" s="4">
        <v>911100221592</v>
      </c>
      <c r="M1216" s="3" t="s">
        <v>3370</v>
      </c>
      <c r="N1216" s="3" t="s">
        <v>1418</v>
      </c>
      <c r="O1216" s="3" t="s">
        <v>1148</v>
      </c>
      <c r="P1216" s="3" t="s">
        <v>1148</v>
      </c>
      <c r="Q1216" s="3" t="s">
        <v>3770</v>
      </c>
      <c r="R1216" s="3">
        <f>VLOOKUP(L1216,SB_Cleaned!$A$2:$F$413,6,FALSE)</f>
        <v>999</v>
      </c>
      <c r="S1216" s="3">
        <f t="shared" si="54"/>
        <v>1</v>
      </c>
      <c r="T1216" s="3" t="s">
        <v>1495</v>
      </c>
      <c r="U1216" s="3" t="s">
        <v>333</v>
      </c>
      <c r="V1216" s="13">
        <f>VLOOKUP(L1216,SB_Cleaned!$A$2:$C$412,3,FALSE)</f>
        <v>43946</v>
      </c>
      <c r="W1216" s="4">
        <f t="shared" si="55"/>
        <v>2</v>
      </c>
      <c r="X1216" s="4">
        <f t="shared" si="56"/>
        <v>7</v>
      </c>
    </row>
    <row r="1217" spans="1:24" x14ac:dyDescent="0.25">
      <c r="A1217" s="3" t="s">
        <v>3813</v>
      </c>
      <c r="B1217" s="3" t="s">
        <v>1494</v>
      </c>
      <c r="C1217" s="3" t="s">
        <v>1512</v>
      </c>
      <c r="D1217" s="3">
        <v>4</v>
      </c>
      <c r="E1217" s="14">
        <v>0.75</v>
      </c>
      <c r="F1217" s="3" t="s">
        <v>3814</v>
      </c>
      <c r="G1217" s="13">
        <v>43944</v>
      </c>
      <c r="H1217" s="13">
        <f>VLOOKUP(L1217,'Interested Users'!$A$2:$F$1684,6,FALSE)</f>
        <v>43938.601921296293</v>
      </c>
      <c r="I1217" s="3" t="s">
        <v>1145</v>
      </c>
      <c r="J1217" s="3" t="s">
        <v>10</v>
      </c>
      <c r="K1217" s="3" t="s">
        <v>498</v>
      </c>
      <c r="L1217" s="4">
        <v>911100221414</v>
      </c>
      <c r="M1217" s="3" t="s">
        <v>1997</v>
      </c>
      <c r="N1217" s="3" t="s">
        <v>1418</v>
      </c>
      <c r="O1217" s="3" t="s">
        <v>1156</v>
      </c>
      <c r="P1217" s="3" t="s">
        <v>1156</v>
      </c>
      <c r="Q1217" s="3" t="s">
        <v>3770</v>
      </c>
      <c r="R1217" s="3" t="e">
        <f>VLOOKUP(L1217,SB_Cleaned!$A$2:$F$413,6,FALSE)</f>
        <v>#N/A</v>
      </c>
      <c r="S1217" s="3">
        <f t="shared" si="54"/>
        <v>0</v>
      </c>
      <c r="T1217" s="3" t="s">
        <v>1495</v>
      </c>
      <c r="U1217" s="3" t="s">
        <v>218</v>
      </c>
      <c r="V1217" s="13" t="e">
        <f>VLOOKUP(L1217,SB_Cleaned!$A$2:$C$412,3,FALSE)</f>
        <v>#N/A</v>
      </c>
      <c r="W1217" s="4" t="str">
        <f t="shared" si="55"/>
        <v>exclude</v>
      </c>
      <c r="X1217" s="4" t="str">
        <f t="shared" si="56"/>
        <v>exclude</v>
      </c>
    </row>
    <row r="1218" spans="1:24" x14ac:dyDescent="0.25">
      <c r="A1218" s="3" t="s">
        <v>3813</v>
      </c>
      <c r="B1218" s="3" t="s">
        <v>1494</v>
      </c>
      <c r="C1218" s="3" t="s">
        <v>1512</v>
      </c>
      <c r="D1218" s="3">
        <v>4</v>
      </c>
      <c r="E1218" s="14">
        <v>0.75</v>
      </c>
      <c r="F1218" s="3" t="s">
        <v>3814</v>
      </c>
      <c r="G1218" s="13">
        <v>43944</v>
      </c>
      <c r="H1218" s="13">
        <f>VLOOKUP(L1218,'Interested Users'!$A$2:$F$1684,6,FALSE)</f>
        <v>43939.313171296293</v>
      </c>
      <c r="I1218" s="3" t="s">
        <v>1144</v>
      </c>
      <c r="J1218" s="3" t="s">
        <v>2</v>
      </c>
      <c r="K1218" s="3" t="s">
        <v>517</v>
      </c>
      <c r="L1218" s="4">
        <v>911100221602</v>
      </c>
      <c r="M1218" s="3" t="s">
        <v>2186</v>
      </c>
      <c r="N1218" s="3" t="s">
        <v>1418</v>
      </c>
      <c r="O1218" s="3" t="s">
        <v>1156</v>
      </c>
      <c r="P1218" s="3" t="s">
        <v>1156</v>
      </c>
      <c r="Q1218" s="3" t="s">
        <v>3770</v>
      </c>
      <c r="R1218" s="3" t="e">
        <f>VLOOKUP(L1218,SB_Cleaned!$A$2:$F$413,6,FALSE)</f>
        <v>#N/A</v>
      </c>
      <c r="S1218" s="3">
        <f t="shared" si="54"/>
        <v>0</v>
      </c>
      <c r="T1218" s="3" t="s">
        <v>1495</v>
      </c>
      <c r="U1218" s="3" t="s">
        <v>333</v>
      </c>
      <c r="V1218" s="13" t="e">
        <f>VLOOKUP(L1218,SB_Cleaned!$A$2:$C$412,3,FALSE)</f>
        <v>#N/A</v>
      </c>
      <c r="W1218" s="4" t="str">
        <f t="shared" si="55"/>
        <v>exclude</v>
      </c>
      <c r="X1218" s="4" t="str">
        <f t="shared" si="56"/>
        <v>exclude</v>
      </c>
    </row>
    <row r="1219" spans="1:24" x14ac:dyDescent="0.25">
      <c r="A1219" s="3" t="s">
        <v>3813</v>
      </c>
      <c r="B1219" s="3" t="s">
        <v>1514</v>
      </c>
      <c r="C1219" s="3" t="s">
        <v>1513</v>
      </c>
      <c r="D1219" s="3">
        <v>4</v>
      </c>
      <c r="E1219" s="14">
        <v>0.75</v>
      </c>
      <c r="F1219" s="3" t="s">
        <v>3814</v>
      </c>
      <c r="G1219" s="13">
        <v>43944</v>
      </c>
      <c r="H1219" s="13" t="e">
        <f>VLOOKUP(L1219,'Interested Users'!$A$2:$F$1684,6,FALSE)</f>
        <v>#N/A</v>
      </c>
      <c r="I1219" s="3" t="s">
        <v>1144</v>
      </c>
      <c r="J1219" s="3" t="s">
        <v>19</v>
      </c>
      <c r="K1219" s="3" t="s">
        <v>41</v>
      </c>
      <c r="L1219" s="4">
        <v>911100222767</v>
      </c>
      <c r="M1219" s="3" t="s">
        <v>3371</v>
      </c>
      <c r="N1219" s="3" t="s">
        <v>1418</v>
      </c>
      <c r="O1219" s="3" t="s">
        <v>1166</v>
      </c>
      <c r="P1219" s="3" t="s">
        <v>1148</v>
      </c>
      <c r="Q1219" s="3" t="s">
        <v>3779</v>
      </c>
      <c r="R1219" s="3">
        <f>VLOOKUP(L1219,SB_Cleaned!$A$2:$F$413,6,FALSE)</f>
        <v>1999</v>
      </c>
      <c r="S1219" s="3">
        <f t="shared" ref="S1219:S1282" si="57">_xlfn.IFNA(IF(R1219&gt;499,1,0),0)</f>
        <v>1</v>
      </c>
      <c r="T1219" s="3" t="s">
        <v>1495</v>
      </c>
      <c r="U1219" s="3" t="s">
        <v>3854</v>
      </c>
      <c r="V1219" s="13">
        <f>VLOOKUP(L1219,SB_Cleaned!$A$2:$C$412,3,FALSE)</f>
        <v>43944</v>
      </c>
      <c r="W1219" s="4">
        <f t="shared" ref="W1219:W1282" si="58">_xlfn.IFNA(IF(ROUND(V1219-G1219,0)&gt;=0,ROUND(V1219-G1219,0),"exclude"),"exclude")</f>
        <v>0</v>
      </c>
      <c r="X1219" s="4" t="str">
        <f t="shared" ref="X1219:X1282" si="59">_xlfn.IFNA(IF(ROUND(V1219-H1219,0)&gt;=0,ROUND(V1219-H1219,0),"exclude"),"exclude")</f>
        <v>exclude</v>
      </c>
    </row>
    <row r="1220" spans="1:24" x14ac:dyDescent="0.25">
      <c r="A1220" s="3" t="s">
        <v>3813</v>
      </c>
      <c r="B1220" s="3" t="s">
        <v>1514</v>
      </c>
      <c r="C1220" s="3" t="s">
        <v>1512</v>
      </c>
      <c r="D1220" s="3">
        <v>4</v>
      </c>
      <c r="E1220" s="14">
        <v>0.75</v>
      </c>
      <c r="F1220" s="3" t="s">
        <v>3814</v>
      </c>
      <c r="G1220" s="13">
        <v>43944</v>
      </c>
      <c r="H1220" s="13">
        <f>VLOOKUP(L1220,'Interested Users'!$A$2:$F$1684,6,FALSE)</f>
        <v>43944.435925925929</v>
      </c>
      <c r="I1220" s="3" t="s">
        <v>1144</v>
      </c>
      <c r="J1220" s="3" t="s">
        <v>19</v>
      </c>
      <c r="K1220" s="3" t="s">
        <v>918</v>
      </c>
      <c r="L1220" s="4">
        <v>911100222139</v>
      </c>
      <c r="M1220" s="3" t="s">
        <v>2729</v>
      </c>
      <c r="N1220" s="3" t="s">
        <v>1418</v>
      </c>
      <c r="O1220" s="3" t="s">
        <v>1148</v>
      </c>
      <c r="P1220" s="3" t="s">
        <v>1148</v>
      </c>
      <c r="Q1220" s="3" t="s">
        <v>3777</v>
      </c>
      <c r="R1220" s="3" t="e">
        <f>VLOOKUP(L1220,SB_Cleaned!$A$2:$F$413,6,FALSE)</f>
        <v>#N/A</v>
      </c>
      <c r="S1220" s="3">
        <f t="shared" si="57"/>
        <v>0</v>
      </c>
      <c r="T1220" s="3" t="s">
        <v>1497</v>
      </c>
      <c r="U1220" s="3" t="s">
        <v>716</v>
      </c>
      <c r="V1220" s="13" t="e">
        <f>VLOOKUP(L1220,SB_Cleaned!$A$2:$C$412,3,FALSE)</f>
        <v>#N/A</v>
      </c>
      <c r="W1220" s="4" t="str">
        <f t="shared" si="58"/>
        <v>exclude</v>
      </c>
      <c r="X1220" s="4" t="str">
        <f t="shared" si="59"/>
        <v>exclude</v>
      </c>
    </row>
    <row r="1221" spans="1:24" x14ac:dyDescent="0.25">
      <c r="A1221" s="3" t="s">
        <v>3813</v>
      </c>
      <c r="B1221" s="3" t="s">
        <v>1514</v>
      </c>
      <c r="C1221" s="3" t="s">
        <v>1513</v>
      </c>
      <c r="D1221" s="3">
        <v>4</v>
      </c>
      <c r="E1221" s="14">
        <v>0.75</v>
      </c>
      <c r="F1221" s="3" t="s">
        <v>3814</v>
      </c>
      <c r="G1221" s="13">
        <v>43944</v>
      </c>
      <c r="H1221" s="13">
        <f>VLOOKUP(L1221,'Interested Users'!$A$2:$F$1684,6,FALSE)</f>
        <v>43941.555266203701</v>
      </c>
      <c r="I1221" s="3" t="s">
        <v>1145</v>
      </c>
      <c r="J1221" s="3" t="s">
        <v>19</v>
      </c>
      <c r="K1221" s="3" t="s">
        <v>1400</v>
      </c>
      <c r="L1221" s="4">
        <v>911100221804</v>
      </c>
      <c r="M1221" s="3" t="s">
        <v>2396</v>
      </c>
      <c r="N1221" s="3" t="s">
        <v>1418</v>
      </c>
      <c r="O1221" s="3" t="s">
        <v>1166</v>
      </c>
      <c r="P1221" s="3" t="s">
        <v>1148</v>
      </c>
      <c r="Q1221" s="3" t="s">
        <v>3779</v>
      </c>
      <c r="R1221" s="3" t="e">
        <f>VLOOKUP(L1221,SB_Cleaned!$A$2:$F$413,6,FALSE)</f>
        <v>#N/A</v>
      </c>
      <c r="S1221" s="3">
        <f t="shared" si="57"/>
        <v>0</v>
      </c>
      <c r="T1221" s="3" t="s">
        <v>1495</v>
      </c>
      <c r="U1221" s="3" t="s">
        <v>604</v>
      </c>
      <c r="V1221" s="13" t="e">
        <f>VLOOKUP(L1221,SB_Cleaned!$A$2:$C$412,3,FALSE)</f>
        <v>#N/A</v>
      </c>
      <c r="W1221" s="4" t="str">
        <f t="shared" si="58"/>
        <v>exclude</v>
      </c>
      <c r="X1221" s="4" t="str">
        <f t="shared" si="59"/>
        <v>exclude</v>
      </c>
    </row>
    <row r="1222" spans="1:24" x14ac:dyDescent="0.25">
      <c r="A1222" s="3" t="s">
        <v>3813</v>
      </c>
      <c r="B1222" s="3" t="s">
        <v>1494</v>
      </c>
      <c r="C1222" s="3" t="s">
        <v>1512</v>
      </c>
      <c r="D1222" s="3">
        <v>4</v>
      </c>
      <c r="E1222" s="14">
        <v>0.75</v>
      </c>
      <c r="F1222" s="3" t="s">
        <v>3814</v>
      </c>
      <c r="G1222" s="13">
        <v>43944</v>
      </c>
      <c r="H1222" s="13">
        <f>VLOOKUP(L1222,'Interested Users'!$A$2:$F$1684,6,FALSE)</f>
        <v>43939.340925925928</v>
      </c>
      <c r="I1222" s="3" t="s">
        <v>1144</v>
      </c>
      <c r="J1222" s="3" t="s">
        <v>2</v>
      </c>
      <c r="K1222" s="3" t="s">
        <v>520</v>
      </c>
      <c r="L1222" s="4">
        <v>911100221612</v>
      </c>
      <c r="M1222" s="3" t="s">
        <v>2196</v>
      </c>
      <c r="N1222" s="3" t="s">
        <v>1418</v>
      </c>
      <c r="O1222" s="3" t="s">
        <v>1156</v>
      </c>
      <c r="P1222" s="3" t="s">
        <v>1156</v>
      </c>
      <c r="Q1222" s="3" t="s">
        <v>3770</v>
      </c>
      <c r="R1222" s="3" t="e">
        <f>VLOOKUP(L1222,SB_Cleaned!$A$2:$F$413,6,FALSE)</f>
        <v>#N/A</v>
      </c>
      <c r="S1222" s="3">
        <f t="shared" si="57"/>
        <v>0</v>
      </c>
      <c r="T1222" s="3" t="s">
        <v>1495</v>
      </c>
      <c r="U1222" s="3" t="s">
        <v>422</v>
      </c>
      <c r="V1222" s="13" t="e">
        <f>VLOOKUP(L1222,SB_Cleaned!$A$2:$C$412,3,FALSE)</f>
        <v>#N/A</v>
      </c>
      <c r="W1222" s="4" t="str">
        <f t="shared" si="58"/>
        <v>exclude</v>
      </c>
      <c r="X1222" s="4" t="str">
        <f t="shared" si="59"/>
        <v>exclude</v>
      </c>
    </row>
    <row r="1223" spans="1:24" x14ac:dyDescent="0.25">
      <c r="A1223" s="3" t="s">
        <v>3813</v>
      </c>
      <c r="B1223" s="3" t="s">
        <v>1514</v>
      </c>
      <c r="C1223" s="3" t="s">
        <v>1513</v>
      </c>
      <c r="D1223" s="3">
        <v>4</v>
      </c>
      <c r="E1223" s="14">
        <v>0.75</v>
      </c>
      <c r="F1223" s="3" t="s">
        <v>3814</v>
      </c>
      <c r="G1223" s="13">
        <v>43944</v>
      </c>
      <c r="H1223" s="13">
        <f>VLOOKUP(L1223,'Interested Users'!$A$2:$F$1684,6,FALSE)</f>
        <v>43943.155057870368</v>
      </c>
      <c r="I1223" s="3" t="s">
        <v>1144</v>
      </c>
      <c r="J1223" s="3" t="s">
        <v>19</v>
      </c>
      <c r="K1223" s="3" t="s">
        <v>736</v>
      </c>
      <c r="L1223" s="4">
        <v>911100221865</v>
      </c>
      <c r="M1223" s="3" t="s">
        <v>2459</v>
      </c>
      <c r="N1223" s="3" t="s">
        <v>1418</v>
      </c>
      <c r="O1223" s="3" t="s">
        <v>1156</v>
      </c>
      <c r="P1223" s="3" t="s">
        <v>1156</v>
      </c>
      <c r="Q1223" s="3" t="s">
        <v>3779</v>
      </c>
      <c r="R1223" s="3" t="e">
        <f>VLOOKUP(L1223,SB_Cleaned!$A$2:$F$413,6,FALSE)</f>
        <v>#N/A</v>
      </c>
      <c r="S1223" s="3">
        <f t="shared" si="57"/>
        <v>0</v>
      </c>
      <c r="T1223" s="3" t="s">
        <v>1495</v>
      </c>
      <c r="U1223" s="3" t="s">
        <v>716</v>
      </c>
      <c r="V1223" s="13" t="e">
        <f>VLOOKUP(L1223,SB_Cleaned!$A$2:$C$412,3,FALSE)</f>
        <v>#N/A</v>
      </c>
      <c r="W1223" s="4" t="str">
        <f t="shared" si="58"/>
        <v>exclude</v>
      </c>
      <c r="X1223" s="4" t="str">
        <f t="shared" si="59"/>
        <v>exclude</v>
      </c>
    </row>
    <row r="1224" spans="1:24" x14ac:dyDescent="0.25">
      <c r="A1224" s="3" t="s">
        <v>3813</v>
      </c>
      <c r="B1224" s="3" t="s">
        <v>1514</v>
      </c>
      <c r="C1224" s="3" t="s">
        <v>1513</v>
      </c>
      <c r="D1224" s="3">
        <v>4</v>
      </c>
      <c r="E1224" s="14">
        <v>0.75</v>
      </c>
      <c r="F1224" s="3" t="s">
        <v>3814</v>
      </c>
      <c r="G1224" s="13">
        <v>43944</v>
      </c>
      <c r="H1224" s="13">
        <f>VLOOKUP(L1224,'Interested Users'!$A$2:$F$1684,6,FALSE)</f>
        <v>43943.155833333331</v>
      </c>
      <c r="I1224" s="3" t="s">
        <v>1144</v>
      </c>
      <c r="J1224" s="3" t="s">
        <v>5</v>
      </c>
      <c r="K1224" s="3" t="s">
        <v>444</v>
      </c>
      <c r="L1224" s="4">
        <v>911100221867</v>
      </c>
      <c r="M1224" s="3" t="s">
        <v>2461</v>
      </c>
      <c r="N1224" s="3" t="s">
        <v>1418</v>
      </c>
      <c r="O1224" s="3" t="s">
        <v>1148</v>
      </c>
      <c r="P1224" s="3" t="s">
        <v>1148</v>
      </c>
      <c r="Q1224" s="3" t="s">
        <v>3779</v>
      </c>
      <c r="R1224" s="3" t="e">
        <f>VLOOKUP(L1224,SB_Cleaned!$A$2:$F$413,6,FALSE)</f>
        <v>#N/A</v>
      </c>
      <c r="S1224" s="3">
        <f t="shared" si="57"/>
        <v>0</v>
      </c>
      <c r="T1224" s="3" t="s">
        <v>1495</v>
      </c>
      <c r="U1224" s="3" t="s">
        <v>716</v>
      </c>
      <c r="V1224" s="13" t="e">
        <f>VLOOKUP(L1224,SB_Cleaned!$A$2:$C$412,3,FALSE)</f>
        <v>#N/A</v>
      </c>
      <c r="W1224" s="4" t="str">
        <f t="shared" si="58"/>
        <v>exclude</v>
      </c>
      <c r="X1224" s="4" t="str">
        <f t="shared" si="59"/>
        <v>exclude</v>
      </c>
    </row>
    <row r="1225" spans="1:24" x14ac:dyDescent="0.25">
      <c r="A1225" s="3" t="s">
        <v>3813</v>
      </c>
      <c r="B1225" s="3" t="s">
        <v>1514</v>
      </c>
      <c r="C1225" s="3" t="s">
        <v>1512</v>
      </c>
      <c r="D1225" s="3">
        <v>4</v>
      </c>
      <c r="E1225" s="14">
        <v>0.75</v>
      </c>
      <c r="F1225" s="3" t="s">
        <v>3814</v>
      </c>
      <c r="G1225" s="13">
        <v>43944</v>
      </c>
      <c r="H1225" s="13">
        <f>VLOOKUP(L1225,'Interested Users'!$A$2:$F$1684,6,FALSE)</f>
        <v>43943.150277777779</v>
      </c>
      <c r="I1225" s="3" t="s">
        <v>1145</v>
      </c>
      <c r="J1225" s="3" t="s">
        <v>5</v>
      </c>
      <c r="K1225" s="3" t="s">
        <v>348</v>
      </c>
      <c r="L1225" s="4">
        <v>911100221853</v>
      </c>
      <c r="M1225" s="3" t="s">
        <v>2447</v>
      </c>
      <c r="N1225" s="3" t="s">
        <v>1418</v>
      </c>
      <c r="O1225" s="3" t="s">
        <v>1148</v>
      </c>
      <c r="P1225" s="3" t="s">
        <v>1148</v>
      </c>
      <c r="Q1225" s="3" t="s">
        <v>3777</v>
      </c>
      <c r="R1225" s="3" t="e">
        <f>VLOOKUP(L1225,SB_Cleaned!$A$2:$F$413,6,FALSE)</f>
        <v>#N/A</v>
      </c>
      <c r="S1225" s="3">
        <f t="shared" si="57"/>
        <v>0</v>
      </c>
      <c r="T1225" s="3" t="s">
        <v>1497</v>
      </c>
      <c r="U1225" s="3" t="s">
        <v>716</v>
      </c>
      <c r="V1225" s="13" t="e">
        <f>VLOOKUP(L1225,SB_Cleaned!$A$2:$C$412,3,FALSE)</f>
        <v>#N/A</v>
      </c>
      <c r="W1225" s="4" t="str">
        <f t="shared" si="58"/>
        <v>exclude</v>
      </c>
      <c r="X1225" s="4" t="str">
        <f t="shared" si="59"/>
        <v>exclude</v>
      </c>
    </row>
    <row r="1226" spans="1:24" x14ac:dyDescent="0.25">
      <c r="A1226" s="3" t="s">
        <v>3813</v>
      </c>
      <c r="B1226" s="3" t="s">
        <v>1514</v>
      </c>
      <c r="C1226" s="3" t="s">
        <v>1513</v>
      </c>
      <c r="D1226" s="3">
        <v>4</v>
      </c>
      <c r="E1226" s="14">
        <v>0.75</v>
      </c>
      <c r="F1226" s="3" t="s">
        <v>3814</v>
      </c>
      <c r="G1226" s="13">
        <v>43944</v>
      </c>
      <c r="H1226" s="13">
        <f>VLOOKUP(L1226,'Interested Users'!$A$2:$F$1684,6,FALSE)</f>
        <v>43943.230624999997</v>
      </c>
      <c r="I1226" s="3" t="s">
        <v>1144</v>
      </c>
      <c r="J1226" s="3" t="s">
        <v>19</v>
      </c>
      <c r="K1226" s="3" t="s">
        <v>78</v>
      </c>
      <c r="L1226" s="4">
        <v>911100221921</v>
      </c>
      <c r="M1226" s="3" t="s">
        <v>2515</v>
      </c>
      <c r="N1226" s="3" t="s">
        <v>1418</v>
      </c>
      <c r="O1226" s="3" t="s">
        <v>1148</v>
      </c>
      <c r="P1226" s="3" t="s">
        <v>1148</v>
      </c>
      <c r="Q1226" s="3" t="s">
        <v>3779</v>
      </c>
      <c r="R1226" s="3" t="e">
        <f>VLOOKUP(L1226,SB_Cleaned!$A$2:$F$413,6,FALSE)</f>
        <v>#N/A</v>
      </c>
      <c r="S1226" s="3">
        <f t="shared" si="57"/>
        <v>0</v>
      </c>
      <c r="T1226" s="3" t="s">
        <v>1495</v>
      </c>
      <c r="U1226" s="3" t="s">
        <v>716</v>
      </c>
      <c r="V1226" s="13" t="e">
        <f>VLOOKUP(L1226,SB_Cleaned!$A$2:$C$412,3,FALSE)</f>
        <v>#N/A</v>
      </c>
      <c r="W1226" s="4" t="str">
        <f t="shared" si="58"/>
        <v>exclude</v>
      </c>
      <c r="X1226" s="4" t="str">
        <f t="shared" si="59"/>
        <v>exclude</v>
      </c>
    </row>
    <row r="1227" spans="1:24" x14ac:dyDescent="0.25">
      <c r="A1227" s="3" t="s">
        <v>3813</v>
      </c>
      <c r="B1227" s="3" t="s">
        <v>1514</v>
      </c>
      <c r="C1227" s="3" t="s">
        <v>1513</v>
      </c>
      <c r="D1227" s="3">
        <v>4</v>
      </c>
      <c r="E1227" s="14">
        <v>0.75</v>
      </c>
      <c r="F1227" s="3" t="s">
        <v>3814</v>
      </c>
      <c r="G1227" s="13">
        <v>43944</v>
      </c>
      <c r="H1227" s="13">
        <f>VLOOKUP(L1227,'Interested Users'!$A$2:$F$1684,6,FALSE)</f>
        <v>43943.225451388891</v>
      </c>
      <c r="I1227" s="3" t="s">
        <v>1144</v>
      </c>
      <c r="J1227" s="3" t="s">
        <v>19</v>
      </c>
      <c r="K1227" s="3" t="s">
        <v>1104</v>
      </c>
      <c r="L1227" s="4">
        <v>911100221917</v>
      </c>
      <c r="M1227" s="3" t="s">
        <v>2511</v>
      </c>
      <c r="N1227" s="3" t="s">
        <v>1418</v>
      </c>
      <c r="O1227" s="3" t="s">
        <v>1156</v>
      </c>
      <c r="P1227" s="3" t="s">
        <v>1156</v>
      </c>
      <c r="Q1227" s="3" t="s">
        <v>3779</v>
      </c>
      <c r="R1227" s="3" t="e">
        <f>VLOOKUP(L1227,SB_Cleaned!$A$2:$F$413,6,FALSE)</f>
        <v>#N/A</v>
      </c>
      <c r="S1227" s="3">
        <f t="shared" si="57"/>
        <v>0</v>
      </c>
      <c r="T1227" s="3" t="s">
        <v>1495</v>
      </c>
      <c r="U1227" s="3" t="s">
        <v>716</v>
      </c>
      <c r="V1227" s="13" t="e">
        <f>VLOOKUP(L1227,SB_Cleaned!$A$2:$C$412,3,FALSE)</f>
        <v>#N/A</v>
      </c>
      <c r="W1227" s="4" t="str">
        <f t="shared" si="58"/>
        <v>exclude</v>
      </c>
      <c r="X1227" s="4" t="str">
        <f t="shared" si="59"/>
        <v>exclude</v>
      </c>
    </row>
    <row r="1228" spans="1:24" x14ac:dyDescent="0.25">
      <c r="A1228" s="3" t="s">
        <v>3813</v>
      </c>
      <c r="B1228" s="3" t="s">
        <v>1514</v>
      </c>
      <c r="C1228" s="3" t="s">
        <v>1512</v>
      </c>
      <c r="D1228" s="3">
        <v>4</v>
      </c>
      <c r="E1228" s="14">
        <v>0.75</v>
      </c>
      <c r="F1228" s="3" t="s">
        <v>3814</v>
      </c>
      <c r="G1228" s="13">
        <v>43944</v>
      </c>
      <c r="H1228" s="13">
        <f>VLOOKUP(L1228,'Interested Users'!$A$2:$F$1684,6,FALSE)</f>
        <v>43939.349120370367</v>
      </c>
      <c r="I1228" s="3" t="s">
        <v>1145</v>
      </c>
      <c r="J1228" s="3" t="s">
        <v>19</v>
      </c>
      <c r="K1228" s="3" t="s">
        <v>521</v>
      </c>
      <c r="L1228" s="4">
        <v>911100221614</v>
      </c>
      <c r="M1228" s="3" t="s">
        <v>2178</v>
      </c>
      <c r="N1228" s="3" t="s">
        <v>1418</v>
      </c>
      <c r="O1228" s="3" t="s">
        <v>1156</v>
      </c>
      <c r="P1228" s="3" t="s">
        <v>1156</v>
      </c>
      <c r="Q1228" s="3" t="s">
        <v>3777</v>
      </c>
      <c r="R1228" s="3" t="e">
        <f>VLOOKUP(L1228,SB_Cleaned!$A$2:$F$413,6,FALSE)</f>
        <v>#N/A</v>
      </c>
      <c r="S1228" s="3">
        <f t="shared" si="57"/>
        <v>0</v>
      </c>
      <c r="T1228" s="3" t="s">
        <v>1497</v>
      </c>
      <c r="U1228" s="3" t="s">
        <v>177</v>
      </c>
      <c r="V1228" s="13" t="e">
        <f>VLOOKUP(L1228,SB_Cleaned!$A$2:$C$412,3,FALSE)</f>
        <v>#N/A</v>
      </c>
      <c r="W1228" s="4" t="str">
        <f t="shared" si="58"/>
        <v>exclude</v>
      </c>
      <c r="X1228" s="4" t="str">
        <f t="shared" si="59"/>
        <v>exclude</v>
      </c>
    </row>
    <row r="1229" spans="1:24" x14ac:dyDescent="0.25">
      <c r="A1229" s="3" t="s">
        <v>3813</v>
      </c>
      <c r="B1229" s="3" t="s">
        <v>1514</v>
      </c>
      <c r="C1229" s="3" t="s">
        <v>1513</v>
      </c>
      <c r="D1229" s="3">
        <v>4</v>
      </c>
      <c r="E1229" s="14">
        <v>0.75</v>
      </c>
      <c r="F1229" s="3" t="s">
        <v>3814</v>
      </c>
      <c r="G1229" s="13">
        <v>43944</v>
      </c>
      <c r="H1229" s="13">
        <f>VLOOKUP(L1229,'Interested Users'!$A$2:$F$1684,6,FALSE)</f>
        <v>43943.231446759259</v>
      </c>
      <c r="I1229" s="3" t="s">
        <v>1144</v>
      </c>
      <c r="J1229" s="3" t="s">
        <v>5</v>
      </c>
      <c r="K1229" s="3" t="s">
        <v>49</v>
      </c>
      <c r="L1229" s="4">
        <v>911100221927</v>
      </c>
      <c r="M1229" s="3" t="s">
        <v>2520</v>
      </c>
      <c r="N1229" s="3" t="s">
        <v>1418</v>
      </c>
      <c r="O1229" s="3" t="s">
        <v>1156</v>
      </c>
      <c r="P1229" s="3" t="s">
        <v>1156</v>
      </c>
      <c r="Q1229" s="3" t="s">
        <v>3779</v>
      </c>
      <c r="R1229" s="3" t="e">
        <f>VLOOKUP(L1229,SB_Cleaned!$A$2:$F$413,6,FALSE)</f>
        <v>#N/A</v>
      </c>
      <c r="S1229" s="3">
        <f t="shared" si="57"/>
        <v>0</v>
      </c>
      <c r="T1229" s="3" t="s">
        <v>1495</v>
      </c>
      <c r="U1229" s="3" t="s">
        <v>772</v>
      </c>
      <c r="V1229" s="13" t="e">
        <f>VLOOKUP(L1229,SB_Cleaned!$A$2:$C$412,3,FALSE)</f>
        <v>#N/A</v>
      </c>
      <c r="W1229" s="4" t="str">
        <f t="shared" si="58"/>
        <v>exclude</v>
      </c>
      <c r="X1229" s="4" t="str">
        <f t="shared" si="59"/>
        <v>exclude</v>
      </c>
    </row>
    <row r="1230" spans="1:24" x14ac:dyDescent="0.25">
      <c r="A1230" s="3" t="s">
        <v>3813</v>
      </c>
      <c r="B1230" s="3" t="s">
        <v>1514</v>
      </c>
      <c r="C1230" s="3" t="s">
        <v>1513</v>
      </c>
      <c r="D1230" s="3">
        <v>4</v>
      </c>
      <c r="E1230" s="14">
        <v>0.75</v>
      </c>
      <c r="F1230" s="3" t="s">
        <v>3814</v>
      </c>
      <c r="G1230" s="13">
        <v>43944</v>
      </c>
      <c r="H1230" s="13">
        <f>VLOOKUP(L1230,'Interested Users'!$A$2:$F$1684,6,FALSE)</f>
        <v>43943.232106481482</v>
      </c>
      <c r="I1230" s="3" t="s">
        <v>1144</v>
      </c>
      <c r="J1230" s="3" t="s">
        <v>5</v>
      </c>
      <c r="K1230" s="3" t="s">
        <v>573</v>
      </c>
      <c r="L1230" s="4">
        <v>911100221936</v>
      </c>
      <c r="M1230" s="3" t="s">
        <v>2529</v>
      </c>
      <c r="N1230" s="3" t="s">
        <v>1418</v>
      </c>
      <c r="O1230" s="3" t="s">
        <v>1156</v>
      </c>
      <c r="P1230" s="3" t="s">
        <v>1156</v>
      </c>
      <c r="Q1230" s="3" t="s">
        <v>3779</v>
      </c>
      <c r="R1230" s="3" t="e">
        <f>VLOOKUP(L1230,SB_Cleaned!$A$2:$F$413,6,FALSE)</f>
        <v>#N/A</v>
      </c>
      <c r="S1230" s="3">
        <f t="shared" si="57"/>
        <v>0</v>
      </c>
      <c r="T1230" s="3" t="s">
        <v>1495</v>
      </c>
      <c r="U1230" s="3" t="s">
        <v>772</v>
      </c>
      <c r="V1230" s="13" t="e">
        <f>VLOOKUP(L1230,SB_Cleaned!$A$2:$C$412,3,FALSE)</f>
        <v>#N/A</v>
      </c>
      <c r="W1230" s="4" t="str">
        <f t="shared" si="58"/>
        <v>exclude</v>
      </c>
      <c r="X1230" s="4" t="str">
        <f t="shared" si="59"/>
        <v>exclude</v>
      </c>
    </row>
    <row r="1231" spans="1:24" x14ac:dyDescent="0.25">
      <c r="A1231" s="3" t="s">
        <v>3813</v>
      </c>
      <c r="B1231" s="3" t="s">
        <v>1514</v>
      </c>
      <c r="C1231" s="3" t="s">
        <v>1513</v>
      </c>
      <c r="D1231" s="3">
        <v>4</v>
      </c>
      <c r="E1231" s="14">
        <v>0.75</v>
      </c>
      <c r="F1231" s="3" t="s">
        <v>3814</v>
      </c>
      <c r="G1231" s="13">
        <v>43944</v>
      </c>
      <c r="H1231" s="13">
        <f>VLOOKUP(L1231,'Interested Users'!$A$2:$F$1684,6,FALSE)</f>
        <v>43943.23170138889</v>
      </c>
      <c r="I1231" s="3" t="s">
        <v>1144</v>
      </c>
      <c r="J1231" s="3" t="s">
        <v>19</v>
      </c>
      <c r="K1231" s="3" t="s">
        <v>777</v>
      </c>
      <c r="L1231" s="4">
        <v>911100221931</v>
      </c>
      <c r="M1231" s="3" t="s">
        <v>2524</v>
      </c>
      <c r="N1231" s="3" t="s">
        <v>1418</v>
      </c>
      <c r="O1231" s="3" t="s">
        <v>1166</v>
      </c>
      <c r="P1231" s="3" t="s">
        <v>1148</v>
      </c>
      <c r="Q1231" s="3" t="s">
        <v>3779</v>
      </c>
      <c r="R1231" s="3" t="e">
        <f>VLOOKUP(L1231,SB_Cleaned!$A$2:$F$413,6,FALSE)</f>
        <v>#N/A</v>
      </c>
      <c r="S1231" s="3">
        <f t="shared" si="57"/>
        <v>0</v>
      </c>
      <c r="T1231" s="3" t="s">
        <v>1495</v>
      </c>
      <c r="U1231" s="3" t="s">
        <v>772</v>
      </c>
      <c r="V1231" s="13" t="e">
        <f>VLOOKUP(L1231,SB_Cleaned!$A$2:$C$412,3,FALSE)</f>
        <v>#N/A</v>
      </c>
      <c r="W1231" s="4" t="str">
        <f t="shared" si="58"/>
        <v>exclude</v>
      </c>
      <c r="X1231" s="4" t="str">
        <f t="shared" si="59"/>
        <v>exclude</v>
      </c>
    </row>
    <row r="1232" spans="1:24" x14ac:dyDescent="0.25">
      <c r="A1232" s="3" t="s">
        <v>3813</v>
      </c>
      <c r="B1232" s="3" t="s">
        <v>1514</v>
      </c>
      <c r="C1232" s="3" t="s">
        <v>1512</v>
      </c>
      <c r="D1232" s="3">
        <v>4</v>
      </c>
      <c r="E1232" s="14">
        <v>0.75</v>
      </c>
      <c r="F1232" s="3" t="s">
        <v>3814</v>
      </c>
      <c r="G1232" s="13">
        <v>43944</v>
      </c>
      <c r="H1232" s="13">
        <f>VLOOKUP(L1232,'Interested Users'!$A$2:$F$1684,6,FALSE)</f>
        <v>43937.769849537035</v>
      </c>
      <c r="I1232" s="3" t="s">
        <v>1145</v>
      </c>
      <c r="J1232" s="3" t="s">
        <v>5</v>
      </c>
      <c r="K1232" s="3" t="s">
        <v>872</v>
      </c>
      <c r="L1232" s="4">
        <v>911100221178</v>
      </c>
      <c r="M1232" s="3" t="s">
        <v>1759</v>
      </c>
      <c r="N1232" s="3" t="s">
        <v>1418</v>
      </c>
      <c r="O1232" s="3" t="s">
        <v>1148</v>
      </c>
      <c r="P1232" s="3" t="s">
        <v>1148</v>
      </c>
      <c r="Q1232" s="3" t="s">
        <v>3777</v>
      </c>
      <c r="R1232" s="3">
        <f>VLOOKUP(L1232,SB_Cleaned!$A$2:$F$413,6,FALSE)</f>
        <v>1999</v>
      </c>
      <c r="S1232" s="3">
        <f t="shared" si="57"/>
        <v>1</v>
      </c>
      <c r="T1232" s="3" t="s">
        <v>1497</v>
      </c>
      <c r="U1232" s="3" t="s">
        <v>33</v>
      </c>
      <c r="V1232" s="13">
        <f>VLOOKUP(L1232,SB_Cleaned!$A$2:$C$412,3,FALSE)</f>
        <v>43945</v>
      </c>
      <c r="W1232" s="4">
        <f t="shared" si="58"/>
        <v>1</v>
      </c>
      <c r="X1232" s="4">
        <f t="shared" si="59"/>
        <v>7</v>
      </c>
    </row>
    <row r="1233" spans="1:24" x14ac:dyDescent="0.25">
      <c r="A1233" s="3" t="s">
        <v>3813</v>
      </c>
      <c r="B1233" s="3" t="s">
        <v>1514</v>
      </c>
      <c r="C1233" s="3" t="s">
        <v>1511</v>
      </c>
      <c r="D1233" s="3">
        <v>4</v>
      </c>
      <c r="E1233" s="14">
        <v>0.75</v>
      </c>
      <c r="F1233" s="3" t="s">
        <v>3814</v>
      </c>
      <c r="G1233" s="13">
        <v>43944</v>
      </c>
      <c r="H1233" s="13">
        <f>VLOOKUP(L1233,'Interested Users'!$A$2:$F$1684,6,FALSE)</f>
        <v>43938.493125000001</v>
      </c>
      <c r="I1233" s="3" t="s">
        <v>1144</v>
      </c>
      <c r="J1233" s="3" t="s">
        <v>5</v>
      </c>
      <c r="K1233" s="3" t="s">
        <v>304</v>
      </c>
      <c r="L1233" s="4">
        <v>911100221326</v>
      </c>
      <c r="M1233" s="3" t="s">
        <v>1908</v>
      </c>
      <c r="N1233" s="3" t="s">
        <v>1418</v>
      </c>
      <c r="O1233" s="3" t="s">
        <v>1148</v>
      </c>
      <c r="P1233" s="3" t="s">
        <v>1148</v>
      </c>
      <c r="Q1233" s="3" t="s">
        <v>3778</v>
      </c>
      <c r="R1233" s="3" t="e">
        <f>VLOOKUP(L1233,SB_Cleaned!$A$2:$F$413,6,FALSE)</f>
        <v>#N/A</v>
      </c>
      <c r="S1233" s="3">
        <f t="shared" si="57"/>
        <v>0</v>
      </c>
      <c r="T1233" s="3" t="s">
        <v>1497</v>
      </c>
      <c r="U1233" s="3" t="s">
        <v>177</v>
      </c>
      <c r="V1233" s="13" t="e">
        <f>VLOOKUP(L1233,SB_Cleaned!$A$2:$C$412,3,FALSE)</f>
        <v>#N/A</v>
      </c>
      <c r="W1233" s="4" t="str">
        <f t="shared" si="58"/>
        <v>exclude</v>
      </c>
      <c r="X1233" s="4" t="str">
        <f t="shared" si="59"/>
        <v>exclude</v>
      </c>
    </row>
    <row r="1234" spans="1:24" x14ac:dyDescent="0.25">
      <c r="A1234" s="3" t="s">
        <v>3813</v>
      </c>
      <c r="B1234" s="3" t="s">
        <v>1514</v>
      </c>
      <c r="C1234" s="3" t="s">
        <v>1511</v>
      </c>
      <c r="D1234" s="3">
        <v>4</v>
      </c>
      <c r="E1234" s="14">
        <v>0.75</v>
      </c>
      <c r="F1234" s="3" t="s">
        <v>3814</v>
      </c>
      <c r="G1234" s="13">
        <v>43944</v>
      </c>
      <c r="H1234" s="13">
        <f>VLOOKUP(L1234,'Interested Users'!$A$2:$F$1684,6,FALSE)</f>
        <v>43943.231446759259</v>
      </c>
      <c r="I1234" s="3" t="s">
        <v>1145</v>
      </c>
      <c r="J1234" s="3" t="s">
        <v>5</v>
      </c>
      <c r="K1234" s="3" t="s">
        <v>49</v>
      </c>
      <c r="L1234" s="4">
        <v>911100221927</v>
      </c>
      <c r="M1234" s="3" t="s">
        <v>2520</v>
      </c>
      <c r="N1234" s="3" t="s">
        <v>1418</v>
      </c>
      <c r="O1234" s="3" t="s">
        <v>1148</v>
      </c>
      <c r="P1234" s="3" t="s">
        <v>1148</v>
      </c>
      <c r="Q1234" s="3" t="s">
        <v>3778</v>
      </c>
      <c r="R1234" s="3" t="e">
        <f>VLOOKUP(L1234,SB_Cleaned!$A$2:$F$413,6,FALSE)</f>
        <v>#N/A</v>
      </c>
      <c r="S1234" s="3">
        <f t="shared" si="57"/>
        <v>0</v>
      </c>
      <c r="T1234" s="3" t="s">
        <v>1497</v>
      </c>
      <c r="U1234" s="3" t="s">
        <v>772</v>
      </c>
      <c r="V1234" s="13" t="e">
        <f>VLOOKUP(L1234,SB_Cleaned!$A$2:$C$412,3,FALSE)</f>
        <v>#N/A</v>
      </c>
      <c r="W1234" s="4" t="str">
        <f t="shared" si="58"/>
        <v>exclude</v>
      </c>
      <c r="X1234" s="4" t="str">
        <f t="shared" si="59"/>
        <v>exclude</v>
      </c>
    </row>
    <row r="1235" spans="1:24" x14ac:dyDescent="0.25">
      <c r="A1235" s="3" t="s">
        <v>3813</v>
      </c>
      <c r="B1235" s="3" t="s">
        <v>1494</v>
      </c>
      <c r="C1235" s="3" t="s">
        <v>1511</v>
      </c>
      <c r="D1235" s="3">
        <v>4</v>
      </c>
      <c r="E1235" s="14">
        <v>0.75</v>
      </c>
      <c r="F1235" s="3" t="s">
        <v>3814</v>
      </c>
      <c r="G1235" s="13">
        <v>43944</v>
      </c>
      <c r="H1235" s="13">
        <f>VLOOKUP(L1235,'Interested Users'!$A$2:$F$1684,6,FALSE)</f>
        <v>43944.43240740741</v>
      </c>
      <c r="I1235" s="3" t="s">
        <v>1144</v>
      </c>
      <c r="J1235" s="3" t="s">
        <v>10</v>
      </c>
      <c r="K1235" s="3" t="s">
        <v>42</v>
      </c>
      <c r="L1235" s="4">
        <v>911100222138</v>
      </c>
      <c r="M1235" s="3" t="s">
        <v>2728</v>
      </c>
      <c r="N1235" s="3" t="s">
        <v>1418</v>
      </c>
      <c r="O1235" s="3" t="s">
        <v>1148</v>
      </c>
      <c r="P1235" s="3" t="s">
        <v>1148</v>
      </c>
      <c r="Q1235" s="3" t="s">
        <v>3753</v>
      </c>
      <c r="R1235" s="3" t="e">
        <f>VLOOKUP(L1235,SB_Cleaned!$A$2:$F$413,6,FALSE)</f>
        <v>#N/A</v>
      </c>
      <c r="S1235" s="3">
        <f t="shared" si="57"/>
        <v>0</v>
      </c>
      <c r="T1235" s="3" t="s">
        <v>1496</v>
      </c>
      <c r="U1235" s="3" t="s">
        <v>716</v>
      </c>
      <c r="V1235" s="13" t="e">
        <f>VLOOKUP(L1235,SB_Cleaned!$A$2:$C$412,3,FALSE)</f>
        <v>#N/A</v>
      </c>
      <c r="W1235" s="4" t="str">
        <f t="shared" si="58"/>
        <v>exclude</v>
      </c>
      <c r="X1235" s="4" t="str">
        <f t="shared" si="59"/>
        <v>exclude</v>
      </c>
    </row>
    <row r="1236" spans="1:24" x14ac:dyDescent="0.25">
      <c r="A1236" s="3" t="s">
        <v>3812</v>
      </c>
      <c r="B1236" s="3" t="s">
        <v>1494</v>
      </c>
      <c r="C1236" s="3" t="s">
        <v>1510</v>
      </c>
      <c r="D1236" s="3">
        <v>2</v>
      </c>
      <c r="E1236" s="14">
        <v>0.48958333333333331</v>
      </c>
      <c r="F1236" s="3" t="s">
        <v>3815</v>
      </c>
      <c r="G1236" s="13">
        <v>43945</v>
      </c>
      <c r="H1236" s="13" t="e">
        <f>VLOOKUP(L1236,'Interested Users'!$A$2:$F$1684,6,FALSE)</f>
        <v>#N/A</v>
      </c>
      <c r="I1236" s="3" t="s">
        <v>1144</v>
      </c>
      <c r="J1236" s="3" t="s">
        <v>10</v>
      </c>
      <c r="K1236" s="3" t="s">
        <v>1423</v>
      </c>
      <c r="L1236" s="4">
        <v>911100222768</v>
      </c>
      <c r="M1236" s="3" t="s">
        <v>3372</v>
      </c>
      <c r="N1236" s="3" t="s">
        <v>1422</v>
      </c>
      <c r="O1236" s="3" t="s">
        <v>1148</v>
      </c>
      <c r="P1236" s="3" t="s">
        <v>1148</v>
      </c>
      <c r="Q1236" s="3" t="s">
        <v>3780</v>
      </c>
      <c r="R1236" s="3" t="e">
        <f>VLOOKUP(L1236,SB_Cleaned!$A$2:$F$413,6,FALSE)</f>
        <v>#N/A</v>
      </c>
      <c r="S1236" s="3">
        <f t="shared" si="57"/>
        <v>0</v>
      </c>
      <c r="T1236" s="3" t="s">
        <v>1495</v>
      </c>
      <c r="U1236" s="3" t="s">
        <v>3854</v>
      </c>
      <c r="V1236" s="13" t="e">
        <f>VLOOKUP(L1236,SB_Cleaned!$A$2:$C$412,3,FALSE)</f>
        <v>#N/A</v>
      </c>
      <c r="W1236" s="4" t="str">
        <f t="shared" si="58"/>
        <v>exclude</v>
      </c>
      <c r="X1236" s="4" t="str">
        <f t="shared" si="59"/>
        <v>exclude</v>
      </c>
    </row>
    <row r="1237" spans="1:24" x14ac:dyDescent="0.25">
      <c r="A1237" s="3" t="s">
        <v>3813</v>
      </c>
      <c r="B1237" s="3" t="s">
        <v>1514</v>
      </c>
      <c r="C1237" s="3" t="s">
        <v>1511</v>
      </c>
      <c r="D1237" s="3">
        <v>2</v>
      </c>
      <c r="E1237" s="14">
        <v>0.48958333333333331</v>
      </c>
      <c r="F1237" s="3" t="s">
        <v>3815</v>
      </c>
      <c r="G1237" s="13">
        <v>43945</v>
      </c>
      <c r="H1237" s="13">
        <f>VLOOKUP(L1237,'Interested Users'!$A$2:$F$1684,6,FALSE)</f>
        <v>43939.164421296293</v>
      </c>
      <c r="I1237" s="3" t="s">
        <v>1144</v>
      </c>
      <c r="J1237" s="3" t="s">
        <v>5</v>
      </c>
      <c r="K1237" s="3" t="s">
        <v>62</v>
      </c>
      <c r="L1237" s="4">
        <v>911100221507</v>
      </c>
      <c r="M1237" s="3" t="s">
        <v>2091</v>
      </c>
      <c r="N1237" s="3" t="s">
        <v>1422</v>
      </c>
      <c r="O1237" s="3" t="s">
        <v>1156</v>
      </c>
      <c r="P1237" s="3" t="s">
        <v>1156</v>
      </c>
      <c r="Q1237" s="3" t="s">
        <v>3751</v>
      </c>
      <c r="R1237" s="3" t="e">
        <f>VLOOKUP(L1237,SB_Cleaned!$A$2:$F$413,6,FALSE)</f>
        <v>#N/A</v>
      </c>
      <c r="S1237" s="3">
        <f t="shared" si="57"/>
        <v>0</v>
      </c>
      <c r="T1237" s="3" t="s">
        <v>1508</v>
      </c>
      <c r="U1237" s="3" t="s">
        <v>422</v>
      </c>
      <c r="V1237" s="13" t="e">
        <f>VLOOKUP(L1237,SB_Cleaned!$A$2:$C$412,3,FALSE)</f>
        <v>#N/A</v>
      </c>
      <c r="W1237" s="4" t="str">
        <f t="shared" si="58"/>
        <v>exclude</v>
      </c>
      <c r="X1237" s="4" t="str">
        <f t="shared" si="59"/>
        <v>exclude</v>
      </c>
    </row>
    <row r="1238" spans="1:24" x14ac:dyDescent="0.25">
      <c r="A1238" s="3" t="s">
        <v>3812</v>
      </c>
      <c r="B1238" s="3" t="s">
        <v>1494</v>
      </c>
      <c r="C1238" s="3" t="s">
        <v>1510</v>
      </c>
      <c r="D1238" s="3">
        <v>2</v>
      </c>
      <c r="E1238" s="14">
        <v>0.48958333333333331</v>
      </c>
      <c r="F1238" s="3" t="s">
        <v>3815</v>
      </c>
      <c r="G1238" s="13">
        <v>43945</v>
      </c>
      <c r="H1238" s="13" t="e">
        <f>VLOOKUP(L1238,'Interested Users'!$A$2:$F$1684,6,FALSE)</f>
        <v>#N/A</v>
      </c>
      <c r="I1238" s="3" t="s">
        <v>1144</v>
      </c>
      <c r="J1238" s="3" t="s">
        <v>2</v>
      </c>
      <c r="K1238" s="3" t="s">
        <v>1424</v>
      </c>
      <c r="L1238" s="4">
        <v>911100222769</v>
      </c>
      <c r="M1238" s="3" t="s">
        <v>3373</v>
      </c>
      <c r="N1238" s="3" t="s">
        <v>1422</v>
      </c>
      <c r="O1238" s="3" t="s">
        <v>1156</v>
      </c>
      <c r="P1238" s="3" t="s">
        <v>1156</v>
      </c>
      <c r="Q1238" s="3" t="s">
        <v>3780</v>
      </c>
      <c r="R1238" s="3" t="e">
        <f>VLOOKUP(L1238,SB_Cleaned!$A$2:$F$413,6,FALSE)</f>
        <v>#N/A</v>
      </c>
      <c r="S1238" s="3">
        <f t="shared" si="57"/>
        <v>0</v>
      </c>
      <c r="T1238" s="3" t="s">
        <v>1495</v>
      </c>
      <c r="U1238" s="3" t="s">
        <v>3854</v>
      </c>
      <c r="V1238" s="13" t="e">
        <f>VLOOKUP(L1238,SB_Cleaned!$A$2:$C$412,3,FALSE)</f>
        <v>#N/A</v>
      </c>
      <c r="W1238" s="4" t="str">
        <f t="shared" si="58"/>
        <v>exclude</v>
      </c>
      <c r="X1238" s="4" t="str">
        <f t="shared" si="59"/>
        <v>exclude</v>
      </c>
    </row>
    <row r="1239" spans="1:24" x14ac:dyDescent="0.25">
      <c r="A1239" s="3" t="s">
        <v>3813</v>
      </c>
      <c r="B1239" s="3" t="s">
        <v>1494</v>
      </c>
      <c r="C1239" s="3" t="s">
        <v>1511</v>
      </c>
      <c r="D1239" s="3">
        <v>2</v>
      </c>
      <c r="E1239" s="14">
        <v>0.48958333333333331</v>
      </c>
      <c r="F1239" s="3" t="s">
        <v>3815</v>
      </c>
      <c r="G1239" s="13">
        <v>43945</v>
      </c>
      <c r="H1239" s="13">
        <f>VLOOKUP(L1239,'Interested Users'!$A$2:$F$1684,6,FALSE)</f>
        <v>43939.259525462963</v>
      </c>
      <c r="I1239" s="3" t="s">
        <v>1144</v>
      </c>
      <c r="J1239" s="3" t="s">
        <v>2</v>
      </c>
      <c r="K1239" s="3" t="s">
        <v>337</v>
      </c>
      <c r="L1239" s="4">
        <v>911100221580</v>
      </c>
      <c r="M1239" s="3" t="s">
        <v>2164</v>
      </c>
      <c r="N1239" s="3" t="s">
        <v>1422</v>
      </c>
      <c r="O1239" s="3" t="s">
        <v>1156</v>
      </c>
      <c r="P1239" s="3" t="s">
        <v>1156</v>
      </c>
      <c r="Q1239" s="3" t="s">
        <v>3767</v>
      </c>
      <c r="R1239" s="3" t="e">
        <f>VLOOKUP(L1239,SB_Cleaned!$A$2:$F$413,6,FALSE)</f>
        <v>#N/A</v>
      </c>
      <c r="S1239" s="3">
        <f t="shared" si="57"/>
        <v>0</v>
      </c>
      <c r="T1239" s="3" t="s">
        <v>1506</v>
      </c>
      <c r="U1239" s="3" t="s">
        <v>333</v>
      </c>
      <c r="V1239" s="13" t="e">
        <f>VLOOKUP(L1239,SB_Cleaned!$A$2:$C$412,3,FALSE)</f>
        <v>#N/A</v>
      </c>
      <c r="W1239" s="4" t="str">
        <f t="shared" si="58"/>
        <v>exclude</v>
      </c>
      <c r="X1239" s="4" t="str">
        <f t="shared" si="59"/>
        <v>exclude</v>
      </c>
    </row>
    <row r="1240" spans="1:24" x14ac:dyDescent="0.25">
      <c r="A1240" s="3" t="s">
        <v>3812</v>
      </c>
      <c r="B1240" s="3" t="s">
        <v>1494</v>
      </c>
      <c r="C1240" s="3" t="s">
        <v>1510</v>
      </c>
      <c r="D1240" s="3">
        <v>2</v>
      </c>
      <c r="E1240" s="14">
        <v>0.48958333333333331</v>
      </c>
      <c r="F1240" s="3" t="s">
        <v>3815</v>
      </c>
      <c r="G1240" s="13">
        <v>43945</v>
      </c>
      <c r="H1240" s="13" t="e">
        <f>VLOOKUP(L1240,'Interested Users'!$A$2:$F$1684,6,FALSE)</f>
        <v>#N/A</v>
      </c>
      <c r="I1240" s="3" t="s">
        <v>1144</v>
      </c>
      <c r="J1240" s="3" t="s">
        <v>2</v>
      </c>
      <c r="K1240" s="3" t="s">
        <v>1425</v>
      </c>
      <c r="L1240" s="4">
        <v>911100222770</v>
      </c>
      <c r="M1240" s="3" t="s">
        <v>3374</v>
      </c>
      <c r="N1240" s="3" t="s">
        <v>1422</v>
      </c>
      <c r="O1240" s="3" t="s">
        <v>1148</v>
      </c>
      <c r="P1240" s="3" t="s">
        <v>1148</v>
      </c>
      <c r="Q1240" s="3" t="s">
        <v>3780</v>
      </c>
      <c r="R1240" s="3" t="e">
        <f>VLOOKUP(L1240,SB_Cleaned!$A$2:$F$413,6,FALSE)</f>
        <v>#N/A</v>
      </c>
      <c r="S1240" s="3">
        <f t="shared" si="57"/>
        <v>0</v>
      </c>
      <c r="T1240" s="3" t="s">
        <v>1495</v>
      </c>
      <c r="U1240" s="3" t="s">
        <v>3854</v>
      </c>
      <c r="V1240" s="13" t="e">
        <f>VLOOKUP(L1240,SB_Cleaned!$A$2:$C$412,3,FALSE)</f>
        <v>#N/A</v>
      </c>
      <c r="W1240" s="4" t="str">
        <f t="shared" si="58"/>
        <v>exclude</v>
      </c>
      <c r="X1240" s="4" t="str">
        <f t="shared" si="59"/>
        <v>exclude</v>
      </c>
    </row>
    <row r="1241" spans="1:24" x14ac:dyDescent="0.25">
      <c r="A1241" s="3" t="s">
        <v>3813</v>
      </c>
      <c r="B1241" s="3" t="s">
        <v>1494</v>
      </c>
      <c r="C1241" s="3" t="s">
        <v>1511</v>
      </c>
      <c r="D1241" s="3">
        <v>2</v>
      </c>
      <c r="E1241" s="14">
        <v>0.48958333333333331</v>
      </c>
      <c r="F1241" s="3" t="s">
        <v>3815</v>
      </c>
      <c r="G1241" s="13">
        <v>43945</v>
      </c>
      <c r="H1241" s="13">
        <f>VLOOKUP(L1241,'Interested Users'!$A$2:$F$1684,6,FALSE)</f>
        <v>43944.300162037034</v>
      </c>
      <c r="I1241" s="3" t="s">
        <v>1144</v>
      </c>
      <c r="J1241" s="3" t="s">
        <v>2</v>
      </c>
      <c r="K1241" s="3" t="s">
        <v>374</v>
      </c>
      <c r="L1241" s="4">
        <v>911100222130</v>
      </c>
      <c r="M1241" s="3" t="s">
        <v>2720</v>
      </c>
      <c r="N1241" s="3" t="s">
        <v>1422</v>
      </c>
      <c r="O1241" s="3" t="s">
        <v>1156</v>
      </c>
      <c r="P1241" s="3" t="s">
        <v>1156</v>
      </c>
      <c r="Q1241" s="3" t="s">
        <v>3767</v>
      </c>
      <c r="R1241" s="3" t="e">
        <f>VLOOKUP(L1241,SB_Cleaned!$A$2:$F$413,6,FALSE)</f>
        <v>#N/A</v>
      </c>
      <c r="S1241" s="3">
        <f t="shared" si="57"/>
        <v>0</v>
      </c>
      <c r="T1241" s="3" t="s">
        <v>1506</v>
      </c>
      <c r="U1241" s="3" t="s">
        <v>772</v>
      </c>
      <c r="V1241" s="13" t="e">
        <f>VLOOKUP(L1241,SB_Cleaned!$A$2:$C$412,3,FALSE)</f>
        <v>#N/A</v>
      </c>
      <c r="W1241" s="4" t="str">
        <f t="shared" si="58"/>
        <v>exclude</v>
      </c>
      <c r="X1241" s="4" t="str">
        <f t="shared" si="59"/>
        <v>exclude</v>
      </c>
    </row>
    <row r="1242" spans="1:24" x14ac:dyDescent="0.25">
      <c r="A1242" s="3" t="s">
        <v>3813</v>
      </c>
      <c r="B1242" s="3" t="s">
        <v>1494</v>
      </c>
      <c r="C1242" s="3" t="s">
        <v>1511</v>
      </c>
      <c r="D1242" s="3">
        <v>2</v>
      </c>
      <c r="E1242" s="14">
        <v>0.48958333333333331</v>
      </c>
      <c r="F1242" s="3" t="s">
        <v>3815</v>
      </c>
      <c r="G1242" s="13">
        <v>43945</v>
      </c>
      <c r="H1242" s="13">
        <f>VLOOKUP(L1242,'Interested Users'!$A$2:$F$1684,6,FALSE)</f>
        <v>43944.352754629632</v>
      </c>
      <c r="I1242" s="3" t="s">
        <v>1144</v>
      </c>
      <c r="J1242" s="3" t="s">
        <v>10</v>
      </c>
      <c r="K1242" s="3" t="s">
        <v>919</v>
      </c>
      <c r="L1242" s="4">
        <v>911100222133</v>
      </c>
      <c r="M1242" s="3" t="s">
        <v>2723</v>
      </c>
      <c r="N1242" s="3" t="s">
        <v>1422</v>
      </c>
      <c r="O1242" s="3" t="s">
        <v>1156</v>
      </c>
      <c r="P1242" s="3" t="s">
        <v>1156</v>
      </c>
      <c r="Q1242" s="3" t="s">
        <v>3767</v>
      </c>
      <c r="R1242" s="3" t="e">
        <f>VLOOKUP(L1242,SB_Cleaned!$A$2:$F$413,6,FALSE)</f>
        <v>#N/A</v>
      </c>
      <c r="S1242" s="3">
        <f t="shared" si="57"/>
        <v>0</v>
      </c>
      <c r="T1242" s="3" t="s">
        <v>1506</v>
      </c>
      <c r="U1242" s="3" t="s">
        <v>177</v>
      </c>
      <c r="V1242" s="13" t="e">
        <f>VLOOKUP(L1242,SB_Cleaned!$A$2:$C$412,3,FALSE)</f>
        <v>#N/A</v>
      </c>
      <c r="W1242" s="4" t="str">
        <f t="shared" si="58"/>
        <v>exclude</v>
      </c>
      <c r="X1242" s="4" t="str">
        <f t="shared" si="59"/>
        <v>exclude</v>
      </c>
    </row>
    <row r="1243" spans="1:24" x14ac:dyDescent="0.25">
      <c r="A1243" s="3" t="s">
        <v>3812</v>
      </c>
      <c r="B1243" s="3" t="s">
        <v>1494</v>
      </c>
      <c r="C1243" s="3" t="s">
        <v>1510</v>
      </c>
      <c r="D1243" s="3">
        <v>2</v>
      </c>
      <c r="E1243" s="14">
        <v>0.48958333333333331</v>
      </c>
      <c r="F1243" s="3" t="s">
        <v>3815</v>
      </c>
      <c r="G1243" s="13">
        <v>43945</v>
      </c>
      <c r="H1243" s="13" t="e">
        <f>VLOOKUP(L1243,'Interested Users'!$A$2:$F$1684,6,FALSE)</f>
        <v>#N/A</v>
      </c>
      <c r="I1243" s="3" t="s">
        <v>1144</v>
      </c>
      <c r="J1243" s="3" t="s">
        <v>10</v>
      </c>
      <c r="K1243" s="3" t="s">
        <v>849</v>
      </c>
      <c r="L1243" s="4">
        <v>911100222771</v>
      </c>
      <c r="M1243" s="3" t="s">
        <v>2147</v>
      </c>
      <c r="N1243" s="3" t="s">
        <v>1422</v>
      </c>
      <c r="O1243" s="3" t="s">
        <v>1148</v>
      </c>
      <c r="P1243" s="3" t="s">
        <v>1148</v>
      </c>
      <c r="Q1243" s="3" t="s">
        <v>3780</v>
      </c>
      <c r="R1243" s="3" t="e">
        <f>VLOOKUP(L1243,SB_Cleaned!$A$2:$F$413,6,FALSE)</f>
        <v>#N/A</v>
      </c>
      <c r="S1243" s="3">
        <f t="shared" si="57"/>
        <v>0</v>
      </c>
      <c r="T1243" s="3" t="s">
        <v>1495</v>
      </c>
      <c r="U1243" s="3" t="s">
        <v>3854</v>
      </c>
      <c r="V1243" s="13" t="e">
        <f>VLOOKUP(L1243,SB_Cleaned!$A$2:$C$412,3,FALSE)</f>
        <v>#N/A</v>
      </c>
      <c r="W1243" s="4" t="str">
        <f t="shared" si="58"/>
        <v>exclude</v>
      </c>
      <c r="X1243" s="4" t="str">
        <f t="shared" si="59"/>
        <v>exclude</v>
      </c>
    </row>
    <row r="1244" spans="1:24" x14ac:dyDescent="0.25">
      <c r="A1244" s="3" t="s">
        <v>3812</v>
      </c>
      <c r="B1244" s="3" t="s">
        <v>1494</v>
      </c>
      <c r="C1244" s="3" t="s">
        <v>1510</v>
      </c>
      <c r="D1244" s="3">
        <v>2</v>
      </c>
      <c r="E1244" s="14">
        <v>0.48958333333333331</v>
      </c>
      <c r="F1244" s="3" t="s">
        <v>3815</v>
      </c>
      <c r="G1244" s="13">
        <v>43945</v>
      </c>
      <c r="H1244" s="13" t="e">
        <f>VLOOKUP(L1244,'Interested Users'!$A$2:$F$1684,6,FALSE)</f>
        <v>#N/A</v>
      </c>
      <c r="I1244" s="3" t="s">
        <v>1144</v>
      </c>
      <c r="J1244" s="3" t="s">
        <v>2</v>
      </c>
      <c r="K1244" s="3" t="s">
        <v>1426</v>
      </c>
      <c r="L1244" s="4">
        <v>911100222772</v>
      </c>
      <c r="M1244" s="3" t="s">
        <v>3375</v>
      </c>
      <c r="N1244" s="3" t="s">
        <v>1422</v>
      </c>
      <c r="O1244" s="3" t="s">
        <v>1148</v>
      </c>
      <c r="P1244" s="3" t="s">
        <v>1148</v>
      </c>
      <c r="Q1244" s="3" t="s">
        <v>3780</v>
      </c>
      <c r="R1244" s="3" t="e">
        <f>VLOOKUP(L1244,SB_Cleaned!$A$2:$F$413,6,FALSE)</f>
        <v>#N/A</v>
      </c>
      <c r="S1244" s="3">
        <f t="shared" si="57"/>
        <v>0</v>
      </c>
      <c r="T1244" s="3" t="s">
        <v>1495</v>
      </c>
      <c r="U1244" s="3" t="s">
        <v>3854</v>
      </c>
      <c r="V1244" s="13" t="e">
        <f>VLOOKUP(L1244,SB_Cleaned!$A$2:$C$412,3,FALSE)</f>
        <v>#N/A</v>
      </c>
      <c r="W1244" s="4" t="str">
        <f t="shared" si="58"/>
        <v>exclude</v>
      </c>
      <c r="X1244" s="4" t="str">
        <f t="shared" si="59"/>
        <v>exclude</v>
      </c>
    </row>
    <row r="1245" spans="1:24" x14ac:dyDescent="0.25">
      <c r="A1245" s="3" t="s">
        <v>3813</v>
      </c>
      <c r="B1245" s="3" t="s">
        <v>1494</v>
      </c>
      <c r="C1245" s="3" t="s">
        <v>1511</v>
      </c>
      <c r="D1245" s="3">
        <v>2</v>
      </c>
      <c r="E1245" s="14">
        <v>0.48958333333333331</v>
      </c>
      <c r="F1245" s="3" t="s">
        <v>3815</v>
      </c>
      <c r="G1245" s="13">
        <v>43945</v>
      </c>
      <c r="H1245" s="13">
        <f>VLOOKUP(L1245,'Interested Users'!$A$2:$F$1684,6,FALSE)</f>
        <v>43939.233043981483</v>
      </c>
      <c r="I1245" s="3" t="s">
        <v>1145</v>
      </c>
      <c r="J1245" s="3" t="s">
        <v>10</v>
      </c>
      <c r="K1245" s="3" t="s">
        <v>531</v>
      </c>
      <c r="L1245" s="4">
        <v>911100221572</v>
      </c>
      <c r="M1245" s="3" t="s">
        <v>2155</v>
      </c>
      <c r="N1245" s="3" t="s">
        <v>1422</v>
      </c>
      <c r="O1245" s="3" t="s">
        <v>1156</v>
      </c>
      <c r="P1245" s="3" t="s">
        <v>1156</v>
      </c>
      <c r="Q1245" s="3" t="s">
        <v>3767</v>
      </c>
      <c r="R1245" s="3" t="e">
        <f>VLOOKUP(L1245,SB_Cleaned!$A$2:$F$413,6,FALSE)</f>
        <v>#N/A</v>
      </c>
      <c r="S1245" s="3">
        <f t="shared" si="57"/>
        <v>0</v>
      </c>
      <c r="T1245" s="3" t="s">
        <v>1506</v>
      </c>
      <c r="U1245" s="3" t="s">
        <v>422</v>
      </c>
      <c r="V1245" s="13" t="e">
        <f>VLOOKUP(L1245,SB_Cleaned!$A$2:$C$412,3,FALSE)</f>
        <v>#N/A</v>
      </c>
      <c r="W1245" s="4" t="str">
        <f t="shared" si="58"/>
        <v>exclude</v>
      </c>
      <c r="X1245" s="4" t="str">
        <f t="shared" si="59"/>
        <v>exclude</v>
      </c>
    </row>
    <row r="1246" spans="1:24" x14ac:dyDescent="0.25">
      <c r="A1246" s="3" t="s">
        <v>3812</v>
      </c>
      <c r="B1246" s="3" t="s">
        <v>1494</v>
      </c>
      <c r="C1246" s="3" t="s">
        <v>1510</v>
      </c>
      <c r="D1246" s="3">
        <v>2</v>
      </c>
      <c r="E1246" s="14">
        <v>0.48958333333333331</v>
      </c>
      <c r="F1246" s="3" t="s">
        <v>3815</v>
      </c>
      <c r="G1246" s="13">
        <v>43945</v>
      </c>
      <c r="H1246" s="13" t="e">
        <f>VLOOKUP(L1246,'Interested Users'!$A$2:$F$1684,6,FALSE)</f>
        <v>#N/A</v>
      </c>
      <c r="I1246" s="3" t="s">
        <v>1144</v>
      </c>
      <c r="J1246" s="3" t="s">
        <v>10</v>
      </c>
      <c r="K1246" s="3" t="s">
        <v>162</v>
      </c>
      <c r="L1246" s="4">
        <v>911100222773</v>
      </c>
      <c r="M1246" s="3" t="s">
        <v>3376</v>
      </c>
      <c r="N1246" s="3" t="s">
        <v>1422</v>
      </c>
      <c r="O1246" s="3" t="s">
        <v>1146</v>
      </c>
      <c r="P1246" s="3" t="s">
        <v>1146</v>
      </c>
      <c r="Q1246" s="3" t="s">
        <v>3780</v>
      </c>
      <c r="R1246" s="3" t="e">
        <f>VLOOKUP(L1246,SB_Cleaned!$A$2:$F$413,6,FALSE)</f>
        <v>#N/A</v>
      </c>
      <c r="S1246" s="3">
        <f t="shared" si="57"/>
        <v>0</v>
      </c>
      <c r="T1246" s="3" t="s">
        <v>1495</v>
      </c>
      <c r="U1246" s="3" t="s">
        <v>3854</v>
      </c>
      <c r="V1246" s="13" t="e">
        <f>VLOOKUP(L1246,SB_Cleaned!$A$2:$C$412,3,FALSE)</f>
        <v>#N/A</v>
      </c>
      <c r="W1246" s="4" t="str">
        <f t="shared" si="58"/>
        <v>exclude</v>
      </c>
      <c r="X1246" s="4" t="str">
        <f t="shared" si="59"/>
        <v>exclude</v>
      </c>
    </row>
    <row r="1247" spans="1:24" x14ac:dyDescent="0.25">
      <c r="A1247" s="3" t="s">
        <v>3812</v>
      </c>
      <c r="B1247" s="3" t="s">
        <v>1494</v>
      </c>
      <c r="C1247" s="3" t="s">
        <v>1510</v>
      </c>
      <c r="D1247" s="3">
        <v>2</v>
      </c>
      <c r="E1247" s="14">
        <v>0.48958333333333331</v>
      </c>
      <c r="F1247" s="3" t="s">
        <v>3815</v>
      </c>
      <c r="G1247" s="13">
        <v>43945</v>
      </c>
      <c r="H1247" s="13" t="e">
        <f>VLOOKUP(L1247,'Interested Users'!$A$2:$F$1684,6,FALSE)</f>
        <v>#N/A</v>
      </c>
      <c r="I1247" s="3" t="s">
        <v>1144</v>
      </c>
      <c r="J1247" s="3" t="s">
        <v>10</v>
      </c>
      <c r="K1247" s="3" t="s">
        <v>382</v>
      </c>
      <c r="L1247" s="4">
        <v>911100222774</v>
      </c>
      <c r="M1247" s="3" t="s">
        <v>3377</v>
      </c>
      <c r="N1247" s="3" t="s">
        <v>1422</v>
      </c>
      <c r="O1247" s="3" t="s">
        <v>1148</v>
      </c>
      <c r="P1247" s="3" t="s">
        <v>1148</v>
      </c>
      <c r="Q1247" s="3" t="s">
        <v>3780</v>
      </c>
      <c r="R1247" s="3" t="e">
        <f>VLOOKUP(L1247,SB_Cleaned!$A$2:$F$413,6,FALSE)</f>
        <v>#N/A</v>
      </c>
      <c r="S1247" s="3">
        <f t="shared" si="57"/>
        <v>0</v>
      </c>
      <c r="T1247" s="3" t="s">
        <v>1495</v>
      </c>
      <c r="U1247" s="3" t="s">
        <v>3854</v>
      </c>
      <c r="V1247" s="13" t="e">
        <f>VLOOKUP(L1247,SB_Cleaned!$A$2:$C$412,3,FALSE)</f>
        <v>#N/A</v>
      </c>
      <c r="W1247" s="4" t="str">
        <f t="shared" si="58"/>
        <v>exclude</v>
      </c>
      <c r="X1247" s="4" t="str">
        <f t="shared" si="59"/>
        <v>exclude</v>
      </c>
    </row>
    <row r="1248" spans="1:24" x14ac:dyDescent="0.25">
      <c r="A1248" s="3" t="s">
        <v>3813</v>
      </c>
      <c r="B1248" s="3" t="s">
        <v>1514</v>
      </c>
      <c r="C1248" s="3" t="s">
        <v>1511</v>
      </c>
      <c r="D1248" s="3">
        <v>2</v>
      </c>
      <c r="E1248" s="14">
        <v>0.48958333333333331</v>
      </c>
      <c r="F1248" s="3" t="s">
        <v>3815</v>
      </c>
      <c r="G1248" s="13">
        <v>43945</v>
      </c>
      <c r="H1248" s="13">
        <f>VLOOKUP(L1248,'Interested Users'!$A$2:$F$1684,6,FALSE)</f>
        <v>43944.452638888892</v>
      </c>
      <c r="I1248" s="3" t="s">
        <v>1144</v>
      </c>
      <c r="J1248" s="3" t="s">
        <v>19</v>
      </c>
      <c r="K1248" s="3" t="s">
        <v>924</v>
      </c>
      <c r="L1248" s="4">
        <v>911100222141</v>
      </c>
      <c r="M1248" s="3" t="s">
        <v>2731</v>
      </c>
      <c r="N1248" s="3" t="s">
        <v>1422</v>
      </c>
      <c r="O1248" s="3" t="s">
        <v>1148</v>
      </c>
      <c r="P1248" s="3" t="s">
        <v>1148</v>
      </c>
      <c r="Q1248" s="3" t="s">
        <v>3751</v>
      </c>
      <c r="R1248" s="3" t="e">
        <f>VLOOKUP(L1248,SB_Cleaned!$A$2:$F$413,6,FALSE)</f>
        <v>#N/A</v>
      </c>
      <c r="S1248" s="3">
        <f t="shared" si="57"/>
        <v>0</v>
      </c>
      <c r="T1248" s="3" t="s">
        <v>1508</v>
      </c>
      <c r="U1248" s="3" t="s">
        <v>305</v>
      </c>
      <c r="V1248" s="13" t="e">
        <f>VLOOKUP(L1248,SB_Cleaned!$A$2:$C$412,3,FALSE)</f>
        <v>#N/A</v>
      </c>
      <c r="W1248" s="4" t="str">
        <f t="shared" si="58"/>
        <v>exclude</v>
      </c>
      <c r="X1248" s="4" t="str">
        <f t="shared" si="59"/>
        <v>exclude</v>
      </c>
    </row>
    <row r="1249" spans="1:24" x14ac:dyDescent="0.25">
      <c r="A1249" s="3" t="s">
        <v>3812</v>
      </c>
      <c r="B1249" s="3" t="s">
        <v>1494</v>
      </c>
      <c r="C1249" s="3" t="s">
        <v>1510</v>
      </c>
      <c r="D1249" s="3">
        <v>2</v>
      </c>
      <c r="E1249" s="14">
        <v>0.48958333333333331</v>
      </c>
      <c r="F1249" s="3" t="s">
        <v>3815</v>
      </c>
      <c r="G1249" s="13">
        <v>43945</v>
      </c>
      <c r="H1249" s="13" t="e">
        <f>VLOOKUP(L1249,'Interested Users'!$A$2:$F$1684,6,FALSE)</f>
        <v>#N/A</v>
      </c>
      <c r="I1249" s="3" t="s">
        <v>1144</v>
      </c>
      <c r="J1249" s="3" t="s">
        <v>10</v>
      </c>
      <c r="K1249" s="3" t="s">
        <v>183</v>
      </c>
      <c r="L1249" s="4">
        <v>911100222775</v>
      </c>
      <c r="M1249" s="3" t="s">
        <v>3378</v>
      </c>
      <c r="N1249" s="3" t="s">
        <v>1422</v>
      </c>
      <c r="O1249" s="3" t="s">
        <v>1156</v>
      </c>
      <c r="P1249" s="3" t="s">
        <v>1156</v>
      </c>
      <c r="Q1249" s="3" t="s">
        <v>3780</v>
      </c>
      <c r="R1249" s="3" t="e">
        <f>VLOOKUP(L1249,SB_Cleaned!$A$2:$F$413,6,FALSE)</f>
        <v>#N/A</v>
      </c>
      <c r="S1249" s="3">
        <f t="shared" si="57"/>
        <v>0</v>
      </c>
      <c r="T1249" s="3" t="s">
        <v>1495</v>
      </c>
      <c r="U1249" s="3" t="s">
        <v>3854</v>
      </c>
      <c r="V1249" s="13" t="e">
        <f>VLOOKUP(L1249,SB_Cleaned!$A$2:$C$412,3,FALSE)</f>
        <v>#N/A</v>
      </c>
      <c r="W1249" s="4" t="str">
        <f t="shared" si="58"/>
        <v>exclude</v>
      </c>
      <c r="X1249" s="4" t="str">
        <f t="shared" si="59"/>
        <v>exclude</v>
      </c>
    </row>
    <row r="1250" spans="1:24" x14ac:dyDescent="0.25">
      <c r="A1250" s="3" t="s">
        <v>3813</v>
      </c>
      <c r="B1250" s="3" t="s">
        <v>1494</v>
      </c>
      <c r="C1250" s="3" t="s">
        <v>1511</v>
      </c>
      <c r="D1250" s="3">
        <v>2</v>
      </c>
      <c r="E1250" s="14">
        <v>0.48958333333333331</v>
      </c>
      <c r="F1250" s="3" t="s">
        <v>3815</v>
      </c>
      <c r="G1250" s="13">
        <v>43945</v>
      </c>
      <c r="H1250" s="13">
        <f>VLOOKUP(L1250,'Interested Users'!$A$2:$F$1684,6,FALSE)</f>
        <v>43944.513993055552</v>
      </c>
      <c r="I1250" s="3" t="s">
        <v>1144</v>
      </c>
      <c r="J1250" s="3" t="s">
        <v>2</v>
      </c>
      <c r="K1250" s="3" t="s">
        <v>925</v>
      </c>
      <c r="L1250" s="4">
        <v>911100222142</v>
      </c>
      <c r="M1250" s="3" t="s">
        <v>2732</v>
      </c>
      <c r="N1250" s="3" t="s">
        <v>1422</v>
      </c>
      <c r="O1250" s="3" t="s">
        <v>1156</v>
      </c>
      <c r="P1250" s="3" t="s">
        <v>1156</v>
      </c>
      <c r="Q1250" s="3" t="s">
        <v>3767</v>
      </c>
      <c r="R1250" s="3" t="e">
        <f>VLOOKUP(L1250,SB_Cleaned!$A$2:$F$413,6,FALSE)</f>
        <v>#N/A</v>
      </c>
      <c r="S1250" s="3">
        <f t="shared" si="57"/>
        <v>0</v>
      </c>
      <c r="T1250" s="3" t="s">
        <v>1506</v>
      </c>
      <c r="U1250" s="3" t="s">
        <v>422</v>
      </c>
      <c r="V1250" s="13" t="e">
        <f>VLOOKUP(L1250,SB_Cleaned!$A$2:$C$412,3,FALSE)</f>
        <v>#N/A</v>
      </c>
      <c r="W1250" s="4" t="str">
        <f t="shared" si="58"/>
        <v>exclude</v>
      </c>
      <c r="X1250" s="4" t="str">
        <f t="shared" si="59"/>
        <v>exclude</v>
      </c>
    </row>
    <row r="1251" spans="1:24" x14ac:dyDescent="0.25">
      <c r="A1251" s="3" t="s">
        <v>3813</v>
      </c>
      <c r="B1251" s="3" t="s">
        <v>1514</v>
      </c>
      <c r="C1251" s="3" t="s">
        <v>1511</v>
      </c>
      <c r="D1251" s="3">
        <v>2</v>
      </c>
      <c r="E1251" s="14">
        <v>0.48958333333333331</v>
      </c>
      <c r="F1251" s="3" t="s">
        <v>3815</v>
      </c>
      <c r="G1251" s="13">
        <v>43945</v>
      </c>
      <c r="H1251" s="13">
        <f>VLOOKUP(L1251,'Interested Users'!$A$2:$F$1684,6,FALSE)</f>
        <v>43944.564097222225</v>
      </c>
      <c r="I1251" s="3" t="s">
        <v>1144</v>
      </c>
      <c r="J1251" s="3" t="s">
        <v>5</v>
      </c>
      <c r="K1251" s="3" t="s">
        <v>927</v>
      </c>
      <c r="L1251" s="4">
        <v>911100222144</v>
      </c>
      <c r="M1251" s="3" t="s">
        <v>2734</v>
      </c>
      <c r="N1251" s="3" t="s">
        <v>1422</v>
      </c>
      <c r="O1251" s="3" t="s">
        <v>1156</v>
      </c>
      <c r="P1251" s="3" t="s">
        <v>1156</v>
      </c>
      <c r="Q1251" s="3" t="s">
        <v>3751</v>
      </c>
      <c r="R1251" s="3" t="e">
        <f>VLOOKUP(L1251,SB_Cleaned!$A$2:$F$413,6,FALSE)</f>
        <v>#N/A</v>
      </c>
      <c r="S1251" s="3">
        <f t="shared" si="57"/>
        <v>0</v>
      </c>
      <c r="T1251" s="3" t="s">
        <v>1508</v>
      </c>
      <c r="U1251" s="3" t="s">
        <v>772</v>
      </c>
      <c r="V1251" s="13" t="e">
        <f>VLOOKUP(L1251,SB_Cleaned!$A$2:$C$412,3,FALSE)</f>
        <v>#N/A</v>
      </c>
      <c r="W1251" s="4" t="str">
        <f t="shared" si="58"/>
        <v>exclude</v>
      </c>
      <c r="X1251" s="4" t="str">
        <f t="shared" si="59"/>
        <v>exclude</v>
      </c>
    </row>
    <row r="1252" spans="1:24" x14ac:dyDescent="0.25">
      <c r="A1252" s="3" t="s">
        <v>3812</v>
      </c>
      <c r="B1252" s="3" t="s">
        <v>1494</v>
      </c>
      <c r="C1252" s="3" t="s">
        <v>1510</v>
      </c>
      <c r="D1252" s="3">
        <v>2</v>
      </c>
      <c r="E1252" s="14">
        <v>0.48958333333333331</v>
      </c>
      <c r="F1252" s="3" t="s">
        <v>3815</v>
      </c>
      <c r="G1252" s="13">
        <v>43945</v>
      </c>
      <c r="H1252" s="13" t="e">
        <f>VLOOKUP(L1252,'Interested Users'!$A$2:$F$1684,6,FALSE)</f>
        <v>#N/A</v>
      </c>
      <c r="I1252" s="3" t="s">
        <v>1144</v>
      </c>
      <c r="J1252" s="3" t="s">
        <v>10</v>
      </c>
      <c r="K1252" s="3" t="s">
        <v>1172</v>
      </c>
      <c r="L1252" s="4">
        <v>911100222776</v>
      </c>
      <c r="M1252" s="3" t="s">
        <v>3379</v>
      </c>
      <c r="N1252" s="3" t="s">
        <v>1422</v>
      </c>
      <c r="O1252" s="3" t="s">
        <v>1156</v>
      </c>
      <c r="P1252" s="3" t="s">
        <v>1156</v>
      </c>
      <c r="Q1252" s="3" t="s">
        <v>3780</v>
      </c>
      <c r="R1252" s="3" t="e">
        <f>VLOOKUP(L1252,SB_Cleaned!$A$2:$F$413,6,FALSE)</f>
        <v>#N/A</v>
      </c>
      <c r="S1252" s="3">
        <f t="shared" si="57"/>
        <v>0</v>
      </c>
      <c r="T1252" s="3" t="s">
        <v>1495</v>
      </c>
      <c r="U1252" s="3" t="s">
        <v>3854</v>
      </c>
      <c r="V1252" s="13" t="e">
        <f>VLOOKUP(L1252,SB_Cleaned!$A$2:$C$412,3,FALSE)</f>
        <v>#N/A</v>
      </c>
      <c r="W1252" s="4" t="str">
        <f t="shared" si="58"/>
        <v>exclude</v>
      </c>
      <c r="X1252" s="4" t="str">
        <f t="shared" si="59"/>
        <v>exclude</v>
      </c>
    </row>
    <row r="1253" spans="1:24" x14ac:dyDescent="0.25">
      <c r="A1253" s="3" t="s">
        <v>3813</v>
      </c>
      <c r="B1253" s="3" t="s">
        <v>1514</v>
      </c>
      <c r="C1253" s="3" t="s">
        <v>1511</v>
      </c>
      <c r="D1253" s="3">
        <v>2</v>
      </c>
      <c r="E1253" s="14">
        <v>0.48958333333333331</v>
      </c>
      <c r="F1253" s="3" t="s">
        <v>3815</v>
      </c>
      <c r="G1253" s="13">
        <v>43945</v>
      </c>
      <c r="H1253" s="13">
        <f>VLOOKUP(L1253,'Interested Users'!$A$2:$F$1684,6,FALSE)</f>
        <v>43944.596319444441</v>
      </c>
      <c r="I1253" s="3" t="s">
        <v>1144</v>
      </c>
      <c r="J1253" s="3" t="s">
        <v>19</v>
      </c>
      <c r="K1253" s="3" t="s">
        <v>928</v>
      </c>
      <c r="L1253" s="4">
        <v>911100222145</v>
      </c>
      <c r="M1253" s="3" t="s">
        <v>2735</v>
      </c>
      <c r="N1253" s="3" t="s">
        <v>1422</v>
      </c>
      <c r="O1253" s="3" t="s">
        <v>1156</v>
      </c>
      <c r="P1253" s="3" t="s">
        <v>1156</v>
      </c>
      <c r="Q1253" s="3" t="s">
        <v>3751</v>
      </c>
      <c r="R1253" s="3" t="e">
        <f>VLOOKUP(L1253,SB_Cleaned!$A$2:$F$413,6,FALSE)</f>
        <v>#N/A</v>
      </c>
      <c r="S1253" s="3">
        <f t="shared" si="57"/>
        <v>0</v>
      </c>
      <c r="T1253" s="3" t="s">
        <v>1508</v>
      </c>
      <c r="U1253" s="3" t="s">
        <v>772</v>
      </c>
      <c r="V1253" s="13" t="e">
        <f>VLOOKUP(L1253,SB_Cleaned!$A$2:$C$412,3,FALSE)</f>
        <v>#N/A</v>
      </c>
      <c r="W1253" s="4" t="str">
        <f t="shared" si="58"/>
        <v>exclude</v>
      </c>
      <c r="X1253" s="4" t="str">
        <f t="shared" si="59"/>
        <v>exclude</v>
      </c>
    </row>
    <row r="1254" spans="1:24" x14ac:dyDescent="0.25">
      <c r="A1254" s="3" t="s">
        <v>3812</v>
      </c>
      <c r="B1254" s="3" t="s">
        <v>1494</v>
      </c>
      <c r="C1254" s="3" t="s">
        <v>1510</v>
      </c>
      <c r="D1254" s="3">
        <v>2</v>
      </c>
      <c r="E1254" s="14">
        <v>0.48958333333333331</v>
      </c>
      <c r="F1254" s="3" t="s">
        <v>3815</v>
      </c>
      <c r="G1254" s="13">
        <v>43945</v>
      </c>
      <c r="H1254" s="13">
        <f>VLOOKUP(L1254,'Interested Users'!$A$2:$F$1684,6,FALSE)</f>
        <v>43944.152939814812</v>
      </c>
      <c r="I1254" s="3" t="s">
        <v>1144</v>
      </c>
      <c r="J1254" s="3" t="s">
        <v>2</v>
      </c>
      <c r="K1254" s="3" t="s">
        <v>908</v>
      </c>
      <c r="L1254" s="4">
        <v>911100222119</v>
      </c>
      <c r="M1254" s="3" t="s">
        <v>2710</v>
      </c>
      <c r="N1254" s="3" t="s">
        <v>1422</v>
      </c>
      <c r="O1254" s="3" t="s">
        <v>1156</v>
      </c>
      <c r="P1254" s="3" t="s">
        <v>1156</v>
      </c>
      <c r="Q1254" s="3" t="s">
        <v>3780</v>
      </c>
      <c r="R1254" s="3" t="e">
        <f>VLOOKUP(L1254,SB_Cleaned!$A$2:$F$413,6,FALSE)</f>
        <v>#N/A</v>
      </c>
      <c r="S1254" s="3">
        <f t="shared" si="57"/>
        <v>0</v>
      </c>
      <c r="T1254" s="3" t="s">
        <v>1495</v>
      </c>
      <c r="U1254" s="3" t="s">
        <v>772</v>
      </c>
      <c r="V1254" s="13" t="e">
        <f>VLOOKUP(L1254,SB_Cleaned!$A$2:$C$412,3,FALSE)</f>
        <v>#N/A</v>
      </c>
      <c r="W1254" s="4" t="str">
        <f t="shared" si="58"/>
        <v>exclude</v>
      </c>
      <c r="X1254" s="4" t="str">
        <f t="shared" si="59"/>
        <v>exclude</v>
      </c>
    </row>
    <row r="1255" spans="1:24" x14ac:dyDescent="0.25">
      <c r="A1255" s="3" t="s">
        <v>3813</v>
      </c>
      <c r="B1255" s="3" t="s">
        <v>1514</v>
      </c>
      <c r="C1255" s="3" t="s">
        <v>1511</v>
      </c>
      <c r="D1255" s="3">
        <v>2</v>
      </c>
      <c r="E1255" s="14">
        <v>0.48958333333333331</v>
      </c>
      <c r="F1255" s="3" t="s">
        <v>3815</v>
      </c>
      <c r="G1255" s="13">
        <v>43945</v>
      </c>
      <c r="H1255" s="13">
        <f>VLOOKUP(L1255,'Interested Users'!$A$2:$F$1684,6,FALSE)</f>
        <v>43945.075844907406</v>
      </c>
      <c r="I1255" s="3" t="s">
        <v>1144</v>
      </c>
      <c r="J1255" s="3" t="s">
        <v>5</v>
      </c>
      <c r="K1255" s="3" t="s">
        <v>929</v>
      </c>
      <c r="L1255" s="4">
        <v>911100222146</v>
      </c>
      <c r="M1255" s="3" t="s">
        <v>2737</v>
      </c>
      <c r="N1255" s="3" t="s">
        <v>1422</v>
      </c>
      <c r="O1255" s="3" t="s">
        <v>1156</v>
      </c>
      <c r="P1255" s="3" t="s">
        <v>1156</v>
      </c>
      <c r="Q1255" s="3" t="s">
        <v>3751</v>
      </c>
      <c r="R1255" s="3" t="e">
        <f>VLOOKUP(L1255,SB_Cleaned!$A$2:$F$413,6,FALSE)</f>
        <v>#N/A</v>
      </c>
      <c r="S1255" s="3">
        <f t="shared" si="57"/>
        <v>0</v>
      </c>
      <c r="T1255" s="3" t="s">
        <v>1508</v>
      </c>
      <c r="U1255" s="3" t="s">
        <v>305</v>
      </c>
      <c r="V1255" s="13" t="e">
        <f>VLOOKUP(L1255,SB_Cleaned!$A$2:$C$412,3,FALSE)</f>
        <v>#N/A</v>
      </c>
      <c r="W1255" s="4" t="str">
        <f t="shared" si="58"/>
        <v>exclude</v>
      </c>
      <c r="X1255" s="4" t="str">
        <f t="shared" si="59"/>
        <v>exclude</v>
      </c>
    </row>
    <row r="1256" spans="1:24" x14ac:dyDescent="0.25">
      <c r="A1256" s="3" t="s">
        <v>3813</v>
      </c>
      <c r="B1256" s="3" t="s">
        <v>1514</v>
      </c>
      <c r="C1256" s="3" t="s">
        <v>1511</v>
      </c>
      <c r="D1256" s="3">
        <v>2</v>
      </c>
      <c r="E1256" s="14">
        <v>0.48958333333333331</v>
      </c>
      <c r="F1256" s="3" t="s">
        <v>3815</v>
      </c>
      <c r="G1256" s="13">
        <v>43945</v>
      </c>
      <c r="H1256" s="13" t="e">
        <f>VLOOKUP(L1256,'Interested Users'!$A$2:$F$1684,6,FALSE)</f>
        <v>#N/A</v>
      </c>
      <c r="I1256" s="3" t="s">
        <v>1145</v>
      </c>
      <c r="J1256" s="3" t="s">
        <v>5</v>
      </c>
      <c r="K1256" s="3" t="s">
        <v>1427</v>
      </c>
      <c r="L1256" s="4">
        <v>911100222777</v>
      </c>
      <c r="M1256" s="3" t="s">
        <v>3380</v>
      </c>
      <c r="N1256" s="3" t="s">
        <v>1422</v>
      </c>
      <c r="O1256" s="3" t="s">
        <v>1148</v>
      </c>
      <c r="P1256" s="3" t="s">
        <v>1148</v>
      </c>
      <c r="Q1256" s="3" t="s">
        <v>3751</v>
      </c>
      <c r="R1256" s="3" t="e">
        <f>VLOOKUP(L1256,SB_Cleaned!$A$2:$F$413,6,FALSE)</f>
        <v>#N/A</v>
      </c>
      <c r="S1256" s="3">
        <f t="shared" si="57"/>
        <v>0</v>
      </c>
      <c r="T1256" s="3" t="s">
        <v>1508</v>
      </c>
      <c r="U1256" s="3" t="s">
        <v>3854</v>
      </c>
      <c r="V1256" s="13" t="e">
        <f>VLOOKUP(L1256,SB_Cleaned!$A$2:$C$412,3,FALSE)</f>
        <v>#N/A</v>
      </c>
      <c r="W1256" s="4" t="str">
        <f t="shared" si="58"/>
        <v>exclude</v>
      </c>
      <c r="X1256" s="4" t="str">
        <f t="shared" si="59"/>
        <v>exclude</v>
      </c>
    </row>
    <row r="1257" spans="1:24" x14ac:dyDescent="0.25">
      <c r="A1257" s="3" t="s">
        <v>3812</v>
      </c>
      <c r="B1257" s="3" t="s">
        <v>1494</v>
      </c>
      <c r="C1257" s="3" t="s">
        <v>1510</v>
      </c>
      <c r="D1257" s="3">
        <v>2</v>
      </c>
      <c r="E1257" s="14">
        <v>0.48958333333333331</v>
      </c>
      <c r="F1257" s="3" t="s">
        <v>3815</v>
      </c>
      <c r="G1257" s="13">
        <v>43945</v>
      </c>
      <c r="H1257" s="13" t="e">
        <f>VLOOKUP(L1257,'Interested Users'!$A$2:$F$1684,6,FALSE)</f>
        <v>#N/A</v>
      </c>
      <c r="I1257" s="3" t="s">
        <v>1144</v>
      </c>
      <c r="J1257" s="3" t="s">
        <v>10</v>
      </c>
      <c r="K1257" s="3" t="s">
        <v>1428</v>
      </c>
      <c r="L1257" s="4">
        <v>911100222778</v>
      </c>
      <c r="M1257" s="3" t="s">
        <v>3381</v>
      </c>
      <c r="N1257" s="3" t="s">
        <v>1422</v>
      </c>
      <c r="O1257" s="3" t="s">
        <v>1156</v>
      </c>
      <c r="P1257" s="3" t="s">
        <v>1156</v>
      </c>
      <c r="Q1257" s="3" t="s">
        <v>3780</v>
      </c>
      <c r="R1257" s="3" t="e">
        <f>VLOOKUP(L1257,SB_Cleaned!$A$2:$F$413,6,FALSE)</f>
        <v>#N/A</v>
      </c>
      <c r="S1257" s="3">
        <f t="shared" si="57"/>
        <v>0</v>
      </c>
      <c r="T1257" s="3" t="s">
        <v>1495</v>
      </c>
      <c r="U1257" s="3" t="s">
        <v>3854</v>
      </c>
      <c r="V1257" s="13" t="e">
        <f>VLOOKUP(L1257,SB_Cleaned!$A$2:$C$412,3,FALSE)</f>
        <v>#N/A</v>
      </c>
      <c r="W1257" s="4" t="str">
        <f t="shared" si="58"/>
        <v>exclude</v>
      </c>
      <c r="X1257" s="4" t="str">
        <f t="shared" si="59"/>
        <v>exclude</v>
      </c>
    </row>
    <row r="1258" spans="1:24" x14ac:dyDescent="0.25">
      <c r="A1258" s="3" t="s">
        <v>3813</v>
      </c>
      <c r="B1258" s="3" t="s">
        <v>1514</v>
      </c>
      <c r="C1258" s="3" t="s">
        <v>1511</v>
      </c>
      <c r="D1258" s="3">
        <v>2</v>
      </c>
      <c r="E1258" s="14">
        <v>0.48958333333333331</v>
      </c>
      <c r="F1258" s="3" t="s">
        <v>3815</v>
      </c>
      <c r="G1258" s="13">
        <v>43945</v>
      </c>
      <c r="H1258" s="13" t="e">
        <f>VLOOKUP(L1258,'Interested Users'!$A$2:$F$1684,6,FALSE)</f>
        <v>#N/A</v>
      </c>
      <c r="I1258" s="3" t="s">
        <v>1144</v>
      </c>
      <c r="J1258" s="3" t="s">
        <v>5</v>
      </c>
      <c r="K1258" s="3" t="s">
        <v>1185</v>
      </c>
      <c r="L1258" s="4">
        <v>911100222779</v>
      </c>
      <c r="M1258" s="3" t="s">
        <v>3382</v>
      </c>
      <c r="N1258" s="3" t="s">
        <v>1422</v>
      </c>
      <c r="O1258" s="3" t="s">
        <v>1148</v>
      </c>
      <c r="P1258" s="3" t="s">
        <v>1148</v>
      </c>
      <c r="Q1258" s="3" t="s">
        <v>3751</v>
      </c>
      <c r="R1258" s="3" t="e">
        <f>VLOOKUP(L1258,SB_Cleaned!$A$2:$F$413,6,FALSE)</f>
        <v>#N/A</v>
      </c>
      <c r="S1258" s="3">
        <f t="shared" si="57"/>
        <v>0</v>
      </c>
      <c r="T1258" s="3" t="s">
        <v>1508</v>
      </c>
      <c r="U1258" s="3" t="s">
        <v>3854</v>
      </c>
      <c r="V1258" s="13" t="e">
        <f>VLOOKUP(L1258,SB_Cleaned!$A$2:$C$412,3,FALSE)</f>
        <v>#N/A</v>
      </c>
      <c r="W1258" s="4" t="str">
        <f t="shared" si="58"/>
        <v>exclude</v>
      </c>
      <c r="X1258" s="4" t="str">
        <f t="shared" si="59"/>
        <v>exclude</v>
      </c>
    </row>
    <row r="1259" spans="1:24" x14ac:dyDescent="0.25">
      <c r="A1259" s="3" t="s">
        <v>3812</v>
      </c>
      <c r="B1259" s="3" t="s">
        <v>1494</v>
      </c>
      <c r="C1259" s="3" t="s">
        <v>1510</v>
      </c>
      <c r="D1259" s="3">
        <v>2</v>
      </c>
      <c r="E1259" s="14">
        <v>0.48958333333333331</v>
      </c>
      <c r="F1259" s="3" t="s">
        <v>3815</v>
      </c>
      <c r="G1259" s="13">
        <v>43945</v>
      </c>
      <c r="H1259" s="13" t="e">
        <f>VLOOKUP(L1259,'Interested Users'!$A$2:$F$1684,6,FALSE)</f>
        <v>#N/A</v>
      </c>
      <c r="I1259" s="3" t="s">
        <v>1144</v>
      </c>
      <c r="J1259" s="3" t="s">
        <v>10</v>
      </c>
      <c r="K1259" s="3" t="s">
        <v>1173</v>
      </c>
      <c r="L1259" s="4">
        <v>911100222780</v>
      </c>
      <c r="M1259" s="3" t="s">
        <v>3383</v>
      </c>
      <c r="N1259" s="3" t="s">
        <v>1422</v>
      </c>
      <c r="O1259" s="3" t="s">
        <v>1156</v>
      </c>
      <c r="P1259" s="3" t="s">
        <v>1156</v>
      </c>
      <c r="Q1259" s="3" t="s">
        <v>3780</v>
      </c>
      <c r="R1259" s="3" t="e">
        <f>VLOOKUP(L1259,SB_Cleaned!$A$2:$F$413,6,FALSE)</f>
        <v>#N/A</v>
      </c>
      <c r="S1259" s="3">
        <f t="shared" si="57"/>
        <v>0</v>
      </c>
      <c r="T1259" s="3" t="s">
        <v>1495</v>
      </c>
      <c r="U1259" s="3" t="s">
        <v>3854</v>
      </c>
      <c r="V1259" s="13" t="e">
        <f>VLOOKUP(L1259,SB_Cleaned!$A$2:$C$412,3,FALSE)</f>
        <v>#N/A</v>
      </c>
      <c r="W1259" s="4" t="str">
        <f t="shared" si="58"/>
        <v>exclude</v>
      </c>
      <c r="X1259" s="4" t="str">
        <f t="shared" si="59"/>
        <v>exclude</v>
      </c>
    </row>
    <row r="1260" spans="1:24" x14ac:dyDescent="0.25">
      <c r="A1260" s="3" t="s">
        <v>3813</v>
      </c>
      <c r="B1260" s="3" t="s">
        <v>1514</v>
      </c>
      <c r="C1260" s="3" t="s">
        <v>1511</v>
      </c>
      <c r="D1260" s="3">
        <v>2</v>
      </c>
      <c r="E1260" s="14">
        <v>0.48958333333333331</v>
      </c>
      <c r="F1260" s="3" t="s">
        <v>3815</v>
      </c>
      <c r="G1260" s="13">
        <v>43945</v>
      </c>
      <c r="H1260" s="13">
        <f>VLOOKUP(L1260,'Interested Users'!$A$2:$F$1684,6,FALSE)</f>
        <v>43939.274560185186</v>
      </c>
      <c r="I1260" s="3" t="s">
        <v>1144</v>
      </c>
      <c r="J1260" s="3" t="s">
        <v>5</v>
      </c>
      <c r="K1260" s="3" t="s">
        <v>449</v>
      </c>
      <c r="L1260" s="4">
        <v>911100221589</v>
      </c>
      <c r="M1260" s="3" t="s">
        <v>3384</v>
      </c>
      <c r="N1260" s="3" t="s">
        <v>1422</v>
      </c>
      <c r="O1260" s="3" t="s">
        <v>1148</v>
      </c>
      <c r="P1260" s="3" t="s">
        <v>1148</v>
      </c>
      <c r="Q1260" s="3" t="s">
        <v>3751</v>
      </c>
      <c r="R1260" s="3" t="e">
        <f>VLOOKUP(L1260,SB_Cleaned!$A$2:$F$413,6,FALSE)</f>
        <v>#N/A</v>
      </c>
      <c r="S1260" s="3">
        <f t="shared" si="57"/>
        <v>0</v>
      </c>
      <c r="T1260" s="3" t="s">
        <v>1508</v>
      </c>
      <c r="U1260" s="3" t="s">
        <v>305</v>
      </c>
      <c r="V1260" s="13" t="e">
        <f>VLOOKUP(L1260,SB_Cleaned!$A$2:$C$412,3,FALSE)</f>
        <v>#N/A</v>
      </c>
      <c r="W1260" s="4" t="str">
        <f t="shared" si="58"/>
        <v>exclude</v>
      </c>
      <c r="X1260" s="4" t="str">
        <f t="shared" si="59"/>
        <v>exclude</v>
      </c>
    </row>
    <row r="1261" spans="1:24" x14ac:dyDescent="0.25">
      <c r="A1261" s="3" t="s">
        <v>3813</v>
      </c>
      <c r="B1261" s="3" t="s">
        <v>1514</v>
      </c>
      <c r="C1261" s="3" t="s">
        <v>1511</v>
      </c>
      <c r="D1261" s="3">
        <v>2</v>
      </c>
      <c r="E1261" s="14">
        <v>0.48958333333333331</v>
      </c>
      <c r="F1261" s="3" t="s">
        <v>3815</v>
      </c>
      <c r="G1261" s="13">
        <v>43945</v>
      </c>
      <c r="H1261" s="13">
        <f>VLOOKUP(L1261,'Interested Users'!$A$2:$F$1684,6,FALSE)</f>
        <v>43944.384895833333</v>
      </c>
      <c r="I1261" s="3" t="s">
        <v>1144</v>
      </c>
      <c r="J1261" s="3" t="s">
        <v>5</v>
      </c>
      <c r="K1261" s="3" t="s">
        <v>921</v>
      </c>
      <c r="L1261" s="4">
        <v>911100222135</v>
      </c>
      <c r="M1261" s="3" t="s">
        <v>2725</v>
      </c>
      <c r="N1261" s="3" t="s">
        <v>1422</v>
      </c>
      <c r="O1261" s="3" t="s">
        <v>1156</v>
      </c>
      <c r="P1261" s="3" t="s">
        <v>1156</v>
      </c>
      <c r="Q1261" s="3" t="s">
        <v>3751</v>
      </c>
      <c r="R1261" s="3" t="e">
        <f>VLOOKUP(L1261,SB_Cleaned!$A$2:$F$413,6,FALSE)</f>
        <v>#N/A</v>
      </c>
      <c r="S1261" s="3">
        <f t="shared" si="57"/>
        <v>0</v>
      </c>
      <c r="T1261" s="3" t="s">
        <v>1508</v>
      </c>
      <c r="U1261" s="3" t="s">
        <v>716</v>
      </c>
      <c r="V1261" s="13" t="e">
        <f>VLOOKUP(L1261,SB_Cleaned!$A$2:$C$412,3,FALSE)</f>
        <v>#N/A</v>
      </c>
      <c r="W1261" s="4" t="str">
        <f t="shared" si="58"/>
        <v>exclude</v>
      </c>
      <c r="X1261" s="4" t="str">
        <f t="shared" si="59"/>
        <v>exclude</v>
      </c>
    </row>
    <row r="1262" spans="1:24" x14ac:dyDescent="0.25">
      <c r="A1262" s="3" t="s">
        <v>3812</v>
      </c>
      <c r="B1262" s="3" t="s">
        <v>1494</v>
      </c>
      <c r="C1262" s="3" t="s">
        <v>1510</v>
      </c>
      <c r="D1262" s="3">
        <v>2</v>
      </c>
      <c r="E1262" s="14">
        <v>0.48958333333333331</v>
      </c>
      <c r="F1262" s="3" t="s">
        <v>3815</v>
      </c>
      <c r="G1262" s="13">
        <v>43945</v>
      </c>
      <c r="H1262" s="13" t="e">
        <f>VLOOKUP(L1262,'Interested Users'!$A$2:$F$1684,6,FALSE)</f>
        <v>#N/A</v>
      </c>
      <c r="I1262" s="3" t="s">
        <v>1144</v>
      </c>
      <c r="J1262" s="3" t="s">
        <v>10</v>
      </c>
      <c r="K1262" s="3" t="s">
        <v>1188</v>
      </c>
      <c r="L1262" s="4">
        <v>911100222781</v>
      </c>
      <c r="M1262" s="3" t="s">
        <v>3385</v>
      </c>
      <c r="N1262" s="3" t="s">
        <v>1422</v>
      </c>
      <c r="O1262" s="3" t="s">
        <v>1156</v>
      </c>
      <c r="P1262" s="3" t="s">
        <v>1156</v>
      </c>
      <c r="Q1262" s="3" t="s">
        <v>3780</v>
      </c>
      <c r="R1262" s="3" t="e">
        <f>VLOOKUP(L1262,SB_Cleaned!$A$2:$F$413,6,FALSE)</f>
        <v>#N/A</v>
      </c>
      <c r="S1262" s="3">
        <f t="shared" si="57"/>
        <v>0</v>
      </c>
      <c r="T1262" s="3" t="s">
        <v>1495</v>
      </c>
      <c r="U1262" s="3" t="s">
        <v>3854</v>
      </c>
      <c r="V1262" s="13" t="e">
        <f>VLOOKUP(L1262,SB_Cleaned!$A$2:$C$412,3,FALSE)</f>
        <v>#N/A</v>
      </c>
      <c r="W1262" s="4" t="str">
        <f t="shared" si="58"/>
        <v>exclude</v>
      </c>
      <c r="X1262" s="4" t="str">
        <f t="shared" si="59"/>
        <v>exclude</v>
      </c>
    </row>
    <row r="1263" spans="1:24" x14ac:dyDescent="0.25">
      <c r="A1263" s="3" t="s">
        <v>3813</v>
      </c>
      <c r="B1263" s="3" t="s">
        <v>1514</v>
      </c>
      <c r="C1263" s="3" t="s">
        <v>1511</v>
      </c>
      <c r="D1263" s="3">
        <v>2</v>
      </c>
      <c r="E1263" s="14">
        <v>0.48958333333333331</v>
      </c>
      <c r="F1263" s="3" t="s">
        <v>3815</v>
      </c>
      <c r="G1263" s="13">
        <v>43945</v>
      </c>
      <c r="H1263" s="13" t="e">
        <f>VLOOKUP(L1263,'Interested Users'!$A$2:$F$1684,6,FALSE)</f>
        <v>#N/A</v>
      </c>
      <c r="I1263" s="3" t="s">
        <v>1144</v>
      </c>
      <c r="J1263" s="3" t="s">
        <v>19</v>
      </c>
      <c r="K1263" s="3" t="s">
        <v>1429</v>
      </c>
      <c r="L1263" s="4">
        <v>911100222782</v>
      </c>
      <c r="M1263" s="3" t="s">
        <v>3386</v>
      </c>
      <c r="N1263" s="3" t="s">
        <v>1422</v>
      </c>
      <c r="O1263" s="3" t="s">
        <v>1148</v>
      </c>
      <c r="P1263" s="3" t="s">
        <v>1148</v>
      </c>
      <c r="Q1263" s="3" t="s">
        <v>3751</v>
      </c>
      <c r="R1263" s="3" t="e">
        <f>VLOOKUP(L1263,SB_Cleaned!$A$2:$F$413,6,FALSE)</f>
        <v>#N/A</v>
      </c>
      <c r="S1263" s="3">
        <f t="shared" si="57"/>
        <v>0</v>
      </c>
      <c r="T1263" s="3" t="s">
        <v>1508</v>
      </c>
      <c r="U1263" s="3" t="s">
        <v>3854</v>
      </c>
      <c r="V1263" s="13" t="e">
        <f>VLOOKUP(L1263,SB_Cleaned!$A$2:$C$412,3,FALSE)</f>
        <v>#N/A</v>
      </c>
      <c r="W1263" s="4" t="str">
        <f t="shared" si="58"/>
        <v>exclude</v>
      </c>
      <c r="X1263" s="4" t="str">
        <f t="shared" si="59"/>
        <v>exclude</v>
      </c>
    </row>
    <row r="1264" spans="1:24" x14ac:dyDescent="0.25">
      <c r="A1264" s="3" t="s">
        <v>3813</v>
      </c>
      <c r="B1264" s="3" t="s">
        <v>1514</v>
      </c>
      <c r="C1264" s="3" t="s">
        <v>1511</v>
      </c>
      <c r="D1264" s="3">
        <v>2</v>
      </c>
      <c r="E1264" s="14">
        <v>0.48958333333333331</v>
      </c>
      <c r="F1264" s="3" t="s">
        <v>3815</v>
      </c>
      <c r="G1264" s="13">
        <v>43945</v>
      </c>
      <c r="H1264" s="13">
        <f>VLOOKUP(L1264,'Interested Users'!$A$2:$F$1684,6,FALSE)</f>
        <v>43944.238657407404</v>
      </c>
      <c r="I1264" s="3" t="s">
        <v>1145</v>
      </c>
      <c r="J1264" s="3" t="s">
        <v>5</v>
      </c>
      <c r="K1264" s="3" t="s">
        <v>914</v>
      </c>
      <c r="L1264" s="4">
        <v>911100222127</v>
      </c>
      <c r="M1264" s="3" t="s">
        <v>2717</v>
      </c>
      <c r="N1264" s="3" t="s">
        <v>1422</v>
      </c>
      <c r="O1264" s="3" t="s">
        <v>1148</v>
      </c>
      <c r="P1264" s="3" t="s">
        <v>1148</v>
      </c>
      <c r="Q1264" s="3" t="s">
        <v>3751</v>
      </c>
      <c r="R1264" s="3" t="e">
        <f>VLOOKUP(L1264,SB_Cleaned!$A$2:$F$413,6,FALSE)</f>
        <v>#N/A</v>
      </c>
      <c r="S1264" s="3">
        <f t="shared" si="57"/>
        <v>0</v>
      </c>
      <c r="T1264" s="3" t="s">
        <v>1508</v>
      </c>
      <c r="U1264" s="3" t="s">
        <v>716</v>
      </c>
      <c r="V1264" s="13" t="e">
        <f>VLOOKUP(L1264,SB_Cleaned!$A$2:$C$412,3,FALSE)</f>
        <v>#N/A</v>
      </c>
      <c r="W1264" s="4" t="str">
        <f t="shared" si="58"/>
        <v>exclude</v>
      </c>
      <c r="X1264" s="4" t="str">
        <f t="shared" si="59"/>
        <v>exclude</v>
      </c>
    </row>
    <row r="1265" spans="1:24" x14ac:dyDescent="0.25">
      <c r="A1265" s="3" t="s">
        <v>3812</v>
      </c>
      <c r="B1265" s="3" t="s">
        <v>1494</v>
      </c>
      <c r="C1265" s="3" t="s">
        <v>1510</v>
      </c>
      <c r="D1265" s="3">
        <v>2</v>
      </c>
      <c r="E1265" s="14">
        <v>0.48958333333333331</v>
      </c>
      <c r="F1265" s="3" t="s">
        <v>3815</v>
      </c>
      <c r="G1265" s="13">
        <v>43945</v>
      </c>
      <c r="H1265" s="13" t="e">
        <f>VLOOKUP(L1265,'Interested Users'!$A$2:$F$1684,6,FALSE)</f>
        <v>#N/A</v>
      </c>
      <c r="I1265" s="3" t="s">
        <v>1144</v>
      </c>
      <c r="J1265" s="3" t="s">
        <v>2</v>
      </c>
      <c r="K1265" s="3" t="s">
        <v>1430</v>
      </c>
      <c r="L1265" s="4">
        <v>911100222783</v>
      </c>
      <c r="M1265" s="3" t="s">
        <v>3387</v>
      </c>
      <c r="N1265" s="3" t="s">
        <v>1422</v>
      </c>
      <c r="O1265" s="3" t="s">
        <v>1148</v>
      </c>
      <c r="P1265" s="3" t="s">
        <v>1148</v>
      </c>
      <c r="Q1265" s="3" t="s">
        <v>3780</v>
      </c>
      <c r="R1265" s="3">
        <f>VLOOKUP(L1265,SB_Cleaned!$A$2:$F$413,6,FALSE)</f>
        <v>1999</v>
      </c>
      <c r="S1265" s="3">
        <f t="shared" si="57"/>
        <v>1</v>
      </c>
      <c r="T1265" s="3" t="s">
        <v>1495</v>
      </c>
      <c r="U1265" s="3" t="s">
        <v>3854</v>
      </c>
      <c r="V1265" s="13">
        <f>VLOOKUP(L1265,SB_Cleaned!$A$2:$C$412,3,FALSE)</f>
        <v>43925.55978009259</v>
      </c>
      <c r="W1265" s="4" t="str">
        <f t="shared" si="58"/>
        <v>exclude</v>
      </c>
      <c r="X1265" s="4" t="str">
        <f t="shared" si="59"/>
        <v>exclude</v>
      </c>
    </row>
    <row r="1266" spans="1:24" x14ac:dyDescent="0.25">
      <c r="A1266" s="3" t="s">
        <v>3813</v>
      </c>
      <c r="B1266" s="3" t="s">
        <v>1494</v>
      </c>
      <c r="C1266" s="3" t="s">
        <v>1511</v>
      </c>
      <c r="D1266" s="3">
        <v>2</v>
      </c>
      <c r="E1266" s="14">
        <v>0.48958333333333331</v>
      </c>
      <c r="F1266" s="3" t="s">
        <v>3815</v>
      </c>
      <c r="G1266" s="13">
        <v>43945</v>
      </c>
      <c r="H1266" s="13" t="e">
        <f>VLOOKUP(L1266,'Interested Users'!$A$2:$F$1684,6,FALSE)</f>
        <v>#N/A</v>
      </c>
      <c r="I1266" s="3" t="s">
        <v>1144</v>
      </c>
      <c r="J1266" s="3" t="s">
        <v>10</v>
      </c>
      <c r="K1266" s="3" t="s">
        <v>1431</v>
      </c>
      <c r="L1266" s="4">
        <v>911100222784</v>
      </c>
      <c r="M1266" s="3" t="s">
        <v>3388</v>
      </c>
      <c r="N1266" s="3" t="s">
        <v>1422</v>
      </c>
      <c r="O1266" s="3" t="s">
        <v>1156</v>
      </c>
      <c r="P1266" s="3" t="s">
        <v>1156</v>
      </c>
      <c r="Q1266" s="3" t="s">
        <v>3767</v>
      </c>
      <c r="R1266" s="3" t="e">
        <f>VLOOKUP(L1266,SB_Cleaned!$A$2:$F$413,6,FALSE)</f>
        <v>#N/A</v>
      </c>
      <c r="S1266" s="3">
        <f t="shared" si="57"/>
        <v>0</v>
      </c>
      <c r="T1266" s="3" t="s">
        <v>1506</v>
      </c>
      <c r="U1266" s="3" t="s">
        <v>3854</v>
      </c>
      <c r="V1266" s="13" t="e">
        <f>VLOOKUP(L1266,SB_Cleaned!$A$2:$C$412,3,FALSE)</f>
        <v>#N/A</v>
      </c>
      <c r="W1266" s="4" t="str">
        <f t="shared" si="58"/>
        <v>exclude</v>
      </c>
      <c r="X1266" s="4" t="str">
        <f t="shared" si="59"/>
        <v>exclude</v>
      </c>
    </row>
    <row r="1267" spans="1:24" x14ac:dyDescent="0.25">
      <c r="A1267" s="3" t="s">
        <v>3813</v>
      </c>
      <c r="B1267" s="3" t="s">
        <v>1494</v>
      </c>
      <c r="C1267" s="3" t="s">
        <v>1511</v>
      </c>
      <c r="D1267" s="3">
        <v>2</v>
      </c>
      <c r="E1267" s="14">
        <v>0.48958333333333331</v>
      </c>
      <c r="F1267" s="3" t="s">
        <v>3815</v>
      </c>
      <c r="G1267" s="13">
        <v>43945</v>
      </c>
      <c r="H1267" s="13" t="e">
        <f>VLOOKUP(L1267,'Interested Users'!$A$2:$F$1684,6,FALSE)</f>
        <v>#N/A</v>
      </c>
      <c r="I1267" s="3" t="s">
        <v>1144</v>
      </c>
      <c r="J1267" s="3" t="s">
        <v>2</v>
      </c>
      <c r="K1267" s="3" t="s">
        <v>1432</v>
      </c>
      <c r="L1267" s="4">
        <v>911100222785</v>
      </c>
      <c r="M1267" s="3" t="s">
        <v>3389</v>
      </c>
      <c r="N1267" s="3" t="s">
        <v>1422</v>
      </c>
      <c r="O1267" s="3" t="s">
        <v>1148</v>
      </c>
      <c r="P1267" s="3" t="s">
        <v>1148</v>
      </c>
      <c r="Q1267" s="3" t="s">
        <v>3767</v>
      </c>
      <c r="R1267" s="3" t="e">
        <f>VLOOKUP(L1267,SB_Cleaned!$A$2:$F$413,6,FALSE)</f>
        <v>#N/A</v>
      </c>
      <c r="S1267" s="3">
        <f t="shared" si="57"/>
        <v>0</v>
      </c>
      <c r="T1267" s="3" t="s">
        <v>1506</v>
      </c>
      <c r="U1267" s="3" t="s">
        <v>3854</v>
      </c>
      <c r="V1267" s="13" t="e">
        <f>VLOOKUP(L1267,SB_Cleaned!$A$2:$C$412,3,FALSE)</f>
        <v>#N/A</v>
      </c>
      <c r="W1267" s="4" t="str">
        <f t="shared" si="58"/>
        <v>exclude</v>
      </c>
      <c r="X1267" s="4" t="str">
        <f t="shared" si="59"/>
        <v>exclude</v>
      </c>
    </row>
    <row r="1268" spans="1:24" x14ac:dyDescent="0.25">
      <c r="A1268" s="3" t="s">
        <v>3813</v>
      </c>
      <c r="B1268" s="3" t="s">
        <v>1514</v>
      </c>
      <c r="C1268" s="3" t="s">
        <v>1511</v>
      </c>
      <c r="D1268" s="3">
        <v>2</v>
      </c>
      <c r="E1268" s="14">
        <v>0.48958333333333331</v>
      </c>
      <c r="F1268" s="3" t="s">
        <v>3815</v>
      </c>
      <c r="G1268" s="13">
        <v>43945</v>
      </c>
      <c r="H1268" s="13" t="e">
        <f>VLOOKUP(L1268,'Interested Users'!$A$2:$F$1684,6,FALSE)</f>
        <v>#N/A</v>
      </c>
      <c r="I1268" s="3" t="s">
        <v>1144</v>
      </c>
      <c r="J1268" s="3" t="s">
        <v>19</v>
      </c>
      <c r="K1268" s="3" t="s">
        <v>1433</v>
      </c>
      <c r="L1268" s="4">
        <v>911100222786</v>
      </c>
      <c r="M1268" s="3" t="s">
        <v>1938</v>
      </c>
      <c r="N1268" s="3" t="s">
        <v>1422</v>
      </c>
      <c r="O1268" s="3" t="s">
        <v>1148</v>
      </c>
      <c r="P1268" s="3" t="s">
        <v>1148</v>
      </c>
      <c r="Q1268" s="3" t="s">
        <v>3751</v>
      </c>
      <c r="R1268" s="3" t="e">
        <f>VLOOKUP(L1268,SB_Cleaned!$A$2:$F$413,6,FALSE)</f>
        <v>#N/A</v>
      </c>
      <c r="S1268" s="3">
        <f t="shared" si="57"/>
        <v>0</v>
      </c>
      <c r="T1268" s="3" t="s">
        <v>1508</v>
      </c>
      <c r="U1268" s="3" t="s">
        <v>3854</v>
      </c>
      <c r="V1268" s="13" t="e">
        <f>VLOOKUP(L1268,SB_Cleaned!$A$2:$C$412,3,FALSE)</f>
        <v>#N/A</v>
      </c>
      <c r="W1268" s="4" t="str">
        <f t="shared" si="58"/>
        <v>exclude</v>
      </c>
      <c r="X1268" s="4" t="str">
        <f t="shared" si="59"/>
        <v>exclude</v>
      </c>
    </row>
    <row r="1269" spans="1:24" x14ac:dyDescent="0.25">
      <c r="A1269" s="3" t="s">
        <v>3813</v>
      </c>
      <c r="B1269" s="3" t="s">
        <v>1514</v>
      </c>
      <c r="C1269" s="3" t="s">
        <v>1510</v>
      </c>
      <c r="D1269" s="3">
        <v>2</v>
      </c>
      <c r="E1269" s="14">
        <v>0.48958333333333331</v>
      </c>
      <c r="F1269" s="3" t="s">
        <v>3815</v>
      </c>
      <c r="G1269" s="13">
        <v>43945</v>
      </c>
      <c r="H1269" s="13" t="e">
        <f>VLOOKUP(L1269,'Interested Users'!$A$2:$F$1684,6,FALSE)</f>
        <v>#N/A</v>
      </c>
      <c r="I1269" s="3" t="s">
        <v>1144</v>
      </c>
      <c r="J1269" s="3" t="s">
        <v>5</v>
      </c>
      <c r="K1269" s="3" t="s">
        <v>1434</v>
      </c>
      <c r="L1269" s="4">
        <v>911100222787</v>
      </c>
      <c r="M1269" s="3" t="s">
        <v>3390</v>
      </c>
      <c r="N1269" s="3" t="s">
        <v>1422</v>
      </c>
      <c r="O1269" s="3" t="s">
        <v>1148</v>
      </c>
      <c r="P1269" s="3" t="s">
        <v>1148</v>
      </c>
      <c r="Q1269" s="3" t="s">
        <v>3777</v>
      </c>
      <c r="R1269" s="3" t="e">
        <f>VLOOKUP(L1269,SB_Cleaned!$A$2:$F$413,6,FALSE)</f>
        <v>#N/A</v>
      </c>
      <c r="S1269" s="3">
        <f t="shared" si="57"/>
        <v>0</v>
      </c>
      <c r="T1269" s="3" t="s">
        <v>1497</v>
      </c>
      <c r="U1269" s="3" t="s">
        <v>3854</v>
      </c>
      <c r="V1269" s="13" t="e">
        <f>VLOOKUP(L1269,SB_Cleaned!$A$2:$C$412,3,FALSE)</f>
        <v>#N/A</v>
      </c>
      <c r="W1269" s="4" t="str">
        <f t="shared" si="58"/>
        <v>exclude</v>
      </c>
      <c r="X1269" s="4" t="str">
        <f t="shared" si="59"/>
        <v>exclude</v>
      </c>
    </row>
    <row r="1270" spans="1:24" x14ac:dyDescent="0.25">
      <c r="A1270" s="3" t="s">
        <v>3813</v>
      </c>
      <c r="B1270" s="3" t="s">
        <v>1494</v>
      </c>
      <c r="C1270" s="3" t="s">
        <v>1511</v>
      </c>
      <c r="D1270" s="3">
        <v>2</v>
      </c>
      <c r="E1270" s="14">
        <v>0.48958333333333331</v>
      </c>
      <c r="F1270" s="3" t="s">
        <v>3815</v>
      </c>
      <c r="G1270" s="13">
        <v>43945</v>
      </c>
      <c r="H1270" s="13">
        <f>VLOOKUP(L1270,'Interested Users'!$A$2:$F$1684,6,FALSE)</f>
        <v>43943.282187500001</v>
      </c>
      <c r="I1270" s="3" t="s">
        <v>1144</v>
      </c>
      <c r="J1270" s="3" t="s">
        <v>10</v>
      </c>
      <c r="K1270" s="3" t="s">
        <v>841</v>
      </c>
      <c r="L1270" s="4">
        <v>911100222016</v>
      </c>
      <c r="M1270" s="3" t="s">
        <v>3391</v>
      </c>
      <c r="N1270" s="3" t="s">
        <v>1422</v>
      </c>
      <c r="O1270" s="3" t="s">
        <v>1156</v>
      </c>
      <c r="P1270" s="3" t="s">
        <v>1156</v>
      </c>
      <c r="Q1270" s="3" t="s">
        <v>3767</v>
      </c>
      <c r="R1270" s="3" t="e">
        <f>VLOOKUP(L1270,SB_Cleaned!$A$2:$F$413,6,FALSE)</f>
        <v>#N/A</v>
      </c>
      <c r="S1270" s="3">
        <f t="shared" si="57"/>
        <v>0</v>
      </c>
      <c r="T1270" s="3" t="s">
        <v>1506</v>
      </c>
      <c r="U1270" s="3" t="s">
        <v>772</v>
      </c>
      <c r="V1270" s="13" t="e">
        <f>VLOOKUP(L1270,SB_Cleaned!$A$2:$C$412,3,FALSE)</f>
        <v>#N/A</v>
      </c>
      <c r="W1270" s="4" t="str">
        <f t="shared" si="58"/>
        <v>exclude</v>
      </c>
      <c r="X1270" s="4" t="str">
        <f t="shared" si="59"/>
        <v>exclude</v>
      </c>
    </row>
    <row r="1271" spans="1:24" x14ac:dyDescent="0.25">
      <c r="A1271" s="3" t="s">
        <v>3813</v>
      </c>
      <c r="B1271" s="3" t="s">
        <v>1494</v>
      </c>
      <c r="C1271" s="3" t="s">
        <v>1511</v>
      </c>
      <c r="D1271" s="3">
        <v>2</v>
      </c>
      <c r="E1271" s="14">
        <v>0.48958333333333331</v>
      </c>
      <c r="F1271" s="3" t="s">
        <v>3815</v>
      </c>
      <c r="G1271" s="13">
        <v>43945</v>
      </c>
      <c r="H1271" s="13">
        <f>VLOOKUP(L1271,'Interested Users'!$A$2:$F$1684,6,FALSE)</f>
        <v>43943.322581018518</v>
      </c>
      <c r="I1271" s="3" t="s">
        <v>1145</v>
      </c>
      <c r="J1271" s="3" t="s">
        <v>10</v>
      </c>
      <c r="K1271" s="3" t="s">
        <v>854</v>
      </c>
      <c r="L1271" s="4">
        <v>911100222042</v>
      </c>
      <c r="M1271" s="3" t="s">
        <v>2632</v>
      </c>
      <c r="N1271" s="3" t="s">
        <v>1422</v>
      </c>
      <c r="O1271" s="3" t="s">
        <v>1148</v>
      </c>
      <c r="P1271" s="3" t="s">
        <v>1148</v>
      </c>
      <c r="Q1271" s="3" t="s">
        <v>3767</v>
      </c>
      <c r="R1271" s="3" t="e">
        <f>VLOOKUP(L1271,SB_Cleaned!$A$2:$F$413,6,FALSE)</f>
        <v>#N/A</v>
      </c>
      <c r="S1271" s="3">
        <f t="shared" si="57"/>
        <v>0</v>
      </c>
      <c r="T1271" s="3" t="s">
        <v>1506</v>
      </c>
      <c r="U1271" s="3" t="s">
        <v>716</v>
      </c>
      <c r="V1271" s="13" t="e">
        <f>VLOOKUP(L1271,SB_Cleaned!$A$2:$C$412,3,FALSE)</f>
        <v>#N/A</v>
      </c>
      <c r="W1271" s="4" t="str">
        <f t="shared" si="58"/>
        <v>exclude</v>
      </c>
      <c r="X1271" s="4" t="str">
        <f t="shared" si="59"/>
        <v>exclude</v>
      </c>
    </row>
    <row r="1272" spans="1:24" x14ac:dyDescent="0.25">
      <c r="A1272" s="3" t="s">
        <v>3813</v>
      </c>
      <c r="B1272" s="3" t="s">
        <v>1514</v>
      </c>
      <c r="C1272" s="3" t="s">
        <v>1510</v>
      </c>
      <c r="D1272" s="3">
        <v>2</v>
      </c>
      <c r="E1272" s="14">
        <v>0.48958333333333331</v>
      </c>
      <c r="F1272" s="3" t="s">
        <v>3815</v>
      </c>
      <c r="G1272" s="13">
        <v>43945</v>
      </c>
      <c r="H1272" s="13" t="e">
        <f>VLOOKUP(L1272,'Interested Users'!$A$2:$F$1684,6,FALSE)</f>
        <v>#N/A</v>
      </c>
      <c r="I1272" s="3" t="s">
        <v>1144</v>
      </c>
      <c r="J1272" s="3" t="s">
        <v>19</v>
      </c>
      <c r="K1272" s="3" t="s">
        <v>1124</v>
      </c>
      <c r="L1272" s="4">
        <v>911100222788</v>
      </c>
      <c r="M1272" s="3" t="s">
        <v>3392</v>
      </c>
      <c r="N1272" s="3" t="s">
        <v>1422</v>
      </c>
      <c r="O1272" s="3" t="s">
        <v>1148</v>
      </c>
      <c r="P1272" s="3" t="s">
        <v>1148</v>
      </c>
      <c r="Q1272" s="3" t="s">
        <v>3777</v>
      </c>
      <c r="R1272" s="3" t="e">
        <f>VLOOKUP(L1272,SB_Cleaned!$A$2:$F$413,6,FALSE)</f>
        <v>#N/A</v>
      </c>
      <c r="S1272" s="3">
        <f t="shared" si="57"/>
        <v>0</v>
      </c>
      <c r="T1272" s="3" t="s">
        <v>1497</v>
      </c>
      <c r="U1272" s="3" t="s">
        <v>3854</v>
      </c>
      <c r="V1272" s="13" t="e">
        <f>VLOOKUP(L1272,SB_Cleaned!$A$2:$C$412,3,FALSE)</f>
        <v>#N/A</v>
      </c>
      <c r="W1272" s="4" t="str">
        <f t="shared" si="58"/>
        <v>exclude</v>
      </c>
      <c r="X1272" s="4" t="str">
        <f t="shared" si="59"/>
        <v>exclude</v>
      </c>
    </row>
    <row r="1273" spans="1:24" x14ac:dyDescent="0.25">
      <c r="A1273" s="3" t="s">
        <v>3813</v>
      </c>
      <c r="B1273" s="3" t="s">
        <v>1494</v>
      </c>
      <c r="C1273" s="3" t="s">
        <v>1511</v>
      </c>
      <c r="D1273" s="3">
        <v>2</v>
      </c>
      <c r="E1273" s="14">
        <v>0.48958333333333331</v>
      </c>
      <c r="F1273" s="3" t="s">
        <v>3815</v>
      </c>
      <c r="G1273" s="13">
        <v>43945</v>
      </c>
      <c r="H1273" s="13" t="e">
        <f>VLOOKUP(L1273,'Interested Users'!$A$2:$F$1684,6,FALSE)</f>
        <v>#N/A</v>
      </c>
      <c r="I1273" s="3" t="s">
        <v>1144</v>
      </c>
      <c r="J1273" s="3" t="s">
        <v>10</v>
      </c>
      <c r="K1273" s="3" t="s">
        <v>1435</v>
      </c>
      <c r="L1273" s="4">
        <v>911100222789</v>
      </c>
      <c r="M1273" s="3" t="s">
        <v>3393</v>
      </c>
      <c r="N1273" s="3" t="s">
        <v>1422</v>
      </c>
      <c r="O1273" s="3" t="s">
        <v>1148</v>
      </c>
      <c r="P1273" s="3" t="s">
        <v>1148</v>
      </c>
      <c r="Q1273" s="3" t="s">
        <v>3767</v>
      </c>
      <c r="R1273" s="3" t="e">
        <f>VLOOKUP(L1273,SB_Cleaned!$A$2:$F$413,6,FALSE)</f>
        <v>#N/A</v>
      </c>
      <c r="S1273" s="3">
        <f t="shared" si="57"/>
        <v>0</v>
      </c>
      <c r="T1273" s="3" t="s">
        <v>1506</v>
      </c>
      <c r="U1273" s="3" t="s">
        <v>3854</v>
      </c>
      <c r="V1273" s="13" t="e">
        <f>VLOOKUP(L1273,SB_Cleaned!$A$2:$C$412,3,FALSE)</f>
        <v>#N/A</v>
      </c>
      <c r="W1273" s="4" t="str">
        <f t="shared" si="58"/>
        <v>exclude</v>
      </c>
      <c r="X1273" s="4" t="str">
        <f t="shared" si="59"/>
        <v>exclude</v>
      </c>
    </row>
    <row r="1274" spans="1:24" x14ac:dyDescent="0.25">
      <c r="A1274" s="3" t="s">
        <v>3813</v>
      </c>
      <c r="B1274" s="3" t="s">
        <v>1514</v>
      </c>
      <c r="C1274" s="3" t="s">
        <v>1510</v>
      </c>
      <c r="D1274" s="3">
        <v>2</v>
      </c>
      <c r="E1274" s="14">
        <v>0.48958333333333331</v>
      </c>
      <c r="F1274" s="3" t="s">
        <v>3815</v>
      </c>
      <c r="G1274" s="13">
        <v>43945</v>
      </c>
      <c r="H1274" s="13" t="e">
        <f>VLOOKUP(L1274,'Interested Users'!$A$2:$F$1684,6,FALSE)</f>
        <v>#N/A</v>
      </c>
      <c r="I1274" s="3" t="s">
        <v>1145</v>
      </c>
      <c r="J1274" s="3" t="s">
        <v>5</v>
      </c>
      <c r="K1274" s="3" t="s">
        <v>1436</v>
      </c>
      <c r="L1274" s="4">
        <v>911100222589</v>
      </c>
      <c r="M1274" s="3" t="s">
        <v>3182</v>
      </c>
      <c r="N1274" s="3" t="s">
        <v>1422</v>
      </c>
      <c r="O1274" s="3" t="s">
        <v>1148</v>
      </c>
      <c r="P1274" s="3" t="s">
        <v>1148</v>
      </c>
      <c r="Q1274" s="3" t="s">
        <v>3777</v>
      </c>
      <c r="R1274" s="3">
        <f>VLOOKUP(L1274,SB_Cleaned!$A$2:$F$413,6,FALSE)</f>
        <v>1999</v>
      </c>
      <c r="S1274" s="3">
        <f t="shared" si="57"/>
        <v>1</v>
      </c>
      <c r="T1274" s="3" t="s">
        <v>1497</v>
      </c>
      <c r="U1274" s="3" t="s">
        <v>3854</v>
      </c>
      <c r="V1274" s="13">
        <f>VLOOKUP(L1274,SB_Cleaned!$A$2:$C$412,3,FALSE)</f>
        <v>43945</v>
      </c>
      <c r="W1274" s="4">
        <f t="shared" si="58"/>
        <v>0</v>
      </c>
      <c r="X1274" s="4" t="str">
        <f t="shared" si="59"/>
        <v>exclude</v>
      </c>
    </row>
    <row r="1275" spans="1:24" x14ac:dyDescent="0.25">
      <c r="A1275" s="3" t="s">
        <v>3813</v>
      </c>
      <c r="B1275" s="3" t="s">
        <v>1514</v>
      </c>
      <c r="C1275" s="3" t="s">
        <v>1510</v>
      </c>
      <c r="D1275" s="3">
        <v>2</v>
      </c>
      <c r="E1275" s="14">
        <v>0.48958333333333331</v>
      </c>
      <c r="F1275" s="3" t="s">
        <v>3815</v>
      </c>
      <c r="G1275" s="13">
        <v>43945</v>
      </c>
      <c r="H1275" s="13" t="e">
        <f>VLOOKUP(L1275,'Interested Users'!$A$2:$F$1684,6,FALSE)</f>
        <v>#N/A</v>
      </c>
      <c r="I1275" s="3" t="s">
        <v>1144</v>
      </c>
      <c r="J1275" s="3" t="s">
        <v>19</v>
      </c>
      <c r="K1275" s="3" t="s">
        <v>1150</v>
      </c>
      <c r="L1275" s="4">
        <v>911100222790</v>
      </c>
      <c r="M1275" s="3" t="s">
        <v>3394</v>
      </c>
      <c r="N1275" s="3" t="s">
        <v>1422</v>
      </c>
      <c r="O1275" s="3" t="s">
        <v>1156</v>
      </c>
      <c r="P1275" s="3" t="s">
        <v>1156</v>
      </c>
      <c r="Q1275" s="3" t="s">
        <v>3777</v>
      </c>
      <c r="R1275" s="3" t="e">
        <f>VLOOKUP(L1275,SB_Cleaned!$A$2:$F$413,6,FALSE)</f>
        <v>#N/A</v>
      </c>
      <c r="S1275" s="3">
        <f t="shared" si="57"/>
        <v>0</v>
      </c>
      <c r="T1275" s="3" t="s">
        <v>1497</v>
      </c>
      <c r="U1275" s="3" t="s">
        <v>3854</v>
      </c>
      <c r="V1275" s="13" t="e">
        <f>VLOOKUP(L1275,SB_Cleaned!$A$2:$C$412,3,FALSE)</f>
        <v>#N/A</v>
      </c>
      <c r="W1275" s="4" t="str">
        <f t="shared" si="58"/>
        <v>exclude</v>
      </c>
      <c r="X1275" s="4" t="str">
        <f t="shared" si="59"/>
        <v>exclude</v>
      </c>
    </row>
    <row r="1276" spans="1:24" x14ac:dyDescent="0.25">
      <c r="A1276" s="3" t="s">
        <v>3813</v>
      </c>
      <c r="B1276" s="3" t="s">
        <v>1514</v>
      </c>
      <c r="C1276" s="3" t="s">
        <v>1510</v>
      </c>
      <c r="D1276" s="3">
        <v>2</v>
      </c>
      <c r="E1276" s="14">
        <v>0.48958333333333331</v>
      </c>
      <c r="F1276" s="3" t="s">
        <v>3815</v>
      </c>
      <c r="G1276" s="13">
        <v>43945</v>
      </c>
      <c r="H1276" s="13" t="e">
        <f>VLOOKUP(L1276,'Interested Users'!$A$2:$F$1684,6,FALSE)</f>
        <v>#N/A</v>
      </c>
      <c r="I1276" s="3" t="s">
        <v>1144</v>
      </c>
      <c r="J1276" s="3" t="s">
        <v>19</v>
      </c>
      <c r="K1276" s="3" t="s">
        <v>308</v>
      </c>
      <c r="L1276" s="4">
        <v>911100222791</v>
      </c>
      <c r="M1276" s="3" t="s">
        <v>3395</v>
      </c>
      <c r="N1276" s="3" t="s">
        <v>1422</v>
      </c>
      <c r="O1276" s="3" t="s">
        <v>1156</v>
      </c>
      <c r="P1276" s="3" t="s">
        <v>1156</v>
      </c>
      <c r="Q1276" s="3" t="s">
        <v>3777</v>
      </c>
      <c r="R1276" s="3" t="e">
        <f>VLOOKUP(L1276,SB_Cleaned!$A$2:$F$413,6,FALSE)</f>
        <v>#N/A</v>
      </c>
      <c r="S1276" s="3">
        <f t="shared" si="57"/>
        <v>0</v>
      </c>
      <c r="T1276" s="3" t="s">
        <v>1497</v>
      </c>
      <c r="U1276" s="3" t="s">
        <v>3854</v>
      </c>
      <c r="V1276" s="13" t="e">
        <f>VLOOKUP(L1276,SB_Cleaned!$A$2:$C$412,3,FALSE)</f>
        <v>#N/A</v>
      </c>
      <c r="W1276" s="4" t="str">
        <f t="shared" si="58"/>
        <v>exclude</v>
      </c>
      <c r="X1276" s="4" t="str">
        <f t="shared" si="59"/>
        <v>exclude</v>
      </c>
    </row>
    <row r="1277" spans="1:24" x14ac:dyDescent="0.25">
      <c r="A1277" s="3" t="s">
        <v>3813</v>
      </c>
      <c r="B1277" s="3" t="s">
        <v>1494</v>
      </c>
      <c r="C1277" s="3" t="s">
        <v>1511</v>
      </c>
      <c r="D1277" s="3">
        <v>2</v>
      </c>
      <c r="E1277" s="14">
        <v>0.48958333333333331</v>
      </c>
      <c r="F1277" s="3" t="s">
        <v>3815</v>
      </c>
      <c r="G1277" s="13">
        <v>43945</v>
      </c>
      <c r="H1277" s="13" t="e">
        <f>VLOOKUP(L1277,'Interested Users'!$A$2:$F$1684,6,FALSE)</f>
        <v>#N/A</v>
      </c>
      <c r="I1277" s="3" t="s">
        <v>1144</v>
      </c>
      <c r="J1277" s="3" t="s">
        <v>10</v>
      </c>
      <c r="K1277" s="3" t="s">
        <v>1437</v>
      </c>
      <c r="L1277" s="4">
        <v>911100222792</v>
      </c>
      <c r="M1277" s="3" t="s">
        <v>3396</v>
      </c>
      <c r="N1277" s="3" t="s">
        <v>1422</v>
      </c>
      <c r="O1277" s="3" t="s">
        <v>1148</v>
      </c>
      <c r="P1277" s="3" t="s">
        <v>1148</v>
      </c>
      <c r="Q1277" s="3" t="s">
        <v>3767</v>
      </c>
      <c r="R1277" s="3" t="e">
        <f>VLOOKUP(L1277,SB_Cleaned!$A$2:$F$413,6,FALSE)</f>
        <v>#N/A</v>
      </c>
      <c r="S1277" s="3">
        <f t="shared" si="57"/>
        <v>0</v>
      </c>
      <c r="T1277" s="3" t="s">
        <v>1506</v>
      </c>
      <c r="U1277" s="3" t="s">
        <v>3854</v>
      </c>
      <c r="V1277" s="13" t="e">
        <f>VLOOKUP(L1277,SB_Cleaned!$A$2:$C$412,3,FALSE)</f>
        <v>#N/A</v>
      </c>
      <c r="W1277" s="4" t="str">
        <f t="shared" si="58"/>
        <v>exclude</v>
      </c>
      <c r="X1277" s="4" t="str">
        <f t="shared" si="59"/>
        <v>exclude</v>
      </c>
    </row>
    <row r="1278" spans="1:24" x14ac:dyDescent="0.25">
      <c r="A1278" s="3" t="s">
        <v>3813</v>
      </c>
      <c r="B1278" s="3" t="s">
        <v>1494</v>
      </c>
      <c r="C1278" s="3" t="s">
        <v>1511</v>
      </c>
      <c r="D1278" s="3">
        <v>2</v>
      </c>
      <c r="E1278" s="14">
        <v>0.48958333333333331</v>
      </c>
      <c r="F1278" s="3" t="s">
        <v>3815</v>
      </c>
      <c r="G1278" s="13">
        <v>43945</v>
      </c>
      <c r="H1278" s="13" t="e">
        <f>VLOOKUP(L1278,'Interested Users'!$A$2:$F$1684,6,FALSE)</f>
        <v>#N/A</v>
      </c>
      <c r="I1278" s="3" t="s">
        <v>1144</v>
      </c>
      <c r="J1278" s="3" t="s">
        <v>2</v>
      </c>
      <c r="K1278" s="3" t="s">
        <v>78</v>
      </c>
      <c r="L1278" s="4">
        <v>911100222793</v>
      </c>
      <c r="M1278" s="3" t="s">
        <v>3397</v>
      </c>
      <c r="N1278" s="3" t="s">
        <v>1422</v>
      </c>
      <c r="O1278" s="3" t="s">
        <v>1148</v>
      </c>
      <c r="P1278" s="3" t="s">
        <v>1148</v>
      </c>
      <c r="Q1278" s="3" t="s">
        <v>3767</v>
      </c>
      <c r="R1278" s="3" t="e">
        <f>VLOOKUP(L1278,SB_Cleaned!$A$2:$F$413,6,FALSE)</f>
        <v>#N/A</v>
      </c>
      <c r="S1278" s="3">
        <f t="shared" si="57"/>
        <v>0</v>
      </c>
      <c r="T1278" s="3" t="s">
        <v>1506</v>
      </c>
      <c r="U1278" s="3" t="s">
        <v>3854</v>
      </c>
      <c r="V1278" s="13" t="e">
        <f>VLOOKUP(L1278,SB_Cleaned!$A$2:$C$412,3,FALSE)</f>
        <v>#N/A</v>
      </c>
      <c r="W1278" s="4" t="str">
        <f t="shared" si="58"/>
        <v>exclude</v>
      </c>
      <c r="X1278" s="4" t="str">
        <f t="shared" si="59"/>
        <v>exclude</v>
      </c>
    </row>
    <row r="1279" spans="1:24" x14ac:dyDescent="0.25">
      <c r="A1279" s="3" t="s">
        <v>3813</v>
      </c>
      <c r="B1279" s="3" t="s">
        <v>1514</v>
      </c>
      <c r="C1279" s="3" t="s">
        <v>1510</v>
      </c>
      <c r="D1279" s="3">
        <v>2</v>
      </c>
      <c r="E1279" s="14">
        <v>0.48958333333333331</v>
      </c>
      <c r="F1279" s="3" t="s">
        <v>3815</v>
      </c>
      <c r="G1279" s="13">
        <v>43945</v>
      </c>
      <c r="H1279" s="13" t="e">
        <f>VLOOKUP(L1279,'Interested Users'!$A$2:$F$1684,6,FALSE)</f>
        <v>#N/A</v>
      </c>
      <c r="I1279" s="3" t="s">
        <v>1144</v>
      </c>
      <c r="J1279" s="3" t="s">
        <v>5</v>
      </c>
      <c r="K1279" s="3" t="s">
        <v>1438</v>
      </c>
      <c r="L1279" s="4">
        <v>911100222794</v>
      </c>
      <c r="M1279" s="3" t="s">
        <v>3398</v>
      </c>
      <c r="N1279" s="3" t="s">
        <v>1422</v>
      </c>
      <c r="O1279" s="3" t="s">
        <v>1148</v>
      </c>
      <c r="P1279" s="3" t="s">
        <v>1148</v>
      </c>
      <c r="Q1279" s="3" t="s">
        <v>3777</v>
      </c>
      <c r="R1279" s="3" t="e">
        <f>VLOOKUP(L1279,SB_Cleaned!$A$2:$F$413,6,FALSE)</f>
        <v>#N/A</v>
      </c>
      <c r="S1279" s="3">
        <f t="shared" si="57"/>
        <v>0</v>
      </c>
      <c r="T1279" s="3" t="s">
        <v>1497</v>
      </c>
      <c r="U1279" s="3" t="s">
        <v>3854</v>
      </c>
      <c r="V1279" s="13" t="e">
        <f>VLOOKUP(L1279,SB_Cleaned!$A$2:$C$412,3,FALSE)</f>
        <v>#N/A</v>
      </c>
      <c r="W1279" s="4" t="str">
        <f t="shared" si="58"/>
        <v>exclude</v>
      </c>
      <c r="X1279" s="4" t="str">
        <f t="shared" si="59"/>
        <v>exclude</v>
      </c>
    </row>
    <row r="1280" spans="1:24" x14ac:dyDescent="0.25">
      <c r="A1280" s="3" t="s">
        <v>3813</v>
      </c>
      <c r="B1280" s="3" t="s">
        <v>1514</v>
      </c>
      <c r="C1280" s="3" t="s">
        <v>1510</v>
      </c>
      <c r="D1280" s="3">
        <v>2</v>
      </c>
      <c r="E1280" s="14">
        <v>0.48958333333333331</v>
      </c>
      <c r="F1280" s="3" t="s">
        <v>3815</v>
      </c>
      <c r="G1280" s="13">
        <v>43945</v>
      </c>
      <c r="H1280" s="13" t="e">
        <f>VLOOKUP(L1280,'Interested Users'!$A$2:$F$1684,6,FALSE)</f>
        <v>#N/A</v>
      </c>
      <c r="I1280" s="3" t="s">
        <v>1144</v>
      </c>
      <c r="J1280" s="3" t="s">
        <v>5</v>
      </c>
      <c r="K1280" s="3" t="s">
        <v>1425</v>
      </c>
      <c r="L1280" s="4">
        <v>911100222795</v>
      </c>
      <c r="M1280" s="3" t="s">
        <v>3399</v>
      </c>
      <c r="N1280" s="3" t="s">
        <v>1422</v>
      </c>
      <c r="O1280" s="3" t="s">
        <v>1148</v>
      </c>
      <c r="P1280" s="3" t="s">
        <v>1148</v>
      </c>
      <c r="Q1280" s="3" t="s">
        <v>3777</v>
      </c>
      <c r="R1280" s="3" t="e">
        <f>VLOOKUP(L1280,SB_Cleaned!$A$2:$F$413,6,FALSE)</f>
        <v>#N/A</v>
      </c>
      <c r="S1280" s="3">
        <f t="shared" si="57"/>
        <v>0</v>
      </c>
      <c r="T1280" s="3" t="s">
        <v>1497</v>
      </c>
      <c r="U1280" s="3" t="s">
        <v>3854</v>
      </c>
      <c r="V1280" s="13" t="e">
        <f>VLOOKUP(L1280,SB_Cleaned!$A$2:$C$412,3,FALSE)</f>
        <v>#N/A</v>
      </c>
      <c r="W1280" s="4" t="str">
        <f t="shared" si="58"/>
        <v>exclude</v>
      </c>
      <c r="X1280" s="4" t="str">
        <f t="shared" si="59"/>
        <v>exclude</v>
      </c>
    </row>
    <row r="1281" spans="1:24" x14ac:dyDescent="0.25">
      <c r="A1281" s="3" t="s">
        <v>3813</v>
      </c>
      <c r="B1281" s="3" t="s">
        <v>1494</v>
      </c>
      <c r="C1281" s="3" t="s">
        <v>1511</v>
      </c>
      <c r="D1281" s="3">
        <v>4</v>
      </c>
      <c r="E1281" s="14">
        <v>0.75</v>
      </c>
      <c r="F1281" s="3" t="s">
        <v>3815</v>
      </c>
      <c r="G1281" s="13">
        <v>43945</v>
      </c>
      <c r="H1281" s="13">
        <f>VLOOKUP(L1281,'Interested Users'!$A$2:$F$1684,6,FALSE)</f>
        <v>43939.329976851855</v>
      </c>
      <c r="I1281" s="3" t="s">
        <v>1144</v>
      </c>
      <c r="J1281" s="3" t="s">
        <v>10</v>
      </c>
      <c r="K1281" s="3" t="s">
        <v>493</v>
      </c>
      <c r="L1281" s="4">
        <v>911100221609</v>
      </c>
      <c r="M1281" s="3" t="s">
        <v>2193</v>
      </c>
      <c r="N1281" s="3" t="s">
        <v>1439</v>
      </c>
      <c r="O1281" s="3"/>
      <c r="P1281" s="3" t="s">
        <v>3860</v>
      </c>
      <c r="Q1281" s="3" t="s">
        <v>3746</v>
      </c>
      <c r="R1281" s="3" t="e">
        <f>VLOOKUP(L1281,SB_Cleaned!$A$2:$F$413,6,FALSE)</f>
        <v>#N/A</v>
      </c>
      <c r="S1281" s="3">
        <f t="shared" si="57"/>
        <v>0</v>
      </c>
      <c r="T1281" s="3" t="s">
        <v>1497</v>
      </c>
      <c r="U1281" s="3" t="s">
        <v>422</v>
      </c>
      <c r="V1281" s="13" t="e">
        <f>VLOOKUP(L1281,SB_Cleaned!$A$2:$C$412,3,FALSE)</f>
        <v>#N/A</v>
      </c>
      <c r="W1281" s="4" t="str">
        <f t="shared" si="58"/>
        <v>exclude</v>
      </c>
      <c r="X1281" s="4" t="str">
        <f t="shared" si="59"/>
        <v>exclude</v>
      </c>
    </row>
    <row r="1282" spans="1:24" x14ac:dyDescent="0.25">
      <c r="A1282" s="3" t="s">
        <v>3813</v>
      </c>
      <c r="B1282" s="3" t="s">
        <v>1494</v>
      </c>
      <c r="C1282" s="3" t="s">
        <v>1511</v>
      </c>
      <c r="D1282" s="3">
        <v>4</v>
      </c>
      <c r="E1282" s="14">
        <v>0.75</v>
      </c>
      <c r="F1282" s="3" t="s">
        <v>3815</v>
      </c>
      <c r="G1282" s="13">
        <v>43945</v>
      </c>
      <c r="H1282" s="13">
        <f>VLOOKUP(L1282,'Interested Users'!$A$2:$F$1684,6,FALSE)</f>
        <v>43939.350763888891</v>
      </c>
      <c r="I1282" s="3" t="s">
        <v>1144</v>
      </c>
      <c r="J1282" s="3" t="s">
        <v>2</v>
      </c>
      <c r="K1282" s="3" t="s">
        <v>523</v>
      </c>
      <c r="L1282" s="4">
        <v>911100221616</v>
      </c>
      <c r="M1282" s="3" t="s">
        <v>2199</v>
      </c>
      <c r="N1282" s="3" t="s">
        <v>1439</v>
      </c>
      <c r="O1282" s="3" t="s">
        <v>1146</v>
      </c>
      <c r="P1282" s="3" t="s">
        <v>1146</v>
      </c>
      <c r="Q1282" s="3" t="s">
        <v>3746</v>
      </c>
      <c r="R1282" s="3">
        <f>VLOOKUP(L1282,SB_Cleaned!$A$2:$F$413,6,FALSE)</f>
        <v>1999</v>
      </c>
      <c r="S1282" s="3">
        <f t="shared" si="57"/>
        <v>1</v>
      </c>
      <c r="T1282" s="3" t="s">
        <v>1497</v>
      </c>
      <c r="U1282" s="3" t="s">
        <v>422</v>
      </c>
      <c r="V1282" s="13">
        <f>VLOOKUP(L1282,SB_Cleaned!$A$2:$C$412,3,FALSE)</f>
        <v>43948</v>
      </c>
      <c r="W1282" s="4">
        <f t="shared" si="58"/>
        <v>3</v>
      </c>
      <c r="X1282" s="4">
        <f t="shared" si="59"/>
        <v>9</v>
      </c>
    </row>
    <row r="1283" spans="1:24" x14ac:dyDescent="0.25">
      <c r="A1283" s="3" t="s">
        <v>3812</v>
      </c>
      <c r="B1283" s="3" t="s">
        <v>1494</v>
      </c>
      <c r="C1283" s="3" t="s">
        <v>1510</v>
      </c>
      <c r="D1283" s="3">
        <v>4</v>
      </c>
      <c r="E1283" s="14">
        <v>0.75</v>
      </c>
      <c r="F1283" s="3" t="s">
        <v>3815</v>
      </c>
      <c r="G1283" s="13">
        <v>43945</v>
      </c>
      <c r="H1283" s="13">
        <f>VLOOKUP(L1283,'Interested Users'!$A$2:$F$1684,6,FALSE)</f>
        <v>43945.342905092592</v>
      </c>
      <c r="I1283" s="3" t="s">
        <v>1144</v>
      </c>
      <c r="J1283" s="3" t="s">
        <v>2</v>
      </c>
      <c r="K1283" s="3" t="s">
        <v>348</v>
      </c>
      <c r="L1283" s="4">
        <v>911100222149</v>
      </c>
      <c r="M1283" s="3" t="s">
        <v>2740</v>
      </c>
      <c r="N1283" s="3" t="s">
        <v>1439</v>
      </c>
      <c r="O1283" s="3" t="s">
        <v>1148</v>
      </c>
      <c r="P1283" s="3" t="s">
        <v>1148</v>
      </c>
      <c r="Q1283" s="3" t="s">
        <v>3743</v>
      </c>
      <c r="R1283" s="3" t="e">
        <f>VLOOKUP(L1283,SB_Cleaned!$A$2:$F$413,6,FALSE)</f>
        <v>#N/A</v>
      </c>
      <c r="S1283" s="3">
        <f t="shared" ref="S1283:S1346" si="60">_xlfn.IFNA(IF(R1283&gt;499,1,0),0)</f>
        <v>0</v>
      </c>
      <c r="T1283" s="3" t="s">
        <v>1496</v>
      </c>
      <c r="U1283" s="3" t="s">
        <v>422</v>
      </c>
      <c r="V1283" s="13" t="e">
        <f>VLOOKUP(L1283,SB_Cleaned!$A$2:$C$412,3,FALSE)</f>
        <v>#N/A</v>
      </c>
      <c r="W1283" s="4" t="str">
        <f t="shared" ref="W1283:W1346" si="61">_xlfn.IFNA(IF(ROUND(V1283-G1283,0)&gt;=0,ROUND(V1283-G1283,0),"exclude"),"exclude")</f>
        <v>exclude</v>
      </c>
      <c r="X1283" s="4" t="str">
        <f t="shared" ref="X1283:X1346" si="62">_xlfn.IFNA(IF(ROUND(V1283-H1283,0)&gt;=0,ROUND(V1283-H1283,0),"exclude"),"exclude")</f>
        <v>exclude</v>
      </c>
    </row>
    <row r="1284" spans="1:24" x14ac:dyDescent="0.25">
      <c r="A1284" s="3" t="s">
        <v>3812</v>
      </c>
      <c r="B1284" s="3" t="s">
        <v>1494</v>
      </c>
      <c r="C1284" s="3" t="s">
        <v>1510</v>
      </c>
      <c r="D1284" s="3">
        <v>4</v>
      </c>
      <c r="E1284" s="14">
        <v>0.75</v>
      </c>
      <c r="F1284" s="3" t="s">
        <v>3815</v>
      </c>
      <c r="G1284" s="13">
        <v>43945</v>
      </c>
      <c r="H1284" s="13">
        <f>VLOOKUP(L1284,'Interested Users'!$A$2:$F$1684,6,FALSE)</f>
        <v>43945.305069444446</v>
      </c>
      <c r="I1284" s="3" t="s">
        <v>1144</v>
      </c>
      <c r="J1284" s="3" t="s">
        <v>10</v>
      </c>
      <c r="K1284" s="3" t="s">
        <v>930</v>
      </c>
      <c r="L1284" s="4">
        <v>911100222148</v>
      </c>
      <c r="M1284" s="3" t="s">
        <v>2739</v>
      </c>
      <c r="N1284" s="3" t="s">
        <v>1439</v>
      </c>
      <c r="O1284" s="3" t="s">
        <v>1148</v>
      </c>
      <c r="P1284" s="3" t="s">
        <v>1148</v>
      </c>
      <c r="Q1284" s="3" t="s">
        <v>3743</v>
      </c>
      <c r="R1284" s="3" t="e">
        <f>VLOOKUP(L1284,SB_Cleaned!$A$2:$F$413,6,FALSE)</f>
        <v>#N/A</v>
      </c>
      <c r="S1284" s="3">
        <f t="shared" si="60"/>
        <v>0</v>
      </c>
      <c r="T1284" s="3" t="s">
        <v>1496</v>
      </c>
      <c r="U1284" s="3" t="s">
        <v>716</v>
      </c>
      <c r="V1284" s="13" t="e">
        <f>VLOOKUP(L1284,SB_Cleaned!$A$2:$C$412,3,FALSE)</f>
        <v>#N/A</v>
      </c>
      <c r="W1284" s="4" t="str">
        <f t="shared" si="61"/>
        <v>exclude</v>
      </c>
      <c r="X1284" s="4" t="str">
        <f t="shared" si="62"/>
        <v>exclude</v>
      </c>
    </row>
    <row r="1285" spans="1:24" x14ac:dyDescent="0.25">
      <c r="A1285" s="3" t="s">
        <v>3813</v>
      </c>
      <c r="B1285" s="3" t="s">
        <v>1494</v>
      </c>
      <c r="C1285" s="3" t="s">
        <v>1511</v>
      </c>
      <c r="D1285" s="3">
        <v>4</v>
      </c>
      <c r="E1285" s="14">
        <v>0.75</v>
      </c>
      <c r="F1285" s="3" t="s">
        <v>3815</v>
      </c>
      <c r="G1285" s="13">
        <v>43945</v>
      </c>
      <c r="H1285" s="13">
        <f>VLOOKUP(L1285,'Interested Users'!$A$2:$F$1684,6,FALSE)</f>
        <v>43943.149768518517</v>
      </c>
      <c r="I1285" s="3" t="s">
        <v>1144</v>
      </c>
      <c r="J1285" s="3" t="s">
        <v>10</v>
      </c>
      <c r="K1285" s="3" t="s">
        <v>725</v>
      </c>
      <c r="L1285" s="4">
        <v>911100221850</v>
      </c>
      <c r="M1285" s="3" t="s">
        <v>2444</v>
      </c>
      <c r="N1285" s="3" t="s">
        <v>1439</v>
      </c>
      <c r="O1285" s="3" t="s">
        <v>1146</v>
      </c>
      <c r="P1285" s="3" t="s">
        <v>1146</v>
      </c>
      <c r="Q1285" s="3" t="s">
        <v>3746</v>
      </c>
      <c r="R1285" s="3" t="e">
        <f>VLOOKUP(L1285,SB_Cleaned!$A$2:$F$413,6,FALSE)</f>
        <v>#N/A</v>
      </c>
      <c r="S1285" s="3">
        <f t="shared" si="60"/>
        <v>0</v>
      </c>
      <c r="T1285" s="3" t="s">
        <v>1497</v>
      </c>
      <c r="U1285" s="3" t="s">
        <v>716</v>
      </c>
      <c r="V1285" s="13" t="e">
        <f>VLOOKUP(L1285,SB_Cleaned!$A$2:$C$412,3,FALSE)</f>
        <v>#N/A</v>
      </c>
      <c r="W1285" s="4" t="str">
        <f t="shared" si="61"/>
        <v>exclude</v>
      </c>
      <c r="X1285" s="4" t="str">
        <f t="shared" si="62"/>
        <v>exclude</v>
      </c>
    </row>
    <row r="1286" spans="1:24" x14ac:dyDescent="0.25">
      <c r="A1286" s="3" t="s">
        <v>3812</v>
      </c>
      <c r="B1286" s="3" t="s">
        <v>1494</v>
      </c>
      <c r="C1286" s="3" t="s">
        <v>1510</v>
      </c>
      <c r="D1286" s="3">
        <v>4</v>
      </c>
      <c r="E1286" s="14">
        <v>0.75</v>
      </c>
      <c r="F1286" s="3" t="s">
        <v>3815</v>
      </c>
      <c r="G1286" s="13">
        <v>43945</v>
      </c>
      <c r="H1286" s="13">
        <f>VLOOKUP(L1286,'Interested Users'!$A$2:$F$1684,6,FALSE)</f>
        <v>43943.320648148147</v>
      </c>
      <c r="I1286" s="3" t="s">
        <v>1145</v>
      </c>
      <c r="J1286" s="3" t="s">
        <v>2</v>
      </c>
      <c r="K1286" s="3" t="s">
        <v>474</v>
      </c>
      <c r="L1286" s="4">
        <v>911100222041</v>
      </c>
      <c r="M1286" s="3" t="s">
        <v>2631</v>
      </c>
      <c r="N1286" s="3" t="s">
        <v>1439</v>
      </c>
      <c r="O1286" s="3" t="s">
        <v>1156</v>
      </c>
      <c r="P1286" s="3" t="s">
        <v>1156</v>
      </c>
      <c r="Q1286" s="3" t="s">
        <v>3743</v>
      </c>
      <c r="R1286" s="3" t="e">
        <f>VLOOKUP(L1286,SB_Cleaned!$A$2:$F$413,6,FALSE)</f>
        <v>#N/A</v>
      </c>
      <c r="S1286" s="3">
        <f t="shared" si="60"/>
        <v>0</v>
      </c>
      <c r="T1286" s="3" t="s">
        <v>1496</v>
      </c>
      <c r="U1286" s="3" t="s">
        <v>772</v>
      </c>
      <c r="V1286" s="13" t="e">
        <f>VLOOKUP(L1286,SB_Cleaned!$A$2:$C$412,3,FALSE)</f>
        <v>#N/A</v>
      </c>
      <c r="W1286" s="4" t="str">
        <f t="shared" si="61"/>
        <v>exclude</v>
      </c>
      <c r="X1286" s="4" t="str">
        <f t="shared" si="62"/>
        <v>exclude</v>
      </c>
    </row>
    <row r="1287" spans="1:24" x14ac:dyDescent="0.25">
      <c r="A1287" s="3" t="s">
        <v>3813</v>
      </c>
      <c r="B1287" s="3" t="s">
        <v>1494</v>
      </c>
      <c r="C1287" s="3" t="s">
        <v>1511</v>
      </c>
      <c r="D1287" s="3">
        <v>4</v>
      </c>
      <c r="E1287" s="14">
        <v>0.75</v>
      </c>
      <c r="F1287" s="3" t="s">
        <v>3815</v>
      </c>
      <c r="G1287" s="13">
        <v>43945</v>
      </c>
      <c r="H1287" s="13">
        <f>VLOOKUP(L1287,'Interested Users'!$A$2:$F$1684,6,FALSE)</f>
        <v>43943.232106481482</v>
      </c>
      <c r="I1287" s="3" t="s">
        <v>1145</v>
      </c>
      <c r="J1287" s="3" t="s">
        <v>5</v>
      </c>
      <c r="K1287" s="3" t="s">
        <v>108</v>
      </c>
      <c r="L1287" s="4">
        <v>911100221936</v>
      </c>
      <c r="M1287" s="3" t="s">
        <v>2529</v>
      </c>
      <c r="N1287" s="3" t="s">
        <v>1439</v>
      </c>
      <c r="O1287" s="3" t="s">
        <v>1146</v>
      </c>
      <c r="P1287" s="3" t="s">
        <v>1146</v>
      </c>
      <c r="Q1287" s="3" t="s">
        <v>3746</v>
      </c>
      <c r="R1287" s="3" t="e">
        <f>VLOOKUP(L1287,SB_Cleaned!$A$2:$F$413,6,FALSE)</f>
        <v>#N/A</v>
      </c>
      <c r="S1287" s="3">
        <f t="shared" si="60"/>
        <v>0</v>
      </c>
      <c r="T1287" s="3" t="s">
        <v>1497</v>
      </c>
      <c r="U1287" s="3" t="s">
        <v>772</v>
      </c>
      <c r="V1287" s="13" t="e">
        <f>VLOOKUP(L1287,SB_Cleaned!$A$2:$C$412,3,FALSE)</f>
        <v>#N/A</v>
      </c>
      <c r="W1287" s="4" t="str">
        <f t="shared" si="61"/>
        <v>exclude</v>
      </c>
      <c r="X1287" s="4" t="str">
        <f t="shared" si="62"/>
        <v>exclude</v>
      </c>
    </row>
    <row r="1288" spans="1:24" x14ac:dyDescent="0.25">
      <c r="A1288" s="3" t="s">
        <v>3812</v>
      </c>
      <c r="B1288" s="3" t="s">
        <v>1494</v>
      </c>
      <c r="C1288" s="3" t="s">
        <v>1510</v>
      </c>
      <c r="D1288" s="3">
        <v>4</v>
      </c>
      <c r="E1288" s="14">
        <v>0.75</v>
      </c>
      <c r="F1288" s="3" t="s">
        <v>3815</v>
      </c>
      <c r="G1288" s="13">
        <v>43945</v>
      </c>
      <c r="H1288" s="13">
        <f>VLOOKUP(L1288,'Interested Users'!$A$2:$F$1684,6,FALSE)</f>
        <v>43944.531192129631</v>
      </c>
      <c r="I1288" s="3" t="s">
        <v>1145</v>
      </c>
      <c r="J1288" s="3" t="s">
        <v>10</v>
      </c>
      <c r="K1288" s="3" t="s">
        <v>926</v>
      </c>
      <c r="L1288" s="4">
        <v>911100222143</v>
      </c>
      <c r="M1288" s="3" t="s">
        <v>2739</v>
      </c>
      <c r="N1288" s="3" t="s">
        <v>1439</v>
      </c>
      <c r="O1288" s="3" t="s">
        <v>1148</v>
      </c>
      <c r="P1288" s="3" t="s">
        <v>1148</v>
      </c>
      <c r="Q1288" s="3" t="s">
        <v>3743</v>
      </c>
      <c r="R1288" s="3" t="e">
        <f>VLOOKUP(L1288,SB_Cleaned!$A$2:$F$413,6,FALSE)</f>
        <v>#N/A</v>
      </c>
      <c r="S1288" s="3">
        <f t="shared" si="60"/>
        <v>0</v>
      </c>
      <c r="T1288" s="3" t="s">
        <v>1496</v>
      </c>
      <c r="U1288" s="3" t="s">
        <v>604</v>
      </c>
      <c r="V1288" s="13" t="e">
        <f>VLOOKUP(L1288,SB_Cleaned!$A$2:$C$412,3,FALSE)</f>
        <v>#N/A</v>
      </c>
      <c r="W1288" s="4" t="str">
        <f t="shared" si="61"/>
        <v>exclude</v>
      </c>
      <c r="X1288" s="4" t="str">
        <f t="shared" si="62"/>
        <v>exclude</v>
      </c>
    </row>
    <row r="1289" spans="1:24" x14ac:dyDescent="0.25">
      <c r="A1289" s="3" t="s">
        <v>3812</v>
      </c>
      <c r="B1289" s="3" t="s">
        <v>1494</v>
      </c>
      <c r="C1289" s="3" t="s">
        <v>1510</v>
      </c>
      <c r="D1289" s="3">
        <v>4</v>
      </c>
      <c r="E1289" s="14">
        <v>0.75</v>
      </c>
      <c r="F1289" s="3" t="s">
        <v>3815</v>
      </c>
      <c r="G1289" s="13">
        <v>43945</v>
      </c>
      <c r="H1289" s="13">
        <f>VLOOKUP(L1289,'Interested Users'!$A$2:$F$1684,6,FALSE)</f>
        <v>43942.636874999997</v>
      </c>
      <c r="I1289" s="3" t="s">
        <v>1145</v>
      </c>
      <c r="J1289" s="3" t="s">
        <v>2</v>
      </c>
      <c r="K1289" s="3" t="s">
        <v>931</v>
      </c>
      <c r="L1289" s="4">
        <v>911100221834</v>
      </c>
      <c r="M1289" s="3" t="s">
        <v>2656</v>
      </c>
      <c r="N1289" s="3" t="s">
        <v>1439</v>
      </c>
      <c r="O1289" s="3" t="s">
        <v>1156</v>
      </c>
      <c r="P1289" s="3" t="s">
        <v>1156</v>
      </c>
      <c r="Q1289" s="3" t="s">
        <v>3743</v>
      </c>
      <c r="R1289" s="3" t="e">
        <f>VLOOKUP(L1289,SB_Cleaned!$A$2:$F$413,6,FALSE)</f>
        <v>#N/A</v>
      </c>
      <c r="S1289" s="3">
        <f t="shared" si="60"/>
        <v>0</v>
      </c>
      <c r="T1289" s="3" t="s">
        <v>1496</v>
      </c>
      <c r="U1289" s="3" t="s">
        <v>422</v>
      </c>
      <c r="V1289" s="13" t="e">
        <f>VLOOKUP(L1289,SB_Cleaned!$A$2:$C$412,3,FALSE)</f>
        <v>#N/A</v>
      </c>
      <c r="W1289" s="4" t="str">
        <f t="shared" si="61"/>
        <v>exclude</v>
      </c>
      <c r="X1289" s="4" t="str">
        <f t="shared" si="62"/>
        <v>exclude</v>
      </c>
    </row>
    <row r="1290" spans="1:24" x14ac:dyDescent="0.25">
      <c r="A1290" s="3" t="s">
        <v>3813</v>
      </c>
      <c r="B1290" s="3" t="s">
        <v>1514</v>
      </c>
      <c r="C1290" s="3" t="s">
        <v>1511</v>
      </c>
      <c r="D1290" s="3">
        <v>4</v>
      </c>
      <c r="E1290" s="14">
        <v>0.75</v>
      </c>
      <c r="F1290" s="3" t="s">
        <v>3815</v>
      </c>
      <c r="G1290" s="13">
        <v>43945</v>
      </c>
      <c r="H1290" s="13">
        <f>VLOOKUP(L1290,'Interested Users'!$A$2:$F$1684,6,FALSE)</f>
        <v>43944.445150462961</v>
      </c>
      <c r="I1290" s="3" t="s">
        <v>1144</v>
      </c>
      <c r="J1290" s="3" t="s">
        <v>5</v>
      </c>
      <c r="K1290" s="3" t="s">
        <v>923</v>
      </c>
      <c r="L1290" s="4">
        <v>911100222140</v>
      </c>
      <c r="M1290" s="3" t="s">
        <v>2730</v>
      </c>
      <c r="N1290" s="3" t="s">
        <v>1439</v>
      </c>
      <c r="O1290" s="3" t="s">
        <v>1156</v>
      </c>
      <c r="P1290" s="3" t="s">
        <v>1156</v>
      </c>
      <c r="Q1290" s="3" t="s">
        <v>3778</v>
      </c>
      <c r="R1290" s="3" t="e">
        <f>VLOOKUP(L1290,SB_Cleaned!$A$2:$F$413,6,FALSE)</f>
        <v>#N/A</v>
      </c>
      <c r="S1290" s="3">
        <f t="shared" si="60"/>
        <v>0</v>
      </c>
      <c r="T1290" s="3" t="s">
        <v>1500</v>
      </c>
      <c r="U1290" s="3" t="s">
        <v>716</v>
      </c>
      <c r="V1290" s="13" t="e">
        <f>VLOOKUP(L1290,SB_Cleaned!$A$2:$C$412,3,FALSE)</f>
        <v>#N/A</v>
      </c>
      <c r="W1290" s="4" t="str">
        <f t="shared" si="61"/>
        <v>exclude</v>
      </c>
      <c r="X1290" s="4" t="str">
        <f t="shared" si="62"/>
        <v>exclude</v>
      </c>
    </row>
    <row r="1291" spans="1:24" x14ac:dyDescent="0.25">
      <c r="A1291" s="3" t="s">
        <v>3813</v>
      </c>
      <c r="B1291" s="3" t="s">
        <v>1514</v>
      </c>
      <c r="C1291" s="3" t="s">
        <v>1511</v>
      </c>
      <c r="D1291" s="3">
        <v>4</v>
      </c>
      <c r="E1291" s="14">
        <v>0.75</v>
      </c>
      <c r="F1291" s="3" t="s">
        <v>3815</v>
      </c>
      <c r="G1291" s="13">
        <v>43945</v>
      </c>
      <c r="H1291" s="13">
        <f>VLOOKUP(L1291,'Interested Users'!$A$2:$F$1684,6,FALSE)</f>
        <v>43943.284444444442</v>
      </c>
      <c r="I1291" s="3" t="s">
        <v>1144</v>
      </c>
      <c r="J1291" s="3" t="s">
        <v>5</v>
      </c>
      <c r="K1291" s="3" t="s">
        <v>32</v>
      </c>
      <c r="L1291" s="4">
        <v>911100222019</v>
      </c>
      <c r="M1291" s="3" t="s">
        <v>2736</v>
      </c>
      <c r="N1291" s="3" t="s">
        <v>1439</v>
      </c>
      <c r="O1291" s="3" t="s">
        <v>1148</v>
      </c>
      <c r="P1291" s="3" t="s">
        <v>1148</v>
      </c>
      <c r="Q1291" s="3" t="s">
        <v>3778</v>
      </c>
      <c r="R1291" s="3" t="e">
        <f>VLOOKUP(L1291,SB_Cleaned!$A$2:$F$413,6,FALSE)</f>
        <v>#N/A</v>
      </c>
      <c r="S1291" s="3">
        <f t="shared" si="60"/>
        <v>0</v>
      </c>
      <c r="T1291" s="3" t="s">
        <v>1500</v>
      </c>
      <c r="U1291" s="3" t="s">
        <v>716</v>
      </c>
      <c r="V1291" s="13" t="e">
        <f>VLOOKUP(L1291,SB_Cleaned!$A$2:$C$412,3,FALSE)</f>
        <v>#N/A</v>
      </c>
      <c r="W1291" s="4" t="str">
        <f t="shared" si="61"/>
        <v>exclude</v>
      </c>
      <c r="X1291" s="4" t="str">
        <f t="shared" si="62"/>
        <v>exclude</v>
      </c>
    </row>
    <row r="1292" spans="1:24" x14ac:dyDescent="0.25">
      <c r="A1292" s="3" t="s">
        <v>3812</v>
      </c>
      <c r="B1292" s="3" t="s">
        <v>1494</v>
      </c>
      <c r="C1292" s="3" t="s">
        <v>1510</v>
      </c>
      <c r="D1292" s="3">
        <v>4</v>
      </c>
      <c r="E1292" s="14">
        <v>0.75</v>
      </c>
      <c r="F1292" s="3" t="s">
        <v>3815</v>
      </c>
      <c r="G1292" s="13">
        <v>43945</v>
      </c>
      <c r="H1292" s="13" t="e">
        <f>VLOOKUP(L1292,'Interested Users'!$A$2:$F$1684,6,FALSE)</f>
        <v>#N/A</v>
      </c>
      <c r="I1292" s="3" t="s">
        <v>1145</v>
      </c>
      <c r="J1292" s="3" t="s">
        <v>10</v>
      </c>
      <c r="K1292" s="3" t="s">
        <v>1167</v>
      </c>
      <c r="L1292" s="4">
        <v>911100222549</v>
      </c>
      <c r="M1292" s="3" t="s">
        <v>3141</v>
      </c>
      <c r="N1292" s="3" t="s">
        <v>1439</v>
      </c>
      <c r="O1292" s="3" t="s">
        <v>1148</v>
      </c>
      <c r="P1292" s="3" t="s">
        <v>1148</v>
      </c>
      <c r="Q1292" s="3" t="s">
        <v>3743</v>
      </c>
      <c r="R1292" s="3" t="e">
        <f>VLOOKUP(L1292,SB_Cleaned!$A$2:$F$413,6,FALSE)</f>
        <v>#N/A</v>
      </c>
      <c r="S1292" s="3">
        <f t="shared" si="60"/>
        <v>0</v>
      </c>
      <c r="T1292" s="3" t="s">
        <v>1496</v>
      </c>
      <c r="U1292" s="3" t="s">
        <v>3854</v>
      </c>
      <c r="V1292" s="13" t="e">
        <f>VLOOKUP(L1292,SB_Cleaned!$A$2:$C$412,3,FALSE)</f>
        <v>#N/A</v>
      </c>
      <c r="W1292" s="4" t="str">
        <f t="shared" si="61"/>
        <v>exclude</v>
      </c>
      <c r="X1292" s="4" t="str">
        <f t="shared" si="62"/>
        <v>exclude</v>
      </c>
    </row>
    <row r="1293" spans="1:24" x14ac:dyDescent="0.25">
      <c r="A1293" s="3" t="s">
        <v>3813</v>
      </c>
      <c r="B1293" s="3" t="s">
        <v>1514</v>
      </c>
      <c r="C1293" s="3" t="s">
        <v>1511</v>
      </c>
      <c r="D1293" s="3">
        <v>4</v>
      </c>
      <c r="E1293" s="14">
        <v>0.75</v>
      </c>
      <c r="F1293" s="3" t="s">
        <v>3815</v>
      </c>
      <c r="G1293" s="13">
        <v>43945</v>
      </c>
      <c r="H1293" s="13">
        <f>VLOOKUP(L1293,'Interested Users'!$A$2:$F$1684,6,FALSE)</f>
        <v>43945.229247685187</v>
      </c>
      <c r="I1293" s="3" t="s">
        <v>1144</v>
      </c>
      <c r="J1293" s="3" t="s">
        <v>5</v>
      </c>
      <c r="K1293" s="3" t="s">
        <v>352</v>
      </c>
      <c r="L1293" s="4">
        <v>911100222147</v>
      </c>
      <c r="M1293" s="3" t="s">
        <v>2738</v>
      </c>
      <c r="N1293" s="3" t="s">
        <v>1439</v>
      </c>
      <c r="O1293" s="3" t="s">
        <v>1148</v>
      </c>
      <c r="P1293" s="3" t="s">
        <v>1148</v>
      </c>
      <c r="Q1293" s="3" t="s">
        <v>3778</v>
      </c>
      <c r="R1293" s="3" t="e">
        <f>VLOOKUP(L1293,SB_Cleaned!$A$2:$F$413,6,FALSE)</f>
        <v>#N/A</v>
      </c>
      <c r="S1293" s="3">
        <f t="shared" si="60"/>
        <v>0</v>
      </c>
      <c r="T1293" s="3" t="s">
        <v>1500</v>
      </c>
      <c r="U1293" s="3" t="s">
        <v>305</v>
      </c>
      <c r="V1293" s="13" t="e">
        <f>VLOOKUP(L1293,SB_Cleaned!$A$2:$C$412,3,FALSE)</f>
        <v>#N/A</v>
      </c>
      <c r="W1293" s="4" t="str">
        <f t="shared" si="61"/>
        <v>exclude</v>
      </c>
      <c r="X1293" s="4" t="str">
        <f t="shared" si="62"/>
        <v>exclude</v>
      </c>
    </row>
    <row r="1294" spans="1:24" x14ac:dyDescent="0.25">
      <c r="A1294" s="3" t="s">
        <v>3812</v>
      </c>
      <c r="B1294" s="3" t="s">
        <v>1494</v>
      </c>
      <c r="C1294" s="3" t="s">
        <v>1510</v>
      </c>
      <c r="D1294" s="3">
        <v>4</v>
      </c>
      <c r="E1294" s="14">
        <v>0.75</v>
      </c>
      <c r="F1294" s="3" t="s">
        <v>3815</v>
      </c>
      <c r="G1294" s="13">
        <v>43945</v>
      </c>
      <c r="H1294" s="13" t="e">
        <f>VLOOKUP(L1294,'Interested Users'!$A$2:$F$1684,6,FALSE)</f>
        <v>#N/A</v>
      </c>
      <c r="I1294" s="3" t="s">
        <v>1144</v>
      </c>
      <c r="J1294" s="3" t="s">
        <v>2</v>
      </c>
      <c r="K1294" s="3" t="s">
        <v>1440</v>
      </c>
      <c r="L1294" s="4">
        <v>911100222796</v>
      </c>
      <c r="M1294" s="3" t="s">
        <v>3400</v>
      </c>
      <c r="N1294" s="3" t="s">
        <v>1439</v>
      </c>
      <c r="O1294" s="3" t="s">
        <v>1156</v>
      </c>
      <c r="P1294" s="3" t="s">
        <v>1156</v>
      </c>
      <c r="Q1294" s="3" t="s">
        <v>3743</v>
      </c>
      <c r="R1294" s="3" t="e">
        <f>VLOOKUP(L1294,SB_Cleaned!$A$2:$F$413,6,FALSE)</f>
        <v>#N/A</v>
      </c>
      <c r="S1294" s="3">
        <f t="shared" si="60"/>
        <v>0</v>
      </c>
      <c r="T1294" s="3" t="s">
        <v>1496</v>
      </c>
      <c r="U1294" s="3" t="s">
        <v>3854</v>
      </c>
      <c r="V1294" s="13" t="e">
        <f>VLOOKUP(L1294,SB_Cleaned!$A$2:$C$412,3,FALSE)</f>
        <v>#N/A</v>
      </c>
      <c r="W1294" s="4" t="str">
        <f t="shared" si="61"/>
        <v>exclude</v>
      </c>
      <c r="X1294" s="4" t="str">
        <f t="shared" si="62"/>
        <v>exclude</v>
      </c>
    </row>
    <row r="1295" spans="1:24" x14ac:dyDescent="0.25">
      <c r="A1295" s="3" t="s">
        <v>3812</v>
      </c>
      <c r="B1295" s="3" t="s">
        <v>1494</v>
      </c>
      <c r="C1295" s="3" t="s">
        <v>1510</v>
      </c>
      <c r="D1295" s="3">
        <v>4</v>
      </c>
      <c r="E1295" s="14">
        <v>0.75</v>
      </c>
      <c r="F1295" s="3" t="s">
        <v>3815</v>
      </c>
      <c r="G1295" s="13">
        <v>43945</v>
      </c>
      <c r="H1295" s="13" t="e">
        <f>VLOOKUP(L1295,'Interested Users'!$A$2:$F$1684,6,FALSE)</f>
        <v>#N/A</v>
      </c>
      <c r="I1295" s="3" t="s">
        <v>1144</v>
      </c>
      <c r="J1295" s="3" t="s">
        <v>10</v>
      </c>
      <c r="K1295" s="3" t="s">
        <v>1441</v>
      </c>
      <c r="L1295" s="4">
        <v>911100222797</v>
      </c>
      <c r="M1295" s="3" t="s">
        <v>3401</v>
      </c>
      <c r="N1295" s="3" t="s">
        <v>1439</v>
      </c>
      <c r="O1295" s="3" t="s">
        <v>1156</v>
      </c>
      <c r="P1295" s="3" t="s">
        <v>1156</v>
      </c>
      <c r="Q1295" s="3" t="s">
        <v>3743</v>
      </c>
      <c r="R1295" s="3" t="e">
        <f>VLOOKUP(L1295,SB_Cleaned!$A$2:$F$413,6,FALSE)</f>
        <v>#N/A</v>
      </c>
      <c r="S1295" s="3">
        <f t="shared" si="60"/>
        <v>0</v>
      </c>
      <c r="T1295" s="3" t="s">
        <v>1496</v>
      </c>
      <c r="U1295" s="3" t="s">
        <v>3854</v>
      </c>
      <c r="V1295" s="13" t="e">
        <f>VLOOKUP(L1295,SB_Cleaned!$A$2:$C$412,3,FALSE)</f>
        <v>#N/A</v>
      </c>
      <c r="W1295" s="4" t="str">
        <f t="shared" si="61"/>
        <v>exclude</v>
      </c>
      <c r="X1295" s="4" t="str">
        <f t="shared" si="62"/>
        <v>exclude</v>
      </c>
    </row>
    <row r="1296" spans="1:24" x14ac:dyDescent="0.25">
      <c r="A1296" s="3" t="s">
        <v>3813</v>
      </c>
      <c r="B1296" s="3" t="s">
        <v>1514</v>
      </c>
      <c r="C1296" s="3" t="s">
        <v>1511</v>
      </c>
      <c r="D1296" s="3">
        <v>4</v>
      </c>
      <c r="E1296" s="14">
        <v>0.75</v>
      </c>
      <c r="F1296" s="3" t="s">
        <v>3815</v>
      </c>
      <c r="G1296" s="13">
        <v>43945</v>
      </c>
      <c r="H1296" s="13" t="e">
        <f>VLOOKUP(L1296,'Interested Users'!$A$2:$F$1684,6,FALSE)</f>
        <v>#N/A</v>
      </c>
      <c r="I1296" s="3" t="s">
        <v>1144</v>
      </c>
      <c r="J1296" s="3" t="s">
        <v>19</v>
      </c>
      <c r="K1296" s="3" t="s">
        <v>1442</v>
      </c>
      <c r="L1296" s="4">
        <v>911100222798</v>
      </c>
      <c r="M1296" s="3" t="s">
        <v>3402</v>
      </c>
      <c r="N1296" s="3" t="s">
        <v>1439</v>
      </c>
      <c r="O1296" s="3" t="s">
        <v>1148</v>
      </c>
      <c r="P1296" s="3" t="s">
        <v>1148</v>
      </c>
      <c r="Q1296" s="3" t="s">
        <v>3778</v>
      </c>
      <c r="R1296" s="3">
        <f>VLOOKUP(L1296,SB_Cleaned!$A$2:$F$413,6,FALSE)</f>
        <v>199</v>
      </c>
      <c r="S1296" s="3">
        <f t="shared" si="60"/>
        <v>0</v>
      </c>
      <c r="T1296" s="3" t="s">
        <v>1500</v>
      </c>
      <c r="U1296" s="3" t="s">
        <v>3854</v>
      </c>
      <c r="V1296" s="13">
        <f>VLOOKUP(L1296,SB_Cleaned!$A$2:$C$412,3,FALSE)</f>
        <v>43916</v>
      </c>
      <c r="W1296" s="4" t="str">
        <f t="shared" si="61"/>
        <v>exclude</v>
      </c>
      <c r="X1296" s="4" t="str">
        <f t="shared" si="62"/>
        <v>exclude</v>
      </c>
    </row>
    <row r="1297" spans="1:24" x14ac:dyDescent="0.25">
      <c r="A1297" s="3" t="s">
        <v>3813</v>
      </c>
      <c r="B1297" s="3" t="s">
        <v>1514</v>
      </c>
      <c r="C1297" s="3" t="s">
        <v>1511</v>
      </c>
      <c r="D1297" s="3">
        <v>4</v>
      </c>
      <c r="E1297" s="14">
        <v>0.75</v>
      </c>
      <c r="F1297" s="3" t="s">
        <v>3815</v>
      </c>
      <c r="G1297" s="13">
        <v>43945</v>
      </c>
      <c r="H1297" s="13" t="e">
        <f>VLOOKUP(L1297,'Interested Users'!$A$2:$F$1684,6,FALSE)</f>
        <v>#N/A</v>
      </c>
      <c r="I1297" s="3" t="s">
        <v>1144</v>
      </c>
      <c r="J1297" s="3" t="s">
        <v>5</v>
      </c>
      <c r="K1297" s="3" t="s">
        <v>1443</v>
      </c>
      <c r="L1297" s="4">
        <v>911100222799</v>
      </c>
      <c r="M1297" s="3" t="s">
        <v>3403</v>
      </c>
      <c r="N1297" s="3" t="s">
        <v>1439</v>
      </c>
      <c r="O1297" s="3" t="s">
        <v>1148</v>
      </c>
      <c r="P1297" s="3" t="s">
        <v>1148</v>
      </c>
      <c r="Q1297" s="3" t="s">
        <v>3778</v>
      </c>
      <c r="R1297" s="3" t="e">
        <f>VLOOKUP(L1297,SB_Cleaned!$A$2:$F$413,6,FALSE)</f>
        <v>#N/A</v>
      </c>
      <c r="S1297" s="3">
        <f t="shared" si="60"/>
        <v>0</v>
      </c>
      <c r="T1297" s="3" t="s">
        <v>1500</v>
      </c>
      <c r="U1297" s="3" t="s">
        <v>3854</v>
      </c>
      <c r="V1297" s="13" t="e">
        <f>VLOOKUP(L1297,SB_Cleaned!$A$2:$C$412,3,FALSE)</f>
        <v>#N/A</v>
      </c>
      <c r="W1297" s="4" t="str">
        <f t="shared" si="61"/>
        <v>exclude</v>
      </c>
      <c r="X1297" s="4" t="str">
        <f t="shared" si="62"/>
        <v>exclude</v>
      </c>
    </row>
    <row r="1298" spans="1:24" x14ac:dyDescent="0.25">
      <c r="A1298" s="3" t="s">
        <v>3812</v>
      </c>
      <c r="B1298" s="3" t="s">
        <v>1494</v>
      </c>
      <c r="C1298" s="3" t="s">
        <v>1510</v>
      </c>
      <c r="D1298" s="3">
        <v>4</v>
      </c>
      <c r="E1298" s="14">
        <v>0.75</v>
      </c>
      <c r="F1298" s="3" t="s">
        <v>3815</v>
      </c>
      <c r="G1298" s="13">
        <v>43945</v>
      </c>
      <c r="H1298" s="13" t="e">
        <f>VLOOKUP(L1298,'Interested Users'!$A$2:$F$1684,6,FALSE)</f>
        <v>#N/A</v>
      </c>
      <c r="I1298" s="3" t="s">
        <v>1144</v>
      </c>
      <c r="J1298" s="3" t="s">
        <v>10</v>
      </c>
      <c r="K1298" s="3" t="s">
        <v>1444</v>
      </c>
      <c r="L1298" s="4">
        <v>911100222800</v>
      </c>
      <c r="M1298" s="3" t="s">
        <v>3404</v>
      </c>
      <c r="N1298" s="3" t="s">
        <v>1439</v>
      </c>
      <c r="O1298" s="3" t="s">
        <v>1156</v>
      </c>
      <c r="P1298" s="3" t="s">
        <v>1156</v>
      </c>
      <c r="Q1298" s="3" t="s">
        <v>3743</v>
      </c>
      <c r="R1298" s="3" t="e">
        <f>VLOOKUP(L1298,SB_Cleaned!$A$2:$F$413,6,FALSE)</f>
        <v>#N/A</v>
      </c>
      <c r="S1298" s="3">
        <f t="shared" si="60"/>
        <v>0</v>
      </c>
      <c r="T1298" s="3" t="s">
        <v>1496</v>
      </c>
      <c r="U1298" s="3" t="s">
        <v>3854</v>
      </c>
      <c r="V1298" s="13" t="e">
        <f>VLOOKUP(L1298,SB_Cleaned!$A$2:$C$412,3,FALSE)</f>
        <v>#N/A</v>
      </c>
      <c r="W1298" s="4" t="str">
        <f t="shared" si="61"/>
        <v>exclude</v>
      </c>
      <c r="X1298" s="4" t="str">
        <f t="shared" si="62"/>
        <v>exclude</v>
      </c>
    </row>
    <row r="1299" spans="1:24" x14ac:dyDescent="0.25">
      <c r="A1299" s="3" t="s">
        <v>3813</v>
      </c>
      <c r="B1299" s="3" t="s">
        <v>1514</v>
      </c>
      <c r="C1299" s="3" t="s">
        <v>1511</v>
      </c>
      <c r="D1299" s="3">
        <v>4</v>
      </c>
      <c r="E1299" s="14">
        <v>0.75</v>
      </c>
      <c r="F1299" s="3" t="s">
        <v>3815</v>
      </c>
      <c r="G1299" s="13">
        <v>43945</v>
      </c>
      <c r="H1299" s="13" t="e">
        <f>VLOOKUP(L1299,'Interested Users'!$A$2:$F$1684,6,FALSE)</f>
        <v>#N/A</v>
      </c>
      <c r="I1299" s="3" t="s">
        <v>1144</v>
      </c>
      <c r="J1299" s="3" t="s">
        <v>19</v>
      </c>
      <c r="K1299" s="3" t="s">
        <v>1255</v>
      </c>
      <c r="L1299" s="4">
        <v>911100222801</v>
      </c>
      <c r="M1299" s="3" t="s">
        <v>3405</v>
      </c>
      <c r="N1299" s="3" t="s">
        <v>1439</v>
      </c>
      <c r="O1299" s="3" t="s">
        <v>1148</v>
      </c>
      <c r="P1299" s="3" t="s">
        <v>1148</v>
      </c>
      <c r="Q1299" s="3" t="s">
        <v>3778</v>
      </c>
      <c r="R1299" s="3" t="e">
        <f>VLOOKUP(L1299,SB_Cleaned!$A$2:$F$413,6,FALSE)</f>
        <v>#N/A</v>
      </c>
      <c r="S1299" s="3">
        <f t="shared" si="60"/>
        <v>0</v>
      </c>
      <c r="T1299" s="3" t="s">
        <v>1500</v>
      </c>
      <c r="U1299" s="3" t="s">
        <v>3854</v>
      </c>
      <c r="V1299" s="13" t="e">
        <f>VLOOKUP(L1299,SB_Cleaned!$A$2:$C$412,3,FALSE)</f>
        <v>#N/A</v>
      </c>
      <c r="W1299" s="4" t="str">
        <f t="shared" si="61"/>
        <v>exclude</v>
      </c>
      <c r="X1299" s="4" t="str">
        <f t="shared" si="62"/>
        <v>exclude</v>
      </c>
    </row>
    <row r="1300" spans="1:24" x14ac:dyDescent="0.25">
      <c r="A1300" s="3" t="s">
        <v>3813</v>
      </c>
      <c r="B1300" s="3" t="s">
        <v>1514</v>
      </c>
      <c r="C1300" s="3" t="s">
        <v>1511</v>
      </c>
      <c r="D1300" s="3">
        <v>4</v>
      </c>
      <c r="E1300" s="14">
        <v>0.75</v>
      </c>
      <c r="F1300" s="3" t="s">
        <v>3815</v>
      </c>
      <c r="G1300" s="13">
        <v>43945</v>
      </c>
      <c r="H1300" s="13" t="e">
        <f>VLOOKUP(L1300,'Interested Users'!$A$2:$F$1684,6,FALSE)</f>
        <v>#N/A</v>
      </c>
      <c r="I1300" s="3" t="s">
        <v>1144</v>
      </c>
      <c r="J1300" s="3" t="s">
        <v>5</v>
      </c>
      <c r="K1300" s="3" t="s">
        <v>235</v>
      </c>
      <c r="L1300" s="4">
        <v>911100222802</v>
      </c>
      <c r="M1300" s="3" t="s">
        <v>3406</v>
      </c>
      <c r="N1300" s="3" t="s">
        <v>1439</v>
      </c>
      <c r="O1300" s="3" t="s">
        <v>1156</v>
      </c>
      <c r="P1300" s="3" t="s">
        <v>1156</v>
      </c>
      <c r="Q1300" s="3" t="s">
        <v>3778</v>
      </c>
      <c r="R1300" s="3" t="e">
        <f>VLOOKUP(L1300,SB_Cleaned!$A$2:$F$413,6,FALSE)</f>
        <v>#N/A</v>
      </c>
      <c r="S1300" s="3">
        <f t="shared" si="60"/>
        <v>0</v>
      </c>
      <c r="T1300" s="3" t="s">
        <v>1500</v>
      </c>
      <c r="U1300" s="3" t="s">
        <v>3854</v>
      </c>
      <c r="V1300" s="13" t="e">
        <f>VLOOKUP(L1300,SB_Cleaned!$A$2:$C$412,3,FALSE)</f>
        <v>#N/A</v>
      </c>
      <c r="W1300" s="4" t="str">
        <f t="shared" si="61"/>
        <v>exclude</v>
      </c>
      <c r="X1300" s="4" t="str">
        <f t="shared" si="62"/>
        <v>exclude</v>
      </c>
    </row>
    <row r="1301" spans="1:24" x14ac:dyDescent="0.25">
      <c r="A1301" s="3" t="s">
        <v>3812</v>
      </c>
      <c r="B1301" s="3" t="s">
        <v>1494</v>
      </c>
      <c r="C1301" s="3" t="s">
        <v>1510</v>
      </c>
      <c r="D1301" s="3">
        <v>4</v>
      </c>
      <c r="E1301" s="14">
        <v>0.75</v>
      </c>
      <c r="F1301" s="3" t="s">
        <v>3815</v>
      </c>
      <c r="G1301" s="13">
        <v>43945</v>
      </c>
      <c r="H1301" s="13">
        <f>VLOOKUP(L1301,'Interested Users'!$A$2:$F$1684,6,FALSE)</f>
        <v>43941.157743055555</v>
      </c>
      <c r="I1301" s="3" t="s">
        <v>1144</v>
      </c>
      <c r="J1301" s="3" t="s">
        <v>10</v>
      </c>
      <c r="K1301" s="3" t="s">
        <v>849</v>
      </c>
      <c r="L1301" s="4">
        <v>911100221703</v>
      </c>
      <c r="M1301" s="3" t="s">
        <v>2293</v>
      </c>
      <c r="N1301" s="3" t="s">
        <v>1439</v>
      </c>
      <c r="O1301" s="3" t="s">
        <v>1156</v>
      </c>
      <c r="P1301" s="3" t="s">
        <v>1156</v>
      </c>
      <c r="Q1301" s="3" t="s">
        <v>3743</v>
      </c>
      <c r="R1301" s="3" t="e">
        <f>VLOOKUP(L1301,SB_Cleaned!$A$2:$F$413,6,FALSE)</f>
        <v>#N/A</v>
      </c>
      <c r="S1301" s="3">
        <f t="shared" si="60"/>
        <v>0</v>
      </c>
      <c r="T1301" s="3" t="s">
        <v>1496</v>
      </c>
      <c r="U1301" s="3" t="s">
        <v>422</v>
      </c>
      <c r="V1301" s="13" t="e">
        <f>VLOOKUP(L1301,SB_Cleaned!$A$2:$C$412,3,FALSE)</f>
        <v>#N/A</v>
      </c>
      <c r="W1301" s="4" t="str">
        <f t="shared" si="61"/>
        <v>exclude</v>
      </c>
      <c r="X1301" s="4" t="str">
        <f t="shared" si="62"/>
        <v>exclude</v>
      </c>
    </row>
    <row r="1302" spans="1:24" x14ac:dyDescent="0.25">
      <c r="A1302" s="3" t="s">
        <v>3813</v>
      </c>
      <c r="B1302" s="3" t="s">
        <v>1514</v>
      </c>
      <c r="C1302" s="3" t="s">
        <v>1511</v>
      </c>
      <c r="D1302" s="3">
        <v>4</v>
      </c>
      <c r="E1302" s="14">
        <v>0.75</v>
      </c>
      <c r="F1302" s="3" t="s">
        <v>3815</v>
      </c>
      <c r="G1302" s="13">
        <v>43945</v>
      </c>
      <c r="H1302" s="13" t="e">
        <f>VLOOKUP(L1302,'Interested Users'!$A$2:$F$1684,6,FALSE)</f>
        <v>#N/A</v>
      </c>
      <c r="I1302" s="3" t="s">
        <v>1144</v>
      </c>
      <c r="J1302" s="3" t="s">
        <v>19</v>
      </c>
      <c r="K1302" s="3" t="s">
        <v>1445</v>
      </c>
      <c r="L1302" s="4">
        <v>911100222803</v>
      </c>
      <c r="M1302" s="3" t="s">
        <v>3407</v>
      </c>
      <c r="N1302" s="3" t="s">
        <v>1439</v>
      </c>
      <c r="O1302" s="3" t="s">
        <v>1148</v>
      </c>
      <c r="P1302" s="3" t="s">
        <v>1148</v>
      </c>
      <c r="Q1302" s="3" t="s">
        <v>3778</v>
      </c>
      <c r="R1302" s="3" t="e">
        <f>VLOOKUP(L1302,SB_Cleaned!$A$2:$F$413,6,FALSE)</f>
        <v>#N/A</v>
      </c>
      <c r="S1302" s="3">
        <f t="shared" si="60"/>
        <v>0</v>
      </c>
      <c r="T1302" s="3" t="s">
        <v>1500</v>
      </c>
      <c r="U1302" s="3" t="s">
        <v>3854</v>
      </c>
      <c r="V1302" s="13" t="e">
        <f>VLOOKUP(L1302,SB_Cleaned!$A$2:$C$412,3,FALSE)</f>
        <v>#N/A</v>
      </c>
      <c r="W1302" s="4" t="str">
        <f t="shared" si="61"/>
        <v>exclude</v>
      </c>
      <c r="X1302" s="4" t="str">
        <f t="shared" si="62"/>
        <v>exclude</v>
      </c>
    </row>
    <row r="1303" spans="1:24" x14ac:dyDescent="0.25">
      <c r="A1303" s="3" t="s">
        <v>3812</v>
      </c>
      <c r="B1303" s="3" t="s">
        <v>1494</v>
      </c>
      <c r="C1303" s="3" t="s">
        <v>1510</v>
      </c>
      <c r="D1303" s="3">
        <v>4</v>
      </c>
      <c r="E1303" s="14">
        <v>0.75</v>
      </c>
      <c r="F1303" s="3" t="s">
        <v>3815</v>
      </c>
      <c r="G1303" s="13">
        <v>43945</v>
      </c>
      <c r="H1303" s="13">
        <f>VLOOKUP(L1303,'Interested Users'!$A$2:$F$1684,6,FALSE)</f>
        <v>43943.71166666667</v>
      </c>
      <c r="I1303" s="3" t="s">
        <v>1144</v>
      </c>
      <c r="J1303" s="3" t="s">
        <v>10</v>
      </c>
      <c r="K1303" s="3" t="s">
        <v>897</v>
      </c>
      <c r="L1303" s="4">
        <v>911100222106</v>
      </c>
      <c r="M1303" s="3" t="s">
        <v>2697</v>
      </c>
      <c r="N1303" s="3" t="s">
        <v>1439</v>
      </c>
      <c r="O1303" s="3" t="s">
        <v>1156</v>
      </c>
      <c r="P1303" s="3" t="s">
        <v>1156</v>
      </c>
      <c r="Q1303" s="3" t="s">
        <v>3743</v>
      </c>
      <c r="R1303" s="3" t="e">
        <f>VLOOKUP(L1303,SB_Cleaned!$A$2:$F$413,6,FALSE)</f>
        <v>#N/A</v>
      </c>
      <c r="S1303" s="3">
        <f t="shared" si="60"/>
        <v>0</v>
      </c>
      <c r="T1303" s="3" t="s">
        <v>1496</v>
      </c>
      <c r="U1303" s="3" t="s">
        <v>716</v>
      </c>
      <c r="V1303" s="13" t="e">
        <f>VLOOKUP(L1303,SB_Cleaned!$A$2:$C$412,3,FALSE)</f>
        <v>#N/A</v>
      </c>
      <c r="W1303" s="4" t="str">
        <f t="shared" si="61"/>
        <v>exclude</v>
      </c>
      <c r="X1303" s="4" t="str">
        <f t="shared" si="62"/>
        <v>exclude</v>
      </c>
    </row>
    <row r="1304" spans="1:24" x14ac:dyDescent="0.25">
      <c r="A1304" s="3" t="s">
        <v>3813</v>
      </c>
      <c r="B1304" s="3" t="s">
        <v>1514</v>
      </c>
      <c r="C1304" s="3" t="s">
        <v>1511</v>
      </c>
      <c r="D1304" s="3">
        <v>4</v>
      </c>
      <c r="E1304" s="14">
        <v>0.75</v>
      </c>
      <c r="F1304" s="3" t="s">
        <v>3815</v>
      </c>
      <c r="G1304" s="13">
        <v>43945</v>
      </c>
      <c r="H1304" s="13" t="e">
        <f>VLOOKUP(L1304,'Interested Users'!$A$2:$F$1684,6,FALSE)</f>
        <v>#N/A</v>
      </c>
      <c r="I1304" s="3" t="s">
        <v>1144</v>
      </c>
      <c r="J1304" s="3" t="s">
        <v>5</v>
      </c>
      <c r="K1304" s="3" t="s">
        <v>1446</v>
      </c>
      <c r="L1304" s="4">
        <v>911100222804</v>
      </c>
      <c r="M1304" s="3" t="s">
        <v>3408</v>
      </c>
      <c r="N1304" s="3" t="s">
        <v>1439</v>
      </c>
      <c r="O1304" s="3" t="s">
        <v>1156</v>
      </c>
      <c r="P1304" s="3" t="s">
        <v>1156</v>
      </c>
      <c r="Q1304" s="3" t="s">
        <v>3778</v>
      </c>
      <c r="R1304" s="3" t="e">
        <f>VLOOKUP(L1304,SB_Cleaned!$A$2:$F$413,6,FALSE)</f>
        <v>#N/A</v>
      </c>
      <c r="S1304" s="3">
        <f t="shared" si="60"/>
        <v>0</v>
      </c>
      <c r="T1304" s="3" t="s">
        <v>1500</v>
      </c>
      <c r="U1304" s="3" t="s">
        <v>3854</v>
      </c>
      <c r="V1304" s="13" t="e">
        <f>VLOOKUP(L1304,SB_Cleaned!$A$2:$C$412,3,FALSE)</f>
        <v>#N/A</v>
      </c>
      <c r="W1304" s="4" t="str">
        <f t="shared" si="61"/>
        <v>exclude</v>
      </c>
      <c r="X1304" s="4" t="str">
        <f t="shared" si="62"/>
        <v>exclude</v>
      </c>
    </row>
    <row r="1305" spans="1:24" x14ac:dyDescent="0.25">
      <c r="A1305" s="3" t="s">
        <v>3813</v>
      </c>
      <c r="B1305" s="3" t="s">
        <v>1494</v>
      </c>
      <c r="C1305" s="3" t="s">
        <v>1511</v>
      </c>
      <c r="D1305" s="3">
        <v>4</v>
      </c>
      <c r="E1305" s="14">
        <v>0.75</v>
      </c>
      <c r="F1305" s="3" t="s">
        <v>3815</v>
      </c>
      <c r="G1305" s="13">
        <v>43945</v>
      </c>
      <c r="H1305" s="13">
        <f>VLOOKUP(L1305,'Interested Users'!$A$2:$F$1684,6,FALSE)</f>
        <v>43941.157743055555</v>
      </c>
      <c r="I1305" s="3" t="s">
        <v>1145</v>
      </c>
      <c r="J1305" s="3" t="s">
        <v>10</v>
      </c>
      <c r="K1305" s="3" t="s">
        <v>849</v>
      </c>
      <c r="L1305" s="4">
        <v>911100221703</v>
      </c>
      <c r="M1305" s="3" t="s">
        <v>2293</v>
      </c>
      <c r="N1305" s="3" t="s">
        <v>1439</v>
      </c>
      <c r="O1305" s="3"/>
      <c r="P1305" s="3" t="s">
        <v>3860</v>
      </c>
      <c r="Q1305" s="3" t="s">
        <v>3746</v>
      </c>
      <c r="R1305" s="3" t="e">
        <f>VLOOKUP(L1305,SB_Cleaned!$A$2:$F$413,6,FALSE)</f>
        <v>#N/A</v>
      </c>
      <c r="S1305" s="3">
        <f t="shared" si="60"/>
        <v>0</v>
      </c>
      <c r="T1305" s="3" t="s">
        <v>1497</v>
      </c>
      <c r="U1305" s="3" t="s">
        <v>422</v>
      </c>
      <c r="V1305" s="13" t="e">
        <f>VLOOKUP(L1305,SB_Cleaned!$A$2:$C$412,3,FALSE)</f>
        <v>#N/A</v>
      </c>
      <c r="W1305" s="4" t="str">
        <f t="shared" si="61"/>
        <v>exclude</v>
      </c>
      <c r="X1305" s="4" t="str">
        <f t="shared" si="62"/>
        <v>exclude</v>
      </c>
    </row>
    <row r="1306" spans="1:24" x14ac:dyDescent="0.25">
      <c r="A1306" s="3" t="s">
        <v>3813</v>
      </c>
      <c r="B1306" s="3" t="s">
        <v>1514</v>
      </c>
      <c r="C1306" s="3" t="s">
        <v>1511</v>
      </c>
      <c r="D1306" s="3">
        <v>4</v>
      </c>
      <c r="E1306" s="14">
        <v>0.75</v>
      </c>
      <c r="F1306" s="3" t="s">
        <v>3815</v>
      </c>
      <c r="G1306" s="13">
        <v>43945</v>
      </c>
      <c r="H1306" s="13" t="e">
        <f>VLOOKUP(L1306,'Interested Users'!$A$2:$F$1684,6,FALSE)</f>
        <v>#N/A</v>
      </c>
      <c r="I1306" s="3" t="s">
        <v>1144</v>
      </c>
      <c r="J1306" s="3" t="s">
        <v>5</v>
      </c>
      <c r="K1306" s="3" t="s">
        <v>383</v>
      </c>
      <c r="L1306" s="4">
        <v>911100222805</v>
      </c>
      <c r="M1306" s="3" t="s">
        <v>3409</v>
      </c>
      <c r="N1306" s="3" t="s">
        <v>1439</v>
      </c>
      <c r="O1306" s="3" t="s">
        <v>1148</v>
      </c>
      <c r="P1306" s="3" t="s">
        <v>1148</v>
      </c>
      <c r="Q1306" s="3" t="s">
        <v>3778</v>
      </c>
      <c r="R1306" s="3" t="e">
        <f>VLOOKUP(L1306,SB_Cleaned!$A$2:$F$413,6,FALSE)</f>
        <v>#N/A</v>
      </c>
      <c r="S1306" s="3">
        <f t="shared" si="60"/>
        <v>0</v>
      </c>
      <c r="T1306" s="3" t="s">
        <v>1500</v>
      </c>
      <c r="U1306" s="3" t="s">
        <v>3854</v>
      </c>
      <c r="V1306" s="13" t="e">
        <f>VLOOKUP(L1306,SB_Cleaned!$A$2:$C$412,3,FALSE)</f>
        <v>#N/A</v>
      </c>
      <c r="W1306" s="4" t="str">
        <f t="shared" si="61"/>
        <v>exclude</v>
      </c>
      <c r="X1306" s="4" t="str">
        <f t="shared" si="62"/>
        <v>exclude</v>
      </c>
    </row>
    <row r="1307" spans="1:24" x14ac:dyDescent="0.25">
      <c r="A1307" s="3" t="s">
        <v>3813</v>
      </c>
      <c r="B1307" s="3" t="s">
        <v>1514</v>
      </c>
      <c r="C1307" s="3" t="s">
        <v>1511</v>
      </c>
      <c r="D1307" s="3">
        <v>4</v>
      </c>
      <c r="E1307" s="14">
        <v>0.75</v>
      </c>
      <c r="F1307" s="3" t="s">
        <v>3815</v>
      </c>
      <c r="G1307" s="13">
        <v>43945</v>
      </c>
      <c r="H1307" s="13" t="e">
        <f>VLOOKUP(L1307,'Interested Users'!$A$2:$F$1684,6,FALSE)</f>
        <v>#N/A</v>
      </c>
      <c r="I1307" s="3" t="s">
        <v>1144</v>
      </c>
      <c r="J1307" s="3" t="s">
        <v>19</v>
      </c>
      <c r="K1307" s="3" t="s">
        <v>382</v>
      </c>
      <c r="L1307" s="4">
        <v>911100222806</v>
      </c>
      <c r="M1307" s="3" t="s">
        <v>3410</v>
      </c>
      <c r="N1307" s="3" t="s">
        <v>1439</v>
      </c>
      <c r="O1307" s="3" t="s">
        <v>1148</v>
      </c>
      <c r="P1307" s="3" t="s">
        <v>1148</v>
      </c>
      <c r="Q1307" s="3" t="s">
        <v>3778</v>
      </c>
      <c r="R1307" s="3" t="e">
        <f>VLOOKUP(L1307,SB_Cleaned!$A$2:$F$413,6,FALSE)</f>
        <v>#N/A</v>
      </c>
      <c r="S1307" s="3">
        <f t="shared" si="60"/>
        <v>0</v>
      </c>
      <c r="T1307" s="3" t="s">
        <v>1500</v>
      </c>
      <c r="U1307" s="3" t="s">
        <v>3854</v>
      </c>
      <c r="V1307" s="13" t="e">
        <f>VLOOKUP(L1307,SB_Cleaned!$A$2:$C$412,3,FALSE)</f>
        <v>#N/A</v>
      </c>
      <c r="W1307" s="4" t="str">
        <f t="shared" si="61"/>
        <v>exclude</v>
      </c>
      <c r="X1307" s="4" t="str">
        <f t="shared" si="62"/>
        <v>exclude</v>
      </c>
    </row>
    <row r="1308" spans="1:24" x14ac:dyDescent="0.25">
      <c r="A1308" s="3" t="s">
        <v>3813</v>
      </c>
      <c r="B1308" s="3" t="s">
        <v>1514</v>
      </c>
      <c r="C1308" s="3" t="s">
        <v>1511</v>
      </c>
      <c r="D1308" s="3">
        <v>4</v>
      </c>
      <c r="E1308" s="14">
        <v>0.75</v>
      </c>
      <c r="F1308" s="3" t="s">
        <v>3815</v>
      </c>
      <c r="G1308" s="13">
        <v>43945</v>
      </c>
      <c r="H1308" s="13" t="e">
        <f>VLOOKUP(L1308,'Interested Users'!$A$2:$F$1684,6,FALSE)</f>
        <v>#N/A</v>
      </c>
      <c r="I1308" s="3" t="s">
        <v>1144</v>
      </c>
      <c r="J1308" s="3" t="s">
        <v>5</v>
      </c>
      <c r="K1308" s="3" t="s">
        <v>1292</v>
      </c>
      <c r="L1308" s="4">
        <v>911100222807</v>
      </c>
      <c r="M1308" s="3" t="s">
        <v>3411</v>
      </c>
      <c r="N1308" s="3" t="s">
        <v>1439</v>
      </c>
      <c r="O1308" s="3" t="s">
        <v>1148</v>
      </c>
      <c r="P1308" s="3" t="s">
        <v>1148</v>
      </c>
      <c r="Q1308" s="3" t="s">
        <v>3778</v>
      </c>
      <c r="R1308" s="3" t="e">
        <f>VLOOKUP(L1308,SB_Cleaned!$A$2:$F$413,6,FALSE)</f>
        <v>#N/A</v>
      </c>
      <c r="S1308" s="3">
        <f t="shared" si="60"/>
        <v>0</v>
      </c>
      <c r="T1308" s="3" t="s">
        <v>1500</v>
      </c>
      <c r="U1308" s="3" t="s">
        <v>3854</v>
      </c>
      <c r="V1308" s="13" t="e">
        <f>VLOOKUP(L1308,SB_Cleaned!$A$2:$C$412,3,FALSE)</f>
        <v>#N/A</v>
      </c>
      <c r="W1308" s="4" t="str">
        <f t="shared" si="61"/>
        <v>exclude</v>
      </c>
      <c r="X1308" s="4" t="str">
        <f t="shared" si="62"/>
        <v>exclude</v>
      </c>
    </row>
    <row r="1309" spans="1:24" x14ac:dyDescent="0.25">
      <c r="A1309" s="3" t="s">
        <v>3813</v>
      </c>
      <c r="B1309" s="3" t="s">
        <v>1494</v>
      </c>
      <c r="C1309" s="3" t="s">
        <v>1511</v>
      </c>
      <c r="D1309" s="3">
        <v>4</v>
      </c>
      <c r="E1309" s="14">
        <v>0.75</v>
      </c>
      <c r="F1309" s="3" t="s">
        <v>3815</v>
      </c>
      <c r="G1309" s="13">
        <v>43945</v>
      </c>
      <c r="H1309" s="13" t="e">
        <f>VLOOKUP(L1309,'Interested Users'!$A$2:$F$1684,6,FALSE)</f>
        <v>#N/A</v>
      </c>
      <c r="I1309" s="3" t="s">
        <v>1145</v>
      </c>
      <c r="J1309" s="3" t="s">
        <v>10</v>
      </c>
      <c r="K1309" s="3" t="s">
        <v>1188</v>
      </c>
      <c r="L1309" s="4">
        <v>911100222781</v>
      </c>
      <c r="M1309" s="3" t="s">
        <v>3385</v>
      </c>
      <c r="N1309" s="3" t="s">
        <v>1439</v>
      </c>
      <c r="O1309" s="3" t="s">
        <v>1146</v>
      </c>
      <c r="P1309" s="3" t="s">
        <v>1146</v>
      </c>
      <c r="Q1309" s="3" t="s">
        <v>3746</v>
      </c>
      <c r="R1309" s="3" t="e">
        <f>VLOOKUP(L1309,SB_Cleaned!$A$2:$F$413,6,FALSE)</f>
        <v>#N/A</v>
      </c>
      <c r="S1309" s="3">
        <f t="shared" si="60"/>
        <v>0</v>
      </c>
      <c r="T1309" s="3" t="s">
        <v>1497</v>
      </c>
      <c r="U1309" s="3" t="s">
        <v>3854</v>
      </c>
      <c r="V1309" s="13" t="e">
        <f>VLOOKUP(L1309,SB_Cleaned!$A$2:$C$412,3,FALSE)</f>
        <v>#N/A</v>
      </c>
      <c r="W1309" s="4" t="str">
        <f t="shared" si="61"/>
        <v>exclude</v>
      </c>
      <c r="X1309" s="4" t="str">
        <f t="shared" si="62"/>
        <v>exclude</v>
      </c>
    </row>
    <row r="1310" spans="1:24" x14ac:dyDescent="0.25">
      <c r="A1310" s="3" t="s">
        <v>3813</v>
      </c>
      <c r="B1310" s="3" t="s">
        <v>1514</v>
      </c>
      <c r="C1310" s="3" t="s">
        <v>1512</v>
      </c>
      <c r="D1310" s="3">
        <v>4</v>
      </c>
      <c r="E1310" s="14">
        <v>0.75</v>
      </c>
      <c r="F1310" s="3" t="s">
        <v>3815</v>
      </c>
      <c r="G1310" s="13">
        <v>43945</v>
      </c>
      <c r="H1310" s="13" t="e">
        <f>VLOOKUP(L1310,'Interested Users'!$A$2:$F$1684,6,FALSE)</f>
        <v>#N/A</v>
      </c>
      <c r="I1310" s="3" t="s">
        <v>1144</v>
      </c>
      <c r="J1310" s="3" t="s">
        <v>19</v>
      </c>
      <c r="K1310" s="3" t="s">
        <v>1447</v>
      </c>
      <c r="L1310" s="4">
        <v>911100222808</v>
      </c>
      <c r="M1310" s="3" t="s">
        <v>3412</v>
      </c>
      <c r="N1310" s="3" t="s">
        <v>1439</v>
      </c>
      <c r="O1310" s="3" t="s">
        <v>1146</v>
      </c>
      <c r="P1310" s="3" t="s">
        <v>1146</v>
      </c>
      <c r="Q1310" s="3" t="s">
        <v>3749</v>
      </c>
      <c r="R1310" s="3" t="e">
        <f>VLOOKUP(L1310,SB_Cleaned!$A$2:$F$413,6,FALSE)</f>
        <v>#N/A</v>
      </c>
      <c r="S1310" s="3">
        <f t="shared" si="60"/>
        <v>0</v>
      </c>
      <c r="T1310" s="3" t="s">
        <v>1499</v>
      </c>
      <c r="U1310" s="3" t="s">
        <v>3854</v>
      </c>
      <c r="V1310" s="13" t="e">
        <f>VLOOKUP(L1310,SB_Cleaned!$A$2:$C$412,3,FALSE)</f>
        <v>#N/A</v>
      </c>
      <c r="W1310" s="4" t="str">
        <f t="shared" si="61"/>
        <v>exclude</v>
      </c>
      <c r="X1310" s="4" t="str">
        <f t="shared" si="62"/>
        <v>exclude</v>
      </c>
    </row>
    <row r="1311" spans="1:24" x14ac:dyDescent="0.25">
      <c r="A1311" s="3" t="s">
        <v>3813</v>
      </c>
      <c r="B1311" s="3" t="s">
        <v>1514</v>
      </c>
      <c r="C1311" s="3" t="s">
        <v>1512</v>
      </c>
      <c r="D1311" s="3">
        <v>4</v>
      </c>
      <c r="E1311" s="14">
        <v>0.75</v>
      </c>
      <c r="F1311" s="3" t="s">
        <v>3815</v>
      </c>
      <c r="G1311" s="13">
        <v>43945</v>
      </c>
      <c r="H1311" s="13" t="e">
        <f>VLOOKUP(L1311,'Interested Users'!$A$2:$F$1684,6,FALSE)</f>
        <v>#N/A</v>
      </c>
      <c r="I1311" s="3" t="s">
        <v>1145</v>
      </c>
      <c r="J1311" s="3" t="s">
        <v>19</v>
      </c>
      <c r="K1311" s="3" t="s">
        <v>1150</v>
      </c>
      <c r="L1311" s="4">
        <v>911100222790</v>
      </c>
      <c r="M1311" s="3" t="s">
        <v>3394</v>
      </c>
      <c r="N1311" s="3" t="s">
        <v>1439</v>
      </c>
      <c r="O1311" s="3" t="s">
        <v>1148</v>
      </c>
      <c r="P1311" s="3" t="s">
        <v>1148</v>
      </c>
      <c r="Q1311" s="3" t="s">
        <v>3749</v>
      </c>
      <c r="R1311" s="3" t="e">
        <f>VLOOKUP(L1311,SB_Cleaned!$A$2:$F$413,6,FALSE)</f>
        <v>#N/A</v>
      </c>
      <c r="S1311" s="3">
        <f t="shared" si="60"/>
        <v>0</v>
      </c>
      <c r="T1311" s="3" t="s">
        <v>1499</v>
      </c>
      <c r="U1311" s="3" t="s">
        <v>3854</v>
      </c>
      <c r="V1311" s="13" t="e">
        <f>VLOOKUP(L1311,SB_Cleaned!$A$2:$C$412,3,FALSE)</f>
        <v>#N/A</v>
      </c>
      <c r="W1311" s="4" t="str">
        <f t="shared" si="61"/>
        <v>exclude</v>
      </c>
      <c r="X1311" s="4" t="str">
        <f t="shared" si="62"/>
        <v>exclude</v>
      </c>
    </row>
    <row r="1312" spans="1:24" x14ac:dyDescent="0.25">
      <c r="A1312" s="3" t="s">
        <v>3813</v>
      </c>
      <c r="B1312" s="3" t="s">
        <v>1494</v>
      </c>
      <c r="C1312" s="3" t="s">
        <v>1511</v>
      </c>
      <c r="D1312" s="3">
        <v>4</v>
      </c>
      <c r="E1312" s="14">
        <v>0.75</v>
      </c>
      <c r="F1312" s="3" t="s">
        <v>3815</v>
      </c>
      <c r="G1312" s="13">
        <v>43945</v>
      </c>
      <c r="H1312" s="13" t="e">
        <f>VLOOKUP(L1312,'Interested Users'!$A$2:$F$1684,6,FALSE)</f>
        <v>#N/A</v>
      </c>
      <c r="I1312" s="3" t="s">
        <v>1145</v>
      </c>
      <c r="J1312" s="3" t="s">
        <v>2</v>
      </c>
      <c r="K1312" s="3" t="s">
        <v>1430</v>
      </c>
      <c r="L1312" s="4">
        <v>911100222783</v>
      </c>
      <c r="M1312" s="3" t="s">
        <v>3387</v>
      </c>
      <c r="N1312" s="3" t="s">
        <v>1439</v>
      </c>
      <c r="O1312" s="3" t="s">
        <v>1146</v>
      </c>
      <c r="P1312" s="3" t="s">
        <v>1146</v>
      </c>
      <c r="Q1312" s="3" t="s">
        <v>3746</v>
      </c>
      <c r="R1312" s="3">
        <f>VLOOKUP(L1312,SB_Cleaned!$A$2:$F$413,6,FALSE)</f>
        <v>1999</v>
      </c>
      <c r="S1312" s="3">
        <f t="shared" si="60"/>
        <v>1</v>
      </c>
      <c r="T1312" s="3" t="s">
        <v>1497</v>
      </c>
      <c r="U1312" s="3" t="s">
        <v>3854</v>
      </c>
      <c r="V1312" s="13">
        <f>VLOOKUP(L1312,SB_Cleaned!$A$2:$C$412,3,FALSE)</f>
        <v>43925.55978009259</v>
      </c>
      <c r="W1312" s="4" t="str">
        <f t="shared" si="61"/>
        <v>exclude</v>
      </c>
      <c r="X1312" s="4" t="str">
        <f t="shared" si="62"/>
        <v>exclude</v>
      </c>
    </row>
    <row r="1313" spans="1:24" x14ac:dyDescent="0.25">
      <c r="A1313" s="3" t="s">
        <v>3813</v>
      </c>
      <c r="B1313" s="3" t="s">
        <v>1514</v>
      </c>
      <c r="C1313" s="3" t="s">
        <v>1512</v>
      </c>
      <c r="D1313" s="3">
        <v>4</v>
      </c>
      <c r="E1313" s="14">
        <v>0.75</v>
      </c>
      <c r="F1313" s="3" t="s">
        <v>3815</v>
      </c>
      <c r="G1313" s="13">
        <v>43945</v>
      </c>
      <c r="H1313" s="13" t="e">
        <f>VLOOKUP(L1313,'Interested Users'!$A$2:$F$1684,6,FALSE)</f>
        <v>#N/A</v>
      </c>
      <c r="I1313" s="3" t="s">
        <v>1144</v>
      </c>
      <c r="J1313" s="3" t="s">
        <v>5</v>
      </c>
      <c r="K1313" s="3" t="s">
        <v>1432</v>
      </c>
      <c r="L1313" s="4">
        <v>911100222809</v>
      </c>
      <c r="M1313" s="3" t="s">
        <v>3413</v>
      </c>
      <c r="N1313" s="3" t="s">
        <v>1439</v>
      </c>
      <c r="O1313" s="3" t="s">
        <v>1148</v>
      </c>
      <c r="P1313" s="3" t="s">
        <v>1148</v>
      </c>
      <c r="Q1313" s="3" t="s">
        <v>3749</v>
      </c>
      <c r="R1313" s="3" t="e">
        <f>VLOOKUP(L1313,SB_Cleaned!$A$2:$F$413,6,FALSE)</f>
        <v>#N/A</v>
      </c>
      <c r="S1313" s="3">
        <f t="shared" si="60"/>
        <v>0</v>
      </c>
      <c r="T1313" s="3" t="s">
        <v>1499</v>
      </c>
      <c r="U1313" s="3" t="s">
        <v>3854</v>
      </c>
      <c r="V1313" s="13" t="e">
        <f>VLOOKUP(L1313,SB_Cleaned!$A$2:$C$412,3,FALSE)</f>
        <v>#N/A</v>
      </c>
      <c r="W1313" s="4" t="str">
        <f t="shared" si="61"/>
        <v>exclude</v>
      </c>
      <c r="X1313" s="4" t="str">
        <f t="shared" si="62"/>
        <v>exclude</v>
      </c>
    </row>
    <row r="1314" spans="1:24" x14ac:dyDescent="0.25">
      <c r="A1314" s="3" t="s">
        <v>3813</v>
      </c>
      <c r="B1314" s="3" t="s">
        <v>1514</v>
      </c>
      <c r="C1314" s="3" t="s">
        <v>1512</v>
      </c>
      <c r="D1314" s="3">
        <v>4</v>
      </c>
      <c r="E1314" s="14">
        <v>0.75</v>
      </c>
      <c r="F1314" s="3" t="s">
        <v>3815</v>
      </c>
      <c r="G1314" s="13">
        <v>43945</v>
      </c>
      <c r="H1314" s="13" t="e">
        <f>VLOOKUP(L1314,'Interested Users'!$A$2:$F$1684,6,FALSE)</f>
        <v>#N/A</v>
      </c>
      <c r="I1314" s="3" t="s">
        <v>1144</v>
      </c>
      <c r="J1314" s="3" t="s">
        <v>5</v>
      </c>
      <c r="K1314" s="3" t="s">
        <v>1448</v>
      </c>
      <c r="L1314" s="4">
        <v>911100222810</v>
      </c>
      <c r="M1314" s="3" t="s">
        <v>3414</v>
      </c>
      <c r="N1314" s="3" t="s">
        <v>1439</v>
      </c>
      <c r="O1314" s="3" t="s">
        <v>1156</v>
      </c>
      <c r="P1314" s="3" t="s">
        <v>1156</v>
      </c>
      <c r="Q1314" s="3" t="s">
        <v>3749</v>
      </c>
      <c r="R1314" s="3" t="e">
        <f>VLOOKUP(L1314,SB_Cleaned!$A$2:$F$413,6,FALSE)</f>
        <v>#N/A</v>
      </c>
      <c r="S1314" s="3">
        <f t="shared" si="60"/>
        <v>0</v>
      </c>
      <c r="T1314" s="3" t="s">
        <v>1499</v>
      </c>
      <c r="U1314" s="3" t="s">
        <v>3854</v>
      </c>
      <c r="V1314" s="13" t="e">
        <f>VLOOKUP(L1314,SB_Cleaned!$A$2:$C$412,3,FALSE)</f>
        <v>#N/A</v>
      </c>
      <c r="W1314" s="4" t="str">
        <f t="shared" si="61"/>
        <v>exclude</v>
      </c>
      <c r="X1314" s="4" t="str">
        <f t="shared" si="62"/>
        <v>exclude</v>
      </c>
    </row>
    <row r="1315" spans="1:24" x14ac:dyDescent="0.25">
      <c r="A1315" s="3" t="s">
        <v>3813</v>
      </c>
      <c r="B1315" s="3" t="s">
        <v>1514</v>
      </c>
      <c r="C1315" s="3" t="s">
        <v>1512</v>
      </c>
      <c r="D1315" s="3">
        <v>4</v>
      </c>
      <c r="E1315" s="14">
        <v>0.75</v>
      </c>
      <c r="F1315" s="3" t="s">
        <v>3815</v>
      </c>
      <c r="G1315" s="13">
        <v>43945</v>
      </c>
      <c r="H1315" s="13" t="e">
        <f>VLOOKUP(L1315,'Interested Users'!$A$2:$F$1684,6,FALSE)</f>
        <v>#N/A</v>
      </c>
      <c r="I1315" s="3" t="s">
        <v>1144</v>
      </c>
      <c r="J1315" s="3" t="s">
        <v>19</v>
      </c>
      <c r="K1315" s="3" t="s">
        <v>1449</v>
      </c>
      <c r="L1315" s="4">
        <v>911100222811</v>
      </c>
      <c r="M1315" s="3" t="s">
        <v>3415</v>
      </c>
      <c r="N1315" s="3" t="s">
        <v>1439</v>
      </c>
      <c r="O1315" s="3" t="s">
        <v>1148</v>
      </c>
      <c r="P1315" s="3" t="s">
        <v>1148</v>
      </c>
      <c r="Q1315" s="3" t="s">
        <v>3749</v>
      </c>
      <c r="R1315" s="3" t="e">
        <f>VLOOKUP(L1315,SB_Cleaned!$A$2:$F$413,6,FALSE)</f>
        <v>#N/A</v>
      </c>
      <c r="S1315" s="3">
        <f t="shared" si="60"/>
        <v>0</v>
      </c>
      <c r="T1315" s="3" t="s">
        <v>1499</v>
      </c>
      <c r="U1315" s="3" t="s">
        <v>3854</v>
      </c>
      <c r="V1315" s="13" t="e">
        <f>VLOOKUP(L1315,SB_Cleaned!$A$2:$C$412,3,FALSE)</f>
        <v>#N/A</v>
      </c>
      <c r="W1315" s="4" t="str">
        <f t="shared" si="61"/>
        <v>exclude</v>
      </c>
      <c r="X1315" s="4" t="str">
        <f t="shared" si="62"/>
        <v>exclude</v>
      </c>
    </row>
    <row r="1316" spans="1:24" x14ac:dyDescent="0.25">
      <c r="A1316" s="3" t="s">
        <v>3813</v>
      </c>
      <c r="B1316" s="3" t="s">
        <v>1514</v>
      </c>
      <c r="C1316" s="3" t="s">
        <v>1512</v>
      </c>
      <c r="D1316" s="3">
        <v>4</v>
      </c>
      <c r="E1316" s="14">
        <v>0.75</v>
      </c>
      <c r="F1316" s="3" t="s">
        <v>3815</v>
      </c>
      <c r="G1316" s="13">
        <v>43945</v>
      </c>
      <c r="H1316" s="13" t="e">
        <f>VLOOKUP(L1316,'Interested Users'!$A$2:$F$1684,6,FALSE)</f>
        <v>#N/A</v>
      </c>
      <c r="I1316" s="3" t="s">
        <v>1144</v>
      </c>
      <c r="J1316" s="3" t="s">
        <v>5</v>
      </c>
      <c r="K1316" s="3" t="s">
        <v>21</v>
      </c>
      <c r="L1316" s="4">
        <v>911100222812</v>
      </c>
      <c r="M1316" s="3" t="s">
        <v>3416</v>
      </c>
      <c r="N1316" s="3" t="s">
        <v>1439</v>
      </c>
      <c r="O1316" s="3" t="s">
        <v>1148</v>
      </c>
      <c r="P1316" s="3" t="s">
        <v>1148</v>
      </c>
      <c r="Q1316" s="3" t="s">
        <v>3749</v>
      </c>
      <c r="R1316" s="3">
        <f>VLOOKUP(L1316,SB_Cleaned!$A$2:$F$413,6,FALSE)</f>
        <v>1999</v>
      </c>
      <c r="S1316" s="3">
        <f t="shared" si="60"/>
        <v>1</v>
      </c>
      <c r="T1316" s="3" t="s">
        <v>1499</v>
      </c>
      <c r="U1316" s="3" t="s">
        <v>3854</v>
      </c>
      <c r="V1316" s="13">
        <f>VLOOKUP(L1316,SB_Cleaned!$A$2:$C$412,3,FALSE)</f>
        <v>43946</v>
      </c>
      <c r="W1316" s="4">
        <f t="shared" si="61"/>
        <v>1</v>
      </c>
      <c r="X1316" s="4" t="str">
        <f t="shared" si="62"/>
        <v>exclude</v>
      </c>
    </row>
    <row r="1317" spans="1:24" x14ac:dyDescent="0.25">
      <c r="A1317" s="3" t="s">
        <v>3813</v>
      </c>
      <c r="B1317" s="3" t="s">
        <v>1494</v>
      </c>
      <c r="C1317" s="3" t="s">
        <v>1511</v>
      </c>
      <c r="D1317" s="3">
        <v>4</v>
      </c>
      <c r="E1317" s="14">
        <v>0.75</v>
      </c>
      <c r="F1317" s="3" t="s">
        <v>3815</v>
      </c>
      <c r="G1317" s="13">
        <v>43945</v>
      </c>
      <c r="H1317" s="13">
        <f>VLOOKUP(L1317,'Interested Users'!$A$2:$F$1684,6,FALSE)</f>
        <v>43942.636874999997</v>
      </c>
      <c r="I1317" s="3" t="s">
        <v>1145</v>
      </c>
      <c r="J1317" s="3" t="s">
        <v>2</v>
      </c>
      <c r="K1317" s="3" t="s">
        <v>78</v>
      </c>
      <c r="L1317" s="4">
        <v>911100221834</v>
      </c>
      <c r="M1317" s="3" t="s">
        <v>2656</v>
      </c>
      <c r="N1317" s="3" t="s">
        <v>1439</v>
      </c>
      <c r="O1317" s="3"/>
      <c r="P1317" s="3" t="s">
        <v>3860</v>
      </c>
      <c r="Q1317" s="3" t="s">
        <v>3746</v>
      </c>
      <c r="R1317" s="3" t="e">
        <f>VLOOKUP(L1317,SB_Cleaned!$A$2:$F$413,6,FALSE)</f>
        <v>#N/A</v>
      </c>
      <c r="S1317" s="3">
        <f t="shared" si="60"/>
        <v>0</v>
      </c>
      <c r="T1317" s="3" t="s">
        <v>1497</v>
      </c>
      <c r="U1317" s="3" t="s">
        <v>422</v>
      </c>
      <c r="V1317" s="13" t="e">
        <f>VLOOKUP(L1317,SB_Cleaned!$A$2:$C$412,3,FALSE)</f>
        <v>#N/A</v>
      </c>
      <c r="W1317" s="4" t="str">
        <f t="shared" si="61"/>
        <v>exclude</v>
      </c>
      <c r="X1317" s="4" t="str">
        <f t="shared" si="62"/>
        <v>exclude</v>
      </c>
    </row>
    <row r="1318" spans="1:24" x14ac:dyDescent="0.25">
      <c r="A1318" s="3" t="s">
        <v>3813</v>
      </c>
      <c r="B1318" s="3" t="s">
        <v>1494</v>
      </c>
      <c r="C1318" s="3" t="s">
        <v>1511</v>
      </c>
      <c r="D1318" s="3">
        <v>4</v>
      </c>
      <c r="E1318" s="14">
        <v>0.75</v>
      </c>
      <c r="F1318" s="3" t="s">
        <v>3815</v>
      </c>
      <c r="G1318" s="13">
        <v>43945</v>
      </c>
      <c r="H1318" s="13" t="e">
        <f>VLOOKUP(L1318,'Interested Users'!$A$2:$F$1684,6,FALSE)</f>
        <v>#N/A</v>
      </c>
      <c r="I1318" s="3" t="s">
        <v>1144</v>
      </c>
      <c r="J1318" s="3" t="s">
        <v>2</v>
      </c>
      <c r="K1318" s="3" t="s">
        <v>78</v>
      </c>
      <c r="L1318" s="4">
        <v>911100222813</v>
      </c>
      <c r="M1318" s="3" t="s">
        <v>3417</v>
      </c>
      <c r="N1318" s="3" t="s">
        <v>1439</v>
      </c>
      <c r="O1318" s="3"/>
      <c r="P1318" s="3" t="s">
        <v>3860</v>
      </c>
      <c r="Q1318" s="3" t="s">
        <v>3746</v>
      </c>
      <c r="R1318" s="3" t="e">
        <f>VLOOKUP(L1318,SB_Cleaned!$A$2:$F$413,6,FALSE)</f>
        <v>#N/A</v>
      </c>
      <c r="S1318" s="3">
        <f t="shared" si="60"/>
        <v>0</v>
      </c>
      <c r="T1318" s="3" t="s">
        <v>1497</v>
      </c>
      <c r="U1318" s="3" t="s">
        <v>3854</v>
      </c>
      <c r="V1318" s="13" t="e">
        <f>VLOOKUP(L1318,SB_Cleaned!$A$2:$C$412,3,FALSE)</f>
        <v>#N/A</v>
      </c>
      <c r="W1318" s="4" t="str">
        <f t="shared" si="61"/>
        <v>exclude</v>
      </c>
      <c r="X1318" s="4" t="str">
        <f t="shared" si="62"/>
        <v>exclude</v>
      </c>
    </row>
    <row r="1319" spans="1:24" x14ac:dyDescent="0.25">
      <c r="A1319" s="3" t="s">
        <v>3813</v>
      </c>
      <c r="B1319" s="3" t="s">
        <v>1494</v>
      </c>
      <c r="C1319" s="3" t="s">
        <v>1511</v>
      </c>
      <c r="D1319" s="3">
        <v>4</v>
      </c>
      <c r="E1319" s="14">
        <v>0.75</v>
      </c>
      <c r="F1319" s="3" t="s">
        <v>3815</v>
      </c>
      <c r="G1319" s="13">
        <v>43945</v>
      </c>
      <c r="H1319" s="13">
        <f>VLOOKUP(L1319,'Interested Users'!$A$2:$F$1684,6,FALSE)</f>
        <v>43943.166319444441</v>
      </c>
      <c r="I1319" s="3" t="s">
        <v>1145</v>
      </c>
      <c r="J1319" s="3" t="s">
        <v>2</v>
      </c>
      <c r="K1319" s="3" t="s">
        <v>140</v>
      </c>
      <c r="L1319" s="4">
        <v>911100221882</v>
      </c>
      <c r="M1319" s="3" t="s">
        <v>2476</v>
      </c>
      <c r="N1319" s="3" t="s">
        <v>1439</v>
      </c>
      <c r="O1319" s="3"/>
      <c r="P1319" s="3" t="s">
        <v>3860</v>
      </c>
      <c r="Q1319" s="3" t="s">
        <v>3746</v>
      </c>
      <c r="R1319" s="3" t="e">
        <f>VLOOKUP(L1319,SB_Cleaned!$A$2:$F$413,6,FALSE)</f>
        <v>#N/A</v>
      </c>
      <c r="S1319" s="3">
        <f t="shared" si="60"/>
        <v>0</v>
      </c>
      <c r="T1319" s="3" t="s">
        <v>1497</v>
      </c>
      <c r="U1319" s="3" t="s">
        <v>716</v>
      </c>
      <c r="V1319" s="13" t="e">
        <f>VLOOKUP(L1319,SB_Cleaned!$A$2:$C$412,3,FALSE)</f>
        <v>#N/A</v>
      </c>
      <c r="W1319" s="4" t="str">
        <f t="shared" si="61"/>
        <v>exclude</v>
      </c>
      <c r="X1319" s="4" t="str">
        <f t="shared" si="62"/>
        <v>exclude</v>
      </c>
    </row>
    <row r="1320" spans="1:24" x14ac:dyDescent="0.25">
      <c r="A1320" s="3" t="s">
        <v>3813</v>
      </c>
      <c r="B1320" s="3" t="s">
        <v>1494</v>
      </c>
      <c r="C1320" s="3" t="s">
        <v>1511</v>
      </c>
      <c r="D1320" s="3">
        <v>4</v>
      </c>
      <c r="E1320" s="14">
        <v>0.75</v>
      </c>
      <c r="F1320" s="3" t="s">
        <v>3815</v>
      </c>
      <c r="G1320" s="13">
        <v>43945</v>
      </c>
      <c r="H1320" s="13" t="e">
        <f>VLOOKUP(L1320,'Interested Users'!$A$2:$F$1684,6,FALSE)</f>
        <v>#N/A</v>
      </c>
      <c r="I1320" s="3" t="s">
        <v>1144</v>
      </c>
      <c r="J1320" s="3" t="s">
        <v>10</v>
      </c>
      <c r="K1320" s="3" t="s">
        <v>1450</v>
      </c>
      <c r="L1320" s="4">
        <v>911100222814</v>
      </c>
      <c r="M1320" s="3" t="s">
        <v>3418</v>
      </c>
      <c r="N1320" s="3" t="s">
        <v>1439</v>
      </c>
      <c r="O1320" s="3" t="s">
        <v>1146</v>
      </c>
      <c r="P1320" s="3" t="s">
        <v>1146</v>
      </c>
      <c r="Q1320" s="3" t="s">
        <v>3746</v>
      </c>
      <c r="R1320" s="3" t="e">
        <f>VLOOKUP(L1320,SB_Cleaned!$A$2:$F$413,6,FALSE)</f>
        <v>#N/A</v>
      </c>
      <c r="S1320" s="3">
        <f t="shared" si="60"/>
        <v>0</v>
      </c>
      <c r="T1320" s="3" t="s">
        <v>1497</v>
      </c>
      <c r="U1320" s="3" t="s">
        <v>3854</v>
      </c>
      <c r="V1320" s="13" t="e">
        <f>VLOOKUP(L1320,SB_Cleaned!$A$2:$C$412,3,FALSE)</f>
        <v>#N/A</v>
      </c>
      <c r="W1320" s="4" t="str">
        <f t="shared" si="61"/>
        <v>exclude</v>
      </c>
      <c r="X1320" s="4" t="str">
        <f t="shared" si="62"/>
        <v>exclude</v>
      </c>
    </row>
    <row r="1321" spans="1:24" x14ac:dyDescent="0.25">
      <c r="A1321" s="3" t="s">
        <v>3813</v>
      </c>
      <c r="B1321" s="3" t="s">
        <v>1514</v>
      </c>
      <c r="C1321" s="3" t="s">
        <v>1510</v>
      </c>
      <c r="D1321" s="3">
        <v>4</v>
      </c>
      <c r="E1321" s="14">
        <v>0.75</v>
      </c>
      <c r="F1321" s="3" t="s">
        <v>3815</v>
      </c>
      <c r="G1321" s="13">
        <v>43945</v>
      </c>
      <c r="H1321" s="13" t="e">
        <f>VLOOKUP(L1321,'Interested Users'!$A$2:$F$1684,6,FALSE)</f>
        <v>#N/A</v>
      </c>
      <c r="I1321" s="3" t="s">
        <v>1145</v>
      </c>
      <c r="J1321" s="3" t="s">
        <v>19</v>
      </c>
      <c r="K1321" s="3" t="s">
        <v>308</v>
      </c>
      <c r="L1321" s="4">
        <v>911100222791</v>
      </c>
      <c r="M1321" s="3" t="s">
        <v>3395</v>
      </c>
      <c r="N1321" s="3" t="s">
        <v>1439</v>
      </c>
      <c r="O1321" s="3" t="s">
        <v>1156</v>
      </c>
      <c r="P1321" s="3" t="s">
        <v>1156</v>
      </c>
      <c r="Q1321" s="3" t="s">
        <v>3776</v>
      </c>
      <c r="R1321" s="3" t="e">
        <f>VLOOKUP(L1321,SB_Cleaned!$A$2:$F$413,6,FALSE)</f>
        <v>#N/A</v>
      </c>
      <c r="S1321" s="3">
        <f t="shared" si="60"/>
        <v>0</v>
      </c>
      <c r="T1321" s="3" t="s">
        <v>1499</v>
      </c>
      <c r="U1321" s="3" t="s">
        <v>3854</v>
      </c>
      <c r="V1321" s="13" t="e">
        <f>VLOOKUP(L1321,SB_Cleaned!$A$2:$C$412,3,FALSE)</f>
        <v>#N/A</v>
      </c>
      <c r="W1321" s="4" t="str">
        <f t="shared" si="61"/>
        <v>exclude</v>
      </c>
      <c r="X1321" s="4" t="str">
        <f t="shared" si="62"/>
        <v>exclude</v>
      </c>
    </row>
    <row r="1322" spans="1:24" x14ac:dyDescent="0.25">
      <c r="A1322" s="3" t="s">
        <v>3813</v>
      </c>
      <c r="B1322" s="3" t="s">
        <v>1514</v>
      </c>
      <c r="C1322" s="3" t="s">
        <v>1510</v>
      </c>
      <c r="D1322" s="3">
        <v>4</v>
      </c>
      <c r="E1322" s="14">
        <v>0.75</v>
      </c>
      <c r="F1322" s="3" t="s">
        <v>3815</v>
      </c>
      <c r="G1322" s="13">
        <v>43945</v>
      </c>
      <c r="H1322" s="13" t="e">
        <f>VLOOKUP(L1322,'Interested Users'!$A$2:$F$1684,6,FALSE)</f>
        <v>#N/A</v>
      </c>
      <c r="I1322" s="3" t="s">
        <v>1145</v>
      </c>
      <c r="J1322" s="3" t="s">
        <v>5</v>
      </c>
      <c r="K1322" s="3" t="s">
        <v>1438</v>
      </c>
      <c r="L1322" s="4">
        <v>911100222794</v>
      </c>
      <c r="M1322" s="3" t="s">
        <v>3398</v>
      </c>
      <c r="N1322" s="3" t="s">
        <v>1439</v>
      </c>
      <c r="O1322" s="3" t="s">
        <v>1148</v>
      </c>
      <c r="P1322" s="3" t="s">
        <v>1148</v>
      </c>
      <c r="Q1322" s="3" t="s">
        <v>3776</v>
      </c>
      <c r="R1322" s="3" t="e">
        <f>VLOOKUP(L1322,SB_Cleaned!$A$2:$F$413,6,FALSE)</f>
        <v>#N/A</v>
      </c>
      <c r="S1322" s="3">
        <f t="shared" si="60"/>
        <v>0</v>
      </c>
      <c r="T1322" s="3" t="s">
        <v>1499</v>
      </c>
      <c r="U1322" s="3" t="s">
        <v>3854</v>
      </c>
      <c r="V1322" s="13" t="e">
        <f>VLOOKUP(L1322,SB_Cleaned!$A$2:$C$412,3,FALSE)</f>
        <v>#N/A</v>
      </c>
      <c r="W1322" s="4" t="str">
        <f t="shared" si="61"/>
        <v>exclude</v>
      </c>
      <c r="X1322" s="4" t="str">
        <f t="shared" si="62"/>
        <v>exclude</v>
      </c>
    </row>
    <row r="1323" spans="1:24" x14ac:dyDescent="0.25">
      <c r="A1323" s="3" t="s">
        <v>3813</v>
      </c>
      <c r="B1323" s="3" t="s">
        <v>1514</v>
      </c>
      <c r="C1323" s="3" t="s">
        <v>1510</v>
      </c>
      <c r="D1323" s="3">
        <v>4</v>
      </c>
      <c r="E1323" s="14">
        <v>0.75</v>
      </c>
      <c r="F1323" s="3" t="s">
        <v>3815</v>
      </c>
      <c r="G1323" s="13">
        <v>43945</v>
      </c>
      <c r="H1323" s="13" t="e">
        <f>VLOOKUP(L1323,'Interested Users'!$A$2:$F$1684,6,FALSE)</f>
        <v>#N/A</v>
      </c>
      <c r="I1323" s="3" t="s">
        <v>1145</v>
      </c>
      <c r="J1323" s="3" t="s">
        <v>5</v>
      </c>
      <c r="K1323" s="3" t="s">
        <v>1425</v>
      </c>
      <c r="L1323" s="4">
        <v>911100222795</v>
      </c>
      <c r="M1323" s="3" t="s">
        <v>3399</v>
      </c>
      <c r="N1323" s="3" t="s">
        <v>1439</v>
      </c>
      <c r="O1323" s="3" t="s">
        <v>1148</v>
      </c>
      <c r="P1323" s="3" t="s">
        <v>1148</v>
      </c>
      <c r="Q1323" s="3" t="s">
        <v>3776</v>
      </c>
      <c r="R1323" s="3" t="e">
        <f>VLOOKUP(L1323,SB_Cleaned!$A$2:$F$413,6,FALSE)</f>
        <v>#N/A</v>
      </c>
      <c r="S1323" s="3">
        <f t="shared" si="60"/>
        <v>0</v>
      </c>
      <c r="T1323" s="3" t="s">
        <v>1499</v>
      </c>
      <c r="U1323" s="3" t="s">
        <v>3854</v>
      </c>
      <c r="V1323" s="13" t="e">
        <f>VLOOKUP(L1323,SB_Cleaned!$A$2:$C$412,3,FALSE)</f>
        <v>#N/A</v>
      </c>
      <c r="W1323" s="4" t="str">
        <f t="shared" si="61"/>
        <v>exclude</v>
      </c>
      <c r="X1323" s="4" t="str">
        <f t="shared" si="62"/>
        <v>exclude</v>
      </c>
    </row>
    <row r="1324" spans="1:24" x14ac:dyDescent="0.25">
      <c r="A1324" s="3" t="s">
        <v>3813</v>
      </c>
      <c r="B1324" s="3" t="s">
        <v>1494</v>
      </c>
      <c r="C1324" s="3" t="s">
        <v>1511</v>
      </c>
      <c r="D1324" s="3">
        <v>4</v>
      </c>
      <c r="E1324" s="14">
        <v>0.75</v>
      </c>
      <c r="F1324" s="3" t="s">
        <v>3815</v>
      </c>
      <c r="G1324" s="13">
        <v>43945</v>
      </c>
      <c r="H1324" s="13">
        <f>VLOOKUP(L1324,'Interested Users'!$A$2:$F$1684,6,FALSE)</f>
        <v>43943.255462962959</v>
      </c>
      <c r="I1324" s="3" t="s">
        <v>1145</v>
      </c>
      <c r="J1324" s="3" t="s">
        <v>10</v>
      </c>
      <c r="K1324" s="3" t="s">
        <v>822</v>
      </c>
      <c r="L1324" s="4">
        <v>911100221988</v>
      </c>
      <c r="M1324" s="3" t="s">
        <v>2579</v>
      </c>
      <c r="N1324" s="3" t="s">
        <v>1439</v>
      </c>
      <c r="O1324" s="3" t="s">
        <v>1146</v>
      </c>
      <c r="P1324" s="3" t="s">
        <v>1146</v>
      </c>
      <c r="Q1324" s="3" t="s">
        <v>3746</v>
      </c>
      <c r="R1324" s="3" t="e">
        <f>VLOOKUP(L1324,SB_Cleaned!$A$2:$F$413,6,FALSE)</f>
        <v>#N/A</v>
      </c>
      <c r="S1324" s="3">
        <f t="shared" si="60"/>
        <v>0</v>
      </c>
      <c r="T1324" s="3" t="s">
        <v>1497</v>
      </c>
      <c r="U1324" s="3" t="s">
        <v>177</v>
      </c>
      <c r="V1324" s="13" t="e">
        <f>VLOOKUP(L1324,SB_Cleaned!$A$2:$C$412,3,FALSE)</f>
        <v>#N/A</v>
      </c>
      <c r="W1324" s="4" t="str">
        <f t="shared" si="61"/>
        <v>exclude</v>
      </c>
      <c r="X1324" s="4" t="str">
        <f t="shared" si="62"/>
        <v>exclude</v>
      </c>
    </row>
    <row r="1325" spans="1:24" x14ac:dyDescent="0.25">
      <c r="A1325" s="3" t="s">
        <v>3813</v>
      </c>
      <c r="B1325" s="3" t="s">
        <v>1514</v>
      </c>
      <c r="C1325" s="3" t="s">
        <v>1512</v>
      </c>
      <c r="D1325" s="3">
        <v>4</v>
      </c>
      <c r="E1325" s="14">
        <v>0.75</v>
      </c>
      <c r="F1325" s="3" t="s">
        <v>3815</v>
      </c>
      <c r="G1325" s="13">
        <v>43945</v>
      </c>
      <c r="H1325" s="13">
        <f>VLOOKUP(L1325,'Interested Users'!$A$2:$F$1684,6,FALSE)</f>
        <v>43943.311608796299</v>
      </c>
      <c r="I1325" s="3" t="s">
        <v>1145</v>
      </c>
      <c r="J1325" s="3" t="s">
        <v>19</v>
      </c>
      <c r="K1325" s="3" t="s">
        <v>1177</v>
      </c>
      <c r="L1325" s="4">
        <v>911100222035</v>
      </c>
      <c r="M1325" s="3" t="s">
        <v>2625</v>
      </c>
      <c r="N1325" s="3" t="s">
        <v>1439</v>
      </c>
      <c r="O1325" s="3" t="s">
        <v>1146</v>
      </c>
      <c r="P1325" s="3" t="s">
        <v>1146</v>
      </c>
      <c r="Q1325" s="3" t="s">
        <v>3749</v>
      </c>
      <c r="R1325" s="3" t="e">
        <f>VLOOKUP(L1325,SB_Cleaned!$A$2:$F$413,6,FALSE)</f>
        <v>#N/A</v>
      </c>
      <c r="S1325" s="3">
        <f t="shared" si="60"/>
        <v>0</v>
      </c>
      <c r="T1325" s="3" t="s">
        <v>1499</v>
      </c>
      <c r="U1325" s="3" t="s">
        <v>772</v>
      </c>
      <c r="V1325" s="13" t="e">
        <f>VLOOKUP(L1325,SB_Cleaned!$A$2:$C$412,3,FALSE)</f>
        <v>#N/A</v>
      </c>
      <c r="W1325" s="4" t="str">
        <f t="shared" si="61"/>
        <v>exclude</v>
      </c>
      <c r="X1325" s="4" t="str">
        <f t="shared" si="62"/>
        <v>exclude</v>
      </c>
    </row>
    <row r="1326" spans="1:24" x14ac:dyDescent="0.25">
      <c r="A1326" s="3" t="s">
        <v>3813</v>
      </c>
      <c r="B1326" s="3" t="s">
        <v>1494</v>
      </c>
      <c r="C1326" s="3" t="s">
        <v>1512</v>
      </c>
      <c r="D1326" s="3">
        <v>4</v>
      </c>
      <c r="E1326" s="14">
        <v>0.75</v>
      </c>
      <c r="F1326" s="3" t="s">
        <v>3815</v>
      </c>
      <c r="G1326" s="13">
        <v>43945</v>
      </c>
      <c r="H1326" s="13" t="e">
        <f>VLOOKUP(L1326,'Interested Users'!$A$2:$F$1684,6,FALSE)</f>
        <v>#N/A</v>
      </c>
      <c r="I1326" s="3" t="s">
        <v>1144</v>
      </c>
      <c r="J1326" s="3" t="s">
        <v>2</v>
      </c>
      <c r="K1326" s="3" t="s">
        <v>1451</v>
      </c>
      <c r="L1326" s="4">
        <v>911100222815</v>
      </c>
      <c r="M1326" s="3" t="s">
        <v>3419</v>
      </c>
      <c r="N1326" s="3" t="s">
        <v>1439</v>
      </c>
      <c r="O1326" s="3" t="s">
        <v>1156</v>
      </c>
      <c r="P1326" s="3" t="s">
        <v>1156</v>
      </c>
      <c r="Q1326" s="3" t="s">
        <v>3777</v>
      </c>
      <c r="R1326" s="3" t="e">
        <f>VLOOKUP(L1326,SB_Cleaned!$A$2:$F$413,6,FALSE)</f>
        <v>#N/A</v>
      </c>
      <c r="S1326" s="3">
        <f t="shared" si="60"/>
        <v>0</v>
      </c>
      <c r="T1326" s="3" t="s">
        <v>1496</v>
      </c>
      <c r="U1326" s="3" t="s">
        <v>3854</v>
      </c>
      <c r="V1326" s="13" t="e">
        <f>VLOOKUP(L1326,SB_Cleaned!$A$2:$C$412,3,FALSE)</f>
        <v>#N/A</v>
      </c>
      <c r="W1326" s="4" t="str">
        <f t="shared" si="61"/>
        <v>exclude</v>
      </c>
      <c r="X1326" s="4" t="str">
        <f t="shared" si="62"/>
        <v>exclude</v>
      </c>
    </row>
    <row r="1327" spans="1:24" x14ac:dyDescent="0.25">
      <c r="A1327" s="3" t="s">
        <v>3813</v>
      </c>
      <c r="B1327" s="3" t="s">
        <v>1514</v>
      </c>
      <c r="C1327" s="3" t="s">
        <v>1512</v>
      </c>
      <c r="D1327" s="3">
        <v>4</v>
      </c>
      <c r="E1327" s="14">
        <v>0.75</v>
      </c>
      <c r="F1327" s="3" t="s">
        <v>3815</v>
      </c>
      <c r="G1327" s="13">
        <v>43945</v>
      </c>
      <c r="H1327" s="13">
        <f>VLOOKUP(L1327,'Interested Users'!$A$2:$F$1684,6,FALSE)</f>
        <v>43943.311608796299</v>
      </c>
      <c r="I1327" s="3" t="s">
        <v>1145</v>
      </c>
      <c r="J1327" s="3" t="s">
        <v>19</v>
      </c>
      <c r="K1327" s="3" t="s">
        <v>849</v>
      </c>
      <c r="L1327" s="4">
        <v>911100222035</v>
      </c>
      <c r="M1327" s="3" t="s">
        <v>2625</v>
      </c>
      <c r="N1327" s="3" t="s">
        <v>1439</v>
      </c>
      <c r="O1327" s="3" t="s">
        <v>1148</v>
      </c>
      <c r="P1327" s="3" t="s">
        <v>1148</v>
      </c>
      <c r="Q1327" s="3" t="s">
        <v>3749</v>
      </c>
      <c r="R1327" s="3" t="e">
        <f>VLOOKUP(L1327,SB_Cleaned!$A$2:$F$413,6,FALSE)</f>
        <v>#N/A</v>
      </c>
      <c r="S1327" s="3">
        <f t="shared" si="60"/>
        <v>0</v>
      </c>
      <c r="T1327" s="3" t="s">
        <v>1499</v>
      </c>
      <c r="U1327" s="3" t="s">
        <v>772</v>
      </c>
      <c r="V1327" s="13" t="e">
        <f>VLOOKUP(L1327,SB_Cleaned!$A$2:$C$412,3,FALSE)</f>
        <v>#N/A</v>
      </c>
      <c r="W1327" s="4" t="str">
        <f t="shared" si="61"/>
        <v>exclude</v>
      </c>
      <c r="X1327" s="4" t="str">
        <f t="shared" si="62"/>
        <v>exclude</v>
      </c>
    </row>
    <row r="1328" spans="1:24" x14ac:dyDescent="0.25">
      <c r="A1328" s="3" t="s">
        <v>3813</v>
      </c>
      <c r="B1328" s="3" t="s">
        <v>1514</v>
      </c>
      <c r="C1328" s="3" t="s">
        <v>1512</v>
      </c>
      <c r="D1328" s="3">
        <v>4</v>
      </c>
      <c r="E1328" s="14">
        <v>0.75</v>
      </c>
      <c r="F1328" s="3" t="s">
        <v>3815</v>
      </c>
      <c r="G1328" s="13">
        <v>43945</v>
      </c>
      <c r="H1328" s="13">
        <f>VLOOKUP(L1328,'Interested Users'!$A$2:$F$1684,6,FALSE)</f>
        <v>43943.25986111111</v>
      </c>
      <c r="I1328" s="3" t="s">
        <v>1145</v>
      </c>
      <c r="J1328" s="3" t="s">
        <v>5</v>
      </c>
      <c r="K1328" s="3" t="s">
        <v>610</v>
      </c>
      <c r="L1328" s="4">
        <v>911100221998</v>
      </c>
      <c r="M1328" s="3" t="s">
        <v>2589</v>
      </c>
      <c r="N1328" s="3" t="s">
        <v>1439</v>
      </c>
      <c r="O1328" s="3" t="s">
        <v>1146</v>
      </c>
      <c r="P1328" s="3" t="s">
        <v>1146</v>
      </c>
      <c r="Q1328" s="3" t="s">
        <v>3749</v>
      </c>
      <c r="R1328" s="3" t="e">
        <f>VLOOKUP(L1328,SB_Cleaned!$A$2:$F$413,6,FALSE)</f>
        <v>#N/A</v>
      </c>
      <c r="S1328" s="3">
        <f t="shared" si="60"/>
        <v>0</v>
      </c>
      <c r="T1328" s="3" t="s">
        <v>1499</v>
      </c>
      <c r="U1328" s="3" t="s">
        <v>716</v>
      </c>
      <c r="V1328" s="13" t="e">
        <f>VLOOKUP(L1328,SB_Cleaned!$A$2:$C$412,3,FALSE)</f>
        <v>#N/A</v>
      </c>
      <c r="W1328" s="4" t="str">
        <f t="shared" si="61"/>
        <v>exclude</v>
      </c>
      <c r="X1328" s="4" t="str">
        <f t="shared" si="62"/>
        <v>exclude</v>
      </c>
    </row>
    <row r="1329" spans="1:24" x14ac:dyDescent="0.25">
      <c r="A1329" s="3" t="s">
        <v>3813</v>
      </c>
      <c r="B1329" s="3" t="s">
        <v>1514</v>
      </c>
      <c r="C1329" s="3" t="s">
        <v>1510</v>
      </c>
      <c r="D1329" s="3">
        <v>4</v>
      </c>
      <c r="E1329" s="14">
        <v>0.75</v>
      </c>
      <c r="F1329" s="3" t="s">
        <v>3815</v>
      </c>
      <c r="G1329" s="13">
        <v>43945</v>
      </c>
      <c r="H1329" s="13">
        <f>VLOOKUP(L1329,'Interested Users'!$A$2:$F$1684,6,FALSE)</f>
        <v>43945.397870370369</v>
      </c>
      <c r="I1329" s="3" t="s">
        <v>1144</v>
      </c>
      <c r="J1329" s="3" t="s">
        <v>19</v>
      </c>
      <c r="K1329" s="3" t="s">
        <v>98</v>
      </c>
      <c r="L1329" s="4">
        <v>911100222150</v>
      </c>
      <c r="M1329" s="3" t="s">
        <v>2741</v>
      </c>
      <c r="N1329" s="3" t="s">
        <v>1439</v>
      </c>
      <c r="O1329" s="3" t="s">
        <v>1148</v>
      </c>
      <c r="P1329" s="3" t="s">
        <v>1148</v>
      </c>
      <c r="Q1329" s="3" t="s">
        <v>3776</v>
      </c>
      <c r="R1329" s="3" t="e">
        <f>VLOOKUP(L1329,SB_Cleaned!$A$2:$F$413,6,FALSE)</f>
        <v>#N/A</v>
      </c>
      <c r="S1329" s="3">
        <f t="shared" si="60"/>
        <v>0</v>
      </c>
      <c r="T1329" s="3" t="s">
        <v>1499</v>
      </c>
      <c r="U1329" s="3" t="s">
        <v>932</v>
      </c>
      <c r="V1329" s="13" t="e">
        <f>VLOOKUP(L1329,SB_Cleaned!$A$2:$C$412,3,FALSE)</f>
        <v>#N/A</v>
      </c>
      <c r="W1329" s="4" t="str">
        <f t="shared" si="61"/>
        <v>exclude</v>
      </c>
      <c r="X1329" s="4" t="str">
        <f t="shared" si="62"/>
        <v>exclude</v>
      </c>
    </row>
    <row r="1330" spans="1:24" x14ac:dyDescent="0.25">
      <c r="A1330" s="3" t="s">
        <v>3813</v>
      </c>
      <c r="B1330" s="3" t="s">
        <v>1514</v>
      </c>
      <c r="C1330" s="3" t="s">
        <v>1512</v>
      </c>
      <c r="D1330" s="3">
        <v>4</v>
      </c>
      <c r="E1330" s="14">
        <v>0.75</v>
      </c>
      <c r="F1330" s="3" t="s">
        <v>3815</v>
      </c>
      <c r="G1330" s="13">
        <v>43945</v>
      </c>
      <c r="H1330" s="13">
        <f>VLOOKUP(L1330,'Interested Users'!$A$2:$F$1684,6,FALSE)</f>
        <v>43943.23369212963</v>
      </c>
      <c r="I1330" s="3" t="s">
        <v>1144</v>
      </c>
      <c r="J1330" s="3" t="s">
        <v>19</v>
      </c>
      <c r="K1330" s="3" t="s">
        <v>1452</v>
      </c>
      <c r="L1330" s="4">
        <v>911100221942</v>
      </c>
      <c r="M1330" s="3" t="s">
        <v>2535</v>
      </c>
      <c r="N1330" s="3" t="s">
        <v>1439</v>
      </c>
      <c r="O1330" s="3" t="s">
        <v>1156</v>
      </c>
      <c r="P1330" s="3" t="s">
        <v>1156</v>
      </c>
      <c r="Q1330" s="3" t="s">
        <v>3749</v>
      </c>
      <c r="R1330" s="3" t="e">
        <f>VLOOKUP(L1330,SB_Cleaned!$A$2:$F$413,6,FALSE)</f>
        <v>#N/A</v>
      </c>
      <c r="S1330" s="3">
        <f t="shared" si="60"/>
        <v>0</v>
      </c>
      <c r="T1330" s="3" t="s">
        <v>1499</v>
      </c>
      <c r="U1330" s="3" t="s">
        <v>772</v>
      </c>
      <c r="V1330" s="13" t="e">
        <f>VLOOKUP(L1330,SB_Cleaned!$A$2:$C$412,3,FALSE)</f>
        <v>#N/A</v>
      </c>
      <c r="W1330" s="4" t="str">
        <f t="shared" si="61"/>
        <v>exclude</v>
      </c>
      <c r="X1330" s="4" t="str">
        <f t="shared" si="62"/>
        <v>exclude</v>
      </c>
    </row>
    <row r="1331" spans="1:24" x14ac:dyDescent="0.25">
      <c r="A1331" s="3" t="s">
        <v>3813</v>
      </c>
      <c r="B1331" s="3" t="s">
        <v>1514</v>
      </c>
      <c r="C1331" s="3" t="s">
        <v>1512</v>
      </c>
      <c r="D1331" s="3">
        <v>4</v>
      </c>
      <c r="E1331" s="14">
        <v>0.75</v>
      </c>
      <c r="F1331" s="3" t="s">
        <v>3815</v>
      </c>
      <c r="G1331" s="13">
        <v>43945</v>
      </c>
      <c r="H1331" s="13" t="e">
        <f>VLOOKUP(L1331,'Interested Users'!$A$2:$F$1684,6,FALSE)</f>
        <v>#N/A</v>
      </c>
      <c r="I1331" s="3" t="s">
        <v>1145</v>
      </c>
      <c r="J1331" s="3" t="s">
        <v>19</v>
      </c>
      <c r="K1331" s="3" t="s">
        <v>1122</v>
      </c>
      <c r="L1331" s="4">
        <v>911100222816</v>
      </c>
      <c r="M1331" s="3" t="s">
        <v>3420</v>
      </c>
      <c r="N1331" s="3" t="s">
        <v>1439</v>
      </c>
      <c r="O1331" s="3" t="s">
        <v>1148</v>
      </c>
      <c r="P1331" s="3" t="s">
        <v>1148</v>
      </c>
      <c r="Q1331" s="3" t="s">
        <v>3749</v>
      </c>
      <c r="R1331" s="3" t="e">
        <f>VLOOKUP(L1331,SB_Cleaned!$A$2:$F$413,6,FALSE)</f>
        <v>#N/A</v>
      </c>
      <c r="S1331" s="3">
        <f t="shared" si="60"/>
        <v>0</v>
      </c>
      <c r="T1331" s="3" t="s">
        <v>1499</v>
      </c>
      <c r="U1331" s="3" t="s">
        <v>3854</v>
      </c>
      <c r="V1331" s="13" t="e">
        <f>VLOOKUP(L1331,SB_Cleaned!$A$2:$C$412,3,FALSE)</f>
        <v>#N/A</v>
      </c>
      <c r="W1331" s="4" t="str">
        <f t="shared" si="61"/>
        <v>exclude</v>
      </c>
      <c r="X1331" s="4" t="str">
        <f t="shared" si="62"/>
        <v>exclude</v>
      </c>
    </row>
    <row r="1332" spans="1:24" x14ac:dyDescent="0.25">
      <c r="A1332" s="3" t="s">
        <v>3813</v>
      </c>
      <c r="B1332" s="3" t="s">
        <v>1514</v>
      </c>
      <c r="C1332" s="3" t="s">
        <v>1512</v>
      </c>
      <c r="D1332" s="3">
        <v>4</v>
      </c>
      <c r="E1332" s="14">
        <v>0.75</v>
      </c>
      <c r="F1332" s="3" t="s">
        <v>3815</v>
      </c>
      <c r="G1332" s="13">
        <v>43945</v>
      </c>
      <c r="H1332" s="13" t="e">
        <f>VLOOKUP(L1332,'Interested Users'!$A$2:$F$1684,6,FALSE)</f>
        <v>#N/A</v>
      </c>
      <c r="I1332" s="3" t="s">
        <v>1144</v>
      </c>
      <c r="J1332" s="3" t="s">
        <v>5</v>
      </c>
      <c r="K1332" s="3" t="s">
        <v>1426</v>
      </c>
      <c r="L1332" s="4">
        <v>911100222817</v>
      </c>
      <c r="M1332" s="3" t="s">
        <v>3421</v>
      </c>
      <c r="N1332" s="3" t="s">
        <v>1439</v>
      </c>
      <c r="O1332" s="3" t="s">
        <v>1148</v>
      </c>
      <c r="P1332" s="3" t="s">
        <v>1148</v>
      </c>
      <c r="Q1332" s="3" t="s">
        <v>3749</v>
      </c>
      <c r="R1332" s="3" t="e">
        <f>VLOOKUP(L1332,SB_Cleaned!$A$2:$F$413,6,FALSE)</f>
        <v>#N/A</v>
      </c>
      <c r="S1332" s="3">
        <f t="shared" si="60"/>
        <v>0</v>
      </c>
      <c r="T1332" s="3" t="s">
        <v>1499</v>
      </c>
      <c r="U1332" s="3" t="s">
        <v>3854</v>
      </c>
      <c r="V1332" s="13" t="e">
        <f>VLOOKUP(L1332,SB_Cleaned!$A$2:$C$412,3,FALSE)</f>
        <v>#N/A</v>
      </c>
      <c r="W1332" s="4" t="str">
        <f t="shared" si="61"/>
        <v>exclude</v>
      </c>
      <c r="X1332" s="4" t="str">
        <f t="shared" si="62"/>
        <v>exclude</v>
      </c>
    </row>
    <row r="1333" spans="1:24" x14ac:dyDescent="0.25">
      <c r="A1333" s="3" t="s">
        <v>3813</v>
      </c>
      <c r="B1333" s="3" t="s">
        <v>1514</v>
      </c>
      <c r="C1333" s="3" t="s">
        <v>1510</v>
      </c>
      <c r="D1333" s="3">
        <v>4</v>
      </c>
      <c r="E1333" s="14">
        <v>0.75</v>
      </c>
      <c r="F1333" s="3" t="s">
        <v>3815</v>
      </c>
      <c r="G1333" s="13">
        <v>43945</v>
      </c>
      <c r="H1333" s="13">
        <f>VLOOKUP(L1333,'Interested Users'!$A$2:$F$1684,6,FALSE)</f>
        <v>43945.398217592592</v>
      </c>
      <c r="I1333" s="3" t="s">
        <v>1144</v>
      </c>
      <c r="J1333" s="3" t="s">
        <v>5</v>
      </c>
      <c r="K1333" s="3" t="s">
        <v>934</v>
      </c>
      <c r="L1333" s="4">
        <v>911100222152</v>
      </c>
      <c r="M1333" s="3" t="s">
        <v>2743</v>
      </c>
      <c r="N1333" s="3" t="s">
        <v>1439</v>
      </c>
      <c r="O1333" s="3" t="s">
        <v>1148</v>
      </c>
      <c r="P1333" s="3" t="s">
        <v>1148</v>
      </c>
      <c r="Q1333" s="3" t="s">
        <v>3776</v>
      </c>
      <c r="R1333" s="3" t="e">
        <f>VLOOKUP(L1333,SB_Cleaned!$A$2:$F$413,6,FALSE)</f>
        <v>#N/A</v>
      </c>
      <c r="S1333" s="3">
        <f t="shared" si="60"/>
        <v>0</v>
      </c>
      <c r="T1333" s="3" t="s">
        <v>1499</v>
      </c>
      <c r="U1333" s="3" t="s">
        <v>932</v>
      </c>
      <c r="V1333" s="13" t="e">
        <f>VLOOKUP(L1333,SB_Cleaned!$A$2:$C$412,3,FALSE)</f>
        <v>#N/A</v>
      </c>
      <c r="W1333" s="4" t="str">
        <f t="shared" si="61"/>
        <v>exclude</v>
      </c>
      <c r="X1333" s="4" t="str">
        <f t="shared" si="62"/>
        <v>exclude</v>
      </c>
    </row>
    <row r="1334" spans="1:24" x14ac:dyDescent="0.25">
      <c r="A1334" s="3" t="s">
        <v>3813</v>
      </c>
      <c r="B1334" s="3" t="s">
        <v>1514</v>
      </c>
      <c r="C1334" s="3" t="s">
        <v>1510</v>
      </c>
      <c r="D1334" s="3">
        <v>4</v>
      </c>
      <c r="E1334" s="14">
        <v>0.75</v>
      </c>
      <c r="F1334" s="3" t="s">
        <v>3815</v>
      </c>
      <c r="G1334" s="13">
        <v>43945</v>
      </c>
      <c r="H1334" s="13">
        <f>VLOOKUP(L1334,'Interested Users'!$A$2:$F$1684,6,FALSE)</f>
        <v>43945.398240740738</v>
      </c>
      <c r="I1334" s="3" t="s">
        <v>1144</v>
      </c>
      <c r="J1334" s="3" t="s">
        <v>19</v>
      </c>
      <c r="K1334" s="3" t="s">
        <v>935</v>
      </c>
      <c r="L1334" s="4">
        <v>911100222154</v>
      </c>
      <c r="M1334" s="3" t="s">
        <v>2745</v>
      </c>
      <c r="N1334" s="3" t="s">
        <v>1439</v>
      </c>
      <c r="O1334" s="3" t="s">
        <v>1148</v>
      </c>
      <c r="P1334" s="3" t="s">
        <v>1148</v>
      </c>
      <c r="Q1334" s="3" t="s">
        <v>3776</v>
      </c>
      <c r="R1334" s="3" t="e">
        <f>VLOOKUP(L1334,SB_Cleaned!$A$2:$F$413,6,FALSE)</f>
        <v>#N/A</v>
      </c>
      <c r="S1334" s="3">
        <f t="shared" si="60"/>
        <v>0</v>
      </c>
      <c r="T1334" s="3" t="s">
        <v>1499</v>
      </c>
      <c r="U1334" s="3" t="s">
        <v>932</v>
      </c>
      <c r="V1334" s="13" t="e">
        <f>VLOOKUP(L1334,SB_Cleaned!$A$2:$C$412,3,FALSE)</f>
        <v>#N/A</v>
      </c>
      <c r="W1334" s="4" t="str">
        <f t="shared" si="61"/>
        <v>exclude</v>
      </c>
      <c r="X1334" s="4" t="str">
        <f t="shared" si="62"/>
        <v>exclude</v>
      </c>
    </row>
    <row r="1335" spans="1:24" x14ac:dyDescent="0.25">
      <c r="A1335" s="3" t="s">
        <v>3813</v>
      </c>
      <c r="B1335" s="3" t="s">
        <v>1514</v>
      </c>
      <c r="C1335" s="3" t="s">
        <v>1510</v>
      </c>
      <c r="D1335" s="3">
        <v>4</v>
      </c>
      <c r="E1335" s="14">
        <v>0.75</v>
      </c>
      <c r="F1335" s="3" t="s">
        <v>3815</v>
      </c>
      <c r="G1335" s="13">
        <v>43945</v>
      </c>
      <c r="H1335" s="13">
        <f>VLOOKUP(L1335,'Interested Users'!$A$2:$F$1684,6,FALSE)</f>
        <v>43938.218333333331</v>
      </c>
      <c r="I1335" s="3" t="s">
        <v>1144</v>
      </c>
      <c r="J1335" s="3" t="s">
        <v>5</v>
      </c>
      <c r="K1335" s="3" t="s">
        <v>225</v>
      </c>
      <c r="L1335" s="4">
        <v>911100221237</v>
      </c>
      <c r="M1335" s="3" t="s">
        <v>2751</v>
      </c>
      <c r="N1335" s="3" t="s">
        <v>1439</v>
      </c>
      <c r="O1335" s="3" t="s">
        <v>1148</v>
      </c>
      <c r="P1335" s="3" t="s">
        <v>1148</v>
      </c>
      <c r="Q1335" s="3" t="s">
        <v>3776</v>
      </c>
      <c r="R1335" s="3" t="e">
        <f>VLOOKUP(L1335,SB_Cleaned!$A$2:$F$413,6,FALSE)</f>
        <v>#N/A</v>
      </c>
      <c r="S1335" s="3">
        <f t="shared" si="60"/>
        <v>0</v>
      </c>
      <c r="T1335" s="3" t="s">
        <v>1499</v>
      </c>
      <c r="U1335" s="3" t="s">
        <v>209</v>
      </c>
      <c r="V1335" s="13" t="e">
        <f>VLOOKUP(L1335,SB_Cleaned!$A$2:$C$412,3,FALSE)</f>
        <v>#N/A</v>
      </c>
      <c r="W1335" s="4" t="str">
        <f t="shared" si="61"/>
        <v>exclude</v>
      </c>
      <c r="X1335" s="4" t="str">
        <f t="shared" si="62"/>
        <v>exclude</v>
      </c>
    </row>
    <row r="1336" spans="1:24" x14ac:dyDescent="0.25">
      <c r="A1336" s="3" t="s">
        <v>3813</v>
      </c>
      <c r="B1336" s="3" t="s">
        <v>1514</v>
      </c>
      <c r="C1336" s="3" t="s">
        <v>1510</v>
      </c>
      <c r="D1336" s="3">
        <v>4</v>
      </c>
      <c r="E1336" s="14">
        <v>0.75</v>
      </c>
      <c r="F1336" s="3" t="s">
        <v>3815</v>
      </c>
      <c r="G1336" s="13">
        <v>43945</v>
      </c>
      <c r="H1336" s="13">
        <f>VLOOKUP(L1336,'Interested Users'!$A$2:$F$1684,6,FALSE)</f>
        <v>43945.399895833332</v>
      </c>
      <c r="I1336" s="3" t="s">
        <v>1144</v>
      </c>
      <c r="J1336" s="3" t="s">
        <v>19</v>
      </c>
      <c r="K1336" s="3" t="s">
        <v>43</v>
      </c>
      <c r="L1336" s="4">
        <v>911100222165</v>
      </c>
      <c r="M1336" s="3" t="s">
        <v>2756</v>
      </c>
      <c r="N1336" s="3" t="s">
        <v>1439</v>
      </c>
      <c r="O1336" s="3" t="s">
        <v>1148</v>
      </c>
      <c r="P1336" s="3" t="s">
        <v>1148</v>
      </c>
      <c r="Q1336" s="3" t="s">
        <v>3776</v>
      </c>
      <c r="R1336" s="3" t="e">
        <f>VLOOKUP(L1336,SB_Cleaned!$A$2:$F$413,6,FALSE)</f>
        <v>#N/A</v>
      </c>
      <c r="S1336" s="3">
        <f t="shared" si="60"/>
        <v>0</v>
      </c>
      <c r="T1336" s="3" t="s">
        <v>1499</v>
      </c>
      <c r="U1336" s="3" t="s">
        <v>932</v>
      </c>
      <c r="V1336" s="13" t="e">
        <f>VLOOKUP(L1336,SB_Cleaned!$A$2:$C$412,3,FALSE)</f>
        <v>#N/A</v>
      </c>
      <c r="W1336" s="4" t="str">
        <f t="shared" si="61"/>
        <v>exclude</v>
      </c>
      <c r="X1336" s="4" t="str">
        <f t="shared" si="62"/>
        <v>exclude</v>
      </c>
    </row>
    <row r="1337" spans="1:24" x14ac:dyDescent="0.25">
      <c r="A1337" s="3" t="s">
        <v>3813</v>
      </c>
      <c r="B1337" s="3" t="s">
        <v>1514</v>
      </c>
      <c r="C1337" s="3" t="s">
        <v>1510</v>
      </c>
      <c r="D1337" s="3">
        <v>4</v>
      </c>
      <c r="E1337" s="14">
        <v>0.75</v>
      </c>
      <c r="F1337" s="3" t="s">
        <v>3815</v>
      </c>
      <c r="G1337" s="13">
        <v>43945</v>
      </c>
      <c r="H1337" s="13">
        <f>VLOOKUP(L1337,'Interested Users'!$A$2:$F$1684,6,FALSE)</f>
        <v>43945.399687500001</v>
      </c>
      <c r="I1337" s="3" t="s">
        <v>1144</v>
      </c>
      <c r="J1337" s="3" t="s">
        <v>5</v>
      </c>
      <c r="K1337" s="3" t="s">
        <v>304</v>
      </c>
      <c r="L1337" s="4">
        <v>911100222163</v>
      </c>
      <c r="M1337" s="3" t="s">
        <v>2754</v>
      </c>
      <c r="N1337" s="3" t="s">
        <v>1439</v>
      </c>
      <c r="O1337" s="3" t="s">
        <v>1156</v>
      </c>
      <c r="P1337" s="3" t="s">
        <v>1156</v>
      </c>
      <c r="Q1337" s="3" t="s">
        <v>3776</v>
      </c>
      <c r="R1337" s="3" t="e">
        <f>VLOOKUP(L1337,SB_Cleaned!$A$2:$F$413,6,FALSE)</f>
        <v>#N/A</v>
      </c>
      <c r="S1337" s="3">
        <f t="shared" si="60"/>
        <v>0</v>
      </c>
      <c r="T1337" s="3" t="s">
        <v>1499</v>
      </c>
      <c r="U1337" s="3" t="s">
        <v>932</v>
      </c>
      <c r="V1337" s="13" t="e">
        <f>VLOOKUP(L1337,SB_Cleaned!$A$2:$C$412,3,FALSE)</f>
        <v>#N/A</v>
      </c>
      <c r="W1337" s="4" t="str">
        <f t="shared" si="61"/>
        <v>exclude</v>
      </c>
      <c r="X1337" s="4" t="str">
        <f t="shared" si="62"/>
        <v>exclude</v>
      </c>
    </row>
    <row r="1338" spans="1:24" x14ac:dyDescent="0.25">
      <c r="A1338" s="3" t="s">
        <v>3813</v>
      </c>
      <c r="B1338" s="3" t="s">
        <v>1514</v>
      </c>
      <c r="C1338" s="3" t="s">
        <v>1510</v>
      </c>
      <c r="D1338" s="3">
        <v>4</v>
      </c>
      <c r="E1338" s="14">
        <v>0.75</v>
      </c>
      <c r="F1338" s="3" t="s">
        <v>3815</v>
      </c>
      <c r="G1338" s="13">
        <v>43945</v>
      </c>
      <c r="H1338" s="13">
        <f>VLOOKUP(L1338,'Interested Users'!$A$2:$F$1684,6,FALSE)</f>
        <v>43945.400810185187</v>
      </c>
      <c r="I1338" s="3" t="s">
        <v>1144</v>
      </c>
      <c r="J1338" s="3" t="s">
        <v>5</v>
      </c>
      <c r="K1338" s="3" t="s">
        <v>528</v>
      </c>
      <c r="L1338" s="4">
        <v>911100222169</v>
      </c>
      <c r="M1338" s="3" t="s">
        <v>2760</v>
      </c>
      <c r="N1338" s="3" t="s">
        <v>1439</v>
      </c>
      <c r="O1338" s="3" t="s">
        <v>1148</v>
      </c>
      <c r="P1338" s="3" t="s">
        <v>1148</v>
      </c>
      <c r="Q1338" s="3" t="s">
        <v>3776</v>
      </c>
      <c r="R1338" s="3" t="e">
        <f>VLOOKUP(L1338,SB_Cleaned!$A$2:$F$413,6,FALSE)</f>
        <v>#N/A</v>
      </c>
      <c r="S1338" s="3">
        <f t="shared" si="60"/>
        <v>0</v>
      </c>
      <c r="T1338" s="3" t="s">
        <v>1499</v>
      </c>
      <c r="U1338" s="3" t="s">
        <v>932</v>
      </c>
      <c r="V1338" s="13" t="e">
        <f>VLOOKUP(L1338,SB_Cleaned!$A$2:$C$412,3,FALSE)</f>
        <v>#N/A</v>
      </c>
      <c r="W1338" s="4" t="str">
        <f t="shared" si="61"/>
        <v>exclude</v>
      </c>
      <c r="X1338" s="4" t="str">
        <f t="shared" si="62"/>
        <v>exclude</v>
      </c>
    </row>
    <row r="1339" spans="1:24" x14ac:dyDescent="0.25">
      <c r="A1339" s="3" t="s">
        <v>3813</v>
      </c>
      <c r="B1339" s="3" t="s">
        <v>1514</v>
      </c>
      <c r="C1339" s="3" t="s">
        <v>1510</v>
      </c>
      <c r="D1339" s="3">
        <v>4</v>
      </c>
      <c r="E1339" s="14">
        <v>0.75</v>
      </c>
      <c r="F1339" s="3" t="s">
        <v>3815</v>
      </c>
      <c r="G1339" s="13">
        <v>43945</v>
      </c>
      <c r="H1339" s="13">
        <f>VLOOKUP(L1339,'Interested Users'!$A$2:$F$1684,6,FALSE)</f>
        <v>43945.400891203702</v>
      </c>
      <c r="I1339" s="3" t="s">
        <v>1144</v>
      </c>
      <c r="J1339" s="3" t="s">
        <v>19</v>
      </c>
      <c r="K1339" s="3" t="s">
        <v>390</v>
      </c>
      <c r="L1339" s="4">
        <v>911100222170</v>
      </c>
      <c r="M1339" s="3" t="s">
        <v>2761</v>
      </c>
      <c r="N1339" s="3" t="s">
        <v>1439</v>
      </c>
      <c r="O1339" s="3" t="s">
        <v>1148</v>
      </c>
      <c r="P1339" s="3" t="s">
        <v>1148</v>
      </c>
      <c r="Q1339" s="3" t="s">
        <v>3776</v>
      </c>
      <c r="R1339" s="3" t="e">
        <f>VLOOKUP(L1339,SB_Cleaned!$A$2:$F$413,6,FALSE)</f>
        <v>#N/A</v>
      </c>
      <c r="S1339" s="3">
        <f t="shared" si="60"/>
        <v>0</v>
      </c>
      <c r="T1339" s="3" t="s">
        <v>1499</v>
      </c>
      <c r="U1339" s="3" t="s">
        <v>932</v>
      </c>
      <c r="V1339" s="13" t="e">
        <f>VLOOKUP(L1339,SB_Cleaned!$A$2:$C$412,3,FALSE)</f>
        <v>#N/A</v>
      </c>
      <c r="W1339" s="4" t="str">
        <f t="shared" si="61"/>
        <v>exclude</v>
      </c>
      <c r="X1339" s="4" t="str">
        <f t="shared" si="62"/>
        <v>exclude</v>
      </c>
    </row>
    <row r="1340" spans="1:24" x14ac:dyDescent="0.25">
      <c r="A1340" s="3" t="s">
        <v>3813</v>
      </c>
      <c r="B1340" s="3" t="s">
        <v>1494</v>
      </c>
      <c r="C1340" s="3" t="s">
        <v>1512</v>
      </c>
      <c r="D1340" s="3">
        <v>4</v>
      </c>
      <c r="E1340" s="14">
        <v>0.75</v>
      </c>
      <c r="F1340" s="3" t="s">
        <v>3815</v>
      </c>
      <c r="G1340" s="13">
        <v>43945</v>
      </c>
      <c r="H1340" s="13">
        <f>VLOOKUP(L1340,'Interested Users'!$A$2:$F$1684,6,FALSE)</f>
        <v>43945.398043981484</v>
      </c>
      <c r="I1340" s="3" t="s">
        <v>1144</v>
      </c>
      <c r="J1340" s="3" t="s">
        <v>2</v>
      </c>
      <c r="K1340" s="3" t="s">
        <v>933</v>
      </c>
      <c r="L1340" s="4">
        <v>911100222151</v>
      </c>
      <c r="M1340" s="3" t="s">
        <v>2742</v>
      </c>
      <c r="N1340" s="3" t="s">
        <v>1439</v>
      </c>
      <c r="O1340" s="3" t="s">
        <v>1156</v>
      </c>
      <c r="P1340" s="3" t="s">
        <v>1156</v>
      </c>
      <c r="Q1340" s="3" t="s">
        <v>3777</v>
      </c>
      <c r="R1340" s="3" t="e">
        <f>VLOOKUP(L1340,SB_Cleaned!$A$2:$F$413,6,FALSE)</f>
        <v>#N/A</v>
      </c>
      <c r="S1340" s="3">
        <f t="shared" si="60"/>
        <v>0</v>
      </c>
      <c r="T1340" s="3" t="s">
        <v>1496</v>
      </c>
      <c r="U1340" s="3" t="s">
        <v>932</v>
      </c>
      <c r="V1340" s="13" t="e">
        <f>VLOOKUP(L1340,SB_Cleaned!$A$2:$C$412,3,FALSE)</f>
        <v>#N/A</v>
      </c>
      <c r="W1340" s="4" t="str">
        <f t="shared" si="61"/>
        <v>exclude</v>
      </c>
      <c r="X1340" s="4" t="str">
        <f t="shared" si="62"/>
        <v>exclude</v>
      </c>
    </row>
    <row r="1341" spans="1:24" x14ac:dyDescent="0.25">
      <c r="A1341" s="3" t="s">
        <v>3813</v>
      </c>
      <c r="B1341" s="3" t="s">
        <v>1494</v>
      </c>
      <c r="C1341" s="3" t="s">
        <v>1512</v>
      </c>
      <c r="D1341" s="3">
        <v>4</v>
      </c>
      <c r="E1341" s="14">
        <v>0.75</v>
      </c>
      <c r="F1341" s="3" t="s">
        <v>3815</v>
      </c>
      <c r="G1341" s="13">
        <v>43945</v>
      </c>
      <c r="H1341" s="13">
        <f>VLOOKUP(L1341,'Interested Users'!$A$2:$F$1684,6,FALSE)</f>
        <v>43945.398217592592</v>
      </c>
      <c r="I1341" s="3" t="s">
        <v>1144</v>
      </c>
      <c r="J1341" s="3" t="s">
        <v>2</v>
      </c>
      <c r="K1341" s="3" t="s">
        <v>125</v>
      </c>
      <c r="L1341" s="4">
        <v>911100222153</v>
      </c>
      <c r="M1341" s="3" t="s">
        <v>2744</v>
      </c>
      <c r="N1341" s="3" t="s">
        <v>1439</v>
      </c>
      <c r="O1341" s="3" t="s">
        <v>1148</v>
      </c>
      <c r="P1341" s="3" t="s">
        <v>1148</v>
      </c>
      <c r="Q1341" s="3" t="s">
        <v>3777</v>
      </c>
      <c r="R1341" s="3" t="e">
        <f>VLOOKUP(L1341,SB_Cleaned!$A$2:$F$413,6,FALSE)</f>
        <v>#N/A</v>
      </c>
      <c r="S1341" s="3">
        <f t="shared" si="60"/>
        <v>0</v>
      </c>
      <c r="T1341" s="3" t="s">
        <v>1496</v>
      </c>
      <c r="U1341" s="3" t="s">
        <v>932</v>
      </c>
      <c r="V1341" s="13" t="e">
        <f>VLOOKUP(L1341,SB_Cleaned!$A$2:$C$412,3,FALSE)</f>
        <v>#N/A</v>
      </c>
      <c r="W1341" s="4" t="str">
        <f t="shared" si="61"/>
        <v>exclude</v>
      </c>
      <c r="X1341" s="4" t="str">
        <f t="shared" si="62"/>
        <v>exclude</v>
      </c>
    </row>
    <row r="1342" spans="1:24" x14ac:dyDescent="0.25">
      <c r="A1342" s="3" t="s">
        <v>3813</v>
      </c>
      <c r="B1342" s="3" t="s">
        <v>1494</v>
      </c>
      <c r="C1342" s="3" t="s">
        <v>1512</v>
      </c>
      <c r="D1342" s="3">
        <v>4</v>
      </c>
      <c r="E1342" s="14">
        <v>0.75</v>
      </c>
      <c r="F1342" s="3" t="s">
        <v>3815</v>
      </c>
      <c r="G1342" s="13">
        <v>43945</v>
      </c>
      <c r="H1342" s="13">
        <f>VLOOKUP(L1342,'Interested Users'!$A$2:$F$1684,6,FALSE)</f>
        <v>43945.398368055554</v>
      </c>
      <c r="I1342" s="3" t="s">
        <v>1144</v>
      </c>
      <c r="J1342" s="3" t="s">
        <v>2</v>
      </c>
      <c r="K1342" s="3" t="s">
        <v>76</v>
      </c>
      <c r="L1342" s="4">
        <v>911100222155</v>
      </c>
      <c r="M1342" s="3" t="s">
        <v>2746</v>
      </c>
      <c r="N1342" s="3" t="s">
        <v>1439</v>
      </c>
      <c r="O1342" s="3" t="s">
        <v>1148</v>
      </c>
      <c r="P1342" s="3" t="s">
        <v>1148</v>
      </c>
      <c r="Q1342" s="3" t="s">
        <v>3777</v>
      </c>
      <c r="R1342" s="3" t="e">
        <f>VLOOKUP(L1342,SB_Cleaned!$A$2:$F$413,6,FALSE)</f>
        <v>#N/A</v>
      </c>
      <c r="S1342" s="3">
        <f t="shared" si="60"/>
        <v>0</v>
      </c>
      <c r="T1342" s="3" t="s">
        <v>1496</v>
      </c>
      <c r="U1342" s="3" t="s">
        <v>932</v>
      </c>
      <c r="V1342" s="13" t="e">
        <f>VLOOKUP(L1342,SB_Cleaned!$A$2:$C$412,3,FALSE)</f>
        <v>#N/A</v>
      </c>
      <c r="W1342" s="4" t="str">
        <f t="shared" si="61"/>
        <v>exclude</v>
      </c>
      <c r="X1342" s="4" t="str">
        <f t="shared" si="62"/>
        <v>exclude</v>
      </c>
    </row>
    <row r="1343" spans="1:24" x14ac:dyDescent="0.25">
      <c r="A1343" s="3" t="s">
        <v>3813</v>
      </c>
      <c r="B1343" s="3" t="s">
        <v>1494</v>
      </c>
      <c r="C1343" s="3" t="s">
        <v>1512</v>
      </c>
      <c r="D1343" s="3">
        <v>4</v>
      </c>
      <c r="E1343" s="14">
        <v>0.75</v>
      </c>
      <c r="F1343" s="3" t="s">
        <v>3815</v>
      </c>
      <c r="G1343" s="13">
        <v>43945</v>
      </c>
      <c r="H1343" s="13">
        <f>VLOOKUP(L1343,'Interested Users'!$A$2:$F$1684,6,FALSE)</f>
        <v>43945.399039351854</v>
      </c>
      <c r="I1343" s="3" t="s">
        <v>1144</v>
      </c>
      <c r="J1343" s="3" t="s">
        <v>10</v>
      </c>
      <c r="K1343" s="3" t="s">
        <v>936</v>
      </c>
      <c r="L1343" s="4">
        <v>911100222159</v>
      </c>
      <c r="M1343" s="3" t="s">
        <v>2750</v>
      </c>
      <c r="N1343" s="3" t="s">
        <v>1439</v>
      </c>
      <c r="O1343" s="3" t="s">
        <v>1156</v>
      </c>
      <c r="P1343" s="3" t="s">
        <v>1156</v>
      </c>
      <c r="Q1343" s="3" t="s">
        <v>3777</v>
      </c>
      <c r="R1343" s="3" t="e">
        <f>VLOOKUP(L1343,SB_Cleaned!$A$2:$F$413,6,FALSE)</f>
        <v>#N/A</v>
      </c>
      <c r="S1343" s="3">
        <f t="shared" si="60"/>
        <v>0</v>
      </c>
      <c r="T1343" s="3" t="s">
        <v>1496</v>
      </c>
      <c r="U1343" s="3" t="s">
        <v>932</v>
      </c>
      <c r="V1343" s="13" t="e">
        <f>VLOOKUP(L1343,SB_Cleaned!$A$2:$C$412,3,FALSE)</f>
        <v>#N/A</v>
      </c>
      <c r="W1343" s="4" t="str">
        <f t="shared" si="61"/>
        <v>exclude</v>
      </c>
      <c r="X1343" s="4" t="str">
        <f t="shared" si="62"/>
        <v>exclude</v>
      </c>
    </row>
    <row r="1344" spans="1:24" x14ac:dyDescent="0.25">
      <c r="A1344" s="3" t="s">
        <v>3813</v>
      </c>
      <c r="B1344" s="3" t="s">
        <v>1494</v>
      </c>
      <c r="C1344" s="3" t="s">
        <v>1512</v>
      </c>
      <c r="D1344" s="3">
        <v>4</v>
      </c>
      <c r="E1344" s="14">
        <v>0.75</v>
      </c>
      <c r="F1344" s="3" t="s">
        <v>3815</v>
      </c>
      <c r="G1344" s="13">
        <v>43945</v>
      </c>
      <c r="H1344" s="13">
        <f>VLOOKUP(L1344,'Interested Users'!$A$2:$F$1684,6,FALSE)</f>
        <v>43945.399259259262</v>
      </c>
      <c r="I1344" s="3" t="s">
        <v>1144</v>
      </c>
      <c r="J1344" s="3" t="s">
        <v>10</v>
      </c>
      <c r="K1344" s="3" t="s">
        <v>937</v>
      </c>
      <c r="L1344" s="4">
        <v>911100222160</v>
      </c>
      <c r="M1344" s="3" t="s">
        <v>2752</v>
      </c>
      <c r="N1344" s="3" t="s">
        <v>1439</v>
      </c>
      <c r="O1344" s="3" t="s">
        <v>1148</v>
      </c>
      <c r="P1344" s="3" t="s">
        <v>1148</v>
      </c>
      <c r="Q1344" s="3" t="s">
        <v>3777</v>
      </c>
      <c r="R1344" s="3" t="e">
        <f>VLOOKUP(L1344,SB_Cleaned!$A$2:$F$413,6,FALSE)</f>
        <v>#N/A</v>
      </c>
      <c r="S1344" s="3">
        <f t="shared" si="60"/>
        <v>0</v>
      </c>
      <c r="T1344" s="3" t="s">
        <v>1496</v>
      </c>
      <c r="U1344" s="3" t="s">
        <v>932</v>
      </c>
      <c r="V1344" s="13" t="e">
        <f>VLOOKUP(L1344,SB_Cleaned!$A$2:$C$412,3,FALSE)</f>
        <v>#N/A</v>
      </c>
      <c r="W1344" s="4" t="str">
        <f t="shared" si="61"/>
        <v>exclude</v>
      </c>
      <c r="X1344" s="4" t="str">
        <f t="shared" si="62"/>
        <v>exclude</v>
      </c>
    </row>
    <row r="1345" spans="1:24" x14ac:dyDescent="0.25">
      <c r="A1345" s="3" t="s">
        <v>3813</v>
      </c>
      <c r="B1345" s="3" t="s">
        <v>1514</v>
      </c>
      <c r="C1345" s="3" t="s">
        <v>1512</v>
      </c>
      <c r="D1345" s="3">
        <v>4</v>
      </c>
      <c r="E1345" s="14">
        <v>0.75</v>
      </c>
      <c r="F1345" s="3" t="s">
        <v>3815</v>
      </c>
      <c r="G1345" s="13">
        <v>43945</v>
      </c>
      <c r="H1345" s="13">
        <f>VLOOKUP(L1345,'Interested Users'!$A$2:$F$1684,6,FALSE)</f>
        <v>43945.400891203702</v>
      </c>
      <c r="I1345" s="3" t="s">
        <v>1145</v>
      </c>
      <c r="J1345" s="3" t="s">
        <v>19</v>
      </c>
      <c r="K1345" s="3" t="s">
        <v>390</v>
      </c>
      <c r="L1345" s="4">
        <v>911100222170</v>
      </c>
      <c r="M1345" s="3" t="s">
        <v>2761</v>
      </c>
      <c r="N1345" s="3" t="s">
        <v>1439</v>
      </c>
      <c r="O1345" s="3" t="s">
        <v>1148</v>
      </c>
      <c r="P1345" s="3" t="s">
        <v>1148</v>
      </c>
      <c r="Q1345" s="3" t="s">
        <v>3749</v>
      </c>
      <c r="R1345" s="3" t="e">
        <f>VLOOKUP(L1345,SB_Cleaned!$A$2:$F$413,6,FALSE)</f>
        <v>#N/A</v>
      </c>
      <c r="S1345" s="3">
        <f t="shared" si="60"/>
        <v>0</v>
      </c>
      <c r="T1345" s="3" t="s">
        <v>1499</v>
      </c>
      <c r="U1345" s="3" t="s">
        <v>932</v>
      </c>
      <c r="V1345" s="13" t="e">
        <f>VLOOKUP(L1345,SB_Cleaned!$A$2:$C$412,3,FALSE)</f>
        <v>#N/A</v>
      </c>
      <c r="W1345" s="4" t="str">
        <f t="shared" si="61"/>
        <v>exclude</v>
      </c>
      <c r="X1345" s="4" t="str">
        <f t="shared" si="62"/>
        <v>exclude</v>
      </c>
    </row>
    <row r="1346" spans="1:24" x14ac:dyDescent="0.25">
      <c r="A1346" s="3" t="s">
        <v>3813</v>
      </c>
      <c r="B1346" s="3" t="s">
        <v>1514</v>
      </c>
      <c r="C1346" s="3" t="s">
        <v>1512</v>
      </c>
      <c r="D1346" s="3">
        <v>4</v>
      </c>
      <c r="E1346" s="14">
        <v>0.75</v>
      </c>
      <c r="F1346" s="3" t="s">
        <v>3815</v>
      </c>
      <c r="G1346" s="13">
        <v>43945</v>
      </c>
      <c r="H1346" s="13">
        <f>VLOOKUP(L1346,'Interested Users'!$A$2:$F$1684,6,FALSE)</f>
        <v>43939.20071759259</v>
      </c>
      <c r="I1346" s="3" t="s">
        <v>1144</v>
      </c>
      <c r="J1346" s="3" t="s">
        <v>5</v>
      </c>
      <c r="K1346" s="3" t="s">
        <v>246</v>
      </c>
      <c r="L1346" s="4">
        <v>911100221549</v>
      </c>
      <c r="M1346" s="3" t="s">
        <v>2133</v>
      </c>
      <c r="N1346" s="3" t="s">
        <v>1439</v>
      </c>
      <c r="O1346" s="3" t="s">
        <v>1156</v>
      </c>
      <c r="P1346" s="3" t="s">
        <v>1156</v>
      </c>
      <c r="Q1346" s="3" t="s">
        <v>3749</v>
      </c>
      <c r="R1346" s="3" t="e">
        <f>VLOOKUP(L1346,SB_Cleaned!$A$2:$F$413,6,FALSE)</f>
        <v>#N/A</v>
      </c>
      <c r="S1346" s="3">
        <f t="shared" si="60"/>
        <v>0</v>
      </c>
      <c r="T1346" s="3" t="s">
        <v>1499</v>
      </c>
      <c r="U1346" s="3" t="s">
        <v>422</v>
      </c>
      <c r="V1346" s="13" t="e">
        <f>VLOOKUP(L1346,SB_Cleaned!$A$2:$C$412,3,FALSE)</f>
        <v>#N/A</v>
      </c>
      <c r="W1346" s="4" t="str">
        <f t="shared" si="61"/>
        <v>exclude</v>
      </c>
      <c r="X1346" s="4" t="str">
        <f t="shared" si="62"/>
        <v>exclude</v>
      </c>
    </row>
    <row r="1347" spans="1:24" x14ac:dyDescent="0.25">
      <c r="A1347" s="3" t="s">
        <v>3813</v>
      </c>
      <c r="B1347" s="3" t="s">
        <v>1494</v>
      </c>
      <c r="C1347" s="3" t="s">
        <v>1512</v>
      </c>
      <c r="D1347" s="3">
        <v>4</v>
      </c>
      <c r="E1347" s="14">
        <v>0.75</v>
      </c>
      <c r="F1347" s="3" t="s">
        <v>3815</v>
      </c>
      <c r="G1347" s="13">
        <v>43945</v>
      </c>
      <c r="H1347" s="13">
        <f>VLOOKUP(L1347,'Interested Users'!$A$2:$F$1684,6,FALSE)</f>
        <v>43945.399895833332</v>
      </c>
      <c r="I1347" s="3" t="s">
        <v>1144</v>
      </c>
      <c r="J1347" s="3" t="s">
        <v>10</v>
      </c>
      <c r="K1347" s="3" t="s">
        <v>940</v>
      </c>
      <c r="L1347" s="4">
        <v>911100222166</v>
      </c>
      <c r="M1347" s="3" t="s">
        <v>2757</v>
      </c>
      <c r="N1347" s="3" t="s">
        <v>1439</v>
      </c>
      <c r="O1347" s="3" t="s">
        <v>1156</v>
      </c>
      <c r="P1347" s="3" t="s">
        <v>1156</v>
      </c>
      <c r="Q1347" s="3" t="s">
        <v>3777</v>
      </c>
      <c r="R1347" s="3" t="e">
        <f>VLOOKUP(L1347,SB_Cleaned!$A$2:$F$413,6,FALSE)</f>
        <v>#N/A</v>
      </c>
      <c r="S1347" s="3">
        <f t="shared" ref="S1347:S1410" si="63">_xlfn.IFNA(IF(R1347&gt;499,1,0),0)</f>
        <v>0</v>
      </c>
      <c r="T1347" s="3" t="s">
        <v>1496</v>
      </c>
      <c r="U1347" s="3" t="s">
        <v>932</v>
      </c>
      <c r="V1347" s="13" t="e">
        <f>VLOOKUP(L1347,SB_Cleaned!$A$2:$C$412,3,FALSE)</f>
        <v>#N/A</v>
      </c>
      <c r="W1347" s="4" t="str">
        <f t="shared" ref="W1347:W1410" si="64">_xlfn.IFNA(IF(ROUND(V1347-G1347,0)&gt;=0,ROUND(V1347-G1347,0),"exclude"),"exclude")</f>
        <v>exclude</v>
      </c>
      <c r="X1347" s="4" t="str">
        <f t="shared" ref="X1347:X1410" si="65">_xlfn.IFNA(IF(ROUND(V1347-H1347,0)&gt;=0,ROUND(V1347-H1347,0),"exclude"),"exclude")</f>
        <v>exclude</v>
      </c>
    </row>
    <row r="1348" spans="1:24" x14ac:dyDescent="0.25">
      <c r="A1348" s="3" t="s">
        <v>3813</v>
      </c>
      <c r="B1348" s="3" t="s">
        <v>1514</v>
      </c>
      <c r="C1348" s="3" t="s">
        <v>1512</v>
      </c>
      <c r="D1348" s="3">
        <v>4</v>
      </c>
      <c r="E1348" s="14">
        <v>0.75</v>
      </c>
      <c r="F1348" s="3" t="s">
        <v>3815</v>
      </c>
      <c r="G1348" s="13">
        <v>43945</v>
      </c>
      <c r="H1348" s="13">
        <f>VLOOKUP(L1348,'Interested Users'!$A$2:$F$1684,6,FALSE)</f>
        <v>43945.399895833332</v>
      </c>
      <c r="I1348" s="3" t="s">
        <v>1145</v>
      </c>
      <c r="J1348" s="3" t="s">
        <v>5</v>
      </c>
      <c r="K1348" s="3" t="s">
        <v>614</v>
      </c>
      <c r="L1348" s="4">
        <v>911100222165</v>
      </c>
      <c r="M1348" s="3" t="s">
        <v>2756</v>
      </c>
      <c r="N1348" s="3" t="s">
        <v>1439</v>
      </c>
      <c r="O1348" s="3" t="s">
        <v>1156</v>
      </c>
      <c r="P1348" s="3" t="s">
        <v>1156</v>
      </c>
      <c r="Q1348" s="3" t="s">
        <v>3749</v>
      </c>
      <c r="R1348" s="3" t="e">
        <f>VLOOKUP(L1348,SB_Cleaned!$A$2:$F$413,6,FALSE)</f>
        <v>#N/A</v>
      </c>
      <c r="S1348" s="3">
        <f t="shared" si="63"/>
        <v>0</v>
      </c>
      <c r="T1348" s="3" t="s">
        <v>1499</v>
      </c>
      <c r="U1348" s="3" t="s">
        <v>932</v>
      </c>
      <c r="V1348" s="13" t="e">
        <f>VLOOKUP(L1348,SB_Cleaned!$A$2:$C$412,3,FALSE)</f>
        <v>#N/A</v>
      </c>
      <c r="W1348" s="4" t="str">
        <f t="shared" si="64"/>
        <v>exclude</v>
      </c>
      <c r="X1348" s="4" t="str">
        <f t="shared" si="65"/>
        <v>exclude</v>
      </c>
    </row>
    <row r="1349" spans="1:24" x14ac:dyDescent="0.25">
      <c r="A1349" s="3" t="s">
        <v>3813</v>
      </c>
      <c r="B1349" s="3" t="s">
        <v>1494</v>
      </c>
      <c r="C1349" s="3" t="s">
        <v>1512</v>
      </c>
      <c r="D1349" s="3">
        <v>4</v>
      </c>
      <c r="E1349" s="14">
        <v>0.75</v>
      </c>
      <c r="F1349" s="3" t="s">
        <v>3815</v>
      </c>
      <c r="G1349" s="13">
        <v>43945</v>
      </c>
      <c r="H1349" s="13">
        <f>VLOOKUP(L1349,'Interested Users'!$A$2:$F$1684,6,FALSE)</f>
        <v>43945.398784722223</v>
      </c>
      <c r="I1349" s="3" t="s">
        <v>1144</v>
      </c>
      <c r="J1349" s="3" t="s">
        <v>2</v>
      </c>
      <c r="K1349" s="3" t="s">
        <v>125</v>
      </c>
      <c r="L1349" s="4">
        <v>911100222158</v>
      </c>
      <c r="M1349" s="3" t="s">
        <v>2749</v>
      </c>
      <c r="N1349" s="3" t="s">
        <v>1439</v>
      </c>
      <c r="O1349" s="3" t="s">
        <v>1148</v>
      </c>
      <c r="P1349" s="3" t="s">
        <v>1148</v>
      </c>
      <c r="Q1349" s="3" t="s">
        <v>3777</v>
      </c>
      <c r="R1349" s="3" t="e">
        <f>VLOOKUP(L1349,SB_Cleaned!$A$2:$F$413,6,FALSE)</f>
        <v>#N/A</v>
      </c>
      <c r="S1349" s="3">
        <f t="shared" si="63"/>
        <v>0</v>
      </c>
      <c r="T1349" s="3" t="s">
        <v>1496</v>
      </c>
      <c r="U1349" s="3" t="s">
        <v>932</v>
      </c>
      <c r="V1349" s="13" t="e">
        <f>VLOOKUP(L1349,SB_Cleaned!$A$2:$C$412,3,FALSE)</f>
        <v>#N/A</v>
      </c>
      <c r="W1349" s="4" t="str">
        <f t="shared" si="64"/>
        <v>exclude</v>
      </c>
      <c r="X1349" s="4" t="str">
        <f t="shared" si="65"/>
        <v>exclude</v>
      </c>
    </row>
    <row r="1350" spans="1:24" x14ac:dyDescent="0.25">
      <c r="A1350" s="3" t="s">
        <v>3813</v>
      </c>
      <c r="B1350" s="3" t="s">
        <v>1494</v>
      </c>
      <c r="C1350" s="3" t="s">
        <v>1512</v>
      </c>
      <c r="D1350" s="3">
        <v>4</v>
      </c>
      <c r="E1350" s="14">
        <v>0.75</v>
      </c>
      <c r="F1350" s="3" t="s">
        <v>3815</v>
      </c>
      <c r="G1350" s="13">
        <v>43945</v>
      </c>
      <c r="H1350" s="13">
        <f>VLOOKUP(L1350,'Interested Users'!$A$2:$F$1684,6,FALSE)</f>
        <v>43945.399965277778</v>
      </c>
      <c r="I1350" s="3" t="s">
        <v>1144</v>
      </c>
      <c r="J1350" s="3" t="s">
        <v>2</v>
      </c>
      <c r="K1350" s="3" t="s">
        <v>941</v>
      </c>
      <c r="L1350" s="4">
        <v>911100222167</v>
      </c>
      <c r="M1350" s="3" t="s">
        <v>2758</v>
      </c>
      <c r="N1350" s="3" t="s">
        <v>1439</v>
      </c>
      <c r="O1350" s="3" t="s">
        <v>1148</v>
      </c>
      <c r="P1350" s="3" t="s">
        <v>1148</v>
      </c>
      <c r="Q1350" s="3" t="s">
        <v>3777</v>
      </c>
      <c r="R1350" s="3" t="e">
        <f>VLOOKUP(L1350,SB_Cleaned!$A$2:$F$413,6,FALSE)</f>
        <v>#N/A</v>
      </c>
      <c r="S1350" s="3">
        <f t="shared" si="63"/>
        <v>0</v>
      </c>
      <c r="T1350" s="3" t="s">
        <v>1496</v>
      </c>
      <c r="U1350" s="3" t="s">
        <v>932</v>
      </c>
      <c r="V1350" s="13" t="e">
        <f>VLOOKUP(L1350,SB_Cleaned!$A$2:$C$412,3,FALSE)</f>
        <v>#N/A</v>
      </c>
      <c r="W1350" s="4" t="str">
        <f t="shared" si="64"/>
        <v>exclude</v>
      </c>
      <c r="X1350" s="4" t="str">
        <f t="shared" si="65"/>
        <v>exclude</v>
      </c>
    </row>
    <row r="1351" spans="1:24" x14ac:dyDescent="0.25">
      <c r="A1351" s="3" t="s">
        <v>3813</v>
      </c>
      <c r="B1351" s="3" t="s">
        <v>1494</v>
      </c>
      <c r="C1351" s="3" t="s">
        <v>1512</v>
      </c>
      <c r="D1351" s="3">
        <v>4</v>
      </c>
      <c r="E1351" s="14">
        <v>0.75</v>
      </c>
      <c r="F1351" s="3" t="s">
        <v>3815</v>
      </c>
      <c r="G1351" s="13">
        <v>43945</v>
      </c>
      <c r="H1351" s="13">
        <f>VLOOKUP(L1351,'Interested Users'!$A$2:$F$1684,6,FALSE)</f>
        <v>43945.401550925926</v>
      </c>
      <c r="I1351" s="3" t="s">
        <v>1144</v>
      </c>
      <c r="J1351" s="3" t="s">
        <v>2</v>
      </c>
      <c r="K1351" s="3" t="s">
        <v>474</v>
      </c>
      <c r="L1351" s="4">
        <v>911100222172</v>
      </c>
      <c r="M1351" s="3" t="s">
        <v>2763</v>
      </c>
      <c r="N1351" s="3" t="s">
        <v>1439</v>
      </c>
      <c r="O1351" s="3" t="s">
        <v>1148</v>
      </c>
      <c r="P1351" s="3" t="s">
        <v>1148</v>
      </c>
      <c r="Q1351" s="3" t="s">
        <v>3777</v>
      </c>
      <c r="R1351" s="3" t="e">
        <f>VLOOKUP(L1351,SB_Cleaned!$A$2:$F$413,6,FALSE)</f>
        <v>#N/A</v>
      </c>
      <c r="S1351" s="3">
        <f t="shared" si="63"/>
        <v>0</v>
      </c>
      <c r="T1351" s="3" t="s">
        <v>1496</v>
      </c>
      <c r="U1351" s="3" t="s">
        <v>932</v>
      </c>
      <c r="V1351" s="13" t="e">
        <f>VLOOKUP(L1351,SB_Cleaned!$A$2:$C$412,3,FALSE)</f>
        <v>#N/A</v>
      </c>
      <c r="W1351" s="4" t="str">
        <f t="shared" si="64"/>
        <v>exclude</v>
      </c>
      <c r="X1351" s="4" t="str">
        <f t="shared" si="65"/>
        <v>exclude</v>
      </c>
    </row>
    <row r="1352" spans="1:24" x14ac:dyDescent="0.25">
      <c r="A1352" s="3" t="s">
        <v>3813</v>
      </c>
      <c r="B1352" s="3" t="s">
        <v>1494</v>
      </c>
      <c r="C1352" s="3" t="s">
        <v>1512</v>
      </c>
      <c r="D1352" s="3">
        <v>4</v>
      </c>
      <c r="E1352" s="14">
        <v>0.75</v>
      </c>
      <c r="F1352" s="3" t="s">
        <v>3815</v>
      </c>
      <c r="G1352" s="13">
        <v>43945</v>
      </c>
      <c r="H1352" s="13">
        <f>VLOOKUP(L1352,'Interested Users'!$A$2:$F$1684,6,FALSE)</f>
        <v>43945.402673611112</v>
      </c>
      <c r="I1352" s="3" t="s">
        <v>1144</v>
      </c>
      <c r="J1352" s="3" t="s">
        <v>10</v>
      </c>
      <c r="K1352" s="3" t="s">
        <v>374</v>
      </c>
      <c r="L1352" s="4">
        <v>911100222176</v>
      </c>
      <c r="M1352" s="3" t="s">
        <v>2767</v>
      </c>
      <c r="N1352" s="3" t="s">
        <v>1439</v>
      </c>
      <c r="O1352" s="3" t="s">
        <v>1148</v>
      </c>
      <c r="P1352" s="3" t="s">
        <v>1148</v>
      </c>
      <c r="Q1352" s="3" t="s">
        <v>3777</v>
      </c>
      <c r="R1352" s="3" t="e">
        <f>VLOOKUP(L1352,SB_Cleaned!$A$2:$F$413,6,FALSE)</f>
        <v>#N/A</v>
      </c>
      <c r="S1352" s="3">
        <f t="shared" si="63"/>
        <v>0</v>
      </c>
      <c r="T1352" s="3" t="s">
        <v>1496</v>
      </c>
      <c r="U1352" s="3" t="s">
        <v>932</v>
      </c>
      <c r="V1352" s="13" t="e">
        <f>VLOOKUP(L1352,SB_Cleaned!$A$2:$C$412,3,FALSE)</f>
        <v>#N/A</v>
      </c>
      <c r="W1352" s="4" t="str">
        <f t="shared" si="64"/>
        <v>exclude</v>
      </c>
      <c r="X1352" s="4" t="str">
        <f t="shared" si="65"/>
        <v>exclude</v>
      </c>
    </row>
    <row r="1353" spans="1:24" x14ac:dyDescent="0.25">
      <c r="A1353" s="3" t="s">
        <v>3813</v>
      </c>
      <c r="B1353" s="3" t="s">
        <v>1494</v>
      </c>
      <c r="C1353" s="3" t="s">
        <v>1511</v>
      </c>
      <c r="D1353" s="3">
        <v>4</v>
      </c>
      <c r="E1353" s="14">
        <v>0.75</v>
      </c>
      <c r="F1353" s="3" t="s">
        <v>3815</v>
      </c>
      <c r="G1353" s="13">
        <v>43945</v>
      </c>
      <c r="H1353" s="13">
        <f>VLOOKUP(L1353,'Interested Users'!$A$2:$F$1684,6,FALSE)</f>
        <v>43945.428599537037</v>
      </c>
      <c r="I1353" s="3" t="s">
        <v>1144</v>
      </c>
      <c r="J1353" s="3" t="s">
        <v>2</v>
      </c>
      <c r="K1353" s="3" t="s">
        <v>323</v>
      </c>
      <c r="L1353" s="4">
        <v>911100222198</v>
      </c>
      <c r="M1353" s="3" t="s">
        <v>2790</v>
      </c>
      <c r="N1353" s="3" t="s">
        <v>1439</v>
      </c>
      <c r="O1353" s="3"/>
      <c r="P1353" s="3" t="s">
        <v>3860</v>
      </c>
      <c r="Q1353" s="3" t="s">
        <v>3746</v>
      </c>
      <c r="R1353" s="3" t="e">
        <f>VLOOKUP(L1353,SB_Cleaned!$A$2:$F$413,6,FALSE)</f>
        <v>#N/A</v>
      </c>
      <c r="S1353" s="3">
        <f t="shared" si="63"/>
        <v>0</v>
      </c>
      <c r="T1353" s="3" t="s">
        <v>1497</v>
      </c>
      <c r="U1353" s="3" t="s">
        <v>932</v>
      </c>
      <c r="V1353" s="13" t="e">
        <f>VLOOKUP(L1353,SB_Cleaned!$A$2:$C$412,3,FALSE)</f>
        <v>#N/A</v>
      </c>
      <c r="W1353" s="4" t="str">
        <f t="shared" si="64"/>
        <v>exclude</v>
      </c>
      <c r="X1353" s="4" t="str">
        <f t="shared" si="65"/>
        <v>exclude</v>
      </c>
    </row>
    <row r="1354" spans="1:24" x14ac:dyDescent="0.25">
      <c r="A1354" s="3" t="s">
        <v>3813</v>
      </c>
      <c r="B1354" s="3" t="s">
        <v>1494</v>
      </c>
      <c r="C1354" s="3" t="s">
        <v>1511</v>
      </c>
      <c r="D1354" s="3">
        <v>4</v>
      </c>
      <c r="E1354" s="14">
        <v>0.75</v>
      </c>
      <c r="F1354" s="3" t="s">
        <v>3815</v>
      </c>
      <c r="G1354" s="13">
        <v>43945</v>
      </c>
      <c r="H1354" s="13">
        <f>VLOOKUP(L1354,'Interested Users'!$A$2:$F$1684,6,FALSE)</f>
        <v>43945.424293981479</v>
      </c>
      <c r="I1354" s="3" t="s">
        <v>1144</v>
      </c>
      <c r="J1354" s="3" t="s">
        <v>2</v>
      </c>
      <c r="K1354" s="3" t="s">
        <v>958</v>
      </c>
      <c r="L1354" s="4">
        <v>911100222192</v>
      </c>
      <c r="M1354" s="3" t="s">
        <v>2784</v>
      </c>
      <c r="N1354" s="3" t="s">
        <v>1439</v>
      </c>
      <c r="O1354" s="3"/>
      <c r="P1354" s="3" t="s">
        <v>3860</v>
      </c>
      <c r="Q1354" s="3" t="s">
        <v>3746</v>
      </c>
      <c r="R1354" s="3" t="e">
        <f>VLOOKUP(L1354,SB_Cleaned!$A$2:$F$413,6,FALSE)</f>
        <v>#N/A</v>
      </c>
      <c r="S1354" s="3">
        <f t="shared" si="63"/>
        <v>0</v>
      </c>
      <c r="T1354" s="3" t="s">
        <v>1497</v>
      </c>
      <c r="U1354" s="3" t="s">
        <v>932</v>
      </c>
      <c r="V1354" s="13" t="e">
        <f>VLOOKUP(L1354,SB_Cleaned!$A$2:$C$412,3,FALSE)</f>
        <v>#N/A</v>
      </c>
      <c r="W1354" s="4" t="str">
        <f t="shared" si="64"/>
        <v>exclude</v>
      </c>
      <c r="X1354" s="4" t="str">
        <f t="shared" si="65"/>
        <v>exclude</v>
      </c>
    </row>
    <row r="1355" spans="1:24" x14ac:dyDescent="0.25">
      <c r="A1355" s="3" t="s">
        <v>3813</v>
      </c>
      <c r="B1355" s="3" t="s">
        <v>1494</v>
      </c>
      <c r="C1355" s="3" t="s">
        <v>1511</v>
      </c>
      <c r="D1355" s="3">
        <v>4</v>
      </c>
      <c r="E1355" s="14">
        <v>0.75</v>
      </c>
      <c r="F1355" s="3" t="s">
        <v>3815</v>
      </c>
      <c r="G1355" s="13">
        <v>43945</v>
      </c>
      <c r="H1355" s="13">
        <f>VLOOKUP(L1355,'Interested Users'!$A$2:$F$1684,6,FALSE)</f>
        <v>43945.424675925926</v>
      </c>
      <c r="I1355" s="3" t="s">
        <v>1144</v>
      </c>
      <c r="J1355" s="3" t="s">
        <v>2</v>
      </c>
      <c r="K1355" s="3" t="s">
        <v>959</v>
      </c>
      <c r="L1355" s="4">
        <v>911100222193</v>
      </c>
      <c r="M1355" s="3" t="s">
        <v>2785</v>
      </c>
      <c r="N1355" s="3" t="s">
        <v>1439</v>
      </c>
      <c r="O1355" s="3"/>
      <c r="P1355" s="3" t="s">
        <v>3860</v>
      </c>
      <c r="Q1355" s="3" t="s">
        <v>3746</v>
      </c>
      <c r="R1355" s="3" t="e">
        <f>VLOOKUP(L1355,SB_Cleaned!$A$2:$F$413,6,FALSE)</f>
        <v>#N/A</v>
      </c>
      <c r="S1355" s="3">
        <f t="shared" si="63"/>
        <v>0</v>
      </c>
      <c r="T1355" s="3" t="s">
        <v>1497</v>
      </c>
      <c r="U1355" s="3" t="s">
        <v>422</v>
      </c>
      <c r="V1355" s="13" t="e">
        <f>VLOOKUP(L1355,SB_Cleaned!$A$2:$C$412,3,FALSE)</f>
        <v>#N/A</v>
      </c>
      <c r="W1355" s="4" t="str">
        <f t="shared" si="64"/>
        <v>exclude</v>
      </c>
      <c r="X1355" s="4" t="str">
        <f t="shared" si="65"/>
        <v>exclude</v>
      </c>
    </row>
    <row r="1356" spans="1:24" x14ac:dyDescent="0.25">
      <c r="A1356" s="3" t="s">
        <v>3813</v>
      </c>
      <c r="B1356" s="3" t="s">
        <v>1494</v>
      </c>
      <c r="C1356" s="3" t="s">
        <v>1511</v>
      </c>
      <c r="D1356" s="3">
        <v>4</v>
      </c>
      <c r="E1356" s="14">
        <v>0.75</v>
      </c>
      <c r="F1356" s="3" t="s">
        <v>3815</v>
      </c>
      <c r="G1356" s="13">
        <v>43945</v>
      </c>
      <c r="H1356" s="13">
        <f>VLOOKUP(L1356,'Interested Users'!$A$2:$F$1684,6,FALSE)</f>
        <v>43945.4924537037</v>
      </c>
      <c r="I1356" s="3" t="s">
        <v>1144</v>
      </c>
      <c r="J1356" s="3" t="s">
        <v>2</v>
      </c>
      <c r="K1356" s="3" t="s">
        <v>974</v>
      </c>
      <c r="L1356" s="4">
        <v>911100222221</v>
      </c>
      <c r="M1356" s="3" t="s">
        <v>2813</v>
      </c>
      <c r="N1356" s="3" t="s">
        <v>1439</v>
      </c>
      <c r="O1356" s="3"/>
      <c r="P1356" s="3" t="s">
        <v>3860</v>
      </c>
      <c r="Q1356" s="3" t="s">
        <v>3746</v>
      </c>
      <c r="R1356" s="3" t="e">
        <f>VLOOKUP(L1356,SB_Cleaned!$A$2:$F$413,6,FALSE)</f>
        <v>#N/A</v>
      </c>
      <c r="S1356" s="3">
        <f t="shared" si="63"/>
        <v>0</v>
      </c>
      <c r="T1356" s="3" t="s">
        <v>1497</v>
      </c>
      <c r="U1356" s="3" t="s">
        <v>932</v>
      </c>
      <c r="V1356" s="13" t="e">
        <f>VLOOKUP(L1356,SB_Cleaned!$A$2:$C$412,3,FALSE)</f>
        <v>#N/A</v>
      </c>
      <c r="W1356" s="4" t="str">
        <f t="shared" si="64"/>
        <v>exclude</v>
      </c>
      <c r="X1356" s="4" t="str">
        <f t="shared" si="65"/>
        <v>exclude</v>
      </c>
    </row>
    <row r="1357" spans="1:24" x14ac:dyDescent="0.25">
      <c r="A1357" s="3" t="s">
        <v>3813</v>
      </c>
      <c r="B1357" s="3" t="s">
        <v>1494</v>
      </c>
      <c r="C1357" s="3" t="s">
        <v>1511</v>
      </c>
      <c r="D1357" s="3">
        <v>4</v>
      </c>
      <c r="E1357" s="14">
        <v>0.75</v>
      </c>
      <c r="F1357" s="3" t="s">
        <v>3815</v>
      </c>
      <c r="G1357" s="13">
        <v>43945</v>
      </c>
      <c r="H1357" s="13">
        <f>VLOOKUP(L1357,'Interested Users'!$A$2:$F$1684,6,FALSE)</f>
        <v>43945.491481481484</v>
      </c>
      <c r="I1357" s="3" t="s">
        <v>1144</v>
      </c>
      <c r="J1357" s="3" t="s">
        <v>2</v>
      </c>
      <c r="K1357" s="3" t="s">
        <v>973</v>
      </c>
      <c r="L1357" s="4">
        <v>911100222219</v>
      </c>
      <c r="M1357" s="3" t="s">
        <v>2811</v>
      </c>
      <c r="N1357" s="3" t="s">
        <v>1439</v>
      </c>
      <c r="O1357" s="3"/>
      <c r="P1357" s="3" t="s">
        <v>3860</v>
      </c>
      <c r="Q1357" s="3" t="s">
        <v>3746</v>
      </c>
      <c r="R1357" s="3" t="e">
        <f>VLOOKUP(L1357,SB_Cleaned!$A$2:$F$413,6,FALSE)</f>
        <v>#N/A</v>
      </c>
      <c r="S1357" s="3">
        <f t="shared" si="63"/>
        <v>0</v>
      </c>
      <c r="T1357" s="3" t="s">
        <v>1497</v>
      </c>
      <c r="U1357" s="3" t="s">
        <v>932</v>
      </c>
      <c r="V1357" s="13" t="e">
        <f>VLOOKUP(L1357,SB_Cleaned!$A$2:$C$412,3,FALSE)</f>
        <v>#N/A</v>
      </c>
      <c r="W1357" s="4" t="str">
        <f t="shared" si="64"/>
        <v>exclude</v>
      </c>
      <c r="X1357" s="4" t="str">
        <f t="shared" si="65"/>
        <v>exclude</v>
      </c>
    </row>
    <row r="1358" spans="1:24" x14ac:dyDescent="0.25">
      <c r="A1358" s="3" t="s">
        <v>3813</v>
      </c>
      <c r="B1358" s="3" t="s">
        <v>1494</v>
      </c>
      <c r="C1358" s="3" t="s">
        <v>1511</v>
      </c>
      <c r="D1358" s="3">
        <v>4</v>
      </c>
      <c r="E1358" s="14">
        <v>0.75</v>
      </c>
      <c r="F1358" s="3" t="s">
        <v>3815</v>
      </c>
      <c r="G1358" s="13">
        <v>43945</v>
      </c>
      <c r="H1358" s="13">
        <f>VLOOKUP(L1358,'Interested Users'!$A$2:$F$1684,6,FALSE)</f>
        <v>43945.489085648151</v>
      </c>
      <c r="I1358" s="3" t="s">
        <v>1144</v>
      </c>
      <c r="J1358" s="3" t="s">
        <v>2</v>
      </c>
      <c r="K1358" s="3" t="s">
        <v>706</v>
      </c>
      <c r="L1358" s="4">
        <v>911100222217</v>
      </c>
      <c r="M1358" s="3" t="s">
        <v>2809</v>
      </c>
      <c r="N1358" s="3" t="s">
        <v>1439</v>
      </c>
      <c r="O1358" s="3"/>
      <c r="P1358" s="3" t="s">
        <v>3860</v>
      </c>
      <c r="Q1358" s="3" t="s">
        <v>3746</v>
      </c>
      <c r="R1358" s="3" t="e">
        <f>VLOOKUP(L1358,SB_Cleaned!$A$2:$F$413,6,FALSE)</f>
        <v>#N/A</v>
      </c>
      <c r="S1358" s="3">
        <f t="shared" si="63"/>
        <v>0</v>
      </c>
      <c r="T1358" s="3" t="s">
        <v>1497</v>
      </c>
      <c r="U1358" s="3" t="s">
        <v>932</v>
      </c>
      <c r="V1358" s="13" t="e">
        <f>VLOOKUP(L1358,SB_Cleaned!$A$2:$C$412,3,FALSE)</f>
        <v>#N/A</v>
      </c>
      <c r="W1358" s="4" t="str">
        <f t="shared" si="64"/>
        <v>exclude</v>
      </c>
      <c r="X1358" s="4" t="str">
        <f t="shared" si="65"/>
        <v>exclude</v>
      </c>
    </row>
    <row r="1359" spans="1:24" x14ac:dyDescent="0.25">
      <c r="A1359" s="3" t="s">
        <v>3813</v>
      </c>
      <c r="B1359" s="3" t="s">
        <v>1514</v>
      </c>
      <c r="C1359" s="3" t="s">
        <v>1512</v>
      </c>
      <c r="D1359" s="3">
        <v>4</v>
      </c>
      <c r="E1359" s="14">
        <v>0.75</v>
      </c>
      <c r="F1359" s="3" t="s">
        <v>3815</v>
      </c>
      <c r="G1359" s="13">
        <v>43945</v>
      </c>
      <c r="H1359" s="13">
        <f>VLOOKUP(L1359,'Interested Users'!$A$2:$F$1684,6,FALSE)</f>
        <v>43945.483518518522</v>
      </c>
      <c r="I1359" s="3" t="s">
        <v>1144</v>
      </c>
      <c r="J1359" s="3" t="s">
        <v>19</v>
      </c>
      <c r="K1359" s="3" t="s">
        <v>971</v>
      </c>
      <c r="L1359" s="4">
        <v>911100222216</v>
      </c>
      <c r="M1359" s="3" t="s">
        <v>2808</v>
      </c>
      <c r="N1359" s="3" t="s">
        <v>1439</v>
      </c>
      <c r="O1359" s="3" t="s">
        <v>1156</v>
      </c>
      <c r="P1359" s="3" t="s">
        <v>1156</v>
      </c>
      <c r="Q1359" s="3" t="s">
        <v>3749</v>
      </c>
      <c r="R1359" s="3" t="e">
        <f>VLOOKUP(L1359,SB_Cleaned!$A$2:$F$413,6,FALSE)</f>
        <v>#N/A</v>
      </c>
      <c r="S1359" s="3">
        <f t="shared" si="63"/>
        <v>0</v>
      </c>
      <c r="T1359" s="3" t="s">
        <v>1499</v>
      </c>
      <c r="U1359" s="3" t="s">
        <v>932</v>
      </c>
      <c r="V1359" s="13" t="e">
        <f>VLOOKUP(L1359,SB_Cleaned!$A$2:$C$412,3,FALSE)</f>
        <v>#N/A</v>
      </c>
      <c r="W1359" s="4" t="str">
        <f t="shared" si="64"/>
        <v>exclude</v>
      </c>
      <c r="X1359" s="4" t="str">
        <f t="shared" si="65"/>
        <v>exclude</v>
      </c>
    </row>
    <row r="1360" spans="1:24" x14ac:dyDescent="0.25">
      <c r="A1360" s="3" t="s">
        <v>3813</v>
      </c>
      <c r="B1360" s="3" t="s">
        <v>1514</v>
      </c>
      <c r="C1360" s="3" t="s">
        <v>1512</v>
      </c>
      <c r="D1360" s="3">
        <v>4</v>
      </c>
      <c r="E1360" s="14">
        <v>0.75</v>
      </c>
      <c r="F1360" s="3" t="s">
        <v>3815</v>
      </c>
      <c r="G1360" s="13">
        <v>43945</v>
      </c>
      <c r="H1360" s="13">
        <f>VLOOKUP(L1360,'Interested Users'!$A$2:$F$1684,6,FALSE)</f>
        <v>43945.47859953704</v>
      </c>
      <c r="I1360" s="3" t="s">
        <v>1144</v>
      </c>
      <c r="J1360" s="3" t="s">
        <v>5</v>
      </c>
      <c r="K1360" s="3" t="s">
        <v>967</v>
      </c>
      <c r="L1360" s="4">
        <v>911100222212</v>
      </c>
      <c r="M1360" s="3" t="s">
        <v>2804</v>
      </c>
      <c r="N1360" s="3" t="s">
        <v>1439</v>
      </c>
      <c r="O1360" s="3" t="s">
        <v>1148</v>
      </c>
      <c r="P1360" s="3" t="s">
        <v>1148</v>
      </c>
      <c r="Q1360" s="3" t="s">
        <v>3749</v>
      </c>
      <c r="R1360" s="3" t="e">
        <f>VLOOKUP(L1360,SB_Cleaned!$A$2:$F$413,6,FALSE)</f>
        <v>#N/A</v>
      </c>
      <c r="S1360" s="3">
        <f t="shared" si="63"/>
        <v>0</v>
      </c>
      <c r="T1360" s="3" t="s">
        <v>1499</v>
      </c>
      <c r="U1360" s="3" t="s">
        <v>932</v>
      </c>
      <c r="V1360" s="13" t="e">
        <f>VLOOKUP(L1360,SB_Cleaned!$A$2:$C$412,3,FALSE)</f>
        <v>#N/A</v>
      </c>
      <c r="W1360" s="4" t="str">
        <f t="shared" si="64"/>
        <v>exclude</v>
      </c>
      <c r="X1360" s="4" t="str">
        <f t="shared" si="65"/>
        <v>exclude</v>
      </c>
    </row>
    <row r="1361" spans="1:24" x14ac:dyDescent="0.25">
      <c r="A1361" s="3" t="s">
        <v>3813</v>
      </c>
      <c r="B1361" s="3" t="s">
        <v>1514</v>
      </c>
      <c r="C1361" s="3" t="s">
        <v>1512</v>
      </c>
      <c r="D1361" s="3">
        <v>4</v>
      </c>
      <c r="E1361" s="14">
        <v>0.75</v>
      </c>
      <c r="F1361" s="3" t="s">
        <v>3815</v>
      </c>
      <c r="G1361" s="13">
        <v>43945</v>
      </c>
      <c r="H1361" s="13">
        <f>VLOOKUP(L1361,'Interested Users'!$A$2:$F$1684,6,FALSE)</f>
        <v>43943.275393518517</v>
      </c>
      <c r="I1361" s="3" t="s">
        <v>1144</v>
      </c>
      <c r="J1361" s="3" t="s">
        <v>5</v>
      </c>
      <c r="K1361" s="3" t="s">
        <v>947</v>
      </c>
      <c r="L1361" s="4">
        <v>911100222012</v>
      </c>
      <c r="M1361" s="3" t="s">
        <v>2768</v>
      </c>
      <c r="N1361" s="3" t="s">
        <v>1439</v>
      </c>
      <c r="O1361" s="3" t="s">
        <v>1148</v>
      </c>
      <c r="P1361" s="3" t="s">
        <v>1148</v>
      </c>
      <c r="Q1361" s="3" t="s">
        <v>3749</v>
      </c>
      <c r="R1361" s="3">
        <f>VLOOKUP(L1361,SB_Cleaned!$A$2:$F$413,6,FALSE)</f>
        <v>3400</v>
      </c>
      <c r="S1361" s="3">
        <f t="shared" si="63"/>
        <v>1</v>
      </c>
      <c r="T1361" s="3" t="s">
        <v>1499</v>
      </c>
      <c r="U1361" s="3" t="s">
        <v>716</v>
      </c>
      <c r="V1361" s="13">
        <f>VLOOKUP(L1361,SB_Cleaned!$A$2:$C$412,3,FALSE)</f>
        <v>43944</v>
      </c>
      <c r="W1361" s="4" t="str">
        <f t="shared" si="64"/>
        <v>exclude</v>
      </c>
      <c r="X1361" s="4">
        <f t="shared" si="65"/>
        <v>1</v>
      </c>
    </row>
    <row r="1362" spans="1:24" x14ac:dyDescent="0.25">
      <c r="A1362" s="3" t="s">
        <v>3812</v>
      </c>
      <c r="B1362" s="3" t="s">
        <v>1494</v>
      </c>
      <c r="C1362" s="3" t="s">
        <v>1510</v>
      </c>
      <c r="D1362" s="3">
        <v>4</v>
      </c>
      <c r="E1362" s="14">
        <v>0.75</v>
      </c>
      <c r="F1362" s="3" t="s">
        <v>3815</v>
      </c>
      <c r="G1362" s="13">
        <v>43945</v>
      </c>
      <c r="H1362" s="13">
        <f>VLOOKUP(L1362,'Interested Users'!$A$2:$F$1684,6,FALSE)</f>
        <v>43943.177685185183</v>
      </c>
      <c r="I1362" s="3" t="s">
        <v>1145</v>
      </c>
      <c r="J1362" s="3" t="s">
        <v>2</v>
      </c>
      <c r="K1362" s="3" t="s">
        <v>780</v>
      </c>
      <c r="L1362" s="4">
        <v>911100221895</v>
      </c>
      <c r="M1362" s="3" t="s">
        <v>3362</v>
      </c>
      <c r="N1362" s="3" t="s">
        <v>1439</v>
      </c>
      <c r="O1362" s="3" t="s">
        <v>1148</v>
      </c>
      <c r="P1362" s="3" t="s">
        <v>1148</v>
      </c>
      <c r="Q1362" s="3" t="s">
        <v>3743</v>
      </c>
      <c r="R1362" s="3">
        <f>VLOOKUP(L1362,SB_Cleaned!$A$2:$F$413,6,FALSE)</f>
        <v>3400</v>
      </c>
      <c r="S1362" s="3">
        <f t="shared" si="63"/>
        <v>1</v>
      </c>
      <c r="T1362" s="3" t="s">
        <v>1496</v>
      </c>
      <c r="U1362" s="3" t="s">
        <v>716</v>
      </c>
      <c r="V1362" s="13">
        <f>VLOOKUP(L1362,SB_Cleaned!$A$2:$C$412,3,FALSE)</f>
        <v>43945</v>
      </c>
      <c r="W1362" s="4">
        <f t="shared" si="64"/>
        <v>0</v>
      </c>
      <c r="X1362" s="4">
        <f t="shared" si="65"/>
        <v>2</v>
      </c>
    </row>
    <row r="1363" spans="1:24" x14ac:dyDescent="0.25">
      <c r="A1363" s="3" t="s">
        <v>3813</v>
      </c>
      <c r="B1363" s="3" t="s">
        <v>1514</v>
      </c>
      <c r="C1363" s="3" t="s">
        <v>1512</v>
      </c>
      <c r="D1363" s="3">
        <v>4</v>
      </c>
      <c r="E1363" s="14">
        <v>0.75</v>
      </c>
      <c r="F1363" s="3" t="s">
        <v>3815</v>
      </c>
      <c r="G1363" s="13">
        <v>43945</v>
      </c>
      <c r="H1363" s="13">
        <f>VLOOKUP(L1363,'Interested Users'!$A$2:$F$1684,6,FALSE)</f>
        <v>43945.410370370373</v>
      </c>
      <c r="I1363" s="3" t="s">
        <v>1144</v>
      </c>
      <c r="J1363" s="3" t="s">
        <v>5</v>
      </c>
      <c r="K1363" s="3" t="s">
        <v>951</v>
      </c>
      <c r="L1363" s="4">
        <v>911100222182</v>
      </c>
      <c r="M1363" s="3" t="s">
        <v>2774</v>
      </c>
      <c r="N1363" s="3" t="s">
        <v>1439</v>
      </c>
      <c r="O1363" s="3" t="s">
        <v>1156</v>
      </c>
      <c r="P1363" s="3" t="s">
        <v>1156</v>
      </c>
      <c r="Q1363" s="3" t="s">
        <v>3749</v>
      </c>
      <c r="R1363" s="3" t="e">
        <f>VLOOKUP(L1363,SB_Cleaned!$A$2:$F$413,6,FALSE)</f>
        <v>#N/A</v>
      </c>
      <c r="S1363" s="3">
        <f t="shared" si="63"/>
        <v>0</v>
      </c>
      <c r="T1363" s="3" t="s">
        <v>1499</v>
      </c>
      <c r="U1363" s="3" t="s">
        <v>932</v>
      </c>
      <c r="V1363" s="13" t="e">
        <f>VLOOKUP(L1363,SB_Cleaned!$A$2:$C$412,3,FALSE)</f>
        <v>#N/A</v>
      </c>
      <c r="W1363" s="4" t="str">
        <f t="shared" si="64"/>
        <v>exclude</v>
      </c>
      <c r="X1363" s="4" t="str">
        <f t="shared" si="65"/>
        <v>exclude</v>
      </c>
    </row>
    <row r="1364" spans="1:24" x14ac:dyDescent="0.25">
      <c r="A1364" s="3" t="s">
        <v>3813</v>
      </c>
      <c r="B1364" s="3" t="s">
        <v>1514</v>
      </c>
      <c r="C1364" s="3" t="s">
        <v>1511</v>
      </c>
      <c r="D1364" s="3">
        <v>4</v>
      </c>
      <c r="E1364" s="14">
        <v>0.75</v>
      </c>
      <c r="F1364" s="3" t="s">
        <v>3815</v>
      </c>
      <c r="G1364" s="13">
        <v>43945</v>
      </c>
      <c r="H1364" s="13">
        <f>VLOOKUP(L1364,'Interested Users'!$A$2:$F$1684,6,FALSE)</f>
        <v>43945.419178240743</v>
      </c>
      <c r="I1364" s="3" t="s">
        <v>1144</v>
      </c>
      <c r="J1364" s="3" t="s">
        <v>5</v>
      </c>
      <c r="K1364" s="3" t="s">
        <v>953</v>
      </c>
      <c r="L1364" s="4">
        <v>911100222186</v>
      </c>
      <c r="M1364" s="3" t="s">
        <v>2778</v>
      </c>
      <c r="N1364" s="3" t="s">
        <v>1439</v>
      </c>
      <c r="O1364" s="3" t="s">
        <v>1148</v>
      </c>
      <c r="P1364" s="3" t="s">
        <v>1148</v>
      </c>
      <c r="Q1364" s="3" t="s">
        <v>3778</v>
      </c>
      <c r="R1364" s="3" t="e">
        <f>VLOOKUP(L1364,SB_Cleaned!$A$2:$F$413,6,FALSE)</f>
        <v>#N/A</v>
      </c>
      <c r="S1364" s="3">
        <f t="shared" si="63"/>
        <v>0</v>
      </c>
      <c r="T1364" s="3" t="s">
        <v>1500</v>
      </c>
      <c r="U1364" s="3" t="s">
        <v>932</v>
      </c>
      <c r="V1364" s="13" t="e">
        <f>VLOOKUP(L1364,SB_Cleaned!$A$2:$C$412,3,FALSE)</f>
        <v>#N/A</v>
      </c>
      <c r="W1364" s="4" t="str">
        <f t="shared" si="64"/>
        <v>exclude</v>
      </c>
      <c r="X1364" s="4" t="str">
        <f t="shared" si="65"/>
        <v>exclude</v>
      </c>
    </row>
    <row r="1365" spans="1:24" x14ac:dyDescent="0.25">
      <c r="A1365" s="3" t="s">
        <v>3813</v>
      </c>
      <c r="B1365" s="3" t="s">
        <v>1514</v>
      </c>
      <c r="C1365" s="3" t="s">
        <v>1511</v>
      </c>
      <c r="D1365" s="3">
        <v>4</v>
      </c>
      <c r="E1365" s="14">
        <v>0.75</v>
      </c>
      <c r="F1365" s="3" t="s">
        <v>3815</v>
      </c>
      <c r="G1365" s="13">
        <v>43945</v>
      </c>
      <c r="H1365" s="13">
        <f>VLOOKUP(L1365,'Interested Users'!$A$2:$F$1684,6,FALSE)</f>
        <v>43945.401967592596</v>
      </c>
      <c r="I1365" s="3" t="s">
        <v>1144</v>
      </c>
      <c r="J1365" s="3" t="s">
        <v>5</v>
      </c>
      <c r="K1365" s="3" t="s">
        <v>944</v>
      </c>
      <c r="L1365" s="4">
        <v>911100222173</v>
      </c>
      <c r="M1365" s="3" t="s">
        <v>2764</v>
      </c>
      <c r="N1365" s="3" t="s">
        <v>1439</v>
      </c>
      <c r="O1365" s="3" t="s">
        <v>1156</v>
      </c>
      <c r="P1365" s="3" t="s">
        <v>1156</v>
      </c>
      <c r="Q1365" s="3" t="s">
        <v>3778</v>
      </c>
      <c r="R1365" s="3" t="e">
        <f>VLOOKUP(L1365,SB_Cleaned!$A$2:$F$413,6,FALSE)</f>
        <v>#N/A</v>
      </c>
      <c r="S1365" s="3">
        <f t="shared" si="63"/>
        <v>0</v>
      </c>
      <c r="T1365" s="3" t="s">
        <v>1500</v>
      </c>
      <c r="U1365" s="3" t="s">
        <v>932</v>
      </c>
      <c r="V1365" s="13" t="e">
        <f>VLOOKUP(L1365,SB_Cleaned!$A$2:$C$412,3,FALSE)</f>
        <v>#N/A</v>
      </c>
      <c r="W1365" s="4" t="str">
        <f t="shared" si="64"/>
        <v>exclude</v>
      </c>
      <c r="X1365" s="4" t="str">
        <f t="shared" si="65"/>
        <v>exclude</v>
      </c>
    </row>
    <row r="1366" spans="1:24" x14ac:dyDescent="0.25">
      <c r="A1366" s="3" t="s">
        <v>3812</v>
      </c>
      <c r="B1366" s="3" t="s">
        <v>1494</v>
      </c>
      <c r="C1366" s="3" t="s">
        <v>1510</v>
      </c>
      <c r="D1366" s="3">
        <v>2</v>
      </c>
      <c r="E1366" s="14">
        <v>0.48958333333333331</v>
      </c>
      <c r="F1366" s="3" t="s">
        <v>3816</v>
      </c>
      <c r="G1366" s="13">
        <v>43946</v>
      </c>
      <c r="H1366" s="13">
        <f>VLOOKUP(L1366,'Interested Users'!$A$2:$F$1684,6,FALSE)</f>
        <v>43945.532997685186</v>
      </c>
      <c r="I1366" s="3" t="s">
        <v>1144</v>
      </c>
      <c r="J1366" s="3" t="s">
        <v>2</v>
      </c>
      <c r="K1366" s="3" t="s">
        <v>980</v>
      </c>
      <c r="L1366" s="4">
        <v>911100222229</v>
      </c>
      <c r="M1366" s="3" t="s">
        <v>2822</v>
      </c>
      <c r="N1366" s="3" t="s">
        <v>1453</v>
      </c>
      <c r="O1366" s="3" t="s">
        <v>1148</v>
      </c>
      <c r="P1366" s="3" t="s">
        <v>1148</v>
      </c>
      <c r="Q1366" s="3" t="s">
        <v>3781</v>
      </c>
      <c r="R1366" s="3" t="e">
        <f>VLOOKUP(L1366,SB_Cleaned!$A$2:$F$413,6,FALSE)</f>
        <v>#N/A</v>
      </c>
      <c r="S1366" s="3">
        <f t="shared" si="63"/>
        <v>0</v>
      </c>
      <c r="T1366" s="3" t="s">
        <v>1495</v>
      </c>
      <c r="U1366" s="3" t="s">
        <v>772</v>
      </c>
      <c r="V1366" s="13" t="e">
        <f>VLOOKUP(L1366,SB_Cleaned!$A$2:$C$412,3,FALSE)</f>
        <v>#N/A</v>
      </c>
      <c r="W1366" s="4" t="str">
        <f t="shared" si="64"/>
        <v>exclude</v>
      </c>
      <c r="X1366" s="4" t="str">
        <f t="shared" si="65"/>
        <v>exclude</v>
      </c>
    </row>
    <row r="1367" spans="1:24" x14ac:dyDescent="0.25">
      <c r="A1367" s="3" t="s">
        <v>3812</v>
      </c>
      <c r="B1367" s="3" t="s">
        <v>1494</v>
      </c>
      <c r="C1367" s="3" t="s">
        <v>1510</v>
      </c>
      <c r="D1367" s="3">
        <v>2</v>
      </c>
      <c r="E1367" s="14">
        <v>0.48958333333333331</v>
      </c>
      <c r="F1367" s="3" t="s">
        <v>3816</v>
      </c>
      <c r="G1367" s="13">
        <v>43946</v>
      </c>
      <c r="H1367" s="13">
        <f>VLOOKUP(L1367,'Interested Users'!$A$2:$F$1684,6,FALSE)</f>
        <v>43945.573240740741</v>
      </c>
      <c r="I1367" s="3" t="s">
        <v>1144</v>
      </c>
      <c r="J1367" s="3" t="s">
        <v>10</v>
      </c>
      <c r="K1367" s="3" t="s">
        <v>985</v>
      </c>
      <c r="L1367" s="4">
        <v>911100222234</v>
      </c>
      <c r="M1367" s="3" t="s">
        <v>2827</v>
      </c>
      <c r="N1367" s="3" t="s">
        <v>1453</v>
      </c>
      <c r="O1367" s="3" t="s">
        <v>1148</v>
      </c>
      <c r="P1367" s="3" t="s">
        <v>1148</v>
      </c>
      <c r="Q1367" s="3" t="s">
        <v>3781</v>
      </c>
      <c r="R1367" s="3" t="e">
        <f>VLOOKUP(L1367,SB_Cleaned!$A$2:$F$413,6,FALSE)</f>
        <v>#N/A</v>
      </c>
      <c r="S1367" s="3">
        <f t="shared" si="63"/>
        <v>0</v>
      </c>
      <c r="T1367" s="3" t="s">
        <v>1495</v>
      </c>
      <c r="U1367" s="3" t="s">
        <v>33</v>
      </c>
      <c r="V1367" s="13" t="e">
        <f>VLOOKUP(L1367,SB_Cleaned!$A$2:$C$412,3,FALSE)</f>
        <v>#N/A</v>
      </c>
      <c r="W1367" s="4" t="str">
        <f t="shared" si="64"/>
        <v>exclude</v>
      </c>
      <c r="X1367" s="4" t="str">
        <f t="shared" si="65"/>
        <v>exclude</v>
      </c>
    </row>
    <row r="1368" spans="1:24" x14ac:dyDescent="0.25">
      <c r="A1368" s="3" t="s">
        <v>3812</v>
      </c>
      <c r="B1368" s="3" t="s">
        <v>1494</v>
      </c>
      <c r="C1368" s="3" t="s">
        <v>1510</v>
      </c>
      <c r="D1368" s="3">
        <v>2</v>
      </c>
      <c r="E1368" s="14">
        <v>0.48958333333333331</v>
      </c>
      <c r="F1368" s="3" t="s">
        <v>3816</v>
      </c>
      <c r="G1368" s="13">
        <v>43946</v>
      </c>
      <c r="H1368" s="13">
        <f>VLOOKUP(L1368,'Interested Users'!$A$2:$F$1684,6,FALSE)</f>
        <v>43945.567743055559</v>
      </c>
      <c r="I1368" s="3" t="s">
        <v>1144</v>
      </c>
      <c r="J1368" s="3" t="s">
        <v>2</v>
      </c>
      <c r="K1368" s="3" t="s">
        <v>984</v>
      </c>
      <c r="L1368" s="4">
        <v>911100222233</v>
      </c>
      <c r="M1368" s="3" t="s">
        <v>2826</v>
      </c>
      <c r="N1368" s="3" t="s">
        <v>1453</v>
      </c>
      <c r="O1368" s="3" t="s">
        <v>1156</v>
      </c>
      <c r="P1368" s="3" t="s">
        <v>1156</v>
      </c>
      <c r="Q1368" s="3" t="s">
        <v>3781</v>
      </c>
      <c r="R1368" s="3" t="e">
        <f>VLOOKUP(L1368,SB_Cleaned!$A$2:$F$413,6,FALSE)</f>
        <v>#N/A</v>
      </c>
      <c r="S1368" s="3">
        <f t="shared" si="63"/>
        <v>0</v>
      </c>
      <c r="T1368" s="3" t="s">
        <v>1495</v>
      </c>
      <c r="U1368" s="3" t="s">
        <v>932</v>
      </c>
      <c r="V1368" s="13" t="e">
        <f>VLOOKUP(L1368,SB_Cleaned!$A$2:$C$412,3,FALSE)</f>
        <v>#N/A</v>
      </c>
      <c r="W1368" s="4" t="str">
        <f t="shared" si="64"/>
        <v>exclude</v>
      </c>
      <c r="X1368" s="4" t="str">
        <f t="shared" si="65"/>
        <v>exclude</v>
      </c>
    </row>
    <row r="1369" spans="1:24" x14ac:dyDescent="0.25">
      <c r="A1369" s="3" t="s">
        <v>3812</v>
      </c>
      <c r="B1369" s="3" t="s">
        <v>1494</v>
      </c>
      <c r="C1369" s="3" t="s">
        <v>1510</v>
      </c>
      <c r="D1369" s="3">
        <v>2</v>
      </c>
      <c r="E1369" s="14">
        <v>0.48958333333333331</v>
      </c>
      <c r="F1369" s="3" t="s">
        <v>3816</v>
      </c>
      <c r="G1369" s="13">
        <v>43946</v>
      </c>
      <c r="H1369" s="13">
        <f>VLOOKUP(L1369,'Interested Users'!$A$2:$F$1684,6,FALSE)</f>
        <v>43945.548043981478</v>
      </c>
      <c r="I1369" s="3" t="s">
        <v>1144</v>
      </c>
      <c r="J1369" s="3" t="s">
        <v>10</v>
      </c>
      <c r="K1369" s="3" t="s">
        <v>983</v>
      </c>
      <c r="L1369" s="4">
        <v>911100222230</v>
      </c>
      <c r="M1369" s="3" t="s">
        <v>2823</v>
      </c>
      <c r="N1369" s="3" t="s">
        <v>1453</v>
      </c>
      <c r="O1369" s="3" t="s">
        <v>1156</v>
      </c>
      <c r="P1369" s="3" t="s">
        <v>1156</v>
      </c>
      <c r="Q1369" s="3" t="s">
        <v>3781</v>
      </c>
      <c r="R1369" s="3" t="e">
        <f>VLOOKUP(L1369,SB_Cleaned!$A$2:$F$413,6,FALSE)</f>
        <v>#N/A</v>
      </c>
      <c r="S1369" s="3">
        <f t="shared" si="63"/>
        <v>0</v>
      </c>
      <c r="T1369" s="3" t="s">
        <v>1495</v>
      </c>
      <c r="U1369" s="3" t="s">
        <v>932</v>
      </c>
      <c r="V1369" s="13" t="e">
        <f>VLOOKUP(L1369,SB_Cleaned!$A$2:$C$412,3,FALSE)</f>
        <v>#N/A</v>
      </c>
      <c r="W1369" s="4" t="str">
        <f t="shared" si="64"/>
        <v>exclude</v>
      </c>
      <c r="X1369" s="4" t="str">
        <f t="shared" si="65"/>
        <v>exclude</v>
      </c>
    </row>
    <row r="1370" spans="1:24" x14ac:dyDescent="0.25">
      <c r="A1370" s="3" t="s">
        <v>3812</v>
      </c>
      <c r="B1370" s="3" t="s">
        <v>1494</v>
      </c>
      <c r="C1370" s="3" t="s">
        <v>1510</v>
      </c>
      <c r="D1370" s="3">
        <v>2</v>
      </c>
      <c r="E1370" s="14">
        <v>0.48958333333333331</v>
      </c>
      <c r="F1370" s="3" t="s">
        <v>3816</v>
      </c>
      <c r="G1370" s="13">
        <v>43946</v>
      </c>
      <c r="H1370" s="13">
        <f>VLOOKUP(L1370,'Interested Users'!$A$2:$F$1684,6,FALSE)</f>
        <v>43945.619756944441</v>
      </c>
      <c r="I1370" s="3" t="s">
        <v>1144</v>
      </c>
      <c r="J1370" s="3" t="s">
        <v>2</v>
      </c>
      <c r="K1370" s="3" t="s">
        <v>986</v>
      </c>
      <c r="L1370" s="4">
        <v>911100222238</v>
      </c>
      <c r="M1370" s="3" t="s">
        <v>2831</v>
      </c>
      <c r="N1370" s="3" t="s">
        <v>1453</v>
      </c>
      <c r="O1370" s="3" t="s">
        <v>1156</v>
      </c>
      <c r="P1370" s="3" t="s">
        <v>1156</v>
      </c>
      <c r="Q1370" s="3" t="s">
        <v>3781</v>
      </c>
      <c r="R1370" s="3" t="e">
        <f>VLOOKUP(L1370,SB_Cleaned!$A$2:$F$413,6,FALSE)</f>
        <v>#N/A</v>
      </c>
      <c r="S1370" s="3">
        <f t="shared" si="63"/>
        <v>0</v>
      </c>
      <c r="T1370" s="3" t="s">
        <v>1495</v>
      </c>
      <c r="U1370" s="3" t="s">
        <v>932</v>
      </c>
      <c r="V1370" s="13" t="e">
        <f>VLOOKUP(L1370,SB_Cleaned!$A$2:$C$412,3,FALSE)</f>
        <v>#N/A</v>
      </c>
      <c r="W1370" s="4" t="str">
        <f t="shared" si="64"/>
        <v>exclude</v>
      </c>
      <c r="X1370" s="4" t="str">
        <f t="shared" si="65"/>
        <v>exclude</v>
      </c>
    </row>
    <row r="1371" spans="1:24" x14ac:dyDescent="0.25">
      <c r="A1371" s="3" t="s">
        <v>3812</v>
      </c>
      <c r="B1371" s="3" t="s">
        <v>1494</v>
      </c>
      <c r="C1371" s="3" t="s">
        <v>1510</v>
      </c>
      <c r="D1371" s="3">
        <v>2</v>
      </c>
      <c r="E1371" s="14">
        <v>0.48958333333333331</v>
      </c>
      <c r="F1371" s="3" t="s">
        <v>3816</v>
      </c>
      <c r="G1371" s="13">
        <v>43946</v>
      </c>
      <c r="H1371" s="13">
        <f>VLOOKUP(L1371,'Interested Users'!$A$2:$F$1684,6,FALSE)</f>
        <v>43945.514456018522</v>
      </c>
      <c r="I1371" s="3" t="s">
        <v>1144</v>
      </c>
      <c r="J1371" s="3" t="s">
        <v>2</v>
      </c>
      <c r="K1371" s="3" t="s">
        <v>248</v>
      </c>
      <c r="L1371" s="4">
        <v>911100222224</v>
      </c>
      <c r="M1371" s="3" t="s">
        <v>2817</v>
      </c>
      <c r="N1371" s="3" t="s">
        <v>1453</v>
      </c>
      <c r="O1371" s="3" t="s">
        <v>1148</v>
      </c>
      <c r="P1371" s="3" t="s">
        <v>1148</v>
      </c>
      <c r="Q1371" s="3" t="s">
        <v>3781</v>
      </c>
      <c r="R1371" s="3">
        <f>VLOOKUP(L1371,SB_Cleaned!$A$2:$F$413,6,FALSE)</f>
        <v>1999</v>
      </c>
      <c r="S1371" s="3">
        <f t="shared" si="63"/>
        <v>1</v>
      </c>
      <c r="T1371" s="3" t="s">
        <v>1495</v>
      </c>
      <c r="U1371" s="3" t="s">
        <v>932</v>
      </c>
      <c r="V1371" s="13">
        <f>VLOOKUP(L1371,SB_Cleaned!$A$2:$C$412,3,FALSE)</f>
        <v>43946</v>
      </c>
      <c r="W1371" s="4">
        <f t="shared" si="64"/>
        <v>0</v>
      </c>
      <c r="X1371" s="4">
        <f t="shared" si="65"/>
        <v>0</v>
      </c>
    </row>
    <row r="1372" spans="1:24" x14ac:dyDescent="0.25">
      <c r="A1372" s="3" t="s">
        <v>3812</v>
      </c>
      <c r="B1372" s="3" t="s">
        <v>1494</v>
      </c>
      <c r="C1372" s="3" t="s">
        <v>1510</v>
      </c>
      <c r="D1372" s="3">
        <v>2</v>
      </c>
      <c r="E1372" s="14">
        <v>0.48958333333333331</v>
      </c>
      <c r="F1372" s="3" t="s">
        <v>3816</v>
      </c>
      <c r="G1372" s="13">
        <v>43946</v>
      </c>
      <c r="H1372" s="13">
        <f>VLOOKUP(L1372,'Interested Users'!$A$2:$F$1684,6,FALSE)</f>
        <v>43945.491666666669</v>
      </c>
      <c r="I1372" s="3" t="s">
        <v>1144</v>
      </c>
      <c r="J1372" s="3" t="s">
        <v>2</v>
      </c>
      <c r="K1372" s="3" t="s">
        <v>323</v>
      </c>
      <c r="L1372" s="4">
        <v>911100222220</v>
      </c>
      <c r="M1372" s="3" t="s">
        <v>2812</v>
      </c>
      <c r="N1372" s="3" t="s">
        <v>1453</v>
      </c>
      <c r="O1372" s="3" t="s">
        <v>1156</v>
      </c>
      <c r="P1372" s="3" t="s">
        <v>1156</v>
      </c>
      <c r="Q1372" s="3" t="s">
        <v>3781</v>
      </c>
      <c r="R1372" s="3" t="e">
        <f>VLOOKUP(L1372,SB_Cleaned!$A$2:$F$413,6,FALSE)</f>
        <v>#N/A</v>
      </c>
      <c r="S1372" s="3">
        <f t="shared" si="63"/>
        <v>0</v>
      </c>
      <c r="T1372" s="3" t="s">
        <v>1495</v>
      </c>
      <c r="U1372" s="3" t="s">
        <v>932</v>
      </c>
      <c r="V1372" s="13" t="e">
        <f>VLOOKUP(L1372,SB_Cleaned!$A$2:$C$412,3,FALSE)</f>
        <v>#N/A</v>
      </c>
      <c r="W1372" s="4" t="str">
        <f t="shared" si="64"/>
        <v>exclude</v>
      </c>
      <c r="X1372" s="4" t="str">
        <f t="shared" si="65"/>
        <v>exclude</v>
      </c>
    </row>
    <row r="1373" spans="1:24" x14ac:dyDescent="0.25">
      <c r="A1373" s="3" t="s">
        <v>3812</v>
      </c>
      <c r="B1373" s="3" t="s">
        <v>1494</v>
      </c>
      <c r="C1373" s="3" t="s">
        <v>1510</v>
      </c>
      <c r="D1373" s="3">
        <v>2</v>
      </c>
      <c r="E1373" s="14">
        <v>0.48958333333333331</v>
      </c>
      <c r="F1373" s="3" t="s">
        <v>3816</v>
      </c>
      <c r="G1373" s="13">
        <v>43946</v>
      </c>
      <c r="H1373" s="13">
        <f>VLOOKUP(L1373,'Interested Users'!$A$2:$F$1684,6,FALSE)</f>
        <v>43945.429502314815</v>
      </c>
      <c r="I1373" s="3" t="s">
        <v>1144</v>
      </c>
      <c r="J1373" s="3" t="s">
        <v>2</v>
      </c>
      <c r="K1373" s="3" t="s">
        <v>960</v>
      </c>
      <c r="L1373" s="4">
        <v>911100222199</v>
      </c>
      <c r="M1373" s="3" t="s">
        <v>2791</v>
      </c>
      <c r="N1373" s="3" t="s">
        <v>1453</v>
      </c>
      <c r="O1373" s="3" t="s">
        <v>1156</v>
      </c>
      <c r="P1373" s="3" t="s">
        <v>1156</v>
      </c>
      <c r="Q1373" s="3" t="s">
        <v>3781</v>
      </c>
      <c r="R1373" s="3" t="e">
        <f>VLOOKUP(L1373,SB_Cleaned!$A$2:$F$413,6,FALSE)</f>
        <v>#N/A</v>
      </c>
      <c r="S1373" s="3">
        <f t="shared" si="63"/>
        <v>0</v>
      </c>
      <c r="T1373" s="3" t="s">
        <v>1495</v>
      </c>
      <c r="U1373" s="3" t="s">
        <v>209</v>
      </c>
      <c r="V1373" s="13" t="e">
        <f>VLOOKUP(L1373,SB_Cleaned!$A$2:$C$412,3,FALSE)</f>
        <v>#N/A</v>
      </c>
      <c r="W1373" s="4" t="str">
        <f t="shared" si="64"/>
        <v>exclude</v>
      </c>
      <c r="X1373" s="4" t="str">
        <f t="shared" si="65"/>
        <v>exclude</v>
      </c>
    </row>
    <row r="1374" spans="1:24" x14ac:dyDescent="0.25">
      <c r="A1374" s="3" t="s">
        <v>3812</v>
      </c>
      <c r="B1374" s="3" t="s">
        <v>1494</v>
      </c>
      <c r="C1374" s="3" t="s">
        <v>1510</v>
      </c>
      <c r="D1374" s="3">
        <v>2</v>
      </c>
      <c r="E1374" s="14">
        <v>0.48958333333333331</v>
      </c>
      <c r="F1374" s="3" t="s">
        <v>3816</v>
      </c>
      <c r="G1374" s="13">
        <v>43946</v>
      </c>
      <c r="H1374" s="13">
        <f>VLOOKUP(L1374,'Interested Users'!$A$2:$F$1684,6,FALSE)</f>
        <v>43945.429502314815</v>
      </c>
      <c r="I1374" s="3" t="s">
        <v>1145</v>
      </c>
      <c r="J1374" s="3" t="s">
        <v>2</v>
      </c>
      <c r="K1374" s="3" t="s">
        <v>960</v>
      </c>
      <c r="L1374" s="4">
        <v>911100222199</v>
      </c>
      <c r="M1374" s="3" t="s">
        <v>2791</v>
      </c>
      <c r="N1374" s="3" t="s">
        <v>1453</v>
      </c>
      <c r="O1374" s="3" t="s">
        <v>1156</v>
      </c>
      <c r="P1374" s="3" t="s">
        <v>1156</v>
      </c>
      <c r="Q1374" s="3" t="s">
        <v>3781</v>
      </c>
      <c r="R1374" s="3" t="e">
        <f>VLOOKUP(L1374,SB_Cleaned!$A$2:$F$413,6,FALSE)</f>
        <v>#N/A</v>
      </c>
      <c r="S1374" s="3">
        <f t="shared" si="63"/>
        <v>0</v>
      </c>
      <c r="T1374" s="3" t="s">
        <v>1495</v>
      </c>
      <c r="U1374" s="3" t="s">
        <v>209</v>
      </c>
      <c r="V1374" s="13" t="e">
        <f>VLOOKUP(L1374,SB_Cleaned!$A$2:$C$412,3,FALSE)</f>
        <v>#N/A</v>
      </c>
      <c r="W1374" s="4" t="str">
        <f t="shared" si="64"/>
        <v>exclude</v>
      </c>
      <c r="X1374" s="4" t="str">
        <f t="shared" si="65"/>
        <v>exclude</v>
      </c>
    </row>
    <row r="1375" spans="1:24" x14ac:dyDescent="0.25">
      <c r="A1375" s="3" t="s">
        <v>3812</v>
      </c>
      <c r="B1375" s="3" t="s">
        <v>1494</v>
      </c>
      <c r="C1375" s="3" t="s">
        <v>1510</v>
      </c>
      <c r="D1375" s="3">
        <v>2</v>
      </c>
      <c r="E1375" s="14">
        <v>0.48958333333333331</v>
      </c>
      <c r="F1375" s="3" t="s">
        <v>3816</v>
      </c>
      <c r="G1375" s="13">
        <v>43946</v>
      </c>
      <c r="H1375" s="13">
        <f>VLOOKUP(L1375,'Interested Users'!$A$2:$F$1684,6,FALSE)</f>
        <v>43945.438252314816</v>
      </c>
      <c r="I1375" s="3" t="s">
        <v>1144</v>
      </c>
      <c r="J1375" s="3" t="s">
        <v>10</v>
      </c>
      <c r="K1375" s="3" t="s">
        <v>961</v>
      </c>
      <c r="L1375" s="4">
        <v>911100222201</v>
      </c>
      <c r="M1375" s="3" t="s">
        <v>2793</v>
      </c>
      <c r="N1375" s="3" t="s">
        <v>1453</v>
      </c>
      <c r="O1375" s="3" t="s">
        <v>1156</v>
      </c>
      <c r="P1375" s="3" t="s">
        <v>1156</v>
      </c>
      <c r="Q1375" s="3" t="s">
        <v>3781</v>
      </c>
      <c r="R1375" s="3" t="e">
        <f>VLOOKUP(L1375,SB_Cleaned!$A$2:$F$413,6,FALSE)</f>
        <v>#N/A</v>
      </c>
      <c r="S1375" s="3">
        <f t="shared" si="63"/>
        <v>0</v>
      </c>
      <c r="T1375" s="3" t="s">
        <v>1495</v>
      </c>
      <c r="U1375" s="3" t="s">
        <v>932</v>
      </c>
      <c r="V1375" s="13" t="e">
        <f>VLOOKUP(L1375,SB_Cleaned!$A$2:$C$412,3,FALSE)</f>
        <v>#N/A</v>
      </c>
      <c r="W1375" s="4" t="str">
        <f t="shared" si="64"/>
        <v>exclude</v>
      </c>
      <c r="X1375" s="4" t="str">
        <f t="shared" si="65"/>
        <v>exclude</v>
      </c>
    </row>
    <row r="1376" spans="1:24" x14ac:dyDescent="0.25">
      <c r="A1376" s="3" t="s">
        <v>3812</v>
      </c>
      <c r="B1376" s="3" t="s">
        <v>1494</v>
      </c>
      <c r="C1376" s="3" t="s">
        <v>1510</v>
      </c>
      <c r="D1376" s="3">
        <v>2</v>
      </c>
      <c r="E1376" s="14">
        <v>0.48958333333333331</v>
      </c>
      <c r="F1376" s="3" t="s">
        <v>3816</v>
      </c>
      <c r="G1376" s="13">
        <v>43946</v>
      </c>
      <c r="H1376" s="13">
        <f>VLOOKUP(L1376,'Interested Users'!$A$2:$F$1684,6,FALSE)</f>
        <v>43945.446770833332</v>
      </c>
      <c r="I1376" s="3" t="s">
        <v>1144</v>
      </c>
      <c r="J1376" s="3" t="s">
        <v>10</v>
      </c>
      <c r="K1376" s="3" t="s">
        <v>706</v>
      </c>
      <c r="L1376" s="4">
        <v>911100222203</v>
      </c>
      <c r="M1376" s="3" t="s">
        <v>2795</v>
      </c>
      <c r="N1376" s="3" t="s">
        <v>1453</v>
      </c>
      <c r="O1376" s="3" t="s">
        <v>1156</v>
      </c>
      <c r="P1376" s="3" t="s">
        <v>1156</v>
      </c>
      <c r="Q1376" s="3" t="s">
        <v>3781</v>
      </c>
      <c r="R1376" s="3" t="e">
        <f>VLOOKUP(L1376,SB_Cleaned!$A$2:$F$413,6,FALSE)</f>
        <v>#N/A</v>
      </c>
      <c r="S1376" s="3">
        <f t="shared" si="63"/>
        <v>0</v>
      </c>
      <c r="T1376" s="3" t="s">
        <v>1495</v>
      </c>
      <c r="U1376" s="3" t="s">
        <v>932</v>
      </c>
      <c r="V1376" s="13" t="e">
        <f>VLOOKUP(L1376,SB_Cleaned!$A$2:$C$412,3,FALSE)</f>
        <v>#N/A</v>
      </c>
      <c r="W1376" s="4" t="str">
        <f t="shared" si="64"/>
        <v>exclude</v>
      </c>
      <c r="X1376" s="4" t="str">
        <f t="shared" si="65"/>
        <v>exclude</v>
      </c>
    </row>
    <row r="1377" spans="1:24" x14ac:dyDescent="0.25">
      <c r="A1377" s="3" t="s">
        <v>3813</v>
      </c>
      <c r="B1377" s="3" t="s">
        <v>1494</v>
      </c>
      <c r="C1377" s="3" t="s">
        <v>1511</v>
      </c>
      <c r="D1377" s="3">
        <v>2</v>
      </c>
      <c r="E1377" s="14">
        <v>0.48958333333333331</v>
      </c>
      <c r="F1377" s="3" t="s">
        <v>3816</v>
      </c>
      <c r="G1377" s="13">
        <v>43946</v>
      </c>
      <c r="H1377" s="13">
        <f>VLOOKUP(L1377,'Interested Users'!$A$2:$F$1684,6,FALSE)</f>
        <v>43945.644502314812</v>
      </c>
      <c r="I1377" s="3" t="s">
        <v>1144</v>
      </c>
      <c r="J1377" s="3" t="s">
        <v>2</v>
      </c>
      <c r="K1377" s="3" t="s">
        <v>205</v>
      </c>
      <c r="L1377" s="4">
        <v>911100222242</v>
      </c>
      <c r="M1377" s="3" t="s">
        <v>2835</v>
      </c>
      <c r="N1377" s="3" t="s">
        <v>1453</v>
      </c>
      <c r="O1377" s="3" t="s">
        <v>1156</v>
      </c>
      <c r="P1377" s="3" t="s">
        <v>1156</v>
      </c>
      <c r="Q1377" s="3" t="s">
        <v>3783</v>
      </c>
      <c r="R1377" s="3" t="e">
        <f>VLOOKUP(L1377,SB_Cleaned!$A$2:$F$413,6,FALSE)</f>
        <v>#N/A</v>
      </c>
      <c r="S1377" s="3">
        <f t="shared" si="63"/>
        <v>0</v>
      </c>
      <c r="T1377" s="3" t="s">
        <v>1495</v>
      </c>
      <c r="U1377" s="3" t="s">
        <v>209</v>
      </c>
      <c r="V1377" s="13" t="e">
        <f>VLOOKUP(L1377,SB_Cleaned!$A$2:$C$412,3,FALSE)</f>
        <v>#N/A</v>
      </c>
      <c r="W1377" s="4" t="str">
        <f t="shared" si="64"/>
        <v>exclude</v>
      </c>
      <c r="X1377" s="4" t="str">
        <f t="shared" si="65"/>
        <v>exclude</v>
      </c>
    </row>
    <row r="1378" spans="1:24" x14ac:dyDescent="0.25">
      <c r="A1378" s="3" t="s">
        <v>3813</v>
      </c>
      <c r="B1378" s="3" t="s">
        <v>1494</v>
      </c>
      <c r="C1378" s="3" t="s">
        <v>1511</v>
      </c>
      <c r="D1378" s="3">
        <v>2</v>
      </c>
      <c r="E1378" s="14">
        <v>0.48958333333333331</v>
      </c>
      <c r="F1378" s="3" t="s">
        <v>3816</v>
      </c>
      <c r="G1378" s="13">
        <v>43946</v>
      </c>
      <c r="H1378" s="13">
        <f>VLOOKUP(L1378,'Interested Users'!$A$2:$F$1684,6,FALSE)</f>
        <v>43945.633414351854</v>
      </c>
      <c r="I1378" s="3" t="s">
        <v>1144</v>
      </c>
      <c r="J1378" s="3" t="s">
        <v>2</v>
      </c>
      <c r="K1378" s="3" t="s">
        <v>125</v>
      </c>
      <c r="L1378" s="4">
        <v>911100222240</v>
      </c>
      <c r="M1378" s="3" t="s">
        <v>2833</v>
      </c>
      <c r="N1378" s="3" t="s">
        <v>1453</v>
      </c>
      <c r="O1378" s="3" t="s">
        <v>1148</v>
      </c>
      <c r="P1378" s="3" t="s">
        <v>1148</v>
      </c>
      <c r="Q1378" s="3" t="s">
        <v>3783</v>
      </c>
      <c r="R1378" s="3" t="e">
        <f>VLOOKUP(L1378,SB_Cleaned!$A$2:$F$413,6,FALSE)</f>
        <v>#N/A</v>
      </c>
      <c r="S1378" s="3">
        <f t="shared" si="63"/>
        <v>0</v>
      </c>
      <c r="T1378" s="3" t="s">
        <v>1495</v>
      </c>
      <c r="U1378" s="3" t="s">
        <v>218</v>
      </c>
      <c r="V1378" s="13" t="e">
        <f>VLOOKUP(L1378,SB_Cleaned!$A$2:$C$412,3,FALSE)</f>
        <v>#N/A</v>
      </c>
      <c r="W1378" s="4" t="str">
        <f t="shared" si="64"/>
        <v>exclude</v>
      </c>
      <c r="X1378" s="4" t="str">
        <f t="shared" si="65"/>
        <v>exclude</v>
      </c>
    </row>
    <row r="1379" spans="1:24" x14ac:dyDescent="0.25">
      <c r="A1379" s="3" t="s">
        <v>3813</v>
      </c>
      <c r="B1379" s="3" t="s">
        <v>1494</v>
      </c>
      <c r="C1379" s="3" t="s">
        <v>1511</v>
      </c>
      <c r="D1379" s="3">
        <v>2</v>
      </c>
      <c r="E1379" s="14">
        <v>0.48958333333333331</v>
      </c>
      <c r="F1379" s="3" t="s">
        <v>3816</v>
      </c>
      <c r="G1379" s="13">
        <v>43946</v>
      </c>
      <c r="H1379" s="13">
        <f>VLOOKUP(L1379,'Interested Users'!$A$2:$F$1684,6,FALSE)</f>
        <v>43945.482939814814</v>
      </c>
      <c r="I1379" s="3" t="s">
        <v>1144</v>
      </c>
      <c r="J1379" s="3" t="s">
        <v>2</v>
      </c>
      <c r="K1379" s="3" t="s">
        <v>970</v>
      </c>
      <c r="L1379" s="4">
        <v>911100222215</v>
      </c>
      <c r="M1379" s="3" t="s">
        <v>2807</v>
      </c>
      <c r="N1379" s="3" t="s">
        <v>1453</v>
      </c>
      <c r="O1379" s="3" t="s">
        <v>1156</v>
      </c>
      <c r="P1379" s="3" t="s">
        <v>1156</v>
      </c>
      <c r="Q1379" s="3" t="s">
        <v>3783</v>
      </c>
      <c r="R1379" s="3" t="e">
        <f>VLOOKUP(L1379,SB_Cleaned!$A$2:$F$413,6,FALSE)</f>
        <v>#N/A</v>
      </c>
      <c r="S1379" s="3">
        <f t="shared" si="63"/>
        <v>0</v>
      </c>
      <c r="T1379" s="3" t="s">
        <v>1495</v>
      </c>
      <c r="U1379" s="3" t="s">
        <v>716</v>
      </c>
      <c r="V1379" s="13" t="e">
        <f>VLOOKUP(L1379,SB_Cleaned!$A$2:$C$412,3,FALSE)</f>
        <v>#N/A</v>
      </c>
      <c r="W1379" s="4" t="str">
        <f t="shared" si="64"/>
        <v>exclude</v>
      </c>
      <c r="X1379" s="4" t="str">
        <f t="shared" si="65"/>
        <v>exclude</v>
      </c>
    </row>
    <row r="1380" spans="1:24" x14ac:dyDescent="0.25">
      <c r="A1380" s="3" t="s">
        <v>3813</v>
      </c>
      <c r="B1380" s="3" t="s">
        <v>1494</v>
      </c>
      <c r="C1380" s="3" t="s">
        <v>1511</v>
      </c>
      <c r="D1380" s="3">
        <v>2</v>
      </c>
      <c r="E1380" s="14">
        <v>0.48958333333333331</v>
      </c>
      <c r="F1380" s="3" t="s">
        <v>3816</v>
      </c>
      <c r="G1380" s="13">
        <v>43946</v>
      </c>
      <c r="H1380" s="13">
        <f>VLOOKUP(L1380,'Interested Users'!$A$2:$F$1684,6,FALSE)</f>
        <v>43945.532997685186</v>
      </c>
      <c r="I1380" s="3" t="s">
        <v>1145</v>
      </c>
      <c r="J1380" s="3" t="s">
        <v>10</v>
      </c>
      <c r="K1380" s="3" t="s">
        <v>980</v>
      </c>
      <c r="L1380" s="4">
        <v>911100222229</v>
      </c>
      <c r="M1380" s="3" t="s">
        <v>2822</v>
      </c>
      <c r="N1380" s="3" t="s">
        <v>1453</v>
      </c>
      <c r="O1380" s="3" t="s">
        <v>1156</v>
      </c>
      <c r="P1380" s="3" t="s">
        <v>1156</v>
      </c>
      <c r="Q1380" s="3" t="s">
        <v>3783</v>
      </c>
      <c r="R1380" s="3" t="e">
        <f>VLOOKUP(L1380,SB_Cleaned!$A$2:$F$413,6,FALSE)</f>
        <v>#N/A</v>
      </c>
      <c r="S1380" s="3">
        <f t="shared" si="63"/>
        <v>0</v>
      </c>
      <c r="T1380" s="3" t="s">
        <v>1495</v>
      </c>
      <c r="U1380" s="3" t="s">
        <v>772</v>
      </c>
      <c r="V1380" s="13" t="e">
        <f>VLOOKUP(L1380,SB_Cleaned!$A$2:$C$412,3,FALSE)</f>
        <v>#N/A</v>
      </c>
      <c r="W1380" s="4" t="str">
        <f t="shared" si="64"/>
        <v>exclude</v>
      </c>
      <c r="X1380" s="4" t="str">
        <f t="shared" si="65"/>
        <v>exclude</v>
      </c>
    </row>
    <row r="1381" spans="1:24" x14ac:dyDescent="0.25">
      <c r="A1381" s="3" t="s">
        <v>3813</v>
      </c>
      <c r="B1381" s="3" t="s">
        <v>1494</v>
      </c>
      <c r="C1381" s="3" t="s">
        <v>1511</v>
      </c>
      <c r="D1381" s="3">
        <v>2</v>
      </c>
      <c r="E1381" s="14">
        <v>0.48958333333333331</v>
      </c>
      <c r="F1381" s="3" t="s">
        <v>3816</v>
      </c>
      <c r="G1381" s="13">
        <v>43946</v>
      </c>
      <c r="H1381" s="13">
        <f>VLOOKUP(L1381,'Interested Users'!$A$2:$F$1684,6,FALSE)</f>
        <v>43945.481493055559</v>
      </c>
      <c r="I1381" s="3" t="s">
        <v>1144</v>
      </c>
      <c r="J1381" s="3" t="s">
        <v>10</v>
      </c>
      <c r="K1381" s="3" t="s">
        <v>969</v>
      </c>
      <c r="L1381" s="4">
        <v>911100222214</v>
      </c>
      <c r="M1381" s="3" t="s">
        <v>2806</v>
      </c>
      <c r="N1381" s="3" t="s">
        <v>1453</v>
      </c>
      <c r="O1381" s="3" t="s">
        <v>1156</v>
      </c>
      <c r="P1381" s="3" t="s">
        <v>1156</v>
      </c>
      <c r="Q1381" s="3" t="s">
        <v>3783</v>
      </c>
      <c r="R1381" s="3" t="e">
        <f>VLOOKUP(L1381,SB_Cleaned!$A$2:$F$413,6,FALSE)</f>
        <v>#N/A</v>
      </c>
      <c r="S1381" s="3">
        <f t="shared" si="63"/>
        <v>0</v>
      </c>
      <c r="T1381" s="3" t="s">
        <v>1495</v>
      </c>
      <c r="U1381" s="3" t="s">
        <v>716</v>
      </c>
      <c r="V1381" s="13" t="e">
        <f>VLOOKUP(L1381,SB_Cleaned!$A$2:$C$412,3,FALSE)</f>
        <v>#N/A</v>
      </c>
      <c r="W1381" s="4" t="str">
        <f t="shared" si="64"/>
        <v>exclude</v>
      </c>
      <c r="X1381" s="4" t="str">
        <f t="shared" si="65"/>
        <v>exclude</v>
      </c>
    </row>
    <row r="1382" spans="1:24" x14ac:dyDescent="0.25">
      <c r="A1382" s="3" t="s">
        <v>3813</v>
      </c>
      <c r="B1382" s="3" t="s">
        <v>1494</v>
      </c>
      <c r="C1382" s="3" t="s">
        <v>1511</v>
      </c>
      <c r="D1382" s="3">
        <v>2</v>
      </c>
      <c r="E1382" s="14">
        <v>0.48958333333333331</v>
      </c>
      <c r="F1382" s="3" t="s">
        <v>3816</v>
      </c>
      <c r="G1382" s="13">
        <v>43946</v>
      </c>
      <c r="H1382" s="13">
        <f>VLOOKUP(L1382,'Interested Users'!$A$2:$F$1684,6,FALSE)</f>
        <v>43945.473680555559</v>
      </c>
      <c r="I1382" s="3" t="s">
        <v>1144</v>
      </c>
      <c r="J1382" s="3" t="s">
        <v>10</v>
      </c>
      <c r="K1382" s="3" t="s">
        <v>965</v>
      </c>
      <c r="L1382" s="4">
        <v>911100222210</v>
      </c>
      <c r="M1382" s="3" t="s">
        <v>2802</v>
      </c>
      <c r="N1382" s="3" t="s">
        <v>1453</v>
      </c>
      <c r="O1382" s="3" t="s">
        <v>1156</v>
      </c>
      <c r="P1382" s="3" t="s">
        <v>1156</v>
      </c>
      <c r="Q1382" s="3" t="s">
        <v>3783</v>
      </c>
      <c r="R1382" s="3" t="e">
        <f>VLOOKUP(L1382,SB_Cleaned!$A$2:$F$413,6,FALSE)</f>
        <v>#N/A</v>
      </c>
      <c r="S1382" s="3">
        <f t="shared" si="63"/>
        <v>0</v>
      </c>
      <c r="T1382" s="3" t="s">
        <v>1495</v>
      </c>
      <c r="U1382" s="3" t="s">
        <v>932</v>
      </c>
      <c r="V1382" s="13" t="e">
        <f>VLOOKUP(L1382,SB_Cleaned!$A$2:$C$412,3,FALSE)</f>
        <v>#N/A</v>
      </c>
      <c r="W1382" s="4" t="str">
        <f t="shared" si="64"/>
        <v>exclude</v>
      </c>
      <c r="X1382" s="4" t="str">
        <f t="shared" si="65"/>
        <v>exclude</v>
      </c>
    </row>
    <row r="1383" spans="1:24" x14ac:dyDescent="0.25">
      <c r="A1383" s="3" t="s">
        <v>3813</v>
      </c>
      <c r="B1383" s="3" t="s">
        <v>1494</v>
      </c>
      <c r="C1383" s="3" t="s">
        <v>1511</v>
      </c>
      <c r="D1383" s="3">
        <v>2</v>
      </c>
      <c r="E1383" s="14">
        <v>0.48958333333333331</v>
      </c>
      <c r="F1383" s="3" t="s">
        <v>3816</v>
      </c>
      <c r="G1383" s="13">
        <v>43946</v>
      </c>
      <c r="H1383" s="13">
        <f>VLOOKUP(L1383,'Interested Users'!$A$2:$F$1684,6,FALSE)</f>
        <v>43945.42596064815</v>
      </c>
      <c r="I1383" s="3" t="s">
        <v>1144</v>
      </c>
      <c r="J1383" s="3" t="s">
        <v>10</v>
      </c>
      <c r="K1383" s="3" t="s">
        <v>594</v>
      </c>
      <c r="L1383" s="4">
        <v>911100222195</v>
      </c>
      <c r="M1383" s="3" t="s">
        <v>2787</v>
      </c>
      <c r="N1383" s="3" t="s">
        <v>1453</v>
      </c>
      <c r="O1383" s="3" t="s">
        <v>1156</v>
      </c>
      <c r="P1383" s="3" t="s">
        <v>1156</v>
      </c>
      <c r="Q1383" s="3" t="s">
        <v>3783</v>
      </c>
      <c r="R1383" s="3" t="e">
        <f>VLOOKUP(L1383,SB_Cleaned!$A$2:$F$413,6,FALSE)</f>
        <v>#N/A</v>
      </c>
      <c r="S1383" s="3">
        <f t="shared" si="63"/>
        <v>0</v>
      </c>
      <c r="T1383" s="3" t="s">
        <v>1495</v>
      </c>
      <c r="U1383" s="3" t="s">
        <v>932</v>
      </c>
      <c r="V1383" s="13" t="e">
        <f>VLOOKUP(L1383,SB_Cleaned!$A$2:$C$412,3,FALSE)</f>
        <v>#N/A</v>
      </c>
      <c r="W1383" s="4" t="str">
        <f t="shared" si="64"/>
        <v>exclude</v>
      </c>
      <c r="X1383" s="4" t="str">
        <f t="shared" si="65"/>
        <v>exclude</v>
      </c>
    </row>
    <row r="1384" spans="1:24" x14ac:dyDescent="0.25">
      <c r="A1384" s="3" t="s">
        <v>3813</v>
      </c>
      <c r="B1384" s="3" t="s">
        <v>1494</v>
      </c>
      <c r="C1384" s="3" t="s">
        <v>1511</v>
      </c>
      <c r="D1384" s="3">
        <v>2</v>
      </c>
      <c r="E1384" s="14">
        <v>0.48958333333333331</v>
      </c>
      <c r="F1384" s="3" t="s">
        <v>3816</v>
      </c>
      <c r="G1384" s="13">
        <v>43946</v>
      </c>
      <c r="H1384" s="13">
        <f>VLOOKUP(L1384,'Interested Users'!$A$2:$F$1684,6,FALSE)</f>
        <v>43945.423368055555</v>
      </c>
      <c r="I1384" s="3" t="s">
        <v>1144</v>
      </c>
      <c r="J1384" s="3" t="s">
        <v>2</v>
      </c>
      <c r="K1384" s="3" t="s">
        <v>956</v>
      </c>
      <c r="L1384" s="4">
        <v>911100222190</v>
      </c>
      <c r="M1384" s="3" t="s">
        <v>2782</v>
      </c>
      <c r="N1384" s="3" t="s">
        <v>1453</v>
      </c>
      <c r="O1384" s="3" t="s">
        <v>1148</v>
      </c>
      <c r="P1384" s="3" t="s">
        <v>1148</v>
      </c>
      <c r="Q1384" s="3" t="s">
        <v>3783</v>
      </c>
      <c r="R1384" s="3" t="e">
        <f>VLOOKUP(L1384,SB_Cleaned!$A$2:$F$413,6,FALSE)</f>
        <v>#N/A</v>
      </c>
      <c r="S1384" s="3">
        <f t="shared" si="63"/>
        <v>0</v>
      </c>
      <c r="T1384" s="3" t="s">
        <v>1495</v>
      </c>
      <c r="U1384" s="3" t="s">
        <v>932</v>
      </c>
      <c r="V1384" s="13" t="e">
        <f>VLOOKUP(L1384,SB_Cleaned!$A$2:$C$412,3,FALSE)</f>
        <v>#N/A</v>
      </c>
      <c r="W1384" s="4" t="str">
        <f t="shared" si="64"/>
        <v>exclude</v>
      </c>
      <c r="X1384" s="4" t="str">
        <f t="shared" si="65"/>
        <v>exclude</v>
      </c>
    </row>
    <row r="1385" spans="1:24" x14ac:dyDescent="0.25">
      <c r="A1385" s="3" t="s">
        <v>3813</v>
      </c>
      <c r="B1385" s="3" t="s">
        <v>1494</v>
      </c>
      <c r="C1385" s="3" t="s">
        <v>1511</v>
      </c>
      <c r="D1385" s="3">
        <v>2</v>
      </c>
      <c r="E1385" s="14">
        <v>0.48958333333333331</v>
      </c>
      <c r="F1385" s="3" t="s">
        <v>3816</v>
      </c>
      <c r="G1385" s="13">
        <v>43946</v>
      </c>
      <c r="H1385" s="13">
        <f>VLOOKUP(L1385,'Interested Users'!$A$2:$F$1684,6,FALSE)</f>
        <v>43945.419675925928</v>
      </c>
      <c r="I1385" s="3" t="s">
        <v>1144</v>
      </c>
      <c r="J1385" s="3" t="s">
        <v>10</v>
      </c>
      <c r="K1385" s="3" t="s">
        <v>954</v>
      </c>
      <c r="L1385" s="4">
        <v>911100222187</v>
      </c>
      <c r="M1385" s="3" t="s">
        <v>2779</v>
      </c>
      <c r="N1385" s="3" t="s">
        <v>1453</v>
      </c>
      <c r="O1385" s="3" t="s">
        <v>1156</v>
      </c>
      <c r="P1385" s="3" t="s">
        <v>1156</v>
      </c>
      <c r="Q1385" s="3" t="s">
        <v>3783</v>
      </c>
      <c r="R1385" s="3" t="e">
        <f>VLOOKUP(L1385,SB_Cleaned!$A$2:$F$413,6,FALSE)</f>
        <v>#N/A</v>
      </c>
      <c r="S1385" s="3">
        <f t="shared" si="63"/>
        <v>0</v>
      </c>
      <c r="T1385" s="3" t="s">
        <v>1495</v>
      </c>
      <c r="U1385" s="3" t="s">
        <v>932</v>
      </c>
      <c r="V1385" s="13" t="e">
        <f>VLOOKUP(L1385,SB_Cleaned!$A$2:$C$412,3,FALSE)</f>
        <v>#N/A</v>
      </c>
      <c r="W1385" s="4" t="str">
        <f t="shared" si="64"/>
        <v>exclude</v>
      </c>
      <c r="X1385" s="4" t="str">
        <f t="shared" si="65"/>
        <v>exclude</v>
      </c>
    </row>
    <row r="1386" spans="1:24" x14ac:dyDescent="0.25">
      <c r="A1386" s="3" t="s">
        <v>3813</v>
      </c>
      <c r="B1386" s="3" t="s">
        <v>1494</v>
      </c>
      <c r="C1386" s="3" t="s">
        <v>1511</v>
      </c>
      <c r="D1386" s="3">
        <v>2</v>
      </c>
      <c r="E1386" s="14">
        <v>0.48958333333333331</v>
      </c>
      <c r="F1386" s="3" t="s">
        <v>3816</v>
      </c>
      <c r="G1386" s="13">
        <v>43946</v>
      </c>
      <c r="H1386" s="13">
        <f>VLOOKUP(L1386,'Interested Users'!$A$2:$F$1684,6,FALSE)</f>
        <v>43945.417673611111</v>
      </c>
      <c r="I1386" s="3" t="s">
        <v>1144</v>
      </c>
      <c r="J1386" s="3" t="s">
        <v>10</v>
      </c>
      <c r="K1386" s="3" t="s">
        <v>70</v>
      </c>
      <c r="L1386" s="4">
        <v>911100222185</v>
      </c>
      <c r="M1386" s="3" t="s">
        <v>2777</v>
      </c>
      <c r="N1386" s="3" t="s">
        <v>1453</v>
      </c>
      <c r="O1386" s="3" t="s">
        <v>1148</v>
      </c>
      <c r="P1386" s="3" t="s">
        <v>1148</v>
      </c>
      <c r="Q1386" s="3" t="s">
        <v>3783</v>
      </c>
      <c r="R1386" s="3" t="e">
        <f>VLOOKUP(L1386,SB_Cleaned!$A$2:$F$413,6,FALSE)</f>
        <v>#N/A</v>
      </c>
      <c r="S1386" s="3">
        <f t="shared" si="63"/>
        <v>0</v>
      </c>
      <c r="T1386" s="3" t="s">
        <v>1495</v>
      </c>
      <c r="U1386" s="3" t="s">
        <v>932</v>
      </c>
      <c r="V1386" s="13" t="e">
        <f>VLOOKUP(L1386,SB_Cleaned!$A$2:$C$412,3,FALSE)</f>
        <v>#N/A</v>
      </c>
      <c r="W1386" s="4" t="str">
        <f t="shared" si="64"/>
        <v>exclude</v>
      </c>
      <c r="X1386" s="4" t="str">
        <f t="shared" si="65"/>
        <v>exclude</v>
      </c>
    </row>
    <row r="1387" spans="1:24" x14ac:dyDescent="0.25">
      <c r="A1387" s="3" t="s">
        <v>3813</v>
      </c>
      <c r="B1387" s="3" t="s">
        <v>1494</v>
      </c>
      <c r="C1387" s="3" t="s">
        <v>1511</v>
      </c>
      <c r="D1387" s="3">
        <v>2</v>
      </c>
      <c r="E1387" s="14">
        <v>0.48958333333333331</v>
      </c>
      <c r="F1387" s="3" t="s">
        <v>3816</v>
      </c>
      <c r="G1387" s="13">
        <v>43946</v>
      </c>
      <c r="H1387" s="13">
        <f>VLOOKUP(L1387,'Interested Users'!$A$2:$F$1684,6,FALSE)</f>
        <v>43945.416400462964</v>
      </c>
      <c r="I1387" s="3" t="s">
        <v>1144</v>
      </c>
      <c r="J1387" s="3" t="s">
        <v>10</v>
      </c>
      <c r="K1387" s="3" t="s">
        <v>952</v>
      </c>
      <c r="L1387" s="4">
        <v>911100222184</v>
      </c>
      <c r="M1387" s="3" t="s">
        <v>2776</v>
      </c>
      <c r="N1387" s="3" t="s">
        <v>1453</v>
      </c>
      <c r="O1387" s="3" t="s">
        <v>1454</v>
      </c>
      <c r="P1387" s="3" t="s">
        <v>1148</v>
      </c>
      <c r="Q1387" s="3" t="s">
        <v>3783</v>
      </c>
      <c r="R1387" s="3" t="e">
        <f>VLOOKUP(L1387,SB_Cleaned!$A$2:$F$413,6,FALSE)</f>
        <v>#N/A</v>
      </c>
      <c r="S1387" s="3">
        <f t="shared" si="63"/>
        <v>0</v>
      </c>
      <c r="T1387" s="3" t="s">
        <v>1495</v>
      </c>
      <c r="U1387" s="3" t="s">
        <v>209</v>
      </c>
      <c r="V1387" s="13" t="e">
        <f>VLOOKUP(L1387,SB_Cleaned!$A$2:$C$412,3,FALSE)</f>
        <v>#N/A</v>
      </c>
      <c r="W1387" s="4" t="str">
        <f t="shared" si="64"/>
        <v>exclude</v>
      </c>
      <c r="X1387" s="4" t="str">
        <f t="shared" si="65"/>
        <v>exclude</v>
      </c>
    </row>
    <row r="1388" spans="1:24" x14ac:dyDescent="0.25">
      <c r="A1388" s="3" t="s">
        <v>3813</v>
      </c>
      <c r="B1388" s="3" t="s">
        <v>1494</v>
      </c>
      <c r="C1388" s="3" t="s">
        <v>1512</v>
      </c>
      <c r="D1388" s="3">
        <v>2</v>
      </c>
      <c r="E1388" s="14">
        <v>0.48958333333333331</v>
      </c>
      <c r="F1388" s="3" t="s">
        <v>3816</v>
      </c>
      <c r="G1388" s="13">
        <v>43946</v>
      </c>
      <c r="H1388" s="13">
        <f>VLOOKUP(L1388,'Interested Users'!$A$2:$F$1684,6,FALSE)</f>
        <v>43945.414120370369</v>
      </c>
      <c r="I1388" s="3" t="s">
        <v>1144</v>
      </c>
      <c r="J1388" s="3" t="s">
        <v>2</v>
      </c>
      <c r="K1388" s="3" t="s">
        <v>72</v>
      </c>
      <c r="L1388" s="4">
        <v>911100222183</v>
      </c>
      <c r="M1388" s="3" t="s">
        <v>2775</v>
      </c>
      <c r="N1388" s="3" t="s">
        <v>1453</v>
      </c>
      <c r="O1388" s="3" t="s">
        <v>1156</v>
      </c>
      <c r="P1388" s="3" t="s">
        <v>1156</v>
      </c>
      <c r="Q1388" s="3" t="s">
        <v>3778</v>
      </c>
      <c r="R1388" s="3" t="e">
        <f>VLOOKUP(L1388,SB_Cleaned!$A$2:$F$413,6,FALSE)</f>
        <v>#N/A</v>
      </c>
      <c r="S1388" s="3">
        <f t="shared" si="63"/>
        <v>0</v>
      </c>
      <c r="T1388" s="3" t="s">
        <v>1495</v>
      </c>
      <c r="U1388" s="3" t="s">
        <v>932</v>
      </c>
      <c r="V1388" s="13" t="e">
        <f>VLOOKUP(L1388,SB_Cleaned!$A$2:$C$412,3,FALSE)</f>
        <v>#N/A</v>
      </c>
      <c r="W1388" s="4" t="str">
        <f t="shared" si="64"/>
        <v>exclude</v>
      </c>
      <c r="X1388" s="4" t="str">
        <f t="shared" si="65"/>
        <v>exclude</v>
      </c>
    </row>
    <row r="1389" spans="1:24" x14ac:dyDescent="0.25">
      <c r="A1389" s="3" t="s">
        <v>3813</v>
      </c>
      <c r="B1389" s="3" t="s">
        <v>1514</v>
      </c>
      <c r="C1389" s="3" t="s">
        <v>1510</v>
      </c>
      <c r="D1389" s="3">
        <v>2</v>
      </c>
      <c r="E1389" s="14">
        <v>0.48958333333333331</v>
      </c>
      <c r="F1389" s="3" t="s">
        <v>3816</v>
      </c>
      <c r="G1389" s="13">
        <v>43946</v>
      </c>
      <c r="H1389" s="13">
        <f>VLOOKUP(L1389,'Interested Users'!$A$2:$F$1684,6,FALSE)</f>
        <v>43945.432268518518</v>
      </c>
      <c r="I1389" s="3" t="s">
        <v>1144</v>
      </c>
      <c r="J1389" s="3" t="s">
        <v>19</v>
      </c>
      <c r="K1389" s="3" t="s">
        <v>382</v>
      </c>
      <c r="L1389" s="4">
        <v>911100222200</v>
      </c>
      <c r="M1389" s="3" t="s">
        <v>2837</v>
      </c>
      <c r="N1389" s="3" t="s">
        <v>1453</v>
      </c>
      <c r="O1389" s="3" t="s">
        <v>1148</v>
      </c>
      <c r="P1389" s="3" t="s">
        <v>1148</v>
      </c>
      <c r="Q1389" s="3" t="s">
        <v>3782</v>
      </c>
      <c r="R1389" s="3" t="e">
        <f>VLOOKUP(L1389,SB_Cleaned!$A$2:$F$413,6,FALSE)</f>
        <v>#N/A</v>
      </c>
      <c r="S1389" s="3">
        <f t="shared" si="63"/>
        <v>0</v>
      </c>
      <c r="T1389" s="3" t="s">
        <v>1508</v>
      </c>
      <c r="U1389" s="3" t="s">
        <v>932</v>
      </c>
      <c r="V1389" s="13" t="e">
        <f>VLOOKUP(L1389,SB_Cleaned!$A$2:$C$412,3,FALSE)</f>
        <v>#N/A</v>
      </c>
      <c r="W1389" s="4" t="str">
        <f t="shared" si="64"/>
        <v>exclude</v>
      </c>
      <c r="X1389" s="4" t="str">
        <f t="shared" si="65"/>
        <v>exclude</v>
      </c>
    </row>
    <row r="1390" spans="1:24" x14ac:dyDescent="0.25">
      <c r="A1390" s="3" t="s">
        <v>3813</v>
      </c>
      <c r="B1390" s="3" t="s">
        <v>1494</v>
      </c>
      <c r="C1390" s="3" t="s">
        <v>1512</v>
      </c>
      <c r="D1390" s="3">
        <v>2</v>
      </c>
      <c r="E1390" s="14">
        <v>0.48958333333333331</v>
      </c>
      <c r="F1390" s="3" t="s">
        <v>3816</v>
      </c>
      <c r="G1390" s="13">
        <v>43946</v>
      </c>
      <c r="H1390" s="13" t="e">
        <f>VLOOKUP(L1390,'Interested Users'!$A$2:$F$1684,6,FALSE)</f>
        <v>#N/A</v>
      </c>
      <c r="I1390" s="3" t="s">
        <v>1144</v>
      </c>
      <c r="J1390" s="3" t="s">
        <v>2</v>
      </c>
      <c r="K1390" s="3" t="s">
        <v>1154</v>
      </c>
      <c r="L1390" s="4">
        <v>911100222818</v>
      </c>
      <c r="M1390" s="3" t="s">
        <v>3422</v>
      </c>
      <c r="N1390" s="3" t="s">
        <v>1453</v>
      </c>
      <c r="O1390" s="3" t="s">
        <v>1148</v>
      </c>
      <c r="P1390" s="3" t="s">
        <v>1148</v>
      </c>
      <c r="Q1390" s="3" t="s">
        <v>3778</v>
      </c>
      <c r="R1390" s="3" t="e">
        <f>VLOOKUP(L1390,SB_Cleaned!$A$2:$F$413,6,FALSE)</f>
        <v>#N/A</v>
      </c>
      <c r="S1390" s="3">
        <f t="shared" si="63"/>
        <v>0</v>
      </c>
      <c r="T1390" s="3" t="s">
        <v>1495</v>
      </c>
      <c r="U1390" s="3" t="s">
        <v>3854</v>
      </c>
      <c r="V1390" s="13" t="e">
        <f>VLOOKUP(L1390,SB_Cleaned!$A$2:$C$412,3,FALSE)</f>
        <v>#N/A</v>
      </c>
      <c r="W1390" s="4" t="str">
        <f t="shared" si="64"/>
        <v>exclude</v>
      </c>
      <c r="X1390" s="4" t="str">
        <f t="shared" si="65"/>
        <v>exclude</v>
      </c>
    </row>
    <row r="1391" spans="1:24" x14ac:dyDescent="0.25">
      <c r="A1391" s="3" t="s">
        <v>3813</v>
      </c>
      <c r="B1391" s="3" t="s">
        <v>1514</v>
      </c>
      <c r="C1391" s="3" t="s">
        <v>1511</v>
      </c>
      <c r="D1391" s="3">
        <v>2</v>
      </c>
      <c r="E1391" s="14">
        <v>0.48958333333333331</v>
      </c>
      <c r="F1391" s="3" t="s">
        <v>3816</v>
      </c>
      <c r="G1391" s="13">
        <v>43946</v>
      </c>
      <c r="H1391" s="13">
        <f>VLOOKUP(L1391,'Interested Users'!$A$2:$F$1684,6,FALSE)</f>
        <v>43945.608634259261</v>
      </c>
      <c r="I1391" s="3" t="s">
        <v>1144</v>
      </c>
      <c r="J1391" s="3" t="s">
        <v>5</v>
      </c>
      <c r="K1391" s="3" t="s">
        <v>949</v>
      </c>
      <c r="L1391" s="4">
        <v>911100222237</v>
      </c>
      <c r="M1391" s="3" t="s">
        <v>2830</v>
      </c>
      <c r="N1391" s="3" t="s">
        <v>1453</v>
      </c>
      <c r="O1391" s="3" t="s">
        <v>1148</v>
      </c>
      <c r="P1391" s="3" t="s">
        <v>1148</v>
      </c>
      <c r="Q1391" s="3" t="s">
        <v>3777</v>
      </c>
      <c r="R1391" s="3" t="e">
        <f>VLOOKUP(L1391,SB_Cleaned!$A$2:$F$413,6,FALSE)</f>
        <v>#N/A</v>
      </c>
      <c r="S1391" s="3">
        <f t="shared" si="63"/>
        <v>0</v>
      </c>
      <c r="T1391" s="3" t="s">
        <v>1497</v>
      </c>
      <c r="U1391" s="3" t="s">
        <v>932</v>
      </c>
      <c r="V1391" s="13" t="e">
        <f>VLOOKUP(L1391,SB_Cleaned!$A$2:$C$412,3,FALSE)</f>
        <v>#N/A</v>
      </c>
      <c r="W1391" s="4" t="str">
        <f t="shared" si="64"/>
        <v>exclude</v>
      </c>
      <c r="X1391" s="4" t="str">
        <f t="shared" si="65"/>
        <v>exclude</v>
      </c>
    </row>
    <row r="1392" spans="1:24" x14ac:dyDescent="0.25">
      <c r="A1392" s="3" t="s">
        <v>3813</v>
      </c>
      <c r="B1392" s="3" t="s">
        <v>1494</v>
      </c>
      <c r="C1392" s="3" t="s">
        <v>1512</v>
      </c>
      <c r="D1392" s="3">
        <v>2</v>
      </c>
      <c r="E1392" s="14">
        <v>0.48958333333333331</v>
      </c>
      <c r="F1392" s="3" t="s">
        <v>3816</v>
      </c>
      <c r="G1392" s="13">
        <v>43946</v>
      </c>
      <c r="H1392" s="13" t="e">
        <f>VLOOKUP(L1392,'Interested Users'!$A$2:$F$1684,6,FALSE)</f>
        <v>#N/A</v>
      </c>
      <c r="I1392" s="3" t="s">
        <v>1144</v>
      </c>
      <c r="J1392" s="3" t="s">
        <v>10</v>
      </c>
      <c r="K1392" s="3" t="s">
        <v>98</v>
      </c>
      <c r="L1392" s="4">
        <v>911100222819</v>
      </c>
      <c r="M1392" s="3" t="s">
        <v>3423</v>
      </c>
      <c r="N1392" s="3" t="s">
        <v>1453</v>
      </c>
      <c r="O1392" s="3" t="s">
        <v>1156</v>
      </c>
      <c r="P1392" s="3" t="s">
        <v>1156</v>
      </c>
      <c r="Q1392" s="3" t="s">
        <v>3778</v>
      </c>
      <c r="R1392" s="3" t="e">
        <f>VLOOKUP(L1392,SB_Cleaned!$A$2:$F$413,6,FALSE)</f>
        <v>#N/A</v>
      </c>
      <c r="S1392" s="3">
        <f t="shared" si="63"/>
        <v>0</v>
      </c>
      <c r="T1392" s="3" t="s">
        <v>1495</v>
      </c>
      <c r="U1392" s="3" t="s">
        <v>3854</v>
      </c>
      <c r="V1392" s="13" t="e">
        <f>VLOOKUP(L1392,SB_Cleaned!$A$2:$C$412,3,FALSE)</f>
        <v>#N/A</v>
      </c>
      <c r="W1392" s="4" t="str">
        <f t="shared" si="64"/>
        <v>exclude</v>
      </c>
      <c r="X1392" s="4" t="str">
        <f t="shared" si="65"/>
        <v>exclude</v>
      </c>
    </row>
    <row r="1393" spans="1:24" x14ac:dyDescent="0.25">
      <c r="A1393" s="3" t="s">
        <v>3813</v>
      </c>
      <c r="B1393" s="3" t="s">
        <v>1514</v>
      </c>
      <c r="C1393" s="3" t="s">
        <v>1511</v>
      </c>
      <c r="D1393" s="3">
        <v>2</v>
      </c>
      <c r="E1393" s="14">
        <v>0.48958333333333331</v>
      </c>
      <c r="F1393" s="3" t="s">
        <v>3816</v>
      </c>
      <c r="G1393" s="13">
        <v>43946</v>
      </c>
      <c r="H1393" s="13">
        <f>VLOOKUP(L1393,'Interested Users'!$A$2:$F$1684,6,FALSE)</f>
        <v>43945.605405092596</v>
      </c>
      <c r="I1393" s="3" t="s">
        <v>1144</v>
      </c>
      <c r="J1393" s="3" t="s">
        <v>19</v>
      </c>
      <c r="K1393" s="3" t="s">
        <v>263</v>
      </c>
      <c r="L1393" s="4">
        <v>911100222236</v>
      </c>
      <c r="M1393" s="3" t="s">
        <v>2829</v>
      </c>
      <c r="N1393" s="3" t="s">
        <v>1453</v>
      </c>
      <c r="O1393" s="3" t="s">
        <v>1148</v>
      </c>
      <c r="P1393" s="3" t="s">
        <v>1148</v>
      </c>
      <c r="Q1393" s="3" t="s">
        <v>3777</v>
      </c>
      <c r="R1393" s="3">
        <f>VLOOKUP(L1393,SB_Cleaned!$A$2:$F$413,6,FALSE)</f>
        <v>1999</v>
      </c>
      <c r="S1393" s="3">
        <f t="shared" si="63"/>
        <v>1</v>
      </c>
      <c r="T1393" s="3" t="s">
        <v>1497</v>
      </c>
      <c r="U1393" s="3" t="s">
        <v>932</v>
      </c>
      <c r="V1393" s="13">
        <f>VLOOKUP(L1393,SB_Cleaned!$A$2:$C$412,3,FALSE)</f>
        <v>43947</v>
      </c>
      <c r="W1393" s="4">
        <f t="shared" si="64"/>
        <v>1</v>
      </c>
      <c r="X1393" s="4">
        <f t="shared" si="65"/>
        <v>1</v>
      </c>
    </row>
    <row r="1394" spans="1:24" x14ac:dyDescent="0.25">
      <c r="A1394" s="3" t="s">
        <v>3813</v>
      </c>
      <c r="B1394" s="3" t="s">
        <v>1514</v>
      </c>
      <c r="C1394" s="3" t="s">
        <v>1511</v>
      </c>
      <c r="D1394" s="3">
        <v>2</v>
      </c>
      <c r="E1394" s="14">
        <v>0.48958333333333331</v>
      </c>
      <c r="F1394" s="3" t="s">
        <v>3816</v>
      </c>
      <c r="G1394" s="13">
        <v>43946</v>
      </c>
      <c r="H1394" s="13">
        <f>VLOOKUP(L1394,'Interested Users'!$A$2:$F$1684,6,FALSE)</f>
        <v>43945.597453703704</v>
      </c>
      <c r="I1394" s="3" t="s">
        <v>1144</v>
      </c>
      <c r="J1394" s="3" t="s">
        <v>19</v>
      </c>
      <c r="K1394" s="3" t="s">
        <v>955</v>
      </c>
      <c r="L1394" s="4">
        <v>911100222235</v>
      </c>
      <c r="M1394" s="3" t="s">
        <v>2828</v>
      </c>
      <c r="N1394" s="3" t="s">
        <v>1453</v>
      </c>
      <c r="O1394" s="3" t="s">
        <v>1156</v>
      </c>
      <c r="P1394" s="3" t="s">
        <v>1156</v>
      </c>
      <c r="Q1394" s="3" t="s">
        <v>3777</v>
      </c>
      <c r="R1394" s="3" t="e">
        <f>VLOOKUP(L1394,SB_Cleaned!$A$2:$F$413,6,FALSE)</f>
        <v>#N/A</v>
      </c>
      <c r="S1394" s="3">
        <f t="shared" si="63"/>
        <v>0</v>
      </c>
      <c r="T1394" s="3" t="s">
        <v>1497</v>
      </c>
      <c r="U1394" s="3" t="s">
        <v>932</v>
      </c>
      <c r="V1394" s="13" t="e">
        <f>VLOOKUP(L1394,SB_Cleaned!$A$2:$C$412,3,FALSE)</f>
        <v>#N/A</v>
      </c>
      <c r="W1394" s="4" t="str">
        <f t="shared" si="64"/>
        <v>exclude</v>
      </c>
      <c r="X1394" s="4" t="str">
        <f t="shared" si="65"/>
        <v>exclude</v>
      </c>
    </row>
    <row r="1395" spans="1:24" x14ac:dyDescent="0.25">
      <c r="A1395" s="3" t="s">
        <v>3813</v>
      </c>
      <c r="B1395" s="3" t="s">
        <v>1494</v>
      </c>
      <c r="C1395" s="3" t="s">
        <v>1512</v>
      </c>
      <c r="D1395" s="3">
        <v>2</v>
      </c>
      <c r="E1395" s="14">
        <v>0.48958333333333331</v>
      </c>
      <c r="F1395" s="3" t="s">
        <v>3816</v>
      </c>
      <c r="G1395" s="13">
        <v>43946</v>
      </c>
      <c r="H1395" s="13" t="e">
        <f>VLOOKUP(L1395,'Interested Users'!$A$2:$F$1684,6,FALSE)</f>
        <v>#N/A</v>
      </c>
      <c r="I1395" s="3" t="s">
        <v>1144</v>
      </c>
      <c r="J1395" s="3" t="s">
        <v>10</v>
      </c>
      <c r="K1395" s="3" t="s">
        <v>1455</v>
      </c>
      <c r="L1395" s="4">
        <v>911100222820</v>
      </c>
      <c r="M1395" s="3" t="s">
        <v>3424</v>
      </c>
      <c r="N1395" s="3" t="s">
        <v>1453</v>
      </c>
      <c r="O1395" s="3" t="s">
        <v>1156</v>
      </c>
      <c r="P1395" s="3" t="s">
        <v>1156</v>
      </c>
      <c r="Q1395" s="3" t="s">
        <v>3778</v>
      </c>
      <c r="R1395" s="3" t="e">
        <f>VLOOKUP(L1395,SB_Cleaned!$A$2:$F$413,6,FALSE)</f>
        <v>#N/A</v>
      </c>
      <c r="S1395" s="3">
        <f t="shared" si="63"/>
        <v>0</v>
      </c>
      <c r="T1395" s="3" t="s">
        <v>1495</v>
      </c>
      <c r="U1395" s="3" t="s">
        <v>3854</v>
      </c>
      <c r="V1395" s="13" t="e">
        <f>VLOOKUP(L1395,SB_Cleaned!$A$2:$C$412,3,FALSE)</f>
        <v>#N/A</v>
      </c>
      <c r="W1395" s="4" t="str">
        <f t="shared" si="64"/>
        <v>exclude</v>
      </c>
      <c r="X1395" s="4" t="str">
        <f t="shared" si="65"/>
        <v>exclude</v>
      </c>
    </row>
    <row r="1396" spans="1:24" x14ac:dyDescent="0.25">
      <c r="A1396" s="3" t="s">
        <v>3813</v>
      </c>
      <c r="B1396" s="3" t="s">
        <v>1514</v>
      </c>
      <c r="C1396" s="3" t="s">
        <v>1511</v>
      </c>
      <c r="D1396" s="3">
        <v>2</v>
      </c>
      <c r="E1396" s="14">
        <v>0.48958333333333331</v>
      </c>
      <c r="F1396" s="3" t="s">
        <v>3816</v>
      </c>
      <c r="G1396" s="13">
        <v>43946</v>
      </c>
      <c r="H1396" s="13">
        <f>VLOOKUP(L1396,'Interested Users'!$A$2:$F$1684,6,FALSE)</f>
        <v>43945.552708333336</v>
      </c>
      <c r="I1396" s="3" t="s">
        <v>1144</v>
      </c>
      <c r="J1396" s="3" t="s">
        <v>19</v>
      </c>
      <c r="K1396" s="3" t="s">
        <v>211</v>
      </c>
      <c r="L1396" s="4">
        <v>911100222232</v>
      </c>
      <c r="M1396" s="3" t="s">
        <v>2825</v>
      </c>
      <c r="N1396" s="3" t="s">
        <v>1453</v>
      </c>
      <c r="O1396" s="3" t="s">
        <v>1148</v>
      </c>
      <c r="P1396" s="3" t="s">
        <v>1148</v>
      </c>
      <c r="Q1396" s="3" t="s">
        <v>3777</v>
      </c>
      <c r="R1396" s="3" t="e">
        <f>VLOOKUP(L1396,SB_Cleaned!$A$2:$F$413,6,FALSE)</f>
        <v>#N/A</v>
      </c>
      <c r="S1396" s="3">
        <f t="shared" si="63"/>
        <v>0</v>
      </c>
      <c r="T1396" s="3" t="s">
        <v>1497</v>
      </c>
      <c r="U1396" s="3" t="s">
        <v>932</v>
      </c>
      <c r="V1396" s="13" t="e">
        <f>VLOOKUP(L1396,SB_Cleaned!$A$2:$C$412,3,FALSE)</f>
        <v>#N/A</v>
      </c>
      <c r="W1396" s="4" t="str">
        <f t="shared" si="64"/>
        <v>exclude</v>
      </c>
      <c r="X1396" s="4" t="str">
        <f t="shared" si="65"/>
        <v>exclude</v>
      </c>
    </row>
    <row r="1397" spans="1:24" x14ac:dyDescent="0.25">
      <c r="A1397" s="3" t="s">
        <v>3813</v>
      </c>
      <c r="B1397" s="3" t="s">
        <v>1514</v>
      </c>
      <c r="C1397" s="3" t="s">
        <v>1511</v>
      </c>
      <c r="D1397" s="3">
        <v>2</v>
      </c>
      <c r="E1397" s="14">
        <v>0.48958333333333331</v>
      </c>
      <c r="F1397" s="3" t="s">
        <v>3816</v>
      </c>
      <c r="G1397" s="13">
        <v>43946</v>
      </c>
      <c r="H1397" s="13">
        <f>VLOOKUP(L1397,'Interested Users'!$A$2:$F$1684,6,FALSE)</f>
        <v>43945.549513888887</v>
      </c>
      <c r="I1397" s="3" t="s">
        <v>1144</v>
      </c>
      <c r="J1397" s="3" t="s">
        <v>5</v>
      </c>
      <c r="K1397" s="3" t="s">
        <v>982</v>
      </c>
      <c r="L1397" s="4">
        <v>911100222231</v>
      </c>
      <c r="M1397" s="3" t="s">
        <v>2824</v>
      </c>
      <c r="N1397" s="3" t="s">
        <v>1453</v>
      </c>
      <c r="O1397" s="3" t="s">
        <v>1156</v>
      </c>
      <c r="P1397" s="3" t="s">
        <v>1156</v>
      </c>
      <c r="Q1397" s="3" t="s">
        <v>3777</v>
      </c>
      <c r="R1397" s="3" t="e">
        <f>VLOOKUP(L1397,SB_Cleaned!$A$2:$F$413,6,FALSE)</f>
        <v>#N/A</v>
      </c>
      <c r="S1397" s="3">
        <f t="shared" si="63"/>
        <v>0</v>
      </c>
      <c r="T1397" s="3" t="s">
        <v>1497</v>
      </c>
      <c r="U1397" s="3" t="s">
        <v>772</v>
      </c>
      <c r="V1397" s="13" t="e">
        <f>VLOOKUP(L1397,SB_Cleaned!$A$2:$C$412,3,FALSE)</f>
        <v>#N/A</v>
      </c>
      <c r="W1397" s="4" t="str">
        <f t="shared" si="64"/>
        <v>exclude</v>
      </c>
      <c r="X1397" s="4" t="str">
        <f t="shared" si="65"/>
        <v>exclude</v>
      </c>
    </row>
    <row r="1398" spans="1:24" x14ac:dyDescent="0.25">
      <c r="A1398" s="3" t="s">
        <v>3813</v>
      </c>
      <c r="B1398" s="3" t="s">
        <v>1494</v>
      </c>
      <c r="C1398" s="3" t="s">
        <v>1511</v>
      </c>
      <c r="D1398" s="3">
        <v>4</v>
      </c>
      <c r="E1398" s="14">
        <v>0.75</v>
      </c>
      <c r="F1398" s="3" t="s">
        <v>3816</v>
      </c>
      <c r="G1398" s="13">
        <v>43946</v>
      </c>
      <c r="H1398" s="13">
        <f>VLOOKUP(L1398,'Interested Users'!$A$2:$F$1684,6,FALSE)</f>
        <v>43945.548043981478</v>
      </c>
      <c r="I1398" s="3" t="s">
        <v>1145</v>
      </c>
      <c r="J1398" s="3" t="s">
        <v>10</v>
      </c>
      <c r="K1398" s="3" t="s">
        <v>981</v>
      </c>
      <c r="L1398" s="4">
        <v>911100222230</v>
      </c>
      <c r="M1398" s="3" t="s">
        <v>2823</v>
      </c>
      <c r="N1398" s="3" t="s">
        <v>1456</v>
      </c>
      <c r="O1398" s="3" t="s">
        <v>1156</v>
      </c>
      <c r="P1398" s="3" t="s">
        <v>1156</v>
      </c>
      <c r="Q1398" s="3" t="s">
        <v>3751</v>
      </c>
      <c r="R1398" s="3" t="e">
        <f>VLOOKUP(L1398,SB_Cleaned!$A$2:$F$413,6,FALSE)</f>
        <v>#N/A</v>
      </c>
      <c r="S1398" s="3">
        <f t="shared" si="63"/>
        <v>0</v>
      </c>
      <c r="T1398" s="3" t="s">
        <v>1503</v>
      </c>
      <c r="U1398" s="3" t="s">
        <v>932</v>
      </c>
      <c r="V1398" s="13" t="e">
        <f>VLOOKUP(L1398,SB_Cleaned!$A$2:$C$412,3,FALSE)</f>
        <v>#N/A</v>
      </c>
      <c r="W1398" s="4" t="str">
        <f t="shared" si="64"/>
        <v>exclude</v>
      </c>
      <c r="X1398" s="4" t="str">
        <f t="shared" si="65"/>
        <v>exclude</v>
      </c>
    </row>
    <row r="1399" spans="1:24" x14ac:dyDescent="0.25">
      <c r="A1399" s="3" t="s">
        <v>3813</v>
      </c>
      <c r="B1399" s="3" t="s">
        <v>1494</v>
      </c>
      <c r="C1399" s="3" t="s">
        <v>1511</v>
      </c>
      <c r="D1399" s="3">
        <v>4</v>
      </c>
      <c r="E1399" s="14">
        <v>0.75</v>
      </c>
      <c r="F1399" s="3" t="s">
        <v>3816</v>
      </c>
      <c r="G1399" s="13">
        <v>43946</v>
      </c>
      <c r="H1399" s="13">
        <f>VLOOKUP(L1399,'Interested Users'!$A$2:$F$1684,6,FALSE)</f>
        <v>43945.410370370373</v>
      </c>
      <c r="I1399" s="3" t="s">
        <v>1145</v>
      </c>
      <c r="J1399" s="3" t="s">
        <v>5</v>
      </c>
      <c r="K1399" s="3" t="s">
        <v>71</v>
      </c>
      <c r="L1399" s="4">
        <v>911100222182</v>
      </c>
      <c r="M1399" s="3" t="s">
        <v>2774</v>
      </c>
      <c r="N1399" s="3" t="s">
        <v>1456</v>
      </c>
      <c r="O1399" s="3" t="s">
        <v>1146</v>
      </c>
      <c r="P1399" s="3" t="s">
        <v>1146</v>
      </c>
      <c r="Q1399" s="3" t="s">
        <v>3751</v>
      </c>
      <c r="R1399" s="3" t="e">
        <f>VLOOKUP(L1399,SB_Cleaned!$A$2:$F$413,6,FALSE)</f>
        <v>#N/A</v>
      </c>
      <c r="S1399" s="3">
        <f t="shared" si="63"/>
        <v>0</v>
      </c>
      <c r="T1399" s="3" t="s">
        <v>1503</v>
      </c>
      <c r="U1399" s="3" t="s">
        <v>932</v>
      </c>
      <c r="V1399" s="13" t="e">
        <f>VLOOKUP(L1399,SB_Cleaned!$A$2:$C$412,3,FALSE)</f>
        <v>#N/A</v>
      </c>
      <c r="W1399" s="4" t="str">
        <f t="shared" si="64"/>
        <v>exclude</v>
      </c>
      <c r="X1399" s="4" t="str">
        <f t="shared" si="65"/>
        <v>exclude</v>
      </c>
    </row>
    <row r="1400" spans="1:24" x14ac:dyDescent="0.25">
      <c r="A1400" s="3" t="s">
        <v>3813</v>
      </c>
      <c r="B1400" s="3" t="s">
        <v>1514</v>
      </c>
      <c r="C1400" s="3" t="s">
        <v>1511</v>
      </c>
      <c r="D1400" s="3">
        <v>2</v>
      </c>
      <c r="E1400" s="14">
        <v>0.48958333333333331</v>
      </c>
      <c r="F1400" s="3" t="s">
        <v>3816</v>
      </c>
      <c r="G1400" s="13">
        <v>43946</v>
      </c>
      <c r="H1400" s="13">
        <f>VLOOKUP(L1400,'Interested Users'!$A$2:$F$1684,6,FALSE)</f>
        <v>43945.531354166669</v>
      </c>
      <c r="I1400" s="3" t="s">
        <v>1144</v>
      </c>
      <c r="J1400" s="3" t="s">
        <v>19</v>
      </c>
      <c r="K1400" s="3" t="s">
        <v>979</v>
      </c>
      <c r="L1400" s="4">
        <v>911100222228</v>
      </c>
      <c r="M1400" s="3" t="s">
        <v>2821</v>
      </c>
      <c r="N1400" s="3" t="s">
        <v>1453</v>
      </c>
      <c r="O1400" s="3" t="s">
        <v>1146</v>
      </c>
      <c r="P1400" s="3" t="s">
        <v>1146</v>
      </c>
      <c r="Q1400" s="3" t="s">
        <v>3777</v>
      </c>
      <c r="R1400" s="3" t="e">
        <f>VLOOKUP(L1400,SB_Cleaned!$A$2:$F$413,6,FALSE)</f>
        <v>#N/A</v>
      </c>
      <c r="S1400" s="3">
        <f t="shared" si="63"/>
        <v>0</v>
      </c>
      <c r="T1400" s="3" t="s">
        <v>1497</v>
      </c>
      <c r="U1400" s="3" t="s">
        <v>932</v>
      </c>
      <c r="V1400" s="13" t="e">
        <f>VLOOKUP(L1400,SB_Cleaned!$A$2:$C$412,3,FALSE)</f>
        <v>#N/A</v>
      </c>
      <c r="W1400" s="4" t="str">
        <f t="shared" si="64"/>
        <v>exclude</v>
      </c>
      <c r="X1400" s="4" t="str">
        <f t="shared" si="65"/>
        <v>exclude</v>
      </c>
    </row>
    <row r="1401" spans="1:24" x14ac:dyDescent="0.25">
      <c r="A1401" s="3" t="s">
        <v>3813</v>
      </c>
      <c r="B1401" s="3" t="s">
        <v>1514</v>
      </c>
      <c r="C1401" s="3" t="s">
        <v>1511</v>
      </c>
      <c r="D1401" s="3">
        <v>2</v>
      </c>
      <c r="E1401" s="14">
        <v>0.48958333333333331</v>
      </c>
      <c r="F1401" s="3" t="s">
        <v>3816</v>
      </c>
      <c r="G1401" s="13">
        <v>43946</v>
      </c>
      <c r="H1401" s="13">
        <f>VLOOKUP(L1401,'Interested Users'!$A$2:$F$1684,6,FALSE)</f>
        <v>43945.515520833331</v>
      </c>
      <c r="I1401" s="3" t="s">
        <v>1144</v>
      </c>
      <c r="J1401" s="3" t="s">
        <v>5</v>
      </c>
      <c r="K1401" s="3" t="s">
        <v>399</v>
      </c>
      <c r="L1401" s="4">
        <v>911100222225</v>
      </c>
      <c r="M1401" s="3" t="s">
        <v>2818</v>
      </c>
      <c r="N1401" s="3" t="s">
        <v>1453</v>
      </c>
      <c r="O1401" s="3" t="s">
        <v>1156</v>
      </c>
      <c r="P1401" s="3" t="s">
        <v>1156</v>
      </c>
      <c r="Q1401" s="3" t="s">
        <v>3777</v>
      </c>
      <c r="R1401" s="3" t="e">
        <f>VLOOKUP(L1401,SB_Cleaned!$A$2:$F$413,6,FALSE)</f>
        <v>#N/A</v>
      </c>
      <c r="S1401" s="3">
        <f t="shared" si="63"/>
        <v>0</v>
      </c>
      <c r="T1401" s="3" t="s">
        <v>1497</v>
      </c>
      <c r="U1401" s="3" t="s">
        <v>932</v>
      </c>
      <c r="V1401" s="13" t="e">
        <f>VLOOKUP(L1401,SB_Cleaned!$A$2:$C$412,3,FALSE)</f>
        <v>#N/A</v>
      </c>
      <c r="W1401" s="4" t="str">
        <f t="shared" si="64"/>
        <v>exclude</v>
      </c>
      <c r="X1401" s="4" t="str">
        <f t="shared" si="65"/>
        <v>exclude</v>
      </c>
    </row>
    <row r="1402" spans="1:24" x14ac:dyDescent="0.25">
      <c r="A1402" s="3" t="s">
        <v>3813</v>
      </c>
      <c r="B1402" s="3" t="s">
        <v>1514</v>
      </c>
      <c r="C1402" s="3" t="s">
        <v>1511</v>
      </c>
      <c r="D1402" s="3">
        <v>2</v>
      </c>
      <c r="E1402" s="14">
        <v>0.48958333333333331</v>
      </c>
      <c r="F1402" s="3" t="s">
        <v>3816</v>
      </c>
      <c r="G1402" s="13">
        <v>43946</v>
      </c>
      <c r="H1402" s="13">
        <f>VLOOKUP(L1402,'Interested Users'!$A$2:$F$1684,6,FALSE)</f>
        <v>43945.505347222221</v>
      </c>
      <c r="I1402" s="3" t="s">
        <v>1144</v>
      </c>
      <c r="J1402" s="3" t="s">
        <v>5</v>
      </c>
      <c r="K1402" s="3" t="s">
        <v>977</v>
      </c>
      <c r="L1402" s="4">
        <v>911100222223</v>
      </c>
      <c r="M1402" s="3" t="s">
        <v>2816</v>
      </c>
      <c r="N1402" s="3" t="s">
        <v>1453</v>
      </c>
      <c r="O1402" s="3" t="s">
        <v>1148</v>
      </c>
      <c r="P1402" s="3" t="s">
        <v>1148</v>
      </c>
      <c r="Q1402" s="3" t="s">
        <v>3777</v>
      </c>
      <c r="R1402" s="3" t="e">
        <f>VLOOKUP(L1402,SB_Cleaned!$A$2:$F$413,6,FALSE)</f>
        <v>#N/A</v>
      </c>
      <c r="S1402" s="3">
        <f t="shared" si="63"/>
        <v>0</v>
      </c>
      <c r="T1402" s="3" t="s">
        <v>1497</v>
      </c>
      <c r="U1402" s="3" t="s">
        <v>932</v>
      </c>
      <c r="V1402" s="13" t="e">
        <f>VLOOKUP(L1402,SB_Cleaned!$A$2:$C$412,3,FALSE)</f>
        <v>#N/A</v>
      </c>
      <c r="W1402" s="4" t="str">
        <f t="shared" si="64"/>
        <v>exclude</v>
      </c>
      <c r="X1402" s="4" t="str">
        <f t="shared" si="65"/>
        <v>exclude</v>
      </c>
    </row>
    <row r="1403" spans="1:24" x14ac:dyDescent="0.25">
      <c r="A1403" s="3" t="s">
        <v>3813</v>
      </c>
      <c r="B1403" s="3" t="s">
        <v>1514</v>
      </c>
      <c r="C1403" s="3" t="s">
        <v>1511</v>
      </c>
      <c r="D1403" s="3">
        <v>2</v>
      </c>
      <c r="E1403" s="14">
        <v>0.48958333333333331</v>
      </c>
      <c r="F1403" s="3" t="s">
        <v>3816</v>
      </c>
      <c r="G1403" s="13">
        <v>43946</v>
      </c>
      <c r="H1403" s="13">
        <f>VLOOKUP(L1403,'Interested Users'!$A$2:$F$1684,6,FALSE)</f>
        <v>43945.498055555552</v>
      </c>
      <c r="I1403" s="3" t="s">
        <v>1144</v>
      </c>
      <c r="J1403" s="3" t="s">
        <v>5</v>
      </c>
      <c r="K1403" s="3" t="s">
        <v>976</v>
      </c>
      <c r="L1403" s="4">
        <v>911100222222</v>
      </c>
      <c r="M1403" s="3" t="s">
        <v>2815</v>
      </c>
      <c r="N1403" s="3" t="s">
        <v>1453</v>
      </c>
      <c r="O1403" s="3" t="s">
        <v>1146</v>
      </c>
      <c r="P1403" s="3" t="s">
        <v>1146</v>
      </c>
      <c r="Q1403" s="3" t="s">
        <v>3777</v>
      </c>
      <c r="R1403" s="3" t="e">
        <f>VLOOKUP(L1403,SB_Cleaned!$A$2:$F$413,6,FALSE)</f>
        <v>#N/A</v>
      </c>
      <c r="S1403" s="3">
        <f t="shared" si="63"/>
        <v>0</v>
      </c>
      <c r="T1403" s="3" t="s">
        <v>1497</v>
      </c>
      <c r="U1403" s="3" t="s">
        <v>932</v>
      </c>
      <c r="V1403" s="13" t="e">
        <f>VLOOKUP(L1403,SB_Cleaned!$A$2:$C$412,3,FALSE)</f>
        <v>#N/A</v>
      </c>
      <c r="W1403" s="4" t="str">
        <f t="shared" si="64"/>
        <v>exclude</v>
      </c>
      <c r="X1403" s="4" t="str">
        <f t="shared" si="65"/>
        <v>exclude</v>
      </c>
    </row>
    <row r="1404" spans="1:24" x14ac:dyDescent="0.25">
      <c r="A1404" s="3" t="s">
        <v>3813</v>
      </c>
      <c r="B1404" s="3" t="s">
        <v>1514</v>
      </c>
      <c r="C1404" s="3" t="s">
        <v>1511</v>
      </c>
      <c r="D1404" s="3">
        <v>2</v>
      </c>
      <c r="E1404" s="14">
        <v>0.48958333333333331</v>
      </c>
      <c r="F1404" s="3" t="s">
        <v>3816</v>
      </c>
      <c r="G1404" s="13">
        <v>43946</v>
      </c>
      <c r="H1404" s="13">
        <f>VLOOKUP(L1404,'Interested Users'!$A$2:$F$1684,6,FALSE)</f>
        <v>43945.491666666669</v>
      </c>
      <c r="I1404" s="3" t="s">
        <v>1144</v>
      </c>
      <c r="J1404" s="3" t="s">
        <v>19</v>
      </c>
      <c r="K1404" s="3" t="s">
        <v>975</v>
      </c>
      <c r="L1404" s="4">
        <v>911100222220</v>
      </c>
      <c r="M1404" s="3" t="s">
        <v>2814</v>
      </c>
      <c r="N1404" s="3" t="s">
        <v>1453</v>
      </c>
      <c r="O1404" s="3" t="s">
        <v>1156</v>
      </c>
      <c r="P1404" s="3" t="s">
        <v>1156</v>
      </c>
      <c r="Q1404" s="3" t="s">
        <v>3777</v>
      </c>
      <c r="R1404" s="3" t="e">
        <f>VLOOKUP(L1404,SB_Cleaned!$A$2:$F$413,6,FALSE)</f>
        <v>#N/A</v>
      </c>
      <c r="S1404" s="3">
        <f t="shared" si="63"/>
        <v>0</v>
      </c>
      <c r="T1404" s="3" t="s">
        <v>1497</v>
      </c>
      <c r="U1404" s="3" t="s">
        <v>932</v>
      </c>
      <c r="V1404" s="13" t="e">
        <f>VLOOKUP(L1404,SB_Cleaned!$A$2:$C$412,3,FALSE)</f>
        <v>#N/A</v>
      </c>
      <c r="W1404" s="4" t="str">
        <f t="shared" si="64"/>
        <v>exclude</v>
      </c>
      <c r="X1404" s="4" t="str">
        <f t="shared" si="65"/>
        <v>exclude</v>
      </c>
    </row>
    <row r="1405" spans="1:24" x14ac:dyDescent="0.25">
      <c r="A1405" s="3" t="s">
        <v>3813</v>
      </c>
      <c r="B1405" s="3" t="s">
        <v>1494</v>
      </c>
      <c r="C1405" s="3" t="s">
        <v>1512</v>
      </c>
      <c r="D1405" s="3">
        <v>2</v>
      </c>
      <c r="E1405" s="14">
        <v>0.48958333333333331</v>
      </c>
      <c r="F1405" s="3" t="s">
        <v>3816</v>
      </c>
      <c r="G1405" s="13">
        <v>43946</v>
      </c>
      <c r="H1405" s="13">
        <f>VLOOKUP(L1405,'Interested Users'!$A$2:$F$1684,6,FALSE)</f>
        <v>43945.490162037036</v>
      </c>
      <c r="I1405" s="3" t="s">
        <v>1144</v>
      </c>
      <c r="J1405" s="3" t="s">
        <v>2</v>
      </c>
      <c r="K1405" s="3" t="s">
        <v>972</v>
      </c>
      <c r="L1405" s="4">
        <v>911100222218</v>
      </c>
      <c r="M1405" s="3" t="s">
        <v>2810</v>
      </c>
      <c r="N1405" s="3" t="s">
        <v>1453</v>
      </c>
      <c r="O1405" s="3" t="s">
        <v>1156</v>
      </c>
      <c r="P1405" s="3" t="s">
        <v>1156</v>
      </c>
      <c r="Q1405" s="3" t="s">
        <v>3778</v>
      </c>
      <c r="R1405" s="3" t="e">
        <f>VLOOKUP(L1405,SB_Cleaned!$A$2:$F$413,6,FALSE)</f>
        <v>#N/A</v>
      </c>
      <c r="S1405" s="3">
        <f t="shared" si="63"/>
        <v>0</v>
      </c>
      <c r="T1405" s="3" t="s">
        <v>1495</v>
      </c>
      <c r="U1405" s="3" t="s">
        <v>932</v>
      </c>
      <c r="V1405" s="13" t="e">
        <f>VLOOKUP(L1405,SB_Cleaned!$A$2:$C$412,3,FALSE)</f>
        <v>#N/A</v>
      </c>
      <c r="W1405" s="4" t="str">
        <f t="shared" si="64"/>
        <v>exclude</v>
      </c>
      <c r="X1405" s="4" t="str">
        <f t="shared" si="65"/>
        <v>exclude</v>
      </c>
    </row>
    <row r="1406" spans="1:24" x14ac:dyDescent="0.25">
      <c r="A1406" s="3" t="s">
        <v>3813</v>
      </c>
      <c r="B1406" s="3" t="s">
        <v>1514</v>
      </c>
      <c r="C1406" s="3" t="s">
        <v>1511</v>
      </c>
      <c r="D1406" s="3">
        <v>2</v>
      </c>
      <c r="E1406" s="14">
        <v>0.48958333333333331</v>
      </c>
      <c r="F1406" s="3" t="s">
        <v>3816</v>
      </c>
      <c r="G1406" s="13">
        <v>43946</v>
      </c>
      <c r="H1406" s="13">
        <f>VLOOKUP(L1406,'Interested Users'!$A$2:$F$1684,6,FALSE)</f>
        <v>43945.479120370372</v>
      </c>
      <c r="I1406" s="3" t="s">
        <v>1144</v>
      </c>
      <c r="J1406" s="3" t="s">
        <v>5</v>
      </c>
      <c r="K1406" s="3" t="s">
        <v>968</v>
      </c>
      <c r="L1406" s="4">
        <v>911100222213</v>
      </c>
      <c r="M1406" s="3" t="s">
        <v>2805</v>
      </c>
      <c r="N1406" s="3" t="s">
        <v>1453</v>
      </c>
      <c r="O1406" s="3" t="s">
        <v>1156</v>
      </c>
      <c r="P1406" s="3" t="s">
        <v>1156</v>
      </c>
      <c r="Q1406" s="3" t="s">
        <v>3777</v>
      </c>
      <c r="R1406" s="3" t="e">
        <f>VLOOKUP(L1406,SB_Cleaned!$A$2:$F$413,6,FALSE)</f>
        <v>#N/A</v>
      </c>
      <c r="S1406" s="3">
        <f t="shared" si="63"/>
        <v>0</v>
      </c>
      <c r="T1406" s="3" t="s">
        <v>1497</v>
      </c>
      <c r="U1406" s="3" t="s">
        <v>772</v>
      </c>
      <c r="V1406" s="13" t="e">
        <f>VLOOKUP(L1406,SB_Cleaned!$A$2:$C$412,3,FALSE)</f>
        <v>#N/A</v>
      </c>
      <c r="W1406" s="4" t="str">
        <f t="shared" si="64"/>
        <v>exclude</v>
      </c>
      <c r="X1406" s="4" t="str">
        <f t="shared" si="65"/>
        <v>exclude</v>
      </c>
    </row>
    <row r="1407" spans="1:24" x14ac:dyDescent="0.25">
      <c r="A1407" s="3" t="s">
        <v>3813</v>
      </c>
      <c r="B1407" s="3" t="s">
        <v>1514</v>
      </c>
      <c r="C1407" s="3" t="s">
        <v>1511</v>
      </c>
      <c r="D1407" s="3">
        <v>2</v>
      </c>
      <c r="E1407" s="14">
        <v>0.48958333333333331</v>
      </c>
      <c r="F1407" s="3" t="s">
        <v>3816</v>
      </c>
      <c r="G1407" s="13">
        <v>43946</v>
      </c>
      <c r="H1407" s="13">
        <f>VLOOKUP(L1407,'Interested Users'!$A$2:$F$1684,6,FALSE)</f>
        <v>43945.477372685185</v>
      </c>
      <c r="I1407" s="3" t="s">
        <v>1144</v>
      </c>
      <c r="J1407" s="3" t="s">
        <v>5</v>
      </c>
      <c r="K1407" s="3" t="s">
        <v>966</v>
      </c>
      <c r="L1407" s="4">
        <v>911100222211</v>
      </c>
      <c r="M1407" s="3" t="s">
        <v>2803</v>
      </c>
      <c r="N1407" s="3" t="s">
        <v>1453</v>
      </c>
      <c r="O1407" s="3" t="s">
        <v>1156</v>
      </c>
      <c r="P1407" s="3" t="s">
        <v>1156</v>
      </c>
      <c r="Q1407" s="3" t="s">
        <v>3777</v>
      </c>
      <c r="R1407" s="3" t="e">
        <f>VLOOKUP(L1407,SB_Cleaned!$A$2:$F$413,6,FALSE)</f>
        <v>#N/A</v>
      </c>
      <c r="S1407" s="3">
        <f t="shared" si="63"/>
        <v>0</v>
      </c>
      <c r="T1407" s="3" t="s">
        <v>1497</v>
      </c>
      <c r="U1407" s="3" t="s">
        <v>932</v>
      </c>
      <c r="V1407" s="13" t="e">
        <f>VLOOKUP(L1407,SB_Cleaned!$A$2:$C$412,3,FALSE)</f>
        <v>#N/A</v>
      </c>
      <c r="W1407" s="4" t="str">
        <f t="shared" si="64"/>
        <v>exclude</v>
      </c>
      <c r="X1407" s="4" t="str">
        <f t="shared" si="65"/>
        <v>exclude</v>
      </c>
    </row>
    <row r="1408" spans="1:24" x14ac:dyDescent="0.25">
      <c r="A1408" s="3" t="s">
        <v>3813</v>
      </c>
      <c r="B1408" s="3" t="s">
        <v>1494</v>
      </c>
      <c r="C1408" s="3" t="s">
        <v>1512</v>
      </c>
      <c r="D1408" s="3">
        <v>2</v>
      </c>
      <c r="E1408" s="14">
        <v>0.48958333333333331</v>
      </c>
      <c r="F1408" s="3" t="s">
        <v>3816</v>
      </c>
      <c r="G1408" s="13">
        <v>43946</v>
      </c>
      <c r="H1408" s="13">
        <f>VLOOKUP(L1408,'Interested Users'!$A$2:$F$1684,6,FALSE)</f>
        <v>43945.461192129631</v>
      </c>
      <c r="I1408" s="3" t="s">
        <v>1144</v>
      </c>
      <c r="J1408" s="3" t="s">
        <v>2</v>
      </c>
      <c r="K1408" s="3" t="s">
        <v>964</v>
      </c>
      <c r="L1408" s="4">
        <v>911100222208</v>
      </c>
      <c r="M1408" s="3" t="s">
        <v>2800</v>
      </c>
      <c r="N1408" s="3" t="s">
        <v>1453</v>
      </c>
      <c r="O1408" s="3" t="s">
        <v>1156</v>
      </c>
      <c r="P1408" s="3" t="s">
        <v>1156</v>
      </c>
      <c r="Q1408" s="3" t="s">
        <v>3778</v>
      </c>
      <c r="R1408" s="3" t="e">
        <f>VLOOKUP(L1408,SB_Cleaned!$A$2:$F$413,6,FALSE)</f>
        <v>#N/A</v>
      </c>
      <c r="S1408" s="3">
        <f t="shared" si="63"/>
        <v>0</v>
      </c>
      <c r="T1408" s="3" t="s">
        <v>1495</v>
      </c>
      <c r="U1408" s="3" t="s">
        <v>932</v>
      </c>
      <c r="V1408" s="13" t="e">
        <f>VLOOKUP(L1408,SB_Cleaned!$A$2:$C$412,3,FALSE)</f>
        <v>#N/A</v>
      </c>
      <c r="W1408" s="4" t="str">
        <f t="shared" si="64"/>
        <v>exclude</v>
      </c>
      <c r="X1408" s="4" t="str">
        <f t="shared" si="65"/>
        <v>exclude</v>
      </c>
    </row>
    <row r="1409" spans="1:24" x14ac:dyDescent="0.25">
      <c r="A1409" s="3" t="s">
        <v>3813</v>
      </c>
      <c r="B1409" s="3" t="s">
        <v>1494</v>
      </c>
      <c r="C1409" s="3" t="s">
        <v>1512</v>
      </c>
      <c r="D1409" s="3">
        <v>2</v>
      </c>
      <c r="E1409" s="14">
        <v>0.48958333333333331</v>
      </c>
      <c r="F1409" s="3" t="s">
        <v>3816</v>
      </c>
      <c r="G1409" s="13">
        <v>43946</v>
      </c>
      <c r="H1409" s="13">
        <f>VLOOKUP(L1409,'Interested Users'!$A$2:$F$1684,6,FALSE)</f>
        <v>43945.458807870367</v>
      </c>
      <c r="I1409" s="3" t="s">
        <v>1144</v>
      </c>
      <c r="J1409" s="3" t="s">
        <v>10</v>
      </c>
      <c r="K1409" s="3" t="s">
        <v>327</v>
      </c>
      <c r="L1409" s="4">
        <v>911100222207</v>
      </c>
      <c r="M1409" s="3" t="s">
        <v>2799</v>
      </c>
      <c r="N1409" s="3" t="s">
        <v>1453</v>
      </c>
      <c r="O1409" s="3" t="s">
        <v>1148</v>
      </c>
      <c r="P1409" s="3" t="s">
        <v>1148</v>
      </c>
      <c r="Q1409" s="3" t="s">
        <v>3778</v>
      </c>
      <c r="R1409" s="3" t="e">
        <f>VLOOKUP(L1409,SB_Cleaned!$A$2:$F$413,6,FALSE)</f>
        <v>#N/A</v>
      </c>
      <c r="S1409" s="3">
        <f t="shared" si="63"/>
        <v>0</v>
      </c>
      <c r="T1409" s="3" t="s">
        <v>1495</v>
      </c>
      <c r="U1409" s="3" t="s">
        <v>932</v>
      </c>
      <c r="V1409" s="13" t="e">
        <f>VLOOKUP(L1409,SB_Cleaned!$A$2:$C$412,3,FALSE)</f>
        <v>#N/A</v>
      </c>
      <c r="W1409" s="4" t="str">
        <f t="shared" si="64"/>
        <v>exclude</v>
      </c>
      <c r="X1409" s="4" t="str">
        <f t="shared" si="65"/>
        <v>exclude</v>
      </c>
    </row>
    <row r="1410" spans="1:24" x14ac:dyDescent="0.25">
      <c r="A1410" s="3" t="s">
        <v>3813</v>
      </c>
      <c r="B1410" s="3" t="s">
        <v>1494</v>
      </c>
      <c r="C1410" s="3" t="s">
        <v>1512</v>
      </c>
      <c r="D1410" s="3">
        <v>2</v>
      </c>
      <c r="E1410" s="14">
        <v>0.48958333333333331</v>
      </c>
      <c r="F1410" s="3" t="s">
        <v>3816</v>
      </c>
      <c r="G1410" s="13">
        <v>43946</v>
      </c>
      <c r="H1410" s="13">
        <f>VLOOKUP(L1410,'Interested Users'!$A$2:$F$1684,6,FALSE)</f>
        <v>43945.450937499998</v>
      </c>
      <c r="I1410" s="3" t="s">
        <v>1144</v>
      </c>
      <c r="J1410" s="3" t="s">
        <v>2</v>
      </c>
      <c r="K1410" s="3" t="s">
        <v>963</v>
      </c>
      <c r="L1410" s="4">
        <v>911100222205</v>
      </c>
      <c r="M1410" s="3" t="s">
        <v>2797</v>
      </c>
      <c r="N1410" s="3" t="s">
        <v>1453</v>
      </c>
      <c r="O1410" s="3" t="s">
        <v>1156</v>
      </c>
      <c r="P1410" s="3" t="s">
        <v>1156</v>
      </c>
      <c r="Q1410" s="3" t="s">
        <v>3778</v>
      </c>
      <c r="R1410" s="3" t="e">
        <f>VLOOKUP(L1410,SB_Cleaned!$A$2:$F$413,6,FALSE)</f>
        <v>#N/A</v>
      </c>
      <c r="S1410" s="3">
        <f t="shared" si="63"/>
        <v>0</v>
      </c>
      <c r="T1410" s="3" t="s">
        <v>1495</v>
      </c>
      <c r="U1410" s="3" t="s">
        <v>932</v>
      </c>
      <c r="V1410" s="13" t="e">
        <f>VLOOKUP(L1410,SB_Cleaned!$A$2:$C$412,3,FALSE)</f>
        <v>#N/A</v>
      </c>
      <c r="W1410" s="4" t="str">
        <f t="shared" si="64"/>
        <v>exclude</v>
      </c>
      <c r="X1410" s="4" t="str">
        <f t="shared" si="65"/>
        <v>exclude</v>
      </c>
    </row>
    <row r="1411" spans="1:24" x14ac:dyDescent="0.25">
      <c r="A1411" s="3" t="s">
        <v>3813</v>
      </c>
      <c r="B1411" s="3" t="s">
        <v>1494</v>
      </c>
      <c r="C1411" s="3" t="s">
        <v>1512</v>
      </c>
      <c r="D1411" s="3">
        <v>2</v>
      </c>
      <c r="E1411" s="14">
        <v>0.48958333333333331</v>
      </c>
      <c r="F1411" s="3" t="s">
        <v>3816</v>
      </c>
      <c r="G1411" s="13">
        <v>43946</v>
      </c>
      <c r="H1411" s="13">
        <f>VLOOKUP(L1411,'Interested Users'!$A$2:$F$1684,6,FALSE)</f>
        <v>43945.404675925929</v>
      </c>
      <c r="I1411" s="3" t="s">
        <v>1144</v>
      </c>
      <c r="J1411" s="3" t="s">
        <v>10</v>
      </c>
      <c r="K1411" s="3" t="s">
        <v>949</v>
      </c>
      <c r="L1411" s="4">
        <v>911100222178</v>
      </c>
      <c r="M1411" s="3" t="s">
        <v>2770</v>
      </c>
      <c r="N1411" s="3" t="s">
        <v>1453</v>
      </c>
      <c r="O1411" s="3" t="s">
        <v>1148</v>
      </c>
      <c r="P1411" s="3" t="s">
        <v>1148</v>
      </c>
      <c r="Q1411" s="3" t="s">
        <v>3778</v>
      </c>
      <c r="R1411" s="3" t="e">
        <f>VLOOKUP(L1411,SB_Cleaned!$A$2:$F$413,6,FALSE)</f>
        <v>#N/A</v>
      </c>
      <c r="S1411" s="3">
        <f t="shared" ref="S1411:S1474" si="66">_xlfn.IFNA(IF(R1411&gt;499,1,0),0)</f>
        <v>0</v>
      </c>
      <c r="T1411" s="3" t="s">
        <v>1495</v>
      </c>
      <c r="U1411" s="3" t="s">
        <v>932</v>
      </c>
      <c r="V1411" s="13" t="e">
        <f>VLOOKUP(L1411,SB_Cleaned!$A$2:$C$412,3,FALSE)</f>
        <v>#N/A</v>
      </c>
      <c r="W1411" s="4" t="str">
        <f t="shared" ref="W1411:W1474" si="67">_xlfn.IFNA(IF(ROUND(V1411-G1411,0)&gt;=0,ROUND(V1411-G1411,0),"exclude"),"exclude")</f>
        <v>exclude</v>
      </c>
      <c r="X1411" s="4" t="str">
        <f t="shared" ref="X1411:X1474" si="68">_xlfn.IFNA(IF(ROUND(V1411-H1411,0)&gt;=0,ROUND(V1411-H1411,0),"exclude"),"exclude")</f>
        <v>exclude</v>
      </c>
    </row>
    <row r="1412" spans="1:24" x14ac:dyDescent="0.25">
      <c r="A1412" s="3" t="s">
        <v>3813</v>
      </c>
      <c r="B1412" s="3" t="s">
        <v>1494</v>
      </c>
      <c r="C1412" s="3" t="s">
        <v>1512</v>
      </c>
      <c r="D1412" s="3">
        <v>2</v>
      </c>
      <c r="E1412" s="14">
        <v>0.48958333333333331</v>
      </c>
      <c r="F1412" s="3" t="s">
        <v>3816</v>
      </c>
      <c r="G1412" s="13">
        <v>43946</v>
      </c>
      <c r="H1412" s="13">
        <f>VLOOKUP(L1412,'Interested Users'!$A$2:$F$1684,6,FALSE)</f>
        <v>43945.446770833332</v>
      </c>
      <c r="I1412" s="3" t="s">
        <v>1145</v>
      </c>
      <c r="J1412" s="3" t="s">
        <v>10</v>
      </c>
      <c r="K1412" s="3" t="s">
        <v>706</v>
      </c>
      <c r="L1412" s="4">
        <v>911100222203</v>
      </c>
      <c r="M1412" s="3" t="s">
        <v>2795</v>
      </c>
      <c r="N1412" s="3" t="s">
        <v>1453</v>
      </c>
      <c r="O1412" s="3" t="s">
        <v>1156</v>
      </c>
      <c r="P1412" s="3" t="s">
        <v>1156</v>
      </c>
      <c r="Q1412" s="3" t="s">
        <v>3778</v>
      </c>
      <c r="R1412" s="3" t="e">
        <f>VLOOKUP(L1412,SB_Cleaned!$A$2:$F$413,6,FALSE)</f>
        <v>#N/A</v>
      </c>
      <c r="S1412" s="3">
        <f t="shared" si="66"/>
        <v>0</v>
      </c>
      <c r="T1412" s="3" t="s">
        <v>1495</v>
      </c>
      <c r="U1412" s="3" t="s">
        <v>932</v>
      </c>
      <c r="V1412" s="13" t="e">
        <f>VLOOKUP(L1412,SB_Cleaned!$A$2:$C$412,3,FALSE)</f>
        <v>#N/A</v>
      </c>
      <c r="W1412" s="4" t="str">
        <f t="shared" si="67"/>
        <v>exclude</v>
      </c>
      <c r="X1412" s="4" t="str">
        <f t="shared" si="68"/>
        <v>exclude</v>
      </c>
    </row>
    <row r="1413" spans="1:24" x14ac:dyDescent="0.25">
      <c r="A1413" s="3" t="s">
        <v>3813</v>
      </c>
      <c r="B1413" s="3" t="s">
        <v>1494</v>
      </c>
      <c r="C1413" s="3" t="s">
        <v>1512</v>
      </c>
      <c r="D1413" s="3">
        <v>2</v>
      </c>
      <c r="E1413" s="14">
        <v>0.48958333333333331</v>
      </c>
      <c r="F1413" s="3" t="s">
        <v>3816</v>
      </c>
      <c r="G1413" s="13">
        <v>43946</v>
      </c>
      <c r="H1413" s="13">
        <f>VLOOKUP(L1413,'Interested Users'!$A$2:$F$1684,6,FALSE)</f>
        <v>43945.402673611112</v>
      </c>
      <c r="I1413" s="3" t="s">
        <v>1145</v>
      </c>
      <c r="J1413" s="3" t="s">
        <v>10</v>
      </c>
      <c r="K1413" s="3" t="s">
        <v>374</v>
      </c>
      <c r="L1413" s="4">
        <v>911100222176</v>
      </c>
      <c r="M1413" s="3" t="s">
        <v>2767</v>
      </c>
      <c r="N1413" s="3" t="s">
        <v>1453</v>
      </c>
      <c r="O1413" s="3" t="s">
        <v>1156</v>
      </c>
      <c r="P1413" s="3" t="s">
        <v>1156</v>
      </c>
      <c r="Q1413" s="3" t="s">
        <v>3778</v>
      </c>
      <c r="R1413" s="3" t="e">
        <f>VLOOKUP(L1413,SB_Cleaned!$A$2:$F$413,6,FALSE)</f>
        <v>#N/A</v>
      </c>
      <c r="S1413" s="3">
        <f t="shared" si="66"/>
        <v>0</v>
      </c>
      <c r="T1413" s="3" t="s">
        <v>1495</v>
      </c>
      <c r="U1413" s="3" t="s">
        <v>932</v>
      </c>
      <c r="V1413" s="13" t="e">
        <f>VLOOKUP(L1413,SB_Cleaned!$A$2:$C$412,3,FALSE)</f>
        <v>#N/A</v>
      </c>
      <c r="W1413" s="4" t="str">
        <f t="shared" si="67"/>
        <v>exclude</v>
      </c>
      <c r="X1413" s="4" t="str">
        <f t="shared" si="68"/>
        <v>exclude</v>
      </c>
    </row>
    <row r="1414" spans="1:24" x14ac:dyDescent="0.25">
      <c r="A1414" s="3" t="s">
        <v>3813</v>
      </c>
      <c r="B1414" s="3" t="s">
        <v>1514</v>
      </c>
      <c r="C1414" s="3" t="s">
        <v>1512</v>
      </c>
      <c r="D1414" s="3">
        <v>2</v>
      </c>
      <c r="E1414" s="14">
        <v>0.48958333333333331</v>
      </c>
      <c r="F1414" s="3" t="s">
        <v>3816</v>
      </c>
      <c r="G1414" s="13">
        <v>43946</v>
      </c>
      <c r="H1414" s="13">
        <f>VLOOKUP(L1414,'Interested Users'!$A$2:$F$1684,6,FALSE)</f>
        <v>43946.176041666666</v>
      </c>
      <c r="I1414" s="3" t="s">
        <v>1144</v>
      </c>
      <c r="J1414" s="3" t="s">
        <v>19</v>
      </c>
      <c r="K1414" s="3" t="s">
        <v>1006</v>
      </c>
      <c r="L1414" s="4">
        <v>911100222267</v>
      </c>
      <c r="M1414" s="3" t="s">
        <v>2860</v>
      </c>
      <c r="N1414" s="3" t="s">
        <v>1453</v>
      </c>
      <c r="O1414" s="3" t="s">
        <v>1156</v>
      </c>
      <c r="P1414" s="3" t="s">
        <v>1156</v>
      </c>
      <c r="Q1414" s="3" t="s">
        <v>3780</v>
      </c>
      <c r="R1414" s="3" t="e">
        <f>VLOOKUP(L1414,SB_Cleaned!$A$2:$F$413,6,FALSE)</f>
        <v>#N/A</v>
      </c>
      <c r="S1414" s="3">
        <f t="shared" si="66"/>
        <v>0</v>
      </c>
      <c r="T1414" s="3" t="s">
        <v>1507</v>
      </c>
      <c r="U1414" s="3" t="s">
        <v>993</v>
      </c>
      <c r="V1414" s="13" t="e">
        <f>VLOOKUP(L1414,SB_Cleaned!$A$2:$C$412,3,FALSE)</f>
        <v>#N/A</v>
      </c>
      <c r="W1414" s="4" t="str">
        <f t="shared" si="67"/>
        <v>exclude</v>
      </c>
      <c r="X1414" s="4" t="str">
        <f t="shared" si="68"/>
        <v>exclude</v>
      </c>
    </row>
    <row r="1415" spans="1:24" x14ac:dyDescent="0.25">
      <c r="A1415" s="3" t="s">
        <v>3813</v>
      </c>
      <c r="B1415" s="3" t="s">
        <v>1514</v>
      </c>
      <c r="C1415" s="3" t="s">
        <v>1512</v>
      </c>
      <c r="D1415" s="3">
        <v>2</v>
      </c>
      <c r="E1415" s="14">
        <v>0.48958333333333331</v>
      </c>
      <c r="F1415" s="3" t="s">
        <v>3816</v>
      </c>
      <c r="G1415" s="13">
        <v>43946</v>
      </c>
      <c r="H1415" s="13">
        <f>VLOOKUP(L1415,'Interested Users'!$A$2:$F$1684,6,FALSE)</f>
        <v>43946.171643518515</v>
      </c>
      <c r="I1415" s="3" t="s">
        <v>1144</v>
      </c>
      <c r="J1415" s="3" t="s">
        <v>5</v>
      </c>
      <c r="K1415" s="3" t="s">
        <v>493</v>
      </c>
      <c r="L1415" s="4">
        <v>911100222264</v>
      </c>
      <c r="M1415" s="3" t="s">
        <v>2857</v>
      </c>
      <c r="N1415" s="3" t="s">
        <v>1453</v>
      </c>
      <c r="O1415" s="3" t="s">
        <v>1156</v>
      </c>
      <c r="P1415" s="3" t="s">
        <v>1156</v>
      </c>
      <c r="Q1415" s="3" t="s">
        <v>3780</v>
      </c>
      <c r="R1415" s="3" t="e">
        <f>VLOOKUP(L1415,SB_Cleaned!$A$2:$F$413,6,FALSE)</f>
        <v>#N/A</v>
      </c>
      <c r="S1415" s="3">
        <f t="shared" si="66"/>
        <v>0</v>
      </c>
      <c r="T1415" s="3" t="s">
        <v>1507</v>
      </c>
      <c r="U1415" s="3" t="s">
        <v>993</v>
      </c>
      <c r="V1415" s="13" t="e">
        <f>VLOOKUP(L1415,SB_Cleaned!$A$2:$C$412,3,FALSE)</f>
        <v>#N/A</v>
      </c>
      <c r="W1415" s="4" t="str">
        <f t="shared" si="67"/>
        <v>exclude</v>
      </c>
      <c r="X1415" s="4" t="str">
        <f t="shared" si="68"/>
        <v>exclude</v>
      </c>
    </row>
    <row r="1416" spans="1:24" x14ac:dyDescent="0.25">
      <c r="A1416" s="3" t="s">
        <v>3813</v>
      </c>
      <c r="B1416" s="3" t="s">
        <v>1514</v>
      </c>
      <c r="C1416" s="3" t="s">
        <v>1512</v>
      </c>
      <c r="D1416" s="3">
        <v>2</v>
      </c>
      <c r="E1416" s="14">
        <v>0.48958333333333331</v>
      </c>
      <c r="F1416" s="3" t="s">
        <v>3816</v>
      </c>
      <c r="G1416" s="13">
        <v>43946</v>
      </c>
      <c r="H1416" s="13">
        <f>VLOOKUP(L1416,'Interested Users'!$A$2:$F$1684,6,FALSE)</f>
        <v>43946.152731481481</v>
      </c>
      <c r="I1416" s="3" t="s">
        <v>1144</v>
      </c>
      <c r="J1416" s="3" t="s">
        <v>19</v>
      </c>
      <c r="K1416" s="3" t="s">
        <v>1457</v>
      </c>
      <c r="L1416" s="4">
        <v>911100222258</v>
      </c>
      <c r="M1416" s="3" t="s">
        <v>2851</v>
      </c>
      <c r="N1416" s="3" t="s">
        <v>1453</v>
      </c>
      <c r="O1416" s="3" t="s">
        <v>1148</v>
      </c>
      <c r="P1416" s="3" t="s">
        <v>1148</v>
      </c>
      <c r="Q1416" s="3" t="s">
        <v>3780</v>
      </c>
      <c r="R1416" s="3" t="e">
        <f>VLOOKUP(L1416,SB_Cleaned!$A$2:$F$413,6,FALSE)</f>
        <v>#N/A</v>
      </c>
      <c r="S1416" s="3">
        <f t="shared" si="66"/>
        <v>0</v>
      </c>
      <c r="T1416" s="3" t="s">
        <v>1507</v>
      </c>
      <c r="U1416" s="3" t="s">
        <v>993</v>
      </c>
      <c r="V1416" s="13" t="e">
        <f>VLOOKUP(L1416,SB_Cleaned!$A$2:$C$412,3,FALSE)</f>
        <v>#N/A</v>
      </c>
      <c r="W1416" s="4" t="str">
        <f t="shared" si="67"/>
        <v>exclude</v>
      </c>
      <c r="X1416" s="4" t="str">
        <f t="shared" si="68"/>
        <v>exclude</v>
      </c>
    </row>
    <row r="1417" spans="1:24" x14ac:dyDescent="0.25">
      <c r="A1417" s="3" t="s">
        <v>3813</v>
      </c>
      <c r="B1417" s="3" t="s">
        <v>1514</v>
      </c>
      <c r="C1417" s="3" t="s">
        <v>1512</v>
      </c>
      <c r="D1417" s="3">
        <v>2</v>
      </c>
      <c r="E1417" s="14">
        <v>0.48958333333333331</v>
      </c>
      <c r="F1417" s="3" t="s">
        <v>3816</v>
      </c>
      <c r="G1417" s="13">
        <v>43946</v>
      </c>
      <c r="H1417" s="13">
        <f>VLOOKUP(L1417,'Interested Users'!$A$2:$F$1684,6,FALSE)</f>
        <v>43946.152604166666</v>
      </c>
      <c r="I1417" s="3" t="s">
        <v>1144</v>
      </c>
      <c r="J1417" s="3" t="s">
        <v>5</v>
      </c>
      <c r="K1417" s="3" t="s">
        <v>999</v>
      </c>
      <c r="L1417" s="4">
        <v>911100222257</v>
      </c>
      <c r="M1417" s="3" t="s">
        <v>2850</v>
      </c>
      <c r="N1417" s="3" t="s">
        <v>1453</v>
      </c>
      <c r="O1417" s="3" t="s">
        <v>1148</v>
      </c>
      <c r="P1417" s="3" t="s">
        <v>1148</v>
      </c>
      <c r="Q1417" s="3" t="s">
        <v>3780</v>
      </c>
      <c r="R1417" s="3" t="e">
        <f>VLOOKUP(L1417,SB_Cleaned!$A$2:$F$413,6,FALSE)</f>
        <v>#N/A</v>
      </c>
      <c r="S1417" s="3">
        <f t="shared" si="66"/>
        <v>0</v>
      </c>
      <c r="T1417" s="3" t="s">
        <v>1507</v>
      </c>
      <c r="U1417" s="3" t="s">
        <v>993</v>
      </c>
      <c r="V1417" s="13" t="e">
        <f>VLOOKUP(L1417,SB_Cleaned!$A$2:$C$412,3,FALSE)</f>
        <v>#N/A</v>
      </c>
      <c r="W1417" s="4" t="str">
        <f t="shared" si="67"/>
        <v>exclude</v>
      </c>
      <c r="X1417" s="4" t="str">
        <f t="shared" si="68"/>
        <v>exclude</v>
      </c>
    </row>
    <row r="1418" spans="1:24" x14ac:dyDescent="0.25">
      <c r="A1418" s="3" t="s">
        <v>3813</v>
      </c>
      <c r="B1418" s="3" t="s">
        <v>1514</v>
      </c>
      <c r="C1418" s="3" t="s">
        <v>1512</v>
      </c>
      <c r="D1418" s="3">
        <v>2</v>
      </c>
      <c r="E1418" s="14">
        <v>0.48958333333333331</v>
      </c>
      <c r="F1418" s="3" t="s">
        <v>3816</v>
      </c>
      <c r="G1418" s="13">
        <v>43946</v>
      </c>
      <c r="H1418" s="13">
        <f>VLOOKUP(L1418,'Interested Users'!$A$2:$F$1684,6,FALSE)</f>
        <v>43945.75508101852</v>
      </c>
      <c r="I1418" s="3" t="s">
        <v>1144</v>
      </c>
      <c r="J1418" s="3" t="s">
        <v>19</v>
      </c>
      <c r="K1418" s="3" t="s">
        <v>276</v>
      </c>
      <c r="L1418" s="4">
        <v>911100222245</v>
      </c>
      <c r="M1418" s="3" t="s">
        <v>2839</v>
      </c>
      <c r="N1418" s="3" t="s">
        <v>1453</v>
      </c>
      <c r="O1418" s="3" t="s">
        <v>1156</v>
      </c>
      <c r="P1418" s="3" t="s">
        <v>1156</v>
      </c>
      <c r="Q1418" s="3" t="s">
        <v>3780</v>
      </c>
      <c r="R1418" s="3" t="e">
        <f>VLOOKUP(L1418,SB_Cleaned!$A$2:$F$413,6,FALSE)</f>
        <v>#N/A</v>
      </c>
      <c r="S1418" s="3">
        <f t="shared" si="66"/>
        <v>0</v>
      </c>
      <c r="T1418" s="3" t="s">
        <v>1507</v>
      </c>
      <c r="U1418" s="3" t="s">
        <v>772</v>
      </c>
      <c r="V1418" s="13" t="e">
        <f>VLOOKUP(L1418,SB_Cleaned!$A$2:$C$412,3,FALSE)</f>
        <v>#N/A</v>
      </c>
      <c r="W1418" s="4" t="str">
        <f t="shared" si="67"/>
        <v>exclude</v>
      </c>
      <c r="X1418" s="4" t="str">
        <f t="shared" si="68"/>
        <v>exclude</v>
      </c>
    </row>
    <row r="1419" spans="1:24" x14ac:dyDescent="0.25">
      <c r="A1419" s="3" t="s">
        <v>3813</v>
      </c>
      <c r="B1419" s="3" t="s">
        <v>1514</v>
      </c>
      <c r="C1419" s="3" t="s">
        <v>1512</v>
      </c>
      <c r="D1419" s="3">
        <v>2</v>
      </c>
      <c r="E1419" s="14">
        <v>0.48958333333333331</v>
      </c>
      <c r="F1419" s="3" t="s">
        <v>3816</v>
      </c>
      <c r="G1419" s="13">
        <v>43946</v>
      </c>
      <c r="H1419" s="13">
        <f>VLOOKUP(L1419,'Interested Users'!$A$2:$F$1684,6,FALSE)</f>
        <v>43945.625138888892</v>
      </c>
      <c r="I1419" s="3" t="s">
        <v>1144</v>
      </c>
      <c r="J1419" s="3" t="s">
        <v>19</v>
      </c>
      <c r="K1419" s="3" t="s">
        <v>987</v>
      </c>
      <c r="L1419" s="4">
        <v>911100222239</v>
      </c>
      <c r="M1419" s="3" t="s">
        <v>2832</v>
      </c>
      <c r="N1419" s="3" t="s">
        <v>1453</v>
      </c>
      <c r="O1419" s="3" t="s">
        <v>1148</v>
      </c>
      <c r="P1419" s="3" t="s">
        <v>1148</v>
      </c>
      <c r="Q1419" s="3" t="s">
        <v>3780</v>
      </c>
      <c r="R1419" s="3" t="e">
        <f>VLOOKUP(L1419,SB_Cleaned!$A$2:$F$413,6,FALSE)</f>
        <v>#N/A</v>
      </c>
      <c r="S1419" s="3">
        <f t="shared" si="66"/>
        <v>0</v>
      </c>
      <c r="T1419" s="3" t="s">
        <v>1507</v>
      </c>
      <c r="U1419" s="3" t="s">
        <v>932</v>
      </c>
      <c r="V1419" s="13" t="e">
        <f>VLOOKUP(L1419,SB_Cleaned!$A$2:$C$412,3,FALSE)</f>
        <v>#N/A</v>
      </c>
      <c r="W1419" s="4" t="str">
        <f t="shared" si="67"/>
        <v>exclude</v>
      </c>
      <c r="X1419" s="4" t="str">
        <f t="shared" si="68"/>
        <v>exclude</v>
      </c>
    </row>
    <row r="1420" spans="1:24" x14ac:dyDescent="0.25">
      <c r="A1420" s="3" t="s">
        <v>3813</v>
      </c>
      <c r="B1420" s="3" t="s">
        <v>1514</v>
      </c>
      <c r="C1420" s="3" t="s">
        <v>1512</v>
      </c>
      <c r="D1420" s="3">
        <v>2</v>
      </c>
      <c r="E1420" s="14">
        <v>0.48958333333333331</v>
      </c>
      <c r="F1420" s="3" t="s">
        <v>3816</v>
      </c>
      <c r="G1420" s="13">
        <v>43946</v>
      </c>
      <c r="H1420" s="13">
        <f>VLOOKUP(L1420,'Interested Users'!$A$2:$F$1684,6,FALSE)</f>
        <v>43945.643842592595</v>
      </c>
      <c r="I1420" s="3" t="s">
        <v>1144</v>
      </c>
      <c r="J1420" s="3" t="s">
        <v>19</v>
      </c>
      <c r="K1420" s="3" t="s">
        <v>988</v>
      </c>
      <c r="L1420" s="4">
        <v>911100222241</v>
      </c>
      <c r="M1420" s="3" t="s">
        <v>2834</v>
      </c>
      <c r="N1420" s="3" t="s">
        <v>1453</v>
      </c>
      <c r="O1420" s="3" t="s">
        <v>1148</v>
      </c>
      <c r="P1420" s="3" t="s">
        <v>1148</v>
      </c>
      <c r="Q1420" s="3" t="s">
        <v>3780</v>
      </c>
      <c r="R1420" s="3" t="e">
        <f>VLOOKUP(L1420,SB_Cleaned!$A$2:$F$413,6,FALSE)</f>
        <v>#N/A</v>
      </c>
      <c r="S1420" s="3">
        <f t="shared" si="66"/>
        <v>0</v>
      </c>
      <c r="T1420" s="3" t="s">
        <v>1507</v>
      </c>
      <c r="U1420" s="3" t="s">
        <v>932</v>
      </c>
      <c r="V1420" s="13" t="e">
        <f>VLOOKUP(L1420,SB_Cleaned!$A$2:$C$412,3,FALSE)</f>
        <v>#N/A</v>
      </c>
      <c r="W1420" s="4" t="str">
        <f t="shared" si="67"/>
        <v>exclude</v>
      </c>
      <c r="X1420" s="4" t="str">
        <f t="shared" si="68"/>
        <v>exclude</v>
      </c>
    </row>
    <row r="1421" spans="1:24" x14ac:dyDescent="0.25">
      <c r="A1421" s="3" t="s">
        <v>3813</v>
      </c>
      <c r="B1421" s="3" t="s">
        <v>1514</v>
      </c>
      <c r="C1421" s="3" t="s">
        <v>1512</v>
      </c>
      <c r="D1421" s="3">
        <v>2</v>
      </c>
      <c r="E1421" s="14">
        <v>0.48958333333333331</v>
      </c>
      <c r="F1421" s="3" t="s">
        <v>3816</v>
      </c>
      <c r="G1421" s="13">
        <v>43946</v>
      </c>
      <c r="H1421" s="13">
        <f>VLOOKUP(L1421,'Interested Users'!$A$2:$F$1684,6,FALSE)</f>
        <v>43945.463240740741</v>
      </c>
      <c r="I1421" s="3" t="s">
        <v>1144</v>
      </c>
      <c r="J1421" s="3" t="s">
        <v>5</v>
      </c>
      <c r="K1421" s="3" t="s">
        <v>157</v>
      </c>
      <c r="L1421" s="4">
        <v>911100222209</v>
      </c>
      <c r="M1421" s="3" t="s">
        <v>2801</v>
      </c>
      <c r="N1421" s="3" t="s">
        <v>1453</v>
      </c>
      <c r="O1421" s="3" t="s">
        <v>1156</v>
      </c>
      <c r="P1421" s="3" t="s">
        <v>1156</v>
      </c>
      <c r="Q1421" s="3" t="s">
        <v>3780</v>
      </c>
      <c r="R1421" s="3" t="e">
        <f>VLOOKUP(L1421,SB_Cleaned!$A$2:$F$413,6,FALSE)</f>
        <v>#N/A</v>
      </c>
      <c r="S1421" s="3">
        <f t="shared" si="66"/>
        <v>0</v>
      </c>
      <c r="T1421" s="3" t="s">
        <v>1507</v>
      </c>
      <c r="U1421" s="3" t="s">
        <v>932</v>
      </c>
      <c r="V1421" s="13" t="e">
        <f>VLOOKUP(L1421,SB_Cleaned!$A$2:$C$412,3,FALSE)</f>
        <v>#N/A</v>
      </c>
      <c r="W1421" s="4" t="str">
        <f t="shared" si="67"/>
        <v>exclude</v>
      </c>
      <c r="X1421" s="4" t="str">
        <f t="shared" si="68"/>
        <v>exclude</v>
      </c>
    </row>
    <row r="1422" spans="1:24" x14ac:dyDescent="0.25">
      <c r="A1422" s="3" t="s">
        <v>3813</v>
      </c>
      <c r="B1422" s="3" t="s">
        <v>1514</v>
      </c>
      <c r="C1422" s="3" t="s">
        <v>1512</v>
      </c>
      <c r="D1422" s="3">
        <v>2</v>
      </c>
      <c r="E1422" s="14">
        <v>0.48958333333333331</v>
      </c>
      <c r="F1422" s="3" t="s">
        <v>3816</v>
      </c>
      <c r="G1422" s="13">
        <v>43946</v>
      </c>
      <c r="H1422" s="13">
        <f>VLOOKUP(L1422,'Interested Users'!$A$2:$F$1684,6,FALSE)</f>
        <v>43945.454004629632</v>
      </c>
      <c r="I1422" s="3" t="s">
        <v>1144</v>
      </c>
      <c r="J1422" s="3" t="s">
        <v>19</v>
      </c>
      <c r="K1422" s="3" t="s">
        <v>240</v>
      </c>
      <c r="L1422" s="4">
        <v>911100222206</v>
      </c>
      <c r="M1422" s="3" t="s">
        <v>2798</v>
      </c>
      <c r="N1422" s="3" t="s">
        <v>1453</v>
      </c>
      <c r="O1422" s="3" t="s">
        <v>1156</v>
      </c>
      <c r="P1422" s="3" t="s">
        <v>1156</v>
      </c>
      <c r="Q1422" s="3" t="s">
        <v>3780</v>
      </c>
      <c r="R1422" s="3" t="e">
        <f>VLOOKUP(L1422,SB_Cleaned!$A$2:$F$413,6,FALSE)</f>
        <v>#N/A</v>
      </c>
      <c r="S1422" s="3">
        <f t="shared" si="66"/>
        <v>0</v>
      </c>
      <c r="T1422" s="3" t="s">
        <v>1507</v>
      </c>
      <c r="U1422" s="3" t="s">
        <v>932</v>
      </c>
      <c r="V1422" s="13" t="e">
        <f>VLOOKUP(L1422,SB_Cleaned!$A$2:$C$412,3,FALSE)</f>
        <v>#N/A</v>
      </c>
      <c r="W1422" s="4" t="str">
        <f t="shared" si="67"/>
        <v>exclude</v>
      </c>
      <c r="X1422" s="4" t="str">
        <f t="shared" si="68"/>
        <v>exclude</v>
      </c>
    </row>
    <row r="1423" spans="1:24" x14ac:dyDescent="0.25">
      <c r="A1423" s="3" t="s">
        <v>3813</v>
      </c>
      <c r="B1423" s="3" t="s">
        <v>1514</v>
      </c>
      <c r="C1423" s="3" t="s">
        <v>1512</v>
      </c>
      <c r="D1423" s="3">
        <v>2</v>
      </c>
      <c r="E1423" s="14">
        <v>0.48958333333333331</v>
      </c>
      <c r="F1423" s="3" t="s">
        <v>3816</v>
      </c>
      <c r="G1423" s="13">
        <v>43946</v>
      </c>
      <c r="H1423" s="13">
        <f>VLOOKUP(L1423,'Interested Users'!$A$2:$F$1684,6,FALSE)</f>
        <v>43945.409930555557</v>
      </c>
      <c r="I1423" s="3" t="s">
        <v>1144</v>
      </c>
      <c r="J1423" s="3" t="s">
        <v>5</v>
      </c>
      <c r="K1423" s="3" t="s">
        <v>224</v>
      </c>
      <c r="L1423" s="4">
        <v>911100222181</v>
      </c>
      <c r="M1423" s="3" t="s">
        <v>2773</v>
      </c>
      <c r="N1423" s="3" t="s">
        <v>1453</v>
      </c>
      <c r="O1423" s="3" t="s">
        <v>1148</v>
      </c>
      <c r="P1423" s="3" t="s">
        <v>1148</v>
      </c>
      <c r="Q1423" s="3" t="s">
        <v>3780</v>
      </c>
      <c r="R1423" s="3" t="e">
        <f>VLOOKUP(L1423,SB_Cleaned!$A$2:$F$413,6,FALSE)</f>
        <v>#N/A</v>
      </c>
      <c r="S1423" s="3">
        <f t="shared" si="66"/>
        <v>0</v>
      </c>
      <c r="T1423" s="3" t="s">
        <v>1507</v>
      </c>
      <c r="U1423" s="3" t="s">
        <v>932</v>
      </c>
      <c r="V1423" s="13" t="e">
        <f>VLOOKUP(L1423,SB_Cleaned!$A$2:$C$412,3,FALSE)</f>
        <v>#N/A</v>
      </c>
      <c r="W1423" s="4" t="str">
        <f t="shared" si="67"/>
        <v>exclude</v>
      </c>
      <c r="X1423" s="4" t="str">
        <f t="shared" si="68"/>
        <v>exclude</v>
      </c>
    </row>
    <row r="1424" spans="1:24" x14ac:dyDescent="0.25">
      <c r="A1424" s="3" t="s">
        <v>3813</v>
      </c>
      <c r="B1424" s="3" t="s">
        <v>1514</v>
      </c>
      <c r="C1424" s="3" t="s">
        <v>1512</v>
      </c>
      <c r="D1424" s="3">
        <v>2</v>
      </c>
      <c r="E1424" s="14">
        <v>0.48958333333333331</v>
      </c>
      <c r="F1424" s="3" t="s">
        <v>3816</v>
      </c>
      <c r="G1424" s="13">
        <v>43946</v>
      </c>
      <c r="H1424" s="13">
        <f>VLOOKUP(L1424,'Interested Users'!$A$2:$F$1684,6,FALSE)</f>
        <v>43945.444467592592</v>
      </c>
      <c r="I1424" s="3" t="s">
        <v>1144</v>
      </c>
      <c r="J1424" s="3" t="s">
        <v>19</v>
      </c>
      <c r="K1424" s="3" t="s">
        <v>962</v>
      </c>
      <c r="L1424" s="4">
        <v>911100222202</v>
      </c>
      <c r="M1424" s="3" t="s">
        <v>2794</v>
      </c>
      <c r="N1424" s="3" t="s">
        <v>1453</v>
      </c>
      <c r="O1424" s="3" t="s">
        <v>1156</v>
      </c>
      <c r="P1424" s="3" t="s">
        <v>1156</v>
      </c>
      <c r="Q1424" s="3" t="s">
        <v>3780</v>
      </c>
      <c r="R1424" s="3" t="e">
        <f>VLOOKUP(L1424,SB_Cleaned!$A$2:$F$413,6,FALSE)</f>
        <v>#N/A</v>
      </c>
      <c r="S1424" s="3">
        <f t="shared" si="66"/>
        <v>0</v>
      </c>
      <c r="T1424" s="3" t="s">
        <v>1507</v>
      </c>
      <c r="U1424" s="3" t="s">
        <v>932</v>
      </c>
      <c r="V1424" s="13" t="e">
        <f>VLOOKUP(L1424,SB_Cleaned!$A$2:$C$412,3,FALSE)</f>
        <v>#N/A</v>
      </c>
      <c r="W1424" s="4" t="str">
        <f t="shared" si="67"/>
        <v>exclude</v>
      </c>
      <c r="X1424" s="4" t="str">
        <f t="shared" si="68"/>
        <v>exclude</v>
      </c>
    </row>
    <row r="1425" spans="1:24" x14ac:dyDescent="0.25">
      <c r="A1425" s="3" t="s">
        <v>3813</v>
      </c>
      <c r="B1425" s="3" t="s">
        <v>1514</v>
      </c>
      <c r="C1425" s="3" t="s">
        <v>1510</v>
      </c>
      <c r="D1425" s="3">
        <v>2</v>
      </c>
      <c r="E1425" s="14">
        <v>0.48958333333333331</v>
      </c>
      <c r="F1425" s="3" t="s">
        <v>3816</v>
      </c>
      <c r="G1425" s="13">
        <v>43946</v>
      </c>
      <c r="H1425" s="13" t="e">
        <f>VLOOKUP(L1425,'Interested Users'!$A$2:$F$1684,6,FALSE)</f>
        <v>#N/A</v>
      </c>
      <c r="I1425" s="3" t="s">
        <v>1144</v>
      </c>
      <c r="J1425" s="3" t="s">
        <v>19</v>
      </c>
      <c r="K1425" s="3" t="s">
        <v>1458</v>
      </c>
      <c r="L1425" s="4">
        <v>911100222821</v>
      </c>
      <c r="M1425" s="3" t="s">
        <v>3425</v>
      </c>
      <c r="N1425" s="3" t="s">
        <v>1453</v>
      </c>
      <c r="O1425" s="3" t="s">
        <v>1148</v>
      </c>
      <c r="P1425" s="3" t="s">
        <v>1148</v>
      </c>
      <c r="Q1425" s="3" t="s">
        <v>3782</v>
      </c>
      <c r="R1425" s="3">
        <f>VLOOKUP(L1425,SB_Cleaned!$A$2:$F$413,6,FALSE)</f>
        <v>1999</v>
      </c>
      <c r="S1425" s="3">
        <f t="shared" si="66"/>
        <v>1</v>
      </c>
      <c r="T1425" s="3" t="s">
        <v>1508</v>
      </c>
      <c r="U1425" s="3" t="s">
        <v>3854</v>
      </c>
      <c r="V1425" s="13">
        <f>VLOOKUP(L1425,SB_Cleaned!$A$2:$C$412,3,FALSE)</f>
        <v>43946</v>
      </c>
      <c r="W1425" s="4">
        <f t="shared" si="67"/>
        <v>0</v>
      </c>
      <c r="X1425" s="4" t="str">
        <f t="shared" si="68"/>
        <v>exclude</v>
      </c>
    </row>
    <row r="1426" spans="1:24" x14ac:dyDescent="0.25">
      <c r="A1426" s="3" t="s">
        <v>3813</v>
      </c>
      <c r="B1426" s="3" t="s">
        <v>1514</v>
      </c>
      <c r="C1426" s="3" t="s">
        <v>1510</v>
      </c>
      <c r="D1426" s="3">
        <v>2</v>
      </c>
      <c r="E1426" s="14">
        <v>0.48958333333333331</v>
      </c>
      <c r="F1426" s="3" t="s">
        <v>3816</v>
      </c>
      <c r="G1426" s="13">
        <v>43946</v>
      </c>
      <c r="H1426" s="13" t="e">
        <f>VLOOKUP(L1426,'Interested Users'!$A$2:$F$1684,6,FALSE)</f>
        <v>#N/A</v>
      </c>
      <c r="I1426" s="3" t="s">
        <v>1144</v>
      </c>
      <c r="J1426" s="3" t="s">
        <v>19</v>
      </c>
      <c r="K1426" s="3" t="s">
        <v>1186</v>
      </c>
      <c r="L1426" s="4">
        <v>911100222765</v>
      </c>
      <c r="M1426" s="3" t="s">
        <v>3426</v>
      </c>
      <c r="N1426" s="3" t="s">
        <v>1453</v>
      </c>
      <c r="O1426" s="3" t="s">
        <v>1148</v>
      </c>
      <c r="P1426" s="3" t="s">
        <v>1148</v>
      </c>
      <c r="Q1426" s="3" t="s">
        <v>3782</v>
      </c>
      <c r="R1426" s="3" t="e">
        <f>VLOOKUP(L1426,SB_Cleaned!$A$2:$F$413,6,FALSE)</f>
        <v>#N/A</v>
      </c>
      <c r="S1426" s="3">
        <f t="shared" si="66"/>
        <v>0</v>
      </c>
      <c r="T1426" s="3" t="s">
        <v>1508</v>
      </c>
      <c r="U1426" s="3" t="s">
        <v>3854</v>
      </c>
      <c r="V1426" s="13" t="e">
        <f>VLOOKUP(L1426,SB_Cleaned!$A$2:$C$412,3,FALSE)</f>
        <v>#N/A</v>
      </c>
      <c r="W1426" s="4" t="str">
        <f t="shared" si="67"/>
        <v>exclude</v>
      </c>
      <c r="X1426" s="4" t="str">
        <f t="shared" si="68"/>
        <v>exclude</v>
      </c>
    </row>
    <row r="1427" spans="1:24" x14ac:dyDescent="0.25">
      <c r="A1427" s="3" t="s">
        <v>3813</v>
      </c>
      <c r="B1427" s="3" t="s">
        <v>1514</v>
      </c>
      <c r="C1427" s="3" t="s">
        <v>1510</v>
      </c>
      <c r="D1427" s="3">
        <v>2</v>
      </c>
      <c r="E1427" s="14">
        <v>0.48958333333333331</v>
      </c>
      <c r="F1427" s="3" t="s">
        <v>3816</v>
      </c>
      <c r="G1427" s="13">
        <v>43946</v>
      </c>
      <c r="H1427" s="13" t="e">
        <f>VLOOKUP(L1427,'Interested Users'!$A$2:$F$1684,6,FALSE)</f>
        <v>#N/A</v>
      </c>
      <c r="I1427" s="3" t="s">
        <v>1144</v>
      </c>
      <c r="J1427" s="3" t="s">
        <v>5</v>
      </c>
      <c r="K1427" s="3" t="s">
        <v>1161</v>
      </c>
      <c r="L1427" s="4">
        <v>911100222822</v>
      </c>
      <c r="M1427" s="3" t="s">
        <v>3427</v>
      </c>
      <c r="N1427" s="3" t="s">
        <v>1453</v>
      </c>
      <c r="O1427" s="3" t="s">
        <v>1148</v>
      </c>
      <c r="P1427" s="3" t="s">
        <v>1148</v>
      </c>
      <c r="Q1427" s="3" t="s">
        <v>3782</v>
      </c>
      <c r="R1427" s="3">
        <f>VLOOKUP(L1427,SB_Cleaned!$A$2:$F$413,6,FALSE)</f>
        <v>1999</v>
      </c>
      <c r="S1427" s="3">
        <f t="shared" si="66"/>
        <v>1</v>
      </c>
      <c r="T1427" s="3" t="s">
        <v>1508</v>
      </c>
      <c r="U1427" s="3" t="s">
        <v>3854</v>
      </c>
      <c r="V1427" s="13">
        <f>VLOOKUP(L1427,SB_Cleaned!$A$2:$C$412,3,FALSE)</f>
        <v>43946</v>
      </c>
      <c r="W1427" s="4">
        <f t="shared" si="67"/>
        <v>0</v>
      </c>
      <c r="X1427" s="4" t="str">
        <f t="shared" si="68"/>
        <v>exclude</v>
      </c>
    </row>
    <row r="1428" spans="1:24" x14ac:dyDescent="0.25">
      <c r="A1428" s="3" t="s">
        <v>3813</v>
      </c>
      <c r="B1428" s="3" t="s">
        <v>1514</v>
      </c>
      <c r="C1428" s="3" t="s">
        <v>1510</v>
      </c>
      <c r="D1428" s="3">
        <v>2</v>
      </c>
      <c r="E1428" s="14">
        <v>0.48958333333333331</v>
      </c>
      <c r="F1428" s="3" t="s">
        <v>3816</v>
      </c>
      <c r="G1428" s="13">
        <v>43946</v>
      </c>
      <c r="H1428" s="13">
        <f>VLOOKUP(L1428,'Interested Users'!$A$2:$F$1684,6,FALSE)</f>
        <v>43946.211435185185</v>
      </c>
      <c r="I1428" s="3" t="s">
        <v>1144</v>
      </c>
      <c r="J1428" s="3" t="s">
        <v>5</v>
      </c>
      <c r="K1428" s="3" t="s">
        <v>1010</v>
      </c>
      <c r="L1428" s="4">
        <v>911100222274</v>
      </c>
      <c r="M1428" s="3" t="s">
        <v>2867</v>
      </c>
      <c r="N1428" s="3" t="s">
        <v>1453</v>
      </c>
      <c r="O1428" s="3" t="s">
        <v>1156</v>
      </c>
      <c r="P1428" s="3" t="s">
        <v>1156</v>
      </c>
      <c r="Q1428" s="3" t="s">
        <v>3782</v>
      </c>
      <c r="R1428" s="3" t="e">
        <f>VLOOKUP(L1428,SB_Cleaned!$A$2:$F$413,6,FALSE)</f>
        <v>#N/A</v>
      </c>
      <c r="S1428" s="3">
        <f t="shared" si="66"/>
        <v>0</v>
      </c>
      <c r="T1428" s="3" t="s">
        <v>1508</v>
      </c>
      <c r="U1428" s="3" t="s">
        <v>772</v>
      </c>
      <c r="V1428" s="13" t="e">
        <f>VLOOKUP(L1428,SB_Cleaned!$A$2:$C$412,3,FALSE)</f>
        <v>#N/A</v>
      </c>
      <c r="W1428" s="4" t="str">
        <f t="shared" si="67"/>
        <v>exclude</v>
      </c>
      <c r="X1428" s="4" t="str">
        <f t="shared" si="68"/>
        <v>exclude</v>
      </c>
    </row>
    <row r="1429" spans="1:24" x14ac:dyDescent="0.25">
      <c r="A1429" s="3" t="s">
        <v>3813</v>
      </c>
      <c r="B1429" s="3" t="s">
        <v>1514</v>
      </c>
      <c r="C1429" s="3" t="s">
        <v>1510</v>
      </c>
      <c r="D1429" s="3">
        <v>2</v>
      </c>
      <c r="E1429" s="14">
        <v>0.48958333333333331</v>
      </c>
      <c r="F1429" s="3" t="s">
        <v>3816</v>
      </c>
      <c r="G1429" s="13">
        <v>43946</v>
      </c>
      <c r="H1429" s="13">
        <f>VLOOKUP(L1429,'Interested Users'!$A$2:$F$1684,6,FALSE)</f>
        <v>43946.195775462962</v>
      </c>
      <c r="I1429" s="3" t="s">
        <v>1144</v>
      </c>
      <c r="J1429" s="3" t="s">
        <v>5</v>
      </c>
      <c r="K1429" s="3" t="s">
        <v>1007</v>
      </c>
      <c r="L1429" s="4">
        <v>911100222269</v>
      </c>
      <c r="M1429" s="3" t="s">
        <v>2862</v>
      </c>
      <c r="N1429" s="3" t="s">
        <v>1453</v>
      </c>
      <c r="O1429" s="3" t="s">
        <v>1148</v>
      </c>
      <c r="P1429" s="3" t="s">
        <v>1148</v>
      </c>
      <c r="Q1429" s="3" t="s">
        <v>3782</v>
      </c>
      <c r="R1429" s="3" t="e">
        <f>VLOOKUP(L1429,SB_Cleaned!$A$2:$F$413,6,FALSE)</f>
        <v>#N/A</v>
      </c>
      <c r="S1429" s="3">
        <f t="shared" si="66"/>
        <v>0</v>
      </c>
      <c r="T1429" s="3" t="s">
        <v>1508</v>
      </c>
      <c r="U1429" s="3" t="s">
        <v>993</v>
      </c>
      <c r="V1429" s="13" t="e">
        <f>VLOOKUP(L1429,SB_Cleaned!$A$2:$C$412,3,FALSE)</f>
        <v>#N/A</v>
      </c>
      <c r="W1429" s="4" t="str">
        <f t="shared" si="67"/>
        <v>exclude</v>
      </c>
      <c r="X1429" s="4" t="str">
        <f t="shared" si="68"/>
        <v>exclude</v>
      </c>
    </row>
    <row r="1430" spans="1:24" x14ac:dyDescent="0.25">
      <c r="A1430" s="3" t="s">
        <v>3813</v>
      </c>
      <c r="B1430" s="3" t="s">
        <v>1514</v>
      </c>
      <c r="C1430" s="3" t="s">
        <v>1510</v>
      </c>
      <c r="D1430" s="3">
        <v>2</v>
      </c>
      <c r="E1430" s="14">
        <v>0.48958333333333331</v>
      </c>
      <c r="F1430" s="3" t="s">
        <v>3816</v>
      </c>
      <c r="G1430" s="13">
        <v>43946</v>
      </c>
      <c r="H1430" s="13">
        <f>VLOOKUP(L1430,'Interested Users'!$A$2:$F$1684,6,FALSE)</f>
        <v>43946.173738425925</v>
      </c>
      <c r="I1430" s="3" t="s">
        <v>1144</v>
      </c>
      <c r="J1430" s="3" t="s">
        <v>19</v>
      </c>
      <c r="K1430" s="3" t="s">
        <v>1005</v>
      </c>
      <c r="L1430" s="4">
        <v>911100222266</v>
      </c>
      <c r="M1430" s="3" t="s">
        <v>2859</v>
      </c>
      <c r="N1430" s="3" t="s">
        <v>1453</v>
      </c>
      <c r="O1430" s="3" t="s">
        <v>1156</v>
      </c>
      <c r="P1430" s="3" t="s">
        <v>1156</v>
      </c>
      <c r="Q1430" s="3" t="s">
        <v>3782</v>
      </c>
      <c r="R1430" s="3" t="e">
        <f>VLOOKUP(L1430,SB_Cleaned!$A$2:$F$413,6,FALSE)</f>
        <v>#N/A</v>
      </c>
      <c r="S1430" s="3">
        <f t="shared" si="66"/>
        <v>0</v>
      </c>
      <c r="T1430" s="3" t="s">
        <v>1508</v>
      </c>
      <c r="U1430" s="3" t="s">
        <v>993</v>
      </c>
      <c r="V1430" s="13" t="e">
        <f>VLOOKUP(L1430,SB_Cleaned!$A$2:$C$412,3,FALSE)</f>
        <v>#N/A</v>
      </c>
      <c r="W1430" s="4" t="str">
        <f t="shared" si="67"/>
        <v>exclude</v>
      </c>
      <c r="X1430" s="4" t="str">
        <f t="shared" si="68"/>
        <v>exclude</v>
      </c>
    </row>
    <row r="1431" spans="1:24" x14ac:dyDescent="0.25">
      <c r="A1431" s="3" t="s">
        <v>3813</v>
      </c>
      <c r="B1431" s="3" t="s">
        <v>1514</v>
      </c>
      <c r="C1431" s="3" t="s">
        <v>1510</v>
      </c>
      <c r="D1431" s="3">
        <v>2</v>
      </c>
      <c r="E1431" s="14">
        <v>0.48958333333333331</v>
      </c>
      <c r="F1431" s="3" t="s">
        <v>3816</v>
      </c>
      <c r="G1431" s="13">
        <v>43946</v>
      </c>
      <c r="H1431" s="13">
        <f>VLOOKUP(L1431,'Interested Users'!$A$2:$F$1684,6,FALSE)</f>
        <v>43946.173668981479</v>
      </c>
      <c r="I1431" s="3" t="s">
        <v>1144</v>
      </c>
      <c r="J1431" s="3" t="s">
        <v>19</v>
      </c>
      <c r="K1431" s="3" t="s">
        <v>728</v>
      </c>
      <c r="L1431" s="4">
        <v>911100222265</v>
      </c>
      <c r="M1431" s="3" t="s">
        <v>2858</v>
      </c>
      <c r="N1431" s="3" t="s">
        <v>1453</v>
      </c>
      <c r="O1431" s="3" t="s">
        <v>1148</v>
      </c>
      <c r="P1431" s="3" t="s">
        <v>1148</v>
      </c>
      <c r="Q1431" s="3" t="s">
        <v>3782</v>
      </c>
      <c r="R1431" s="3" t="e">
        <f>VLOOKUP(L1431,SB_Cleaned!$A$2:$F$413,6,FALSE)</f>
        <v>#N/A</v>
      </c>
      <c r="S1431" s="3">
        <f t="shared" si="66"/>
        <v>0</v>
      </c>
      <c r="T1431" s="3" t="s">
        <v>1508</v>
      </c>
      <c r="U1431" s="3" t="s">
        <v>993</v>
      </c>
      <c r="V1431" s="13" t="e">
        <f>VLOOKUP(L1431,SB_Cleaned!$A$2:$C$412,3,FALSE)</f>
        <v>#N/A</v>
      </c>
      <c r="W1431" s="4" t="str">
        <f t="shared" si="67"/>
        <v>exclude</v>
      </c>
      <c r="X1431" s="4" t="str">
        <f t="shared" si="68"/>
        <v>exclude</v>
      </c>
    </row>
    <row r="1432" spans="1:24" x14ac:dyDescent="0.25">
      <c r="A1432" s="3" t="s">
        <v>3813</v>
      </c>
      <c r="B1432" s="3" t="s">
        <v>1514</v>
      </c>
      <c r="C1432" s="3" t="s">
        <v>1510</v>
      </c>
      <c r="D1432" s="3">
        <v>2</v>
      </c>
      <c r="E1432" s="14">
        <v>0.48958333333333331</v>
      </c>
      <c r="F1432" s="3" t="s">
        <v>3816</v>
      </c>
      <c r="G1432" s="13">
        <v>43946</v>
      </c>
      <c r="H1432" s="13">
        <f>VLOOKUP(L1432,'Interested Users'!$A$2:$F$1684,6,FALSE)</f>
        <v>43946.164768518516</v>
      </c>
      <c r="I1432" s="3" t="s">
        <v>1145</v>
      </c>
      <c r="J1432" s="3" t="s">
        <v>19</v>
      </c>
      <c r="K1432" s="3" t="s">
        <v>349</v>
      </c>
      <c r="L1432" s="4">
        <v>911100222263</v>
      </c>
      <c r="M1432" s="3" t="s">
        <v>2856</v>
      </c>
      <c r="N1432" s="3" t="s">
        <v>1453</v>
      </c>
      <c r="O1432" s="3" t="s">
        <v>1156</v>
      </c>
      <c r="P1432" s="3" t="s">
        <v>1156</v>
      </c>
      <c r="Q1432" s="3" t="s">
        <v>3782</v>
      </c>
      <c r="R1432" s="3" t="e">
        <f>VLOOKUP(L1432,SB_Cleaned!$A$2:$F$413,6,FALSE)</f>
        <v>#N/A</v>
      </c>
      <c r="S1432" s="3">
        <f t="shared" si="66"/>
        <v>0</v>
      </c>
      <c r="T1432" s="3" t="s">
        <v>1508</v>
      </c>
      <c r="U1432" s="3" t="s">
        <v>993</v>
      </c>
      <c r="V1432" s="13" t="e">
        <f>VLOOKUP(L1432,SB_Cleaned!$A$2:$C$412,3,FALSE)</f>
        <v>#N/A</v>
      </c>
      <c r="W1432" s="4" t="str">
        <f t="shared" si="67"/>
        <v>exclude</v>
      </c>
      <c r="X1432" s="4" t="str">
        <f t="shared" si="68"/>
        <v>exclude</v>
      </c>
    </row>
    <row r="1433" spans="1:24" x14ac:dyDescent="0.25">
      <c r="A1433" s="3" t="s">
        <v>3813</v>
      </c>
      <c r="B1433" s="3" t="s">
        <v>1514</v>
      </c>
      <c r="C1433" s="3" t="s">
        <v>1510</v>
      </c>
      <c r="D1433" s="3">
        <v>2</v>
      </c>
      <c r="E1433" s="14">
        <v>0.48958333333333331</v>
      </c>
      <c r="F1433" s="3" t="s">
        <v>3816</v>
      </c>
      <c r="G1433" s="13">
        <v>43946</v>
      </c>
      <c r="H1433" s="13">
        <f>VLOOKUP(L1433,'Interested Users'!$A$2:$F$1684,6,FALSE)</f>
        <v>43945.405810185184</v>
      </c>
      <c r="I1433" s="3" t="s">
        <v>1144</v>
      </c>
      <c r="J1433" s="3" t="s">
        <v>19</v>
      </c>
      <c r="K1433" s="3" t="s">
        <v>950</v>
      </c>
      <c r="L1433" s="4">
        <v>911100222179</v>
      </c>
      <c r="M1433" s="3" t="s">
        <v>2771</v>
      </c>
      <c r="N1433" s="3" t="s">
        <v>1453</v>
      </c>
      <c r="O1433" s="3" t="s">
        <v>1156</v>
      </c>
      <c r="P1433" s="3" t="s">
        <v>1156</v>
      </c>
      <c r="Q1433" s="3" t="s">
        <v>3782</v>
      </c>
      <c r="R1433" s="3" t="e">
        <f>VLOOKUP(L1433,SB_Cleaned!$A$2:$F$413,6,FALSE)</f>
        <v>#N/A</v>
      </c>
      <c r="S1433" s="3">
        <f t="shared" si="66"/>
        <v>0</v>
      </c>
      <c r="T1433" s="3" t="s">
        <v>1508</v>
      </c>
      <c r="U1433" s="3" t="s">
        <v>932</v>
      </c>
      <c r="V1433" s="13" t="e">
        <f>VLOOKUP(L1433,SB_Cleaned!$A$2:$C$412,3,FALSE)</f>
        <v>#N/A</v>
      </c>
      <c r="W1433" s="4" t="str">
        <f t="shared" si="67"/>
        <v>exclude</v>
      </c>
      <c r="X1433" s="4" t="str">
        <f t="shared" si="68"/>
        <v>exclude</v>
      </c>
    </row>
    <row r="1434" spans="1:24" x14ac:dyDescent="0.25">
      <c r="A1434" s="3" t="s">
        <v>3813</v>
      </c>
      <c r="B1434" s="3" t="s">
        <v>1514</v>
      </c>
      <c r="C1434" s="3" t="s">
        <v>1511</v>
      </c>
      <c r="D1434" s="3">
        <v>2</v>
      </c>
      <c r="E1434" s="14">
        <v>0.48958333333333331</v>
      </c>
      <c r="F1434" s="3" t="s">
        <v>3816</v>
      </c>
      <c r="G1434" s="13">
        <v>43946</v>
      </c>
      <c r="H1434" s="13">
        <f>VLOOKUP(L1434,'Interested Users'!$A$2:$F$1684,6,FALSE)</f>
        <v>43946.217962962961</v>
      </c>
      <c r="I1434" s="3" t="s">
        <v>1144</v>
      </c>
      <c r="J1434" s="3" t="s">
        <v>19</v>
      </c>
      <c r="K1434" s="3" t="s">
        <v>1013</v>
      </c>
      <c r="L1434" s="4">
        <v>911100222277</v>
      </c>
      <c r="M1434" s="3" t="s">
        <v>2870</v>
      </c>
      <c r="N1434" s="3" t="s">
        <v>1453</v>
      </c>
      <c r="O1434" s="3" t="s">
        <v>1148</v>
      </c>
      <c r="P1434" s="3" t="s">
        <v>1148</v>
      </c>
      <c r="Q1434" s="3" t="s">
        <v>3777</v>
      </c>
      <c r="R1434" s="3" t="e">
        <f>VLOOKUP(L1434,SB_Cleaned!$A$2:$F$413,6,FALSE)</f>
        <v>#N/A</v>
      </c>
      <c r="S1434" s="3">
        <f t="shared" si="66"/>
        <v>0</v>
      </c>
      <c r="T1434" s="3" t="s">
        <v>1497</v>
      </c>
      <c r="U1434" s="3" t="s">
        <v>993</v>
      </c>
      <c r="V1434" s="13" t="e">
        <f>VLOOKUP(L1434,SB_Cleaned!$A$2:$C$412,3,FALSE)</f>
        <v>#N/A</v>
      </c>
      <c r="W1434" s="4" t="str">
        <f t="shared" si="67"/>
        <v>exclude</v>
      </c>
      <c r="X1434" s="4" t="str">
        <f t="shared" si="68"/>
        <v>exclude</v>
      </c>
    </row>
    <row r="1435" spans="1:24" x14ac:dyDescent="0.25">
      <c r="A1435" s="3" t="s">
        <v>3813</v>
      </c>
      <c r="B1435" s="3" t="s">
        <v>1514</v>
      </c>
      <c r="C1435" s="3" t="s">
        <v>1510</v>
      </c>
      <c r="D1435" s="3">
        <v>2</v>
      </c>
      <c r="E1435" s="14">
        <v>0.48958333333333331</v>
      </c>
      <c r="F1435" s="3" t="s">
        <v>3816</v>
      </c>
      <c r="G1435" s="13">
        <v>43946</v>
      </c>
      <c r="H1435" s="13" t="e">
        <f>VLOOKUP(L1435,'Interested Users'!$A$2:$F$1684,6,FALSE)</f>
        <v>#N/A</v>
      </c>
      <c r="I1435" s="3" t="s">
        <v>1144</v>
      </c>
      <c r="J1435" s="3" t="s">
        <v>5</v>
      </c>
      <c r="K1435" s="3" t="s">
        <v>183</v>
      </c>
      <c r="L1435" s="4">
        <v>911100222823</v>
      </c>
      <c r="M1435" s="3" t="s">
        <v>3428</v>
      </c>
      <c r="N1435" s="3" t="s">
        <v>1453</v>
      </c>
      <c r="O1435" s="3" t="s">
        <v>1148</v>
      </c>
      <c r="P1435" s="3" t="s">
        <v>1148</v>
      </c>
      <c r="Q1435" s="3" t="s">
        <v>3782</v>
      </c>
      <c r="R1435" s="3" t="e">
        <f>VLOOKUP(L1435,SB_Cleaned!$A$2:$F$413,6,FALSE)</f>
        <v>#N/A</v>
      </c>
      <c r="S1435" s="3">
        <f t="shared" si="66"/>
        <v>0</v>
      </c>
      <c r="T1435" s="3" t="s">
        <v>1508</v>
      </c>
      <c r="U1435" s="3" t="s">
        <v>3854</v>
      </c>
      <c r="V1435" s="13" t="e">
        <f>VLOOKUP(L1435,SB_Cleaned!$A$2:$C$412,3,FALSE)</f>
        <v>#N/A</v>
      </c>
      <c r="W1435" s="4" t="str">
        <f t="shared" si="67"/>
        <v>exclude</v>
      </c>
      <c r="X1435" s="4" t="str">
        <f t="shared" si="68"/>
        <v>exclude</v>
      </c>
    </row>
    <row r="1436" spans="1:24" x14ac:dyDescent="0.25">
      <c r="A1436" s="3" t="s">
        <v>3813</v>
      </c>
      <c r="B1436" s="3" t="s">
        <v>1514</v>
      </c>
      <c r="C1436" s="3" t="s">
        <v>1511</v>
      </c>
      <c r="D1436" s="3">
        <v>2</v>
      </c>
      <c r="E1436" s="14">
        <v>0.48958333333333331</v>
      </c>
      <c r="F1436" s="3" t="s">
        <v>3816</v>
      </c>
      <c r="G1436" s="13">
        <v>43946</v>
      </c>
      <c r="H1436" s="13">
        <f>VLOOKUP(L1436,'Interested Users'!$A$2:$F$1684,6,FALSE)</f>
        <v>43946.197731481479</v>
      </c>
      <c r="I1436" s="3" t="s">
        <v>1144</v>
      </c>
      <c r="J1436" s="3" t="s">
        <v>19</v>
      </c>
      <c r="K1436" s="3" t="s">
        <v>1009</v>
      </c>
      <c r="L1436" s="4">
        <v>911100222271</v>
      </c>
      <c r="M1436" s="3" t="s">
        <v>2864</v>
      </c>
      <c r="N1436" s="3" t="s">
        <v>1453</v>
      </c>
      <c r="O1436" s="3" t="s">
        <v>1148</v>
      </c>
      <c r="P1436" s="3" t="s">
        <v>1148</v>
      </c>
      <c r="Q1436" s="3" t="s">
        <v>3777</v>
      </c>
      <c r="R1436" s="3" t="e">
        <f>VLOOKUP(L1436,SB_Cleaned!$A$2:$F$413,6,FALSE)</f>
        <v>#N/A</v>
      </c>
      <c r="S1436" s="3">
        <f t="shared" si="66"/>
        <v>0</v>
      </c>
      <c r="T1436" s="3" t="s">
        <v>1497</v>
      </c>
      <c r="U1436" s="3" t="s">
        <v>993</v>
      </c>
      <c r="V1436" s="13" t="e">
        <f>VLOOKUP(L1436,SB_Cleaned!$A$2:$C$412,3,FALSE)</f>
        <v>#N/A</v>
      </c>
      <c r="W1436" s="4" t="str">
        <f t="shared" si="67"/>
        <v>exclude</v>
      </c>
      <c r="X1436" s="4" t="str">
        <f t="shared" si="68"/>
        <v>exclude</v>
      </c>
    </row>
    <row r="1437" spans="1:24" x14ac:dyDescent="0.25">
      <c r="A1437" s="3" t="s">
        <v>3813</v>
      </c>
      <c r="B1437" s="3" t="s">
        <v>1514</v>
      </c>
      <c r="C1437" s="3" t="s">
        <v>1511</v>
      </c>
      <c r="D1437" s="3">
        <v>2</v>
      </c>
      <c r="E1437" s="14">
        <v>0.48958333333333331</v>
      </c>
      <c r="F1437" s="3" t="s">
        <v>3816</v>
      </c>
      <c r="G1437" s="13">
        <v>43946</v>
      </c>
      <c r="H1437" s="13">
        <f>VLOOKUP(L1437,'Interested Users'!$A$2:$F$1684,6,FALSE)</f>
        <v>43946.247118055559</v>
      </c>
      <c r="I1437" s="3" t="s">
        <v>1144</v>
      </c>
      <c r="J1437" s="3" t="s">
        <v>5</v>
      </c>
      <c r="K1437" s="3" t="s">
        <v>1017</v>
      </c>
      <c r="L1437" s="4">
        <v>911100222283</v>
      </c>
      <c r="M1437" s="3" t="s">
        <v>2876</v>
      </c>
      <c r="N1437" s="3" t="s">
        <v>1453</v>
      </c>
      <c r="O1437" s="3" t="s">
        <v>1156</v>
      </c>
      <c r="P1437" s="3" t="s">
        <v>1156</v>
      </c>
      <c r="Q1437" s="3" t="s">
        <v>3777</v>
      </c>
      <c r="R1437" s="3" t="e">
        <f>VLOOKUP(L1437,SB_Cleaned!$A$2:$F$413,6,FALSE)</f>
        <v>#N/A</v>
      </c>
      <c r="S1437" s="3">
        <f t="shared" si="66"/>
        <v>0</v>
      </c>
      <c r="T1437" s="3" t="s">
        <v>1497</v>
      </c>
      <c r="U1437" s="3" t="s">
        <v>177</v>
      </c>
      <c r="V1437" s="13" t="e">
        <f>VLOOKUP(L1437,SB_Cleaned!$A$2:$C$412,3,FALSE)</f>
        <v>#N/A</v>
      </c>
      <c r="W1437" s="4" t="str">
        <f t="shared" si="67"/>
        <v>exclude</v>
      </c>
      <c r="X1437" s="4" t="str">
        <f t="shared" si="68"/>
        <v>exclude</v>
      </c>
    </row>
    <row r="1438" spans="1:24" x14ac:dyDescent="0.25">
      <c r="A1438" s="3" t="s">
        <v>3812</v>
      </c>
      <c r="B1438" s="3" t="s">
        <v>1494</v>
      </c>
      <c r="C1438" s="3" t="s">
        <v>1510</v>
      </c>
      <c r="D1438" s="3">
        <v>4</v>
      </c>
      <c r="E1438" s="14">
        <v>0.75</v>
      </c>
      <c r="F1438" s="3" t="s">
        <v>3816</v>
      </c>
      <c r="G1438" s="13">
        <v>43946</v>
      </c>
      <c r="H1438" s="13">
        <f>VLOOKUP(L1438,'Interested Users'!$A$2:$F$1684,6,FALSE)</f>
        <v>43940.386273148149</v>
      </c>
      <c r="I1438" s="3" t="s">
        <v>1144</v>
      </c>
      <c r="J1438" s="3" t="s">
        <v>10</v>
      </c>
      <c r="K1438" s="3" t="s">
        <v>162</v>
      </c>
      <c r="L1438" s="4">
        <v>911100221681</v>
      </c>
      <c r="M1438" s="3" t="s">
        <v>2271</v>
      </c>
      <c r="N1438" s="3" t="s">
        <v>1456</v>
      </c>
      <c r="O1438" s="3" t="s">
        <v>1146</v>
      </c>
      <c r="P1438" s="3" t="s">
        <v>1146</v>
      </c>
      <c r="Q1438" s="3" t="s">
        <v>3763</v>
      </c>
      <c r="R1438" s="3" t="e">
        <f>VLOOKUP(L1438,SB_Cleaned!$A$2:$F$413,6,FALSE)</f>
        <v>#N/A</v>
      </c>
      <c r="S1438" s="3">
        <f t="shared" si="66"/>
        <v>0</v>
      </c>
      <c r="T1438" s="3" t="s">
        <v>1506</v>
      </c>
      <c r="U1438" s="3" t="s">
        <v>422</v>
      </c>
      <c r="V1438" s="13" t="e">
        <f>VLOOKUP(L1438,SB_Cleaned!$A$2:$C$412,3,FALSE)</f>
        <v>#N/A</v>
      </c>
      <c r="W1438" s="4" t="str">
        <f t="shared" si="67"/>
        <v>exclude</v>
      </c>
      <c r="X1438" s="4" t="str">
        <f t="shared" si="68"/>
        <v>exclude</v>
      </c>
    </row>
    <row r="1439" spans="1:24" x14ac:dyDescent="0.25">
      <c r="A1439" s="3" t="s">
        <v>3813</v>
      </c>
      <c r="B1439" s="3" t="s">
        <v>1514</v>
      </c>
      <c r="C1439" s="3" t="s">
        <v>1510</v>
      </c>
      <c r="D1439" s="3">
        <v>3</v>
      </c>
      <c r="E1439" s="14">
        <v>0.66666666666666663</v>
      </c>
      <c r="F1439" s="3" t="s">
        <v>3816</v>
      </c>
      <c r="G1439" s="13">
        <v>43946</v>
      </c>
      <c r="H1439" s="13" t="e">
        <f>VLOOKUP(L1439,'Interested Users'!$A$2:$F$1684,6,FALSE)</f>
        <v>#N/A</v>
      </c>
      <c r="I1439" s="3" t="s">
        <v>1145</v>
      </c>
      <c r="J1439" s="3" t="s">
        <v>5</v>
      </c>
      <c r="K1439" s="3" t="s">
        <v>1459</v>
      </c>
      <c r="L1439" s="4">
        <v>911100222723</v>
      </c>
      <c r="M1439" s="3" t="s">
        <v>3225</v>
      </c>
      <c r="N1439" s="3" t="s">
        <v>1460</v>
      </c>
      <c r="O1439" s="3" t="s">
        <v>1156</v>
      </c>
      <c r="P1439" s="3" t="s">
        <v>1156</v>
      </c>
      <c r="Q1439" s="3" t="s">
        <v>3748</v>
      </c>
      <c r="R1439" s="3" t="e">
        <f>VLOOKUP(L1439,SB_Cleaned!$A$2:$F$413,6,FALSE)</f>
        <v>#N/A</v>
      </c>
      <c r="S1439" s="3">
        <f t="shared" si="66"/>
        <v>0</v>
      </c>
      <c r="T1439" s="3" t="s">
        <v>1509</v>
      </c>
      <c r="U1439" s="3" t="s">
        <v>3854</v>
      </c>
      <c r="V1439" s="13" t="e">
        <f>VLOOKUP(L1439,SB_Cleaned!$A$2:$C$412,3,FALSE)</f>
        <v>#N/A</v>
      </c>
      <c r="W1439" s="4" t="str">
        <f t="shared" si="67"/>
        <v>exclude</v>
      </c>
      <c r="X1439" s="4" t="str">
        <f t="shared" si="68"/>
        <v>exclude</v>
      </c>
    </row>
    <row r="1440" spans="1:24" x14ac:dyDescent="0.25">
      <c r="A1440" s="3" t="s">
        <v>3812</v>
      </c>
      <c r="B1440" s="3" t="s">
        <v>1494</v>
      </c>
      <c r="C1440" s="3" t="s">
        <v>1510</v>
      </c>
      <c r="D1440" s="3">
        <v>3</v>
      </c>
      <c r="E1440" s="14">
        <v>0.66666666666666663</v>
      </c>
      <c r="F1440" s="3" t="s">
        <v>3816</v>
      </c>
      <c r="G1440" s="13">
        <v>43946</v>
      </c>
      <c r="H1440" s="13" t="e">
        <f>VLOOKUP(L1440,'Interested Users'!$A$2:$F$1684,6,FALSE)</f>
        <v>#N/A</v>
      </c>
      <c r="I1440" s="3" t="s">
        <v>1145</v>
      </c>
      <c r="J1440" s="3" t="s">
        <v>1165</v>
      </c>
      <c r="K1440" s="3" t="s">
        <v>1164</v>
      </c>
      <c r="L1440" s="4">
        <v>911100222723</v>
      </c>
      <c r="M1440" s="3" t="s">
        <v>3225</v>
      </c>
      <c r="N1440" s="3" t="s">
        <v>1460</v>
      </c>
      <c r="O1440" s="3" t="s">
        <v>1156</v>
      </c>
      <c r="P1440" s="3" t="s">
        <v>1156</v>
      </c>
      <c r="Q1440" s="3" t="s">
        <v>3785</v>
      </c>
      <c r="R1440" s="3" t="e">
        <f>VLOOKUP(L1440,SB_Cleaned!$A$2:$F$413,6,FALSE)</f>
        <v>#N/A</v>
      </c>
      <c r="S1440" s="3">
        <f t="shared" si="66"/>
        <v>0</v>
      </c>
      <c r="T1440" s="3" t="s">
        <v>1497</v>
      </c>
      <c r="U1440" s="3" t="s">
        <v>3854</v>
      </c>
      <c r="V1440" s="13" t="e">
        <f>VLOOKUP(L1440,SB_Cleaned!$A$2:$C$412,3,FALSE)</f>
        <v>#N/A</v>
      </c>
      <c r="W1440" s="4" t="str">
        <f t="shared" si="67"/>
        <v>exclude</v>
      </c>
      <c r="X1440" s="4" t="str">
        <f t="shared" si="68"/>
        <v>exclude</v>
      </c>
    </row>
    <row r="1441" spans="1:24" x14ac:dyDescent="0.25">
      <c r="A1441" s="3" t="s">
        <v>3812</v>
      </c>
      <c r="B1441" s="3" t="s">
        <v>1494</v>
      </c>
      <c r="C1441" s="3" t="s">
        <v>1510</v>
      </c>
      <c r="D1441" s="3">
        <v>3</v>
      </c>
      <c r="E1441" s="14">
        <v>0.66666666666666663</v>
      </c>
      <c r="F1441" s="3" t="s">
        <v>3816</v>
      </c>
      <c r="G1441" s="13">
        <v>43946</v>
      </c>
      <c r="H1441" s="13">
        <f>VLOOKUP(L1441,'Interested Users'!$A$2:$F$1684,6,FALSE)</f>
        <v>43946.263831018521</v>
      </c>
      <c r="I1441" s="3" t="s">
        <v>1144</v>
      </c>
      <c r="J1441" s="3" t="s">
        <v>2</v>
      </c>
      <c r="K1441" s="3" t="s">
        <v>1023</v>
      </c>
      <c r="L1441" s="4">
        <v>911100222289</v>
      </c>
      <c r="M1441" s="3" t="s">
        <v>2882</v>
      </c>
      <c r="N1441" s="3" t="s">
        <v>1460</v>
      </c>
      <c r="O1441" s="3" t="s">
        <v>1156</v>
      </c>
      <c r="P1441" s="3" t="s">
        <v>1156</v>
      </c>
      <c r="Q1441" s="3" t="s">
        <v>3785</v>
      </c>
      <c r="R1441" s="3" t="e">
        <f>VLOOKUP(L1441,SB_Cleaned!$A$2:$F$413,6,FALSE)</f>
        <v>#N/A</v>
      </c>
      <c r="S1441" s="3">
        <f t="shared" si="66"/>
        <v>0</v>
      </c>
      <c r="T1441" s="3" t="s">
        <v>1497</v>
      </c>
      <c r="U1441" s="3" t="s">
        <v>993</v>
      </c>
      <c r="V1441" s="13" t="e">
        <f>VLOOKUP(L1441,SB_Cleaned!$A$2:$C$412,3,FALSE)</f>
        <v>#N/A</v>
      </c>
      <c r="W1441" s="4" t="str">
        <f t="shared" si="67"/>
        <v>exclude</v>
      </c>
      <c r="X1441" s="4" t="str">
        <f t="shared" si="68"/>
        <v>exclude</v>
      </c>
    </row>
    <row r="1442" spans="1:24" x14ac:dyDescent="0.25">
      <c r="A1442" s="3" t="s">
        <v>3813</v>
      </c>
      <c r="B1442" s="3" t="s">
        <v>1514</v>
      </c>
      <c r="C1442" s="3" t="s">
        <v>1510</v>
      </c>
      <c r="D1442" s="3">
        <v>3</v>
      </c>
      <c r="E1442" s="14">
        <v>0.66666666666666663</v>
      </c>
      <c r="F1442" s="3" t="s">
        <v>3816</v>
      </c>
      <c r="G1442" s="13">
        <v>43946</v>
      </c>
      <c r="H1442" s="13">
        <f>VLOOKUP(L1442,'Interested Users'!$A$2:$F$1684,6,FALSE)</f>
        <v>43946.257071759261</v>
      </c>
      <c r="I1442" s="3" t="s">
        <v>1144</v>
      </c>
      <c r="J1442" s="3" t="s">
        <v>5</v>
      </c>
      <c r="K1442" s="3" t="s">
        <v>1021</v>
      </c>
      <c r="L1442" s="4">
        <v>911100222288</v>
      </c>
      <c r="M1442" s="3" t="s">
        <v>2881</v>
      </c>
      <c r="N1442" s="3" t="s">
        <v>1460</v>
      </c>
      <c r="O1442" s="3" t="s">
        <v>1148</v>
      </c>
      <c r="P1442" s="3" t="s">
        <v>1148</v>
      </c>
      <c r="Q1442" s="3" t="s">
        <v>3748</v>
      </c>
      <c r="R1442" s="3">
        <f>VLOOKUP(L1442,SB_Cleaned!$A$2:$F$413,6,FALSE)</f>
        <v>1999</v>
      </c>
      <c r="S1442" s="3">
        <f t="shared" si="66"/>
        <v>1</v>
      </c>
      <c r="T1442" s="3" t="s">
        <v>1509</v>
      </c>
      <c r="U1442" s="3" t="s">
        <v>1022</v>
      </c>
      <c r="V1442" s="13">
        <f>VLOOKUP(L1442,SB_Cleaned!$A$2:$C$412,3,FALSE)</f>
        <v>43946</v>
      </c>
      <c r="W1442" s="4">
        <f t="shared" si="67"/>
        <v>0</v>
      </c>
      <c r="X1442" s="4">
        <f t="shared" si="68"/>
        <v>0</v>
      </c>
    </row>
    <row r="1443" spans="1:24" x14ac:dyDescent="0.25">
      <c r="A1443" s="3" t="s">
        <v>3812</v>
      </c>
      <c r="B1443" s="3" t="s">
        <v>1494</v>
      </c>
      <c r="C1443" s="3" t="s">
        <v>1510</v>
      </c>
      <c r="D1443" s="3">
        <v>3</v>
      </c>
      <c r="E1443" s="14">
        <v>0.66666666666666663</v>
      </c>
      <c r="F1443" s="3" t="s">
        <v>3816</v>
      </c>
      <c r="G1443" s="13">
        <v>43946</v>
      </c>
      <c r="H1443" s="13">
        <f>VLOOKUP(L1443,'Interested Users'!$A$2:$F$1684,6,FALSE)</f>
        <v>43946.256516203706</v>
      </c>
      <c r="I1443" s="3" t="s">
        <v>1144</v>
      </c>
      <c r="J1443" s="3" t="s">
        <v>2</v>
      </c>
      <c r="K1443" s="3" t="s">
        <v>1020</v>
      </c>
      <c r="L1443" s="4">
        <v>911100222287</v>
      </c>
      <c r="M1443" s="3" t="s">
        <v>2880</v>
      </c>
      <c r="N1443" s="3" t="s">
        <v>1460</v>
      </c>
      <c r="O1443" s="3" t="s">
        <v>1156</v>
      </c>
      <c r="P1443" s="3" t="s">
        <v>1156</v>
      </c>
      <c r="Q1443" s="3" t="s">
        <v>3785</v>
      </c>
      <c r="R1443" s="3" t="e">
        <f>VLOOKUP(L1443,SB_Cleaned!$A$2:$F$413,6,FALSE)</f>
        <v>#N/A</v>
      </c>
      <c r="S1443" s="3">
        <f t="shared" si="66"/>
        <v>0</v>
      </c>
      <c r="T1443" s="3" t="s">
        <v>1497</v>
      </c>
      <c r="U1443" s="3" t="s">
        <v>993</v>
      </c>
      <c r="V1443" s="13" t="e">
        <f>VLOOKUP(L1443,SB_Cleaned!$A$2:$C$412,3,FALSE)</f>
        <v>#N/A</v>
      </c>
      <c r="W1443" s="4" t="str">
        <f t="shared" si="67"/>
        <v>exclude</v>
      </c>
      <c r="X1443" s="4" t="str">
        <f t="shared" si="68"/>
        <v>exclude</v>
      </c>
    </row>
    <row r="1444" spans="1:24" x14ac:dyDescent="0.25">
      <c r="A1444" s="3" t="s">
        <v>3813</v>
      </c>
      <c r="B1444" s="3" t="s">
        <v>1514</v>
      </c>
      <c r="C1444" s="3" t="s">
        <v>1510</v>
      </c>
      <c r="D1444" s="3">
        <v>3</v>
      </c>
      <c r="E1444" s="14">
        <v>0.66666666666666663</v>
      </c>
      <c r="F1444" s="3" t="s">
        <v>3816</v>
      </c>
      <c r="G1444" s="13">
        <v>43946</v>
      </c>
      <c r="H1444" s="13">
        <f>VLOOKUP(L1444,'Interested Users'!$A$2:$F$1684,6,FALSE)</f>
        <v>43946.250127314815</v>
      </c>
      <c r="I1444" s="3" t="s">
        <v>1144</v>
      </c>
      <c r="J1444" s="3" t="s">
        <v>5</v>
      </c>
      <c r="K1444" s="3" t="s">
        <v>42</v>
      </c>
      <c r="L1444" s="4">
        <v>911100222285</v>
      </c>
      <c r="M1444" s="3" t="s">
        <v>2878</v>
      </c>
      <c r="N1444" s="3" t="s">
        <v>1460</v>
      </c>
      <c r="O1444" s="3" t="s">
        <v>1148</v>
      </c>
      <c r="P1444" s="3" t="s">
        <v>1148</v>
      </c>
      <c r="Q1444" s="3" t="s">
        <v>3748</v>
      </c>
      <c r="R1444" s="3" t="e">
        <f>VLOOKUP(L1444,SB_Cleaned!$A$2:$F$413,6,FALSE)</f>
        <v>#N/A</v>
      </c>
      <c r="S1444" s="3">
        <f t="shared" si="66"/>
        <v>0</v>
      </c>
      <c r="T1444" s="3" t="s">
        <v>1509</v>
      </c>
      <c r="U1444" s="3" t="s">
        <v>772</v>
      </c>
      <c r="V1444" s="13" t="e">
        <f>VLOOKUP(L1444,SB_Cleaned!$A$2:$C$412,3,FALSE)</f>
        <v>#N/A</v>
      </c>
      <c r="W1444" s="4" t="str">
        <f t="shared" si="67"/>
        <v>exclude</v>
      </c>
      <c r="X1444" s="4" t="str">
        <f t="shared" si="68"/>
        <v>exclude</v>
      </c>
    </row>
    <row r="1445" spans="1:24" x14ac:dyDescent="0.25">
      <c r="A1445" s="3" t="s">
        <v>3813</v>
      </c>
      <c r="B1445" s="3" t="s">
        <v>1514</v>
      </c>
      <c r="C1445" s="3" t="s">
        <v>1510</v>
      </c>
      <c r="D1445" s="3">
        <v>3</v>
      </c>
      <c r="E1445" s="14">
        <v>0.66666666666666663</v>
      </c>
      <c r="F1445" s="3" t="s">
        <v>3816</v>
      </c>
      <c r="G1445" s="13">
        <v>43946</v>
      </c>
      <c r="H1445" s="13">
        <f>VLOOKUP(L1445,'Interested Users'!$A$2:$F$1684,6,FALSE)</f>
        <v>43946.230486111112</v>
      </c>
      <c r="I1445" s="3" t="s">
        <v>1144</v>
      </c>
      <c r="J1445" s="3" t="s">
        <v>19</v>
      </c>
      <c r="K1445" s="3" t="s">
        <v>43</v>
      </c>
      <c r="L1445" s="4">
        <v>911100222279</v>
      </c>
      <c r="M1445" s="3" t="s">
        <v>2872</v>
      </c>
      <c r="N1445" s="3" t="s">
        <v>1460</v>
      </c>
      <c r="O1445" s="3" t="s">
        <v>1148</v>
      </c>
      <c r="P1445" s="3" t="s">
        <v>1148</v>
      </c>
      <c r="Q1445" s="3" t="s">
        <v>3748</v>
      </c>
      <c r="R1445" s="3" t="e">
        <f>VLOOKUP(L1445,SB_Cleaned!$A$2:$F$413,6,FALSE)</f>
        <v>#N/A</v>
      </c>
      <c r="S1445" s="3">
        <f t="shared" si="66"/>
        <v>0</v>
      </c>
      <c r="T1445" s="3" t="s">
        <v>1509</v>
      </c>
      <c r="U1445" s="3" t="s">
        <v>305</v>
      </c>
      <c r="V1445" s="13" t="e">
        <f>VLOOKUP(L1445,SB_Cleaned!$A$2:$C$412,3,FALSE)</f>
        <v>#N/A</v>
      </c>
      <c r="W1445" s="4" t="str">
        <f t="shared" si="67"/>
        <v>exclude</v>
      </c>
      <c r="X1445" s="4" t="str">
        <f t="shared" si="68"/>
        <v>exclude</v>
      </c>
    </row>
    <row r="1446" spans="1:24" x14ac:dyDescent="0.25">
      <c r="A1446" s="3" t="s">
        <v>3812</v>
      </c>
      <c r="B1446" s="3" t="s">
        <v>1494</v>
      </c>
      <c r="C1446" s="3" t="s">
        <v>1510</v>
      </c>
      <c r="D1446" s="3">
        <v>3</v>
      </c>
      <c r="E1446" s="14">
        <v>0.66666666666666663</v>
      </c>
      <c r="F1446" s="3" t="s">
        <v>3816</v>
      </c>
      <c r="G1446" s="13">
        <v>43946</v>
      </c>
      <c r="H1446" s="13">
        <f>VLOOKUP(L1446,'Interested Users'!$A$2:$F$1684,6,FALSE)</f>
        <v>43946.224178240744</v>
      </c>
      <c r="I1446" s="3" t="s">
        <v>1144</v>
      </c>
      <c r="J1446" s="3" t="s">
        <v>2</v>
      </c>
      <c r="K1446" s="3" t="s">
        <v>830</v>
      </c>
      <c r="L1446" s="4">
        <v>911100222278</v>
      </c>
      <c r="M1446" s="3" t="s">
        <v>2871</v>
      </c>
      <c r="N1446" s="3" t="s">
        <v>1460</v>
      </c>
      <c r="O1446" s="3" t="s">
        <v>1148</v>
      </c>
      <c r="P1446" s="3" t="s">
        <v>1148</v>
      </c>
      <c r="Q1446" s="3" t="s">
        <v>3785</v>
      </c>
      <c r="R1446" s="3" t="e">
        <f>VLOOKUP(L1446,SB_Cleaned!$A$2:$F$413,6,FALSE)</f>
        <v>#N/A</v>
      </c>
      <c r="S1446" s="3">
        <f t="shared" si="66"/>
        <v>0</v>
      </c>
      <c r="T1446" s="3" t="s">
        <v>1497</v>
      </c>
      <c r="U1446" s="3" t="s">
        <v>716</v>
      </c>
      <c r="V1446" s="13" t="e">
        <f>VLOOKUP(L1446,SB_Cleaned!$A$2:$C$412,3,FALSE)</f>
        <v>#N/A</v>
      </c>
      <c r="W1446" s="4" t="str">
        <f t="shared" si="67"/>
        <v>exclude</v>
      </c>
      <c r="X1446" s="4" t="str">
        <f t="shared" si="68"/>
        <v>exclude</v>
      </c>
    </row>
    <row r="1447" spans="1:24" x14ac:dyDescent="0.25">
      <c r="A1447" s="3" t="s">
        <v>3812</v>
      </c>
      <c r="B1447" s="3" t="s">
        <v>1494</v>
      </c>
      <c r="C1447" s="3" t="s">
        <v>1510</v>
      </c>
      <c r="D1447" s="3">
        <v>3</v>
      </c>
      <c r="E1447" s="14">
        <v>0.66666666666666663</v>
      </c>
      <c r="F1447" s="3" t="s">
        <v>3816</v>
      </c>
      <c r="G1447" s="13">
        <v>43946</v>
      </c>
      <c r="H1447" s="13">
        <f>VLOOKUP(L1447,'Interested Users'!$A$2:$F$1684,6,FALSE)</f>
        <v>43946.216493055559</v>
      </c>
      <c r="I1447" s="3" t="s">
        <v>1144</v>
      </c>
      <c r="J1447" s="3" t="s">
        <v>2</v>
      </c>
      <c r="K1447" s="3" t="s">
        <v>1012</v>
      </c>
      <c r="L1447" s="4">
        <v>911100222276</v>
      </c>
      <c r="M1447" s="3" t="s">
        <v>2869</v>
      </c>
      <c r="N1447" s="3" t="s">
        <v>1460</v>
      </c>
      <c r="O1447" s="3" t="s">
        <v>1148</v>
      </c>
      <c r="P1447" s="3" t="s">
        <v>1148</v>
      </c>
      <c r="Q1447" s="3" t="s">
        <v>3785</v>
      </c>
      <c r="R1447" s="3" t="e">
        <f>VLOOKUP(L1447,SB_Cleaned!$A$2:$F$413,6,FALSE)</f>
        <v>#N/A</v>
      </c>
      <c r="S1447" s="3">
        <f t="shared" si="66"/>
        <v>0</v>
      </c>
      <c r="T1447" s="3" t="s">
        <v>1497</v>
      </c>
      <c r="U1447" s="3" t="s">
        <v>993</v>
      </c>
      <c r="V1447" s="13" t="e">
        <f>VLOOKUP(L1447,SB_Cleaned!$A$2:$C$412,3,FALSE)</f>
        <v>#N/A</v>
      </c>
      <c r="W1447" s="4" t="str">
        <f t="shared" si="67"/>
        <v>exclude</v>
      </c>
      <c r="X1447" s="4" t="str">
        <f t="shared" si="68"/>
        <v>exclude</v>
      </c>
    </row>
    <row r="1448" spans="1:24" x14ac:dyDescent="0.25">
      <c r="A1448" s="3" t="s">
        <v>3812</v>
      </c>
      <c r="B1448" s="3" t="s">
        <v>1494</v>
      </c>
      <c r="C1448" s="3" t="s">
        <v>1510</v>
      </c>
      <c r="D1448" s="3">
        <v>3</v>
      </c>
      <c r="E1448" s="14">
        <v>0.66666666666666663</v>
      </c>
      <c r="F1448" s="3" t="s">
        <v>3816</v>
      </c>
      <c r="G1448" s="13">
        <v>43946</v>
      </c>
      <c r="H1448" s="13">
        <f>VLOOKUP(L1448,'Interested Users'!$A$2:$F$1684,6,FALSE)</f>
        <v>43946.212384259263</v>
      </c>
      <c r="I1448" s="3" t="s">
        <v>1144</v>
      </c>
      <c r="J1448" s="3" t="s">
        <v>10</v>
      </c>
      <c r="K1448" s="3" t="s">
        <v>1011</v>
      </c>
      <c r="L1448" s="4">
        <v>911100222275</v>
      </c>
      <c r="M1448" s="3" t="s">
        <v>2868</v>
      </c>
      <c r="N1448" s="3" t="s">
        <v>1460</v>
      </c>
      <c r="O1448" s="3" t="s">
        <v>1156</v>
      </c>
      <c r="P1448" s="3" t="s">
        <v>1156</v>
      </c>
      <c r="Q1448" s="3" t="s">
        <v>3785</v>
      </c>
      <c r="R1448" s="3" t="e">
        <f>VLOOKUP(L1448,SB_Cleaned!$A$2:$F$413,6,FALSE)</f>
        <v>#N/A</v>
      </c>
      <c r="S1448" s="3">
        <f t="shared" si="66"/>
        <v>0</v>
      </c>
      <c r="T1448" s="3" t="s">
        <v>1497</v>
      </c>
      <c r="U1448" s="3" t="s">
        <v>993</v>
      </c>
      <c r="V1448" s="13" t="e">
        <f>VLOOKUP(L1448,SB_Cleaned!$A$2:$C$412,3,FALSE)</f>
        <v>#N/A</v>
      </c>
      <c r="W1448" s="4" t="str">
        <f t="shared" si="67"/>
        <v>exclude</v>
      </c>
      <c r="X1448" s="4" t="str">
        <f t="shared" si="68"/>
        <v>exclude</v>
      </c>
    </row>
    <row r="1449" spans="1:24" x14ac:dyDescent="0.25">
      <c r="A1449" s="3" t="s">
        <v>3813</v>
      </c>
      <c r="B1449" s="3" t="s">
        <v>1514</v>
      </c>
      <c r="C1449" s="3" t="s">
        <v>1510</v>
      </c>
      <c r="D1449" s="3">
        <v>3</v>
      </c>
      <c r="E1449" s="14">
        <v>0.66666666666666663</v>
      </c>
      <c r="F1449" s="3" t="s">
        <v>3816</v>
      </c>
      <c r="G1449" s="13">
        <v>43946</v>
      </c>
      <c r="H1449" s="13">
        <f>VLOOKUP(L1449,'Interested Users'!$A$2:$F$1684,6,FALSE)</f>
        <v>43946.195821759262</v>
      </c>
      <c r="I1449" s="3" t="s">
        <v>1144</v>
      </c>
      <c r="J1449" s="3" t="s">
        <v>5</v>
      </c>
      <c r="K1449" s="3" t="s">
        <v>1008</v>
      </c>
      <c r="L1449" s="4">
        <v>911100222270</v>
      </c>
      <c r="M1449" s="3" t="s">
        <v>2863</v>
      </c>
      <c r="N1449" s="3" t="s">
        <v>1460</v>
      </c>
      <c r="O1449" s="3" t="s">
        <v>1156</v>
      </c>
      <c r="P1449" s="3" t="s">
        <v>1156</v>
      </c>
      <c r="Q1449" s="3" t="s">
        <v>3748</v>
      </c>
      <c r="R1449" s="3" t="e">
        <f>VLOOKUP(L1449,SB_Cleaned!$A$2:$F$413,6,FALSE)</f>
        <v>#N/A</v>
      </c>
      <c r="S1449" s="3">
        <f t="shared" si="66"/>
        <v>0</v>
      </c>
      <c r="T1449" s="3" t="s">
        <v>1509</v>
      </c>
      <c r="U1449" s="3" t="s">
        <v>993</v>
      </c>
      <c r="V1449" s="13" t="e">
        <f>VLOOKUP(L1449,SB_Cleaned!$A$2:$C$412,3,FALSE)</f>
        <v>#N/A</v>
      </c>
      <c r="W1449" s="4" t="str">
        <f t="shared" si="67"/>
        <v>exclude</v>
      </c>
      <c r="X1449" s="4" t="str">
        <f t="shared" si="68"/>
        <v>exclude</v>
      </c>
    </row>
    <row r="1450" spans="1:24" x14ac:dyDescent="0.25">
      <c r="A1450" s="3" t="s">
        <v>3812</v>
      </c>
      <c r="B1450" s="3" t="s">
        <v>1494</v>
      </c>
      <c r="C1450" s="3" t="s">
        <v>1510</v>
      </c>
      <c r="D1450" s="3">
        <v>3</v>
      </c>
      <c r="E1450" s="14">
        <v>0.66666666666666663</v>
      </c>
      <c r="F1450" s="3" t="s">
        <v>3816</v>
      </c>
      <c r="G1450" s="13">
        <v>43946</v>
      </c>
      <c r="H1450" s="13">
        <f>VLOOKUP(L1450,'Interested Users'!$A$2:$F$1684,6,FALSE)</f>
        <v>43946.191817129627</v>
      </c>
      <c r="I1450" s="3" t="s">
        <v>1144</v>
      </c>
      <c r="J1450" s="3" t="s">
        <v>2</v>
      </c>
      <c r="K1450" s="3" t="s">
        <v>523</v>
      </c>
      <c r="L1450" s="4">
        <v>911100222268</v>
      </c>
      <c r="M1450" s="3" t="s">
        <v>2861</v>
      </c>
      <c r="N1450" s="3" t="s">
        <v>1460</v>
      </c>
      <c r="O1450" s="3" t="s">
        <v>1148</v>
      </c>
      <c r="P1450" s="3" t="s">
        <v>1148</v>
      </c>
      <c r="Q1450" s="3" t="s">
        <v>3785</v>
      </c>
      <c r="R1450" s="3" t="e">
        <f>VLOOKUP(L1450,SB_Cleaned!$A$2:$F$413,6,FALSE)</f>
        <v>#N/A</v>
      </c>
      <c r="S1450" s="3">
        <f t="shared" si="66"/>
        <v>0</v>
      </c>
      <c r="T1450" s="3" t="s">
        <v>1497</v>
      </c>
      <c r="U1450" s="3" t="s">
        <v>604</v>
      </c>
      <c r="V1450" s="13" t="e">
        <f>VLOOKUP(L1450,SB_Cleaned!$A$2:$C$412,3,FALSE)</f>
        <v>#N/A</v>
      </c>
      <c r="W1450" s="4" t="str">
        <f t="shared" si="67"/>
        <v>exclude</v>
      </c>
      <c r="X1450" s="4" t="str">
        <f t="shared" si="68"/>
        <v>exclude</v>
      </c>
    </row>
    <row r="1451" spans="1:24" x14ac:dyDescent="0.25">
      <c r="A1451" s="3" t="s">
        <v>3813</v>
      </c>
      <c r="B1451" s="3" t="s">
        <v>1514</v>
      </c>
      <c r="C1451" s="3" t="s">
        <v>1510</v>
      </c>
      <c r="D1451" s="3">
        <v>3</v>
      </c>
      <c r="E1451" s="14">
        <v>0.66666666666666663</v>
      </c>
      <c r="F1451" s="3" t="s">
        <v>3816</v>
      </c>
      <c r="G1451" s="13">
        <v>43946</v>
      </c>
      <c r="H1451" s="13">
        <f>VLOOKUP(L1451,'Interested Users'!$A$2:$F$1684,6,FALSE)</f>
        <v>43946.152118055557</v>
      </c>
      <c r="I1451" s="3" t="s">
        <v>1144</v>
      </c>
      <c r="J1451" s="3" t="s">
        <v>5</v>
      </c>
      <c r="K1451" s="3" t="s">
        <v>998</v>
      </c>
      <c r="L1451" s="4">
        <v>911100222256</v>
      </c>
      <c r="M1451" s="3" t="s">
        <v>2849</v>
      </c>
      <c r="N1451" s="3" t="s">
        <v>1460</v>
      </c>
      <c r="O1451" s="3" t="s">
        <v>1148</v>
      </c>
      <c r="P1451" s="3" t="s">
        <v>1148</v>
      </c>
      <c r="Q1451" s="3" t="s">
        <v>3748</v>
      </c>
      <c r="R1451" s="3" t="e">
        <f>VLOOKUP(L1451,SB_Cleaned!$A$2:$F$413,6,FALSE)</f>
        <v>#N/A</v>
      </c>
      <c r="S1451" s="3">
        <f t="shared" si="66"/>
        <v>0</v>
      </c>
      <c r="T1451" s="3" t="s">
        <v>1509</v>
      </c>
      <c r="U1451" s="3" t="s">
        <v>993</v>
      </c>
      <c r="V1451" s="13" t="e">
        <f>VLOOKUP(L1451,SB_Cleaned!$A$2:$C$412,3,FALSE)</f>
        <v>#N/A</v>
      </c>
      <c r="W1451" s="4" t="str">
        <f t="shared" si="67"/>
        <v>exclude</v>
      </c>
      <c r="X1451" s="4" t="str">
        <f t="shared" si="68"/>
        <v>exclude</v>
      </c>
    </row>
    <row r="1452" spans="1:24" x14ac:dyDescent="0.25">
      <c r="A1452" s="3" t="s">
        <v>3812</v>
      </c>
      <c r="B1452" s="3" t="s">
        <v>1494</v>
      </c>
      <c r="C1452" s="3" t="s">
        <v>1510</v>
      </c>
      <c r="D1452" s="3">
        <v>3</v>
      </c>
      <c r="E1452" s="14">
        <v>0.66666666666666663</v>
      </c>
      <c r="F1452" s="3" t="s">
        <v>3816</v>
      </c>
      <c r="G1452" s="13">
        <v>43946</v>
      </c>
      <c r="H1452" s="13">
        <f>VLOOKUP(L1452,'Interested Users'!$A$2:$F$1684,6,FALSE)</f>
        <v>43946.161597222221</v>
      </c>
      <c r="I1452" s="3" t="s">
        <v>1144</v>
      </c>
      <c r="J1452" s="3" t="s">
        <v>2</v>
      </c>
      <c r="K1452" s="3" t="s">
        <v>1003</v>
      </c>
      <c r="L1452" s="4">
        <v>911100222261</v>
      </c>
      <c r="M1452" s="3" t="s">
        <v>2854</v>
      </c>
      <c r="N1452" s="3" t="s">
        <v>1460</v>
      </c>
      <c r="O1452" s="3" t="s">
        <v>1156</v>
      </c>
      <c r="P1452" s="3" t="s">
        <v>1156</v>
      </c>
      <c r="Q1452" s="3" t="s">
        <v>3785</v>
      </c>
      <c r="R1452" s="3" t="e">
        <f>VLOOKUP(L1452,SB_Cleaned!$A$2:$F$413,6,FALSE)</f>
        <v>#N/A</v>
      </c>
      <c r="S1452" s="3">
        <f t="shared" si="66"/>
        <v>0</v>
      </c>
      <c r="T1452" s="3" t="s">
        <v>1497</v>
      </c>
      <c r="U1452" s="3" t="s">
        <v>993</v>
      </c>
      <c r="V1452" s="13" t="e">
        <f>VLOOKUP(L1452,SB_Cleaned!$A$2:$C$412,3,FALSE)</f>
        <v>#N/A</v>
      </c>
      <c r="W1452" s="4" t="str">
        <f t="shared" si="67"/>
        <v>exclude</v>
      </c>
      <c r="X1452" s="4" t="str">
        <f t="shared" si="68"/>
        <v>exclude</v>
      </c>
    </row>
    <row r="1453" spans="1:24" x14ac:dyDescent="0.25">
      <c r="A1453" s="3" t="s">
        <v>3812</v>
      </c>
      <c r="B1453" s="3" t="s">
        <v>1494</v>
      </c>
      <c r="C1453" s="3" t="s">
        <v>1510</v>
      </c>
      <c r="D1453" s="3">
        <v>3</v>
      </c>
      <c r="E1453" s="14">
        <v>0.66666666666666663</v>
      </c>
      <c r="F1453" s="3" t="s">
        <v>3816</v>
      </c>
      <c r="G1453" s="13">
        <v>43946</v>
      </c>
      <c r="H1453" s="13">
        <f>VLOOKUP(L1453,'Interested Users'!$A$2:$F$1684,6,FALSE)</f>
        <v>43946.157430555555</v>
      </c>
      <c r="I1453" s="3" t="s">
        <v>1144</v>
      </c>
      <c r="J1453" s="3" t="s">
        <v>10</v>
      </c>
      <c r="K1453" s="3" t="s">
        <v>1002</v>
      </c>
      <c r="L1453" s="4">
        <v>911100222260</v>
      </c>
      <c r="M1453" s="3" t="s">
        <v>2853</v>
      </c>
      <c r="N1453" s="3" t="s">
        <v>1460</v>
      </c>
      <c r="O1453" s="3" t="s">
        <v>1148</v>
      </c>
      <c r="P1453" s="3" t="s">
        <v>1148</v>
      </c>
      <c r="Q1453" s="3" t="s">
        <v>3785</v>
      </c>
      <c r="R1453" s="3" t="e">
        <f>VLOOKUP(L1453,SB_Cleaned!$A$2:$F$413,6,FALSE)</f>
        <v>#N/A</v>
      </c>
      <c r="S1453" s="3">
        <f t="shared" si="66"/>
        <v>0</v>
      </c>
      <c r="T1453" s="3" t="s">
        <v>1497</v>
      </c>
      <c r="U1453" s="3" t="s">
        <v>993</v>
      </c>
      <c r="V1453" s="13" t="e">
        <f>VLOOKUP(L1453,SB_Cleaned!$A$2:$C$412,3,FALSE)</f>
        <v>#N/A</v>
      </c>
      <c r="W1453" s="4" t="str">
        <f t="shared" si="67"/>
        <v>exclude</v>
      </c>
      <c r="X1453" s="4" t="str">
        <f t="shared" si="68"/>
        <v>exclude</v>
      </c>
    </row>
    <row r="1454" spans="1:24" x14ac:dyDescent="0.25">
      <c r="A1454" s="3" t="s">
        <v>3812</v>
      </c>
      <c r="B1454" s="3" t="s">
        <v>1494</v>
      </c>
      <c r="C1454" s="3" t="s">
        <v>1510</v>
      </c>
      <c r="D1454" s="3">
        <v>3</v>
      </c>
      <c r="E1454" s="14">
        <v>0.66666666666666663</v>
      </c>
      <c r="F1454" s="3" t="s">
        <v>3816</v>
      </c>
      <c r="G1454" s="13">
        <v>43946</v>
      </c>
      <c r="H1454" s="13">
        <f>VLOOKUP(L1454,'Interested Users'!$A$2:$F$1684,6,FALSE)</f>
        <v>43946.154502314814</v>
      </c>
      <c r="I1454" s="3" t="s">
        <v>1144</v>
      </c>
      <c r="J1454" s="3" t="s">
        <v>10</v>
      </c>
      <c r="K1454" s="3" t="s">
        <v>1001</v>
      </c>
      <c r="L1454" s="4">
        <v>911100222259</v>
      </c>
      <c r="M1454" s="3" t="s">
        <v>2852</v>
      </c>
      <c r="N1454" s="3" t="s">
        <v>1460</v>
      </c>
      <c r="O1454" s="3" t="s">
        <v>1148</v>
      </c>
      <c r="P1454" s="3" t="s">
        <v>1148</v>
      </c>
      <c r="Q1454" s="3" t="s">
        <v>3785</v>
      </c>
      <c r="R1454" s="3" t="e">
        <f>VLOOKUP(L1454,SB_Cleaned!$A$2:$F$413,6,FALSE)</f>
        <v>#N/A</v>
      </c>
      <c r="S1454" s="3">
        <f t="shared" si="66"/>
        <v>0</v>
      </c>
      <c r="T1454" s="3" t="s">
        <v>1497</v>
      </c>
      <c r="U1454" s="3" t="s">
        <v>993</v>
      </c>
      <c r="V1454" s="13" t="e">
        <f>VLOOKUP(L1454,SB_Cleaned!$A$2:$C$412,3,FALSE)</f>
        <v>#N/A</v>
      </c>
      <c r="W1454" s="4" t="str">
        <f t="shared" si="67"/>
        <v>exclude</v>
      </c>
      <c r="X1454" s="4" t="str">
        <f t="shared" si="68"/>
        <v>exclude</v>
      </c>
    </row>
    <row r="1455" spans="1:24" x14ac:dyDescent="0.25">
      <c r="A1455" s="3" t="s">
        <v>3813</v>
      </c>
      <c r="B1455" s="3" t="s">
        <v>1514</v>
      </c>
      <c r="C1455" s="3" t="s">
        <v>1510</v>
      </c>
      <c r="D1455" s="3">
        <v>3</v>
      </c>
      <c r="E1455" s="14">
        <v>0.66666666666666663</v>
      </c>
      <c r="F1455" s="3" t="s">
        <v>3816</v>
      </c>
      <c r="G1455" s="13">
        <v>43946</v>
      </c>
      <c r="H1455" s="13">
        <f>VLOOKUP(L1455,'Interested Users'!$A$2:$F$1684,6,FALSE)</f>
        <v>43946.149641203701</v>
      </c>
      <c r="I1455" s="3" t="s">
        <v>1144</v>
      </c>
      <c r="J1455" s="3" t="s">
        <v>5</v>
      </c>
      <c r="K1455" s="3" t="s">
        <v>997</v>
      </c>
      <c r="L1455" s="4">
        <v>911100222254</v>
      </c>
      <c r="M1455" s="3" t="s">
        <v>2848</v>
      </c>
      <c r="N1455" s="3" t="s">
        <v>1460</v>
      </c>
      <c r="O1455" s="3" t="s">
        <v>1156</v>
      </c>
      <c r="P1455" s="3" t="s">
        <v>1156</v>
      </c>
      <c r="Q1455" s="3" t="s">
        <v>3748</v>
      </c>
      <c r="R1455" s="3" t="e">
        <f>VLOOKUP(L1455,SB_Cleaned!$A$2:$F$413,6,FALSE)</f>
        <v>#N/A</v>
      </c>
      <c r="S1455" s="3">
        <f t="shared" si="66"/>
        <v>0</v>
      </c>
      <c r="T1455" s="3" t="s">
        <v>1509</v>
      </c>
      <c r="U1455" s="3" t="s">
        <v>993</v>
      </c>
      <c r="V1455" s="13" t="e">
        <f>VLOOKUP(L1455,SB_Cleaned!$A$2:$C$412,3,FALSE)</f>
        <v>#N/A</v>
      </c>
      <c r="W1455" s="4" t="str">
        <f t="shared" si="67"/>
        <v>exclude</v>
      </c>
      <c r="X1455" s="4" t="str">
        <f t="shared" si="68"/>
        <v>exclude</v>
      </c>
    </row>
    <row r="1456" spans="1:24" x14ac:dyDescent="0.25">
      <c r="A1456" s="3" t="s">
        <v>3812</v>
      </c>
      <c r="B1456" s="3" t="s">
        <v>1494</v>
      </c>
      <c r="C1456" s="3" t="s">
        <v>1510</v>
      </c>
      <c r="D1456" s="3">
        <v>3</v>
      </c>
      <c r="E1456" s="14">
        <v>0.66666666666666663</v>
      </c>
      <c r="F1456" s="3" t="s">
        <v>3816</v>
      </c>
      <c r="G1456" s="13">
        <v>43946</v>
      </c>
      <c r="H1456" s="13">
        <f>VLOOKUP(L1456,'Interested Users'!$A$2:$F$1684,6,FALSE)</f>
        <v>43946.149537037039</v>
      </c>
      <c r="I1456" s="3" t="s">
        <v>1144</v>
      </c>
      <c r="J1456" s="3" t="s">
        <v>2</v>
      </c>
      <c r="K1456" s="3" t="s">
        <v>996</v>
      </c>
      <c r="L1456" s="4">
        <v>911100222253</v>
      </c>
      <c r="M1456" s="3" t="s">
        <v>2847</v>
      </c>
      <c r="N1456" s="3" t="s">
        <v>1460</v>
      </c>
      <c r="O1456" s="3" t="s">
        <v>1156</v>
      </c>
      <c r="P1456" s="3" t="s">
        <v>1156</v>
      </c>
      <c r="Q1456" s="3" t="s">
        <v>3785</v>
      </c>
      <c r="R1456" s="3" t="e">
        <f>VLOOKUP(L1456,SB_Cleaned!$A$2:$F$413,6,FALSE)</f>
        <v>#N/A</v>
      </c>
      <c r="S1456" s="3">
        <f t="shared" si="66"/>
        <v>0</v>
      </c>
      <c r="T1456" s="3" t="s">
        <v>1497</v>
      </c>
      <c r="U1456" s="3" t="s">
        <v>932</v>
      </c>
      <c r="V1456" s="13" t="e">
        <f>VLOOKUP(L1456,SB_Cleaned!$A$2:$C$412,3,FALSE)</f>
        <v>#N/A</v>
      </c>
      <c r="W1456" s="4" t="str">
        <f t="shared" si="67"/>
        <v>exclude</v>
      </c>
      <c r="X1456" s="4" t="str">
        <f t="shared" si="68"/>
        <v>exclude</v>
      </c>
    </row>
    <row r="1457" spans="1:24" x14ac:dyDescent="0.25">
      <c r="A1457" s="3" t="s">
        <v>3813</v>
      </c>
      <c r="B1457" s="3" t="s">
        <v>1514</v>
      </c>
      <c r="C1457" s="3" t="s">
        <v>1510</v>
      </c>
      <c r="D1457" s="3">
        <v>3</v>
      </c>
      <c r="E1457" s="14">
        <v>0.66666666666666663</v>
      </c>
      <c r="F1457" s="3" t="s">
        <v>3816</v>
      </c>
      <c r="G1457" s="13">
        <v>43946</v>
      </c>
      <c r="H1457" s="13">
        <f>VLOOKUP(L1457,'Interested Users'!$A$2:$F$1684,6,FALSE)</f>
        <v>43946.148634259262</v>
      </c>
      <c r="I1457" s="3" t="s">
        <v>1144</v>
      </c>
      <c r="J1457" s="3" t="s">
        <v>19</v>
      </c>
      <c r="K1457" s="3" t="s">
        <v>995</v>
      </c>
      <c r="L1457" s="4">
        <v>911100222252</v>
      </c>
      <c r="M1457" s="3" t="s">
        <v>2846</v>
      </c>
      <c r="N1457" s="3" t="s">
        <v>1460</v>
      </c>
      <c r="O1457" s="3" t="s">
        <v>1156</v>
      </c>
      <c r="P1457" s="3" t="s">
        <v>1156</v>
      </c>
      <c r="Q1457" s="3" t="s">
        <v>3748</v>
      </c>
      <c r="R1457" s="3" t="e">
        <f>VLOOKUP(L1457,SB_Cleaned!$A$2:$F$413,6,FALSE)</f>
        <v>#N/A</v>
      </c>
      <c r="S1457" s="3">
        <f t="shared" si="66"/>
        <v>0</v>
      </c>
      <c r="T1457" s="3" t="s">
        <v>1509</v>
      </c>
      <c r="U1457" s="3" t="s">
        <v>993</v>
      </c>
      <c r="V1457" s="13" t="e">
        <f>VLOOKUP(L1457,SB_Cleaned!$A$2:$C$412,3,FALSE)</f>
        <v>#N/A</v>
      </c>
      <c r="W1457" s="4" t="str">
        <f t="shared" si="67"/>
        <v>exclude</v>
      </c>
      <c r="X1457" s="4" t="str">
        <f t="shared" si="68"/>
        <v>exclude</v>
      </c>
    </row>
    <row r="1458" spans="1:24" x14ac:dyDescent="0.25">
      <c r="A1458" s="3" t="s">
        <v>3812</v>
      </c>
      <c r="B1458" s="3" t="s">
        <v>1494</v>
      </c>
      <c r="C1458" s="3" t="s">
        <v>1510</v>
      </c>
      <c r="D1458" s="3">
        <v>3</v>
      </c>
      <c r="E1458" s="14">
        <v>0.66666666666666663</v>
      </c>
      <c r="F1458" s="3" t="s">
        <v>3816</v>
      </c>
      <c r="G1458" s="13">
        <v>43946</v>
      </c>
      <c r="H1458" s="13">
        <f>VLOOKUP(L1458,'Interested Users'!$A$2:$F$1684,6,FALSE)</f>
        <v>43946.148252314815</v>
      </c>
      <c r="I1458" s="3" t="s">
        <v>1144</v>
      </c>
      <c r="J1458" s="3" t="s">
        <v>2</v>
      </c>
      <c r="K1458" s="3" t="s">
        <v>994</v>
      </c>
      <c r="L1458" s="4">
        <v>911100222251</v>
      </c>
      <c r="M1458" s="3" t="s">
        <v>2845</v>
      </c>
      <c r="N1458" s="3" t="s">
        <v>1460</v>
      </c>
      <c r="O1458" s="3" t="s">
        <v>1156</v>
      </c>
      <c r="P1458" s="3" t="s">
        <v>1156</v>
      </c>
      <c r="Q1458" s="3" t="s">
        <v>3785</v>
      </c>
      <c r="R1458" s="3" t="e">
        <f>VLOOKUP(L1458,SB_Cleaned!$A$2:$F$413,6,FALSE)</f>
        <v>#N/A</v>
      </c>
      <c r="S1458" s="3">
        <f t="shared" si="66"/>
        <v>0</v>
      </c>
      <c r="T1458" s="3" t="s">
        <v>1497</v>
      </c>
      <c r="U1458" s="3" t="s">
        <v>993</v>
      </c>
      <c r="V1458" s="13" t="e">
        <f>VLOOKUP(L1458,SB_Cleaned!$A$2:$C$412,3,FALSE)</f>
        <v>#N/A</v>
      </c>
      <c r="W1458" s="4" t="str">
        <f t="shared" si="67"/>
        <v>exclude</v>
      </c>
      <c r="X1458" s="4" t="str">
        <f t="shared" si="68"/>
        <v>exclude</v>
      </c>
    </row>
    <row r="1459" spans="1:24" x14ac:dyDescent="0.25">
      <c r="A1459" s="3" t="s">
        <v>3812</v>
      </c>
      <c r="B1459" s="3" t="s">
        <v>1494</v>
      </c>
      <c r="C1459" s="3" t="s">
        <v>1510</v>
      </c>
      <c r="D1459" s="3">
        <v>3</v>
      </c>
      <c r="E1459" s="14">
        <v>0.66666666666666663</v>
      </c>
      <c r="F1459" s="3" t="s">
        <v>3816</v>
      </c>
      <c r="G1459" s="13">
        <v>43946</v>
      </c>
      <c r="H1459" s="13">
        <f>VLOOKUP(L1459,'Interested Users'!$A$2:$F$1684,6,FALSE)</f>
        <v>43946.147951388892</v>
      </c>
      <c r="I1459" s="3" t="s">
        <v>1144</v>
      </c>
      <c r="J1459" s="3" t="s">
        <v>10</v>
      </c>
      <c r="K1459" s="3" t="s">
        <v>263</v>
      </c>
      <c r="L1459" s="4">
        <v>911100222250</v>
      </c>
      <c r="M1459" s="3" t="s">
        <v>2844</v>
      </c>
      <c r="N1459" s="3" t="s">
        <v>1460</v>
      </c>
      <c r="O1459" s="3" t="s">
        <v>1148</v>
      </c>
      <c r="P1459" s="3" t="s">
        <v>1148</v>
      </c>
      <c r="Q1459" s="3" t="s">
        <v>3785</v>
      </c>
      <c r="R1459" s="3" t="e">
        <f>VLOOKUP(L1459,SB_Cleaned!$A$2:$F$413,6,FALSE)</f>
        <v>#N/A</v>
      </c>
      <c r="S1459" s="3">
        <f t="shared" si="66"/>
        <v>0</v>
      </c>
      <c r="T1459" s="3" t="s">
        <v>1497</v>
      </c>
      <c r="U1459" s="3" t="s">
        <v>993</v>
      </c>
      <c r="V1459" s="13" t="e">
        <f>VLOOKUP(L1459,SB_Cleaned!$A$2:$C$412,3,FALSE)</f>
        <v>#N/A</v>
      </c>
      <c r="W1459" s="4" t="str">
        <f t="shared" si="67"/>
        <v>exclude</v>
      </c>
      <c r="X1459" s="4" t="str">
        <f t="shared" si="68"/>
        <v>exclude</v>
      </c>
    </row>
    <row r="1460" spans="1:24" x14ac:dyDescent="0.25">
      <c r="A1460" s="3" t="s">
        <v>3812</v>
      </c>
      <c r="B1460" s="3" t="s">
        <v>1494</v>
      </c>
      <c r="C1460" s="3" t="s">
        <v>1510</v>
      </c>
      <c r="D1460" s="3">
        <v>3</v>
      </c>
      <c r="E1460" s="14">
        <v>0.66666666666666663</v>
      </c>
      <c r="F1460" s="3" t="s">
        <v>3816</v>
      </c>
      <c r="G1460" s="13">
        <v>43946</v>
      </c>
      <c r="H1460" s="13">
        <f>VLOOKUP(L1460,'Interested Users'!$A$2:$F$1684,6,FALSE)</f>
        <v>43946.135740740741</v>
      </c>
      <c r="I1460" s="3" t="s">
        <v>1144</v>
      </c>
      <c r="J1460" s="3" t="s">
        <v>2</v>
      </c>
      <c r="K1460" s="3" t="s">
        <v>992</v>
      </c>
      <c r="L1460" s="4">
        <v>911100222249</v>
      </c>
      <c r="M1460" s="3" t="s">
        <v>2843</v>
      </c>
      <c r="N1460" s="3" t="s">
        <v>1460</v>
      </c>
      <c r="O1460" s="3" t="s">
        <v>1148</v>
      </c>
      <c r="P1460" s="3" t="s">
        <v>1148</v>
      </c>
      <c r="Q1460" s="3" t="s">
        <v>3785</v>
      </c>
      <c r="R1460" s="3" t="e">
        <f>VLOOKUP(L1460,SB_Cleaned!$A$2:$F$413,6,FALSE)</f>
        <v>#N/A</v>
      </c>
      <c r="S1460" s="3">
        <f t="shared" si="66"/>
        <v>0</v>
      </c>
      <c r="T1460" s="3" t="s">
        <v>1497</v>
      </c>
      <c r="U1460" s="3" t="s">
        <v>209</v>
      </c>
      <c r="V1460" s="13" t="e">
        <f>VLOOKUP(L1460,SB_Cleaned!$A$2:$C$412,3,FALSE)</f>
        <v>#N/A</v>
      </c>
      <c r="W1460" s="4" t="str">
        <f t="shared" si="67"/>
        <v>exclude</v>
      </c>
      <c r="X1460" s="4" t="str">
        <f t="shared" si="68"/>
        <v>exclude</v>
      </c>
    </row>
    <row r="1461" spans="1:24" x14ac:dyDescent="0.25">
      <c r="A1461" s="3" t="s">
        <v>3812</v>
      </c>
      <c r="B1461" s="3" t="s">
        <v>1494</v>
      </c>
      <c r="C1461" s="3" t="s">
        <v>1510</v>
      </c>
      <c r="D1461" s="3">
        <v>3</v>
      </c>
      <c r="E1461" s="14">
        <v>0.66666666666666663</v>
      </c>
      <c r="F1461" s="3" t="s">
        <v>3816</v>
      </c>
      <c r="G1461" s="13">
        <v>43946</v>
      </c>
      <c r="H1461" s="13">
        <f>VLOOKUP(L1461,'Interested Users'!$A$2:$F$1684,6,FALSE)</f>
        <v>43946.100775462961</v>
      </c>
      <c r="I1461" s="3" t="s">
        <v>1144</v>
      </c>
      <c r="J1461" s="3" t="s">
        <v>10</v>
      </c>
      <c r="K1461" s="3" t="s">
        <v>991</v>
      </c>
      <c r="L1461" s="4">
        <v>911100222248</v>
      </c>
      <c r="M1461" s="3" t="s">
        <v>2842</v>
      </c>
      <c r="N1461" s="3" t="s">
        <v>1460</v>
      </c>
      <c r="O1461" s="3" t="s">
        <v>1156</v>
      </c>
      <c r="P1461" s="3" t="s">
        <v>1156</v>
      </c>
      <c r="Q1461" s="3" t="s">
        <v>3785</v>
      </c>
      <c r="R1461" s="3" t="e">
        <f>VLOOKUP(L1461,SB_Cleaned!$A$2:$F$413,6,FALSE)</f>
        <v>#N/A</v>
      </c>
      <c r="S1461" s="3">
        <f t="shared" si="66"/>
        <v>0</v>
      </c>
      <c r="T1461" s="3" t="s">
        <v>1497</v>
      </c>
      <c r="U1461" s="3" t="s">
        <v>932</v>
      </c>
      <c r="V1461" s="13" t="e">
        <f>VLOOKUP(L1461,SB_Cleaned!$A$2:$C$412,3,FALSE)</f>
        <v>#N/A</v>
      </c>
      <c r="W1461" s="4" t="str">
        <f t="shared" si="67"/>
        <v>exclude</v>
      </c>
      <c r="X1461" s="4" t="str">
        <f t="shared" si="68"/>
        <v>exclude</v>
      </c>
    </row>
    <row r="1462" spans="1:24" x14ac:dyDescent="0.25">
      <c r="A1462" s="3" t="s">
        <v>3813</v>
      </c>
      <c r="B1462" s="3" t="s">
        <v>1514</v>
      </c>
      <c r="C1462" s="3" t="s">
        <v>1510</v>
      </c>
      <c r="D1462" s="3">
        <v>3</v>
      </c>
      <c r="E1462" s="14">
        <v>0.66666666666666663</v>
      </c>
      <c r="F1462" s="3" t="s">
        <v>3816</v>
      </c>
      <c r="G1462" s="13">
        <v>43946</v>
      </c>
      <c r="H1462" s="13">
        <f>VLOOKUP(L1462,'Interested Users'!$A$2:$F$1684,6,FALSE)</f>
        <v>43945.724189814813</v>
      </c>
      <c r="I1462" s="3" t="s">
        <v>1144</v>
      </c>
      <c r="J1462" s="3" t="s">
        <v>5</v>
      </c>
      <c r="K1462" s="3" t="s">
        <v>354</v>
      </c>
      <c r="L1462" s="4">
        <v>911100222244</v>
      </c>
      <c r="M1462" s="3" t="s">
        <v>2838</v>
      </c>
      <c r="N1462" s="3" t="s">
        <v>1460</v>
      </c>
      <c r="O1462" s="3" t="s">
        <v>1156</v>
      </c>
      <c r="P1462" s="3" t="s">
        <v>1156</v>
      </c>
      <c r="Q1462" s="3" t="s">
        <v>3748</v>
      </c>
      <c r="R1462" s="3" t="e">
        <f>VLOOKUP(L1462,SB_Cleaned!$A$2:$F$413,6,FALSE)</f>
        <v>#N/A</v>
      </c>
      <c r="S1462" s="3">
        <f t="shared" si="66"/>
        <v>0</v>
      </c>
      <c r="T1462" s="3" t="s">
        <v>1509</v>
      </c>
      <c r="U1462" s="3" t="s">
        <v>716</v>
      </c>
      <c r="V1462" s="13" t="e">
        <f>VLOOKUP(L1462,SB_Cleaned!$A$2:$C$412,3,FALSE)</f>
        <v>#N/A</v>
      </c>
      <c r="W1462" s="4" t="str">
        <f t="shared" si="67"/>
        <v>exclude</v>
      </c>
      <c r="X1462" s="4" t="str">
        <f t="shared" si="68"/>
        <v>exclude</v>
      </c>
    </row>
    <row r="1463" spans="1:24" x14ac:dyDescent="0.25">
      <c r="A1463" s="3" t="s">
        <v>3813</v>
      </c>
      <c r="B1463" s="3" t="s">
        <v>1514</v>
      </c>
      <c r="C1463" s="3" t="s">
        <v>1510</v>
      </c>
      <c r="D1463" s="3">
        <v>3</v>
      </c>
      <c r="E1463" s="14">
        <v>0.66666666666666663</v>
      </c>
      <c r="F1463" s="3" t="s">
        <v>3816</v>
      </c>
      <c r="G1463" s="13">
        <v>43946</v>
      </c>
      <c r="H1463" s="13">
        <f>VLOOKUP(L1463,'Interested Users'!$A$2:$F$1684,6,FALSE)</f>
        <v>43945.522650462961</v>
      </c>
      <c r="I1463" s="3" t="s">
        <v>1144</v>
      </c>
      <c r="J1463" s="3" t="s">
        <v>5</v>
      </c>
      <c r="K1463" s="3" t="s">
        <v>989</v>
      </c>
      <c r="L1463" s="4">
        <v>911100222227</v>
      </c>
      <c r="M1463" s="3" t="s">
        <v>2820</v>
      </c>
      <c r="N1463" s="3" t="s">
        <v>1460</v>
      </c>
      <c r="O1463" s="3" t="s">
        <v>1148</v>
      </c>
      <c r="P1463" s="3" t="s">
        <v>1148</v>
      </c>
      <c r="Q1463" s="3" t="s">
        <v>3748</v>
      </c>
      <c r="R1463" s="3" t="e">
        <f>VLOOKUP(L1463,SB_Cleaned!$A$2:$F$413,6,FALSE)</f>
        <v>#N/A</v>
      </c>
      <c r="S1463" s="3">
        <f t="shared" si="66"/>
        <v>0</v>
      </c>
      <c r="T1463" s="3" t="s">
        <v>1509</v>
      </c>
      <c r="U1463" s="3" t="s">
        <v>932</v>
      </c>
      <c r="V1463" s="13" t="e">
        <f>VLOOKUP(L1463,SB_Cleaned!$A$2:$C$412,3,FALSE)</f>
        <v>#N/A</v>
      </c>
      <c r="W1463" s="4" t="str">
        <f t="shared" si="67"/>
        <v>exclude</v>
      </c>
      <c r="X1463" s="4" t="str">
        <f t="shared" si="68"/>
        <v>exclude</v>
      </c>
    </row>
    <row r="1464" spans="1:24" x14ac:dyDescent="0.25">
      <c r="A1464" s="3" t="s">
        <v>3813</v>
      </c>
      <c r="B1464" s="3" t="s">
        <v>1514</v>
      </c>
      <c r="C1464" s="3" t="s">
        <v>1510</v>
      </c>
      <c r="D1464" s="3">
        <v>3</v>
      </c>
      <c r="E1464" s="14">
        <v>0.66666666666666663</v>
      </c>
      <c r="F1464" s="3" t="s">
        <v>3816</v>
      </c>
      <c r="G1464" s="13">
        <v>43946</v>
      </c>
      <c r="H1464" s="13">
        <f>VLOOKUP(L1464,'Interested Users'!$A$2:$F$1684,6,FALSE)</f>
        <v>43945.51667824074</v>
      </c>
      <c r="I1464" s="3" t="s">
        <v>1144</v>
      </c>
      <c r="J1464" s="3" t="s">
        <v>5</v>
      </c>
      <c r="K1464" s="3" t="s">
        <v>945</v>
      </c>
      <c r="L1464" s="4">
        <v>911100222226</v>
      </c>
      <c r="M1464" s="3" t="s">
        <v>2819</v>
      </c>
      <c r="N1464" s="3" t="s">
        <v>1460</v>
      </c>
      <c r="O1464" s="3" t="s">
        <v>1156</v>
      </c>
      <c r="P1464" s="3" t="s">
        <v>1156</v>
      </c>
      <c r="Q1464" s="3" t="s">
        <v>3748</v>
      </c>
      <c r="R1464" s="3" t="e">
        <f>VLOOKUP(L1464,SB_Cleaned!$A$2:$F$413,6,FALSE)</f>
        <v>#N/A</v>
      </c>
      <c r="S1464" s="3">
        <f t="shared" si="66"/>
        <v>0</v>
      </c>
      <c r="T1464" s="3" t="s">
        <v>1509</v>
      </c>
      <c r="U1464" s="3" t="s">
        <v>932</v>
      </c>
      <c r="V1464" s="13" t="e">
        <f>VLOOKUP(L1464,SB_Cleaned!$A$2:$C$412,3,FALSE)</f>
        <v>#N/A</v>
      </c>
      <c r="W1464" s="4" t="str">
        <f t="shared" si="67"/>
        <v>exclude</v>
      </c>
      <c r="X1464" s="4" t="str">
        <f t="shared" si="68"/>
        <v>exclude</v>
      </c>
    </row>
    <row r="1465" spans="1:24" x14ac:dyDescent="0.25">
      <c r="A1465" s="3" t="s">
        <v>3813</v>
      </c>
      <c r="B1465" s="3" t="s">
        <v>1514</v>
      </c>
      <c r="C1465" s="3" t="s">
        <v>1510</v>
      </c>
      <c r="D1465" s="3">
        <v>3</v>
      </c>
      <c r="E1465" s="14">
        <v>0.66666666666666663</v>
      </c>
      <c r="F1465" s="3" t="s">
        <v>3816</v>
      </c>
      <c r="G1465" s="13">
        <v>43946</v>
      </c>
      <c r="H1465" s="13">
        <f>VLOOKUP(L1465,'Interested Users'!$A$2:$F$1684,6,FALSE)</f>
        <v>43945.450092592589</v>
      </c>
      <c r="I1465" s="3" t="s">
        <v>1144</v>
      </c>
      <c r="J1465" s="3" t="s">
        <v>19</v>
      </c>
      <c r="K1465" s="3" t="s">
        <v>240</v>
      </c>
      <c r="L1465" s="4">
        <v>911100222204</v>
      </c>
      <c r="M1465" s="3" t="s">
        <v>2796</v>
      </c>
      <c r="N1465" s="3" t="s">
        <v>1460</v>
      </c>
      <c r="O1465" s="3" t="s">
        <v>1156</v>
      </c>
      <c r="P1465" s="3" t="s">
        <v>1156</v>
      </c>
      <c r="Q1465" s="3" t="s">
        <v>3748</v>
      </c>
      <c r="R1465" s="3" t="e">
        <f>VLOOKUP(L1465,SB_Cleaned!$A$2:$F$413,6,FALSE)</f>
        <v>#N/A</v>
      </c>
      <c r="S1465" s="3">
        <f t="shared" si="66"/>
        <v>0</v>
      </c>
      <c r="T1465" s="3" t="s">
        <v>1509</v>
      </c>
      <c r="U1465" s="3" t="s">
        <v>932</v>
      </c>
      <c r="V1465" s="13" t="e">
        <f>VLOOKUP(L1465,SB_Cleaned!$A$2:$C$412,3,FALSE)</f>
        <v>#N/A</v>
      </c>
      <c r="W1465" s="4" t="str">
        <f t="shared" si="67"/>
        <v>exclude</v>
      </c>
      <c r="X1465" s="4" t="str">
        <f t="shared" si="68"/>
        <v>exclude</v>
      </c>
    </row>
    <row r="1466" spans="1:24" x14ac:dyDescent="0.25">
      <c r="A1466" s="3" t="s">
        <v>3813</v>
      </c>
      <c r="B1466" s="3" t="s">
        <v>1514</v>
      </c>
      <c r="C1466" s="3" t="s">
        <v>1510</v>
      </c>
      <c r="D1466" s="3">
        <v>3</v>
      </c>
      <c r="E1466" s="14">
        <v>0.66666666666666663</v>
      </c>
      <c r="F1466" s="3" t="s">
        <v>3816</v>
      </c>
      <c r="G1466" s="13">
        <v>43946</v>
      </c>
      <c r="H1466" s="13">
        <f>VLOOKUP(L1466,'Interested Users'!$A$2:$F$1684,6,FALSE)</f>
        <v>43945.428564814814</v>
      </c>
      <c r="I1466" s="3" t="s">
        <v>1144</v>
      </c>
      <c r="J1466" s="3" t="s">
        <v>5</v>
      </c>
      <c r="K1466" s="3" t="s">
        <v>958</v>
      </c>
      <c r="L1466" s="4">
        <v>911100222197</v>
      </c>
      <c r="M1466" s="3" t="s">
        <v>2789</v>
      </c>
      <c r="N1466" s="3" t="s">
        <v>1460</v>
      </c>
      <c r="O1466" s="3" t="s">
        <v>1148</v>
      </c>
      <c r="P1466" s="3" t="s">
        <v>1148</v>
      </c>
      <c r="Q1466" s="3" t="s">
        <v>3748</v>
      </c>
      <c r="R1466" s="3" t="e">
        <f>VLOOKUP(L1466,SB_Cleaned!$A$2:$F$413,6,FALSE)</f>
        <v>#N/A</v>
      </c>
      <c r="S1466" s="3">
        <f t="shared" si="66"/>
        <v>0</v>
      </c>
      <c r="T1466" s="3" t="s">
        <v>1509</v>
      </c>
      <c r="U1466" s="3" t="s">
        <v>932</v>
      </c>
      <c r="V1466" s="13" t="e">
        <f>VLOOKUP(L1466,SB_Cleaned!$A$2:$C$412,3,FALSE)</f>
        <v>#N/A</v>
      </c>
      <c r="W1466" s="4" t="str">
        <f t="shared" si="67"/>
        <v>exclude</v>
      </c>
      <c r="X1466" s="4" t="str">
        <f t="shared" si="68"/>
        <v>exclude</v>
      </c>
    </row>
    <row r="1467" spans="1:24" x14ac:dyDescent="0.25">
      <c r="A1467" s="3" t="s">
        <v>3813</v>
      </c>
      <c r="B1467" s="3" t="s">
        <v>1514</v>
      </c>
      <c r="C1467" s="3" t="s">
        <v>1510</v>
      </c>
      <c r="D1467" s="3">
        <v>3</v>
      </c>
      <c r="E1467" s="14">
        <v>0.66666666666666663</v>
      </c>
      <c r="F1467" s="3" t="s">
        <v>3816</v>
      </c>
      <c r="G1467" s="13">
        <v>43946</v>
      </c>
      <c r="H1467" s="13">
        <f>VLOOKUP(L1467,'Interested Users'!$A$2:$F$1684,6,FALSE)</f>
        <v>43945.42796296296</v>
      </c>
      <c r="I1467" s="3" t="s">
        <v>1144</v>
      </c>
      <c r="J1467" s="3" t="s">
        <v>5</v>
      </c>
      <c r="K1467" s="3" t="s">
        <v>64</v>
      </c>
      <c r="L1467" s="4">
        <v>911100222196</v>
      </c>
      <c r="M1467" s="3" t="s">
        <v>2788</v>
      </c>
      <c r="N1467" s="3" t="s">
        <v>1460</v>
      </c>
      <c r="O1467" s="3" t="s">
        <v>1156</v>
      </c>
      <c r="P1467" s="3" t="s">
        <v>1156</v>
      </c>
      <c r="Q1467" s="3" t="s">
        <v>3748</v>
      </c>
      <c r="R1467" s="3" t="e">
        <f>VLOOKUP(L1467,SB_Cleaned!$A$2:$F$413,6,FALSE)</f>
        <v>#N/A</v>
      </c>
      <c r="S1467" s="3">
        <f t="shared" si="66"/>
        <v>0</v>
      </c>
      <c r="T1467" s="3" t="s">
        <v>1509</v>
      </c>
      <c r="U1467" s="3" t="s">
        <v>932</v>
      </c>
      <c r="V1467" s="13" t="e">
        <f>VLOOKUP(L1467,SB_Cleaned!$A$2:$C$412,3,FALSE)</f>
        <v>#N/A</v>
      </c>
      <c r="W1467" s="4" t="str">
        <f t="shared" si="67"/>
        <v>exclude</v>
      </c>
      <c r="X1467" s="4" t="str">
        <f t="shared" si="68"/>
        <v>exclude</v>
      </c>
    </row>
    <row r="1468" spans="1:24" x14ac:dyDescent="0.25">
      <c r="A1468" s="3" t="s">
        <v>3813</v>
      </c>
      <c r="B1468" s="3" t="s">
        <v>1514</v>
      </c>
      <c r="C1468" s="3" t="s">
        <v>1510</v>
      </c>
      <c r="D1468" s="3">
        <v>3</v>
      </c>
      <c r="E1468" s="14">
        <v>0.66666666666666663</v>
      </c>
      <c r="F1468" s="3" t="s">
        <v>3816</v>
      </c>
      <c r="G1468" s="13">
        <v>43946</v>
      </c>
      <c r="H1468" s="13">
        <f>VLOOKUP(L1468,'Interested Users'!$A$2:$F$1684,6,FALSE)</f>
        <v>43945.423634259256</v>
      </c>
      <c r="I1468" s="3" t="s">
        <v>1144</v>
      </c>
      <c r="J1468" s="3" t="s">
        <v>5</v>
      </c>
      <c r="K1468" s="3" t="s">
        <v>957</v>
      </c>
      <c r="L1468" s="4">
        <v>911100222191</v>
      </c>
      <c r="M1468" s="3" t="s">
        <v>2783</v>
      </c>
      <c r="N1468" s="3" t="s">
        <v>1460</v>
      </c>
      <c r="O1468" s="3" t="s">
        <v>1156</v>
      </c>
      <c r="P1468" s="3" t="s">
        <v>1156</v>
      </c>
      <c r="Q1468" s="3" t="s">
        <v>3748</v>
      </c>
      <c r="R1468" s="3" t="e">
        <f>VLOOKUP(L1468,SB_Cleaned!$A$2:$F$413,6,FALSE)</f>
        <v>#N/A</v>
      </c>
      <c r="S1468" s="3">
        <f t="shared" si="66"/>
        <v>0</v>
      </c>
      <c r="T1468" s="3" t="s">
        <v>1509</v>
      </c>
      <c r="U1468" s="3" t="s">
        <v>932</v>
      </c>
      <c r="V1468" s="13" t="e">
        <f>VLOOKUP(L1468,SB_Cleaned!$A$2:$C$412,3,FALSE)</f>
        <v>#N/A</v>
      </c>
      <c r="W1468" s="4" t="str">
        <f t="shared" si="67"/>
        <v>exclude</v>
      </c>
      <c r="X1468" s="4" t="str">
        <f t="shared" si="68"/>
        <v>exclude</v>
      </c>
    </row>
    <row r="1469" spans="1:24" x14ac:dyDescent="0.25">
      <c r="A1469" s="3" t="s">
        <v>3813</v>
      </c>
      <c r="B1469" s="3" t="s">
        <v>1514</v>
      </c>
      <c r="C1469" s="3" t="s">
        <v>1510</v>
      </c>
      <c r="D1469" s="3">
        <v>4</v>
      </c>
      <c r="E1469" s="14">
        <v>0.75</v>
      </c>
      <c r="F1469" s="3" t="s">
        <v>3817</v>
      </c>
      <c r="G1469" s="13">
        <v>43947</v>
      </c>
      <c r="H1469" s="13" t="e">
        <f>VLOOKUP(L1469,'Interested Users'!$A$2:$F$1684,6,FALSE)</f>
        <v>#N/A</v>
      </c>
      <c r="I1469" s="3" t="s">
        <v>1145</v>
      </c>
      <c r="J1469" s="3" t="s">
        <v>1147</v>
      </c>
      <c r="K1469" s="3" t="s">
        <v>1164</v>
      </c>
      <c r="L1469" s="4">
        <v>911100222710</v>
      </c>
      <c r="M1469" s="3" t="s">
        <v>3312</v>
      </c>
      <c r="N1469" s="3" t="s">
        <v>1461</v>
      </c>
      <c r="O1469" s="3" t="s">
        <v>1146</v>
      </c>
      <c r="P1469" s="3" t="s">
        <v>1146</v>
      </c>
      <c r="Q1469" s="3" t="s">
        <v>3767</v>
      </c>
      <c r="R1469" s="3" t="e">
        <f>VLOOKUP(L1469,SB_Cleaned!$A$2:$F$413,6,FALSE)</f>
        <v>#N/A</v>
      </c>
      <c r="S1469" s="3">
        <f t="shared" si="66"/>
        <v>0</v>
      </c>
      <c r="T1469" s="3" t="s">
        <v>1503</v>
      </c>
      <c r="U1469" s="3" t="s">
        <v>3854</v>
      </c>
      <c r="V1469" s="13" t="e">
        <f>VLOOKUP(L1469,SB_Cleaned!$A$2:$C$412,3,FALSE)</f>
        <v>#N/A</v>
      </c>
      <c r="W1469" s="4" t="str">
        <f t="shared" si="67"/>
        <v>exclude</v>
      </c>
      <c r="X1469" s="4" t="str">
        <f t="shared" si="68"/>
        <v>exclude</v>
      </c>
    </row>
    <row r="1470" spans="1:24" x14ac:dyDescent="0.25">
      <c r="A1470" s="3" t="s">
        <v>3812</v>
      </c>
      <c r="B1470" s="3" t="s">
        <v>1494</v>
      </c>
      <c r="C1470" s="3" t="s">
        <v>1510</v>
      </c>
      <c r="D1470" s="3">
        <v>4</v>
      </c>
      <c r="E1470" s="14">
        <v>0.75</v>
      </c>
      <c r="F1470" s="3" t="s">
        <v>3817</v>
      </c>
      <c r="G1470" s="13">
        <v>43947</v>
      </c>
      <c r="H1470" s="13" t="e">
        <f>VLOOKUP(L1470,'Interested Users'!$A$2:$F$1684,6,FALSE)</f>
        <v>#N/A</v>
      </c>
      <c r="I1470" s="3" t="s">
        <v>1145</v>
      </c>
      <c r="J1470" s="3" t="s">
        <v>1165</v>
      </c>
      <c r="K1470" s="3" t="s">
        <v>1164</v>
      </c>
      <c r="L1470" s="4">
        <v>911100222710</v>
      </c>
      <c r="M1470" s="3" t="s">
        <v>3312</v>
      </c>
      <c r="N1470" s="3" t="s">
        <v>1461</v>
      </c>
      <c r="O1470" s="3" t="s">
        <v>1146</v>
      </c>
      <c r="P1470" s="3" t="s">
        <v>1146</v>
      </c>
      <c r="Q1470" s="3" t="s">
        <v>3787</v>
      </c>
      <c r="R1470" s="3" t="e">
        <f>VLOOKUP(L1470,SB_Cleaned!$A$2:$F$413,6,FALSE)</f>
        <v>#N/A</v>
      </c>
      <c r="S1470" s="3">
        <f t="shared" si="66"/>
        <v>0</v>
      </c>
      <c r="T1470" s="3" t="s">
        <v>1495</v>
      </c>
      <c r="U1470" s="3" t="s">
        <v>3854</v>
      </c>
      <c r="V1470" s="13" t="e">
        <f>VLOOKUP(L1470,SB_Cleaned!$A$2:$C$412,3,FALSE)</f>
        <v>#N/A</v>
      </c>
      <c r="W1470" s="4" t="str">
        <f t="shared" si="67"/>
        <v>exclude</v>
      </c>
      <c r="X1470" s="4" t="str">
        <f t="shared" si="68"/>
        <v>exclude</v>
      </c>
    </row>
    <row r="1471" spans="1:24" x14ac:dyDescent="0.25">
      <c r="A1471" s="3" t="s">
        <v>3813</v>
      </c>
      <c r="B1471" s="3" t="s">
        <v>1494</v>
      </c>
      <c r="C1471" s="3" t="s">
        <v>1511</v>
      </c>
      <c r="D1471" s="3">
        <v>4</v>
      </c>
      <c r="E1471" s="14">
        <v>0.75</v>
      </c>
      <c r="F1471" s="3" t="s">
        <v>3816</v>
      </c>
      <c r="G1471" s="13">
        <v>43946</v>
      </c>
      <c r="H1471" s="13">
        <f>VLOOKUP(L1471,'Interested Users'!$A$2:$F$1684,6,FALSE)</f>
        <v>43946.312048611115</v>
      </c>
      <c r="I1471" s="3" t="s">
        <v>1144</v>
      </c>
      <c r="J1471" s="3" t="s">
        <v>5</v>
      </c>
      <c r="K1471" s="3" t="s">
        <v>1027</v>
      </c>
      <c r="L1471" s="4">
        <v>911100222295</v>
      </c>
      <c r="M1471" s="3" t="s">
        <v>2887</v>
      </c>
      <c r="N1471" s="3" t="s">
        <v>1456</v>
      </c>
      <c r="O1471" s="3" t="s">
        <v>1146</v>
      </c>
      <c r="P1471" s="3" t="s">
        <v>1146</v>
      </c>
      <c r="Q1471" s="3" t="s">
        <v>3751</v>
      </c>
      <c r="R1471" s="3" t="e">
        <f>VLOOKUP(L1471,SB_Cleaned!$A$2:$F$413,6,FALSE)</f>
        <v>#N/A</v>
      </c>
      <c r="S1471" s="3">
        <f t="shared" si="66"/>
        <v>0</v>
      </c>
      <c r="T1471" s="3" t="s">
        <v>1503</v>
      </c>
      <c r="U1471" s="3" t="s">
        <v>993</v>
      </c>
      <c r="V1471" s="13" t="e">
        <f>VLOOKUP(L1471,SB_Cleaned!$A$2:$C$412,3,FALSE)</f>
        <v>#N/A</v>
      </c>
      <c r="W1471" s="4" t="str">
        <f t="shared" si="67"/>
        <v>exclude</v>
      </c>
      <c r="X1471" s="4" t="str">
        <f t="shared" si="68"/>
        <v>exclude</v>
      </c>
    </row>
    <row r="1472" spans="1:24" x14ac:dyDescent="0.25">
      <c r="A1472" s="3" t="s">
        <v>3813</v>
      </c>
      <c r="B1472" s="3" t="s">
        <v>1514</v>
      </c>
      <c r="C1472" s="3" t="s">
        <v>1511</v>
      </c>
      <c r="D1472" s="3">
        <v>4</v>
      </c>
      <c r="E1472" s="14">
        <v>0.75</v>
      </c>
      <c r="F1472" s="3" t="s">
        <v>3816</v>
      </c>
      <c r="G1472" s="13">
        <v>43946</v>
      </c>
      <c r="H1472" s="13">
        <f>VLOOKUP(L1472,'Interested Users'!$A$2:$F$1684,6,FALSE)</f>
        <v>43946.312048611115</v>
      </c>
      <c r="I1472" s="3" t="s">
        <v>1145</v>
      </c>
      <c r="J1472" s="3" t="s">
        <v>5</v>
      </c>
      <c r="K1472" s="3" t="s">
        <v>1027</v>
      </c>
      <c r="L1472" s="4">
        <v>911100222295</v>
      </c>
      <c r="M1472" s="3" t="s">
        <v>2887</v>
      </c>
      <c r="N1472" s="3" t="s">
        <v>1456</v>
      </c>
      <c r="O1472" s="3" t="s">
        <v>1156</v>
      </c>
      <c r="P1472" s="3" t="s">
        <v>1156</v>
      </c>
      <c r="Q1472" s="3" t="s">
        <v>3749</v>
      </c>
      <c r="R1472" s="3" t="e">
        <f>VLOOKUP(L1472,SB_Cleaned!$A$2:$F$413,6,FALSE)</f>
        <v>#N/A</v>
      </c>
      <c r="S1472" s="3">
        <f t="shared" si="66"/>
        <v>0</v>
      </c>
      <c r="T1472" s="3" t="s">
        <v>1508</v>
      </c>
      <c r="U1472" s="3" t="s">
        <v>993</v>
      </c>
      <c r="V1472" s="13" t="e">
        <f>VLOOKUP(L1472,SB_Cleaned!$A$2:$C$412,3,FALSE)</f>
        <v>#N/A</v>
      </c>
      <c r="W1472" s="4" t="str">
        <f t="shared" si="67"/>
        <v>exclude</v>
      </c>
      <c r="X1472" s="4" t="str">
        <f t="shared" si="68"/>
        <v>exclude</v>
      </c>
    </row>
    <row r="1473" spans="1:24" x14ac:dyDescent="0.25">
      <c r="A1473" s="3" t="s">
        <v>3813</v>
      </c>
      <c r="B1473" s="3" t="s">
        <v>1514</v>
      </c>
      <c r="C1473" s="3" t="s">
        <v>1510</v>
      </c>
      <c r="D1473" s="3">
        <v>4</v>
      </c>
      <c r="E1473" s="14">
        <v>0.75</v>
      </c>
      <c r="F1473" s="3" t="s">
        <v>3816</v>
      </c>
      <c r="G1473" s="13">
        <v>43946</v>
      </c>
      <c r="H1473" s="13">
        <f>VLOOKUP(L1473,'Interested Users'!$A$2:$F$1684,6,FALSE)</f>
        <v>43946.294768518521</v>
      </c>
      <c r="I1473" s="3" t="s">
        <v>1144</v>
      </c>
      <c r="J1473" s="3" t="s">
        <v>2</v>
      </c>
      <c r="K1473" s="3" t="s">
        <v>621</v>
      </c>
      <c r="L1473" s="4">
        <v>911100222292</v>
      </c>
      <c r="M1473" s="3" t="s">
        <v>2885</v>
      </c>
      <c r="N1473" s="3" t="s">
        <v>1456</v>
      </c>
      <c r="O1473" s="3" t="s">
        <v>1146</v>
      </c>
      <c r="P1473" s="3" t="s">
        <v>1146</v>
      </c>
      <c r="Q1473" s="3" t="s">
        <v>3778</v>
      </c>
      <c r="R1473" s="3" t="e">
        <f>VLOOKUP(L1473,SB_Cleaned!$A$2:$F$413,6,FALSE)</f>
        <v>#N/A</v>
      </c>
      <c r="S1473" s="3">
        <f t="shared" si="66"/>
        <v>0</v>
      </c>
      <c r="T1473" s="3" t="s">
        <v>1495</v>
      </c>
      <c r="U1473" s="3" t="s">
        <v>993</v>
      </c>
      <c r="V1473" s="13" t="e">
        <f>VLOOKUP(L1473,SB_Cleaned!$A$2:$C$412,3,FALSE)</f>
        <v>#N/A</v>
      </c>
      <c r="W1473" s="4" t="str">
        <f t="shared" si="67"/>
        <v>exclude</v>
      </c>
      <c r="X1473" s="4" t="str">
        <f t="shared" si="68"/>
        <v>exclude</v>
      </c>
    </row>
    <row r="1474" spans="1:24" x14ac:dyDescent="0.25">
      <c r="A1474" s="3" t="s">
        <v>3813</v>
      </c>
      <c r="B1474" s="3" t="s">
        <v>1514</v>
      </c>
      <c r="C1474" s="3" t="s">
        <v>1511</v>
      </c>
      <c r="D1474" s="3">
        <v>4</v>
      </c>
      <c r="E1474" s="14">
        <v>0.75</v>
      </c>
      <c r="F1474" s="3" t="s">
        <v>3816</v>
      </c>
      <c r="G1474" s="13">
        <v>43946</v>
      </c>
      <c r="H1474" s="13">
        <f>VLOOKUP(L1474,'Interested Users'!$A$2:$F$1684,6,FALSE)</f>
        <v>43946.302233796298</v>
      </c>
      <c r="I1474" s="3" t="s">
        <v>1145</v>
      </c>
      <c r="J1474" s="3" t="s">
        <v>19</v>
      </c>
      <c r="K1474" s="3" t="s">
        <v>140</v>
      </c>
      <c r="L1474" s="4">
        <v>911100222293</v>
      </c>
      <c r="M1474" s="3" t="s">
        <v>2794</v>
      </c>
      <c r="N1474" s="3" t="s">
        <v>1456</v>
      </c>
      <c r="O1474" s="3" t="s">
        <v>1156</v>
      </c>
      <c r="P1474" s="3" t="s">
        <v>1156</v>
      </c>
      <c r="Q1474" s="3" t="s">
        <v>3749</v>
      </c>
      <c r="R1474" s="3" t="e">
        <f>VLOOKUP(L1474,SB_Cleaned!$A$2:$F$413,6,FALSE)</f>
        <v>#N/A</v>
      </c>
      <c r="S1474" s="3">
        <f t="shared" si="66"/>
        <v>0</v>
      </c>
      <c r="T1474" s="3" t="s">
        <v>1508</v>
      </c>
      <c r="U1474" s="3" t="s">
        <v>932</v>
      </c>
      <c r="V1474" s="13" t="e">
        <f>VLOOKUP(L1474,SB_Cleaned!$A$2:$C$412,3,FALSE)</f>
        <v>#N/A</v>
      </c>
      <c r="W1474" s="4" t="str">
        <f t="shared" si="67"/>
        <v>exclude</v>
      </c>
      <c r="X1474" s="4" t="str">
        <f t="shared" si="68"/>
        <v>exclude</v>
      </c>
    </row>
    <row r="1475" spans="1:24" x14ac:dyDescent="0.25">
      <c r="A1475" s="3" t="s">
        <v>3813</v>
      </c>
      <c r="B1475" s="3" t="s">
        <v>1494</v>
      </c>
      <c r="C1475" s="3" t="s">
        <v>1511</v>
      </c>
      <c r="D1475" s="3">
        <v>4</v>
      </c>
      <c r="E1475" s="14">
        <v>0.75</v>
      </c>
      <c r="F1475" s="3" t="s">
        <v>3816</v>
      </c>
      <c r="G1475" s="13">
        <v>43946</v>
      </c>
      <c r="H1475" s="13">
        <f>VLOOKUP(L1475,'Interested Users'!$A$2:$F$1684,6,FALSE)</f>
        <v>43946.293263888889</v>
      </c>
      <c r="I1475" s="3" t="s">
        <v>1144</v>
      </c>
      <c r="J1475" s="3" t="s">
        <v>2</v>
      </c>
      <c r="K1475" s="3" t="s">
        <v>1024</v>
      </c>
      <c r="L1475" s="4">
        <v>911100222290</v>
      </c>
      <c r="M1475" s="3" t="s">
        <v>2883</v>
      </c>
      <c r="N1475" s="3" t="s">
        <v>1456</v>
      </c>
      <c r="O1475" s="3" t="s">
        <v>1156</v>
      </c>
      <c r="P1475" s="3" t="s">
        <v>1156</v>
      </c>
      <c r="Q1475" s="3" t="s">
        <v>3751</v>
      </c>
      <c r="R1475" s="3" t="e">
        <f>VLOOKUP(L1475,SB_Cleaned!$A$2:$F$413,6,FALSE)</f>
        <v>#N/A</v>
      </c>
      <c r="S1475" s="3">
        <f t="shared" ref="S1475:S1538" si="69">_xlfn.IFNA(IF(R1475&gt;499,1,0),0)</f>
        <v>0</v>
      </c>
      <c r="T1475" s="3" t="s">
        <v>1503</v>
      </c>
      <c r="U1475" s="3" t="s">
        <v>993</v>
      </c>
      <c r="V1475" s="13" t="e">
        <f>VLOOKUP(L1475,SB_Cleaned!$A$2:$C$412,3,FALSE)</f>
        <v>#N/A</v>
      </c>
      <c r="W1475" s="4" t="str">
        <f t="shared" ref="W1475:W1538" si="70">_xlfn.IFNA(IF(ROUND(V1475-G1475,0)&gt;=0,ROUND(V1475-G1475,0),"exclude"),"exclude")</f>
        <v>exclude</v>
      </c>
      <c r="X1475" s="4" t="str">
        <f t="shared" ref="X1475:X1538" si="71">_xlfn.IFNA(IF(ROUND(V1475-H1475,0)&gt;=0,ROUND(V1475-H1475,0),"exclude"),"exclude")</f>
        <v>exclude</v>
      </c>
    </row>
    <row r="1476" spans="1:24" x14ac:dyDescent="0.25">
      <c r="A1476" s="3" t="s">
        <v>3813</v>
      </c>
      <c r="B1476" s="3" t="s">
        <v>1514</v>
      </c>
      <c r="C1476" s="3" t="s">
        <v>1510</v>
      </c>
      <c r="D1476" s="3">
        <v>4</v>
      </c>
      <c r="E1476" s="14">
        <v>0.75</v>
      </c>
      <c r="F1476" s="3" t="s">
        <v>3816</v>
      </c>
      <c r="G1476" s="13">
        <v>43946</v>
      </c>
      <c r="H1476" s="13">
        <f>VLOOKUP(L1476,'Interested Users'!$A$2:$F$1684,6,FALSE)</f>
        <v>43946.253668981481</v>
      </c>
      <c r="I1476" s="3" t="s">
        <v>1144</v>
      </c>
      <c r="J1476" s="3" t="s">
        <v>19</v>
      </c>
      <c r="K1476" s="3" t="s">
        <v>1019</v>
      </c>
      <c r="L1476" s="4">
        <v>911100222286</v>
      </c>
      <c r="M1476" s="3" t="s">
        <v>2879</v>
      </c>
      <c r="N1476" s="3" t="s">
        <v>1456</v>
      </c>
      <c r="O1476" s="3" t="s">
        <v>1148</v>
      </c>
      <c r="P1476" s="3" t="s">
        <v>1148</v>
      </c>
      <c r="Q1476" s="3" t="s">
        <v>3778</v>
      </c>
      <c r="R1476" s="3" t="e">
        <f>VLOOKUP(L1476,SB_Cleaned!$A$2:$F$413,6,FALSE)</f>
        <v>#N/A</v>
      </c>
      <c r="S1476" s="3">
        <f t="shared" si="69"/>
        <v>0</v>
      </c>
      <c r="T1476" s="3" t="s">
        <v>1495</v>
      </c>
      <c r="U1476" s="3" t="s">
        <v>993</v>
      </c>
      <c r="V1476" s="13" t="e">
        <f>VLOOKUP(L1476,SB_Cleaned!$A$2:$C$412,3,FALSE)</f>
        <v>#N/A</v>
      </c>
      <c r="W1476" s="4" t="str">
        <f t="shared" si="70"/>
        <v>exclude</v>
      </c>
      <c r="X1476" s="4" t="str">
        <f t="shared" si="71"/>
        <v>exclude</v>
      </c>
    </row>
    <row r="1477" spans="1:24" x14ac:dyDescent="0.25">
      <c r="A1477" s="3" t="s">
        <v>3813</v>
      </c>
      <c r="B1477" s="3" t="s">
        <v>1494</v>
      </c>
      <c r="C1477" s="3" t="s">
        <v>1511</v>
      </c>
      <c r="D1477" s="3">
        <v>4</v>
      </c>
      <c r="E1477" s="14">
        <v>0.75</v>
      </c>
      <c r="F1477" s="3" t="s">
        <v>3816</v>
      </c>
      <c r="G1477" s="13">
        <v>43946</v>
      </c>
      <c r="H1477" s="13">
        <f>VLOOKUP(L1477,'Interested Users'!$A$2:$F$1684,6,FALSE)</f>
        <v>43946.294768518521</v>
      </c>
      <c r="I1477" s="3" t="s">
        <v>1145</v>
      </c>
      <c r="J1477" s="3" t="s">
        <v>2</v>
      </c>
      <c r="K1477" s="3" t="s">
        <v>621</v>
      </c>
      <c r="L1477" s="4">
        <v>911100222292</v>
      </c>
      <c r="M1477" s="3" t="s">
        <v>2885</v>
      </c>
      <c r="N1477" s="3" t="s">
        <v>1456</v>
      </c>
      <c r="O1477" s="3" t="s">
        <v>1148</v>
      </c>
      <c r="P1477" s="3" t="s">
        <v>1148</v>
      </c>
      <c r="Q1477" s="3" t="s">
        <v>3751</v>
      </c>
      <c r="R1477" s="3" t="e">
        <f>VLOOKUP(L1477,SB_Cleaned!$A$2:$F$413,6,FALSE)</f>
        <v>#N/A</v>
      </c>
      <c r="S1477" s="3">
        <f t="shared" si="69"/>
        <v>0</v>
      </c>
      <c r="T1477" s="3" t="s">
        <v>1503</v>
      </c>
      <c r="U1477" s="3" t="s">
        <v>993</v>
      </c>
      <c r="V1477" s="13" t="e">
        <f>VLOOKUP(L1477,SB_Cleaned!$A$2:$C$412,3,FALSE)</f>
        <v>#N/A</v>
      </c>
      <c r="W1477" s="4" t="str">
        <f t="shared" si="70"/>
        <v>exclude</v>
      </c>
      <c r="X1477" s="4" t="str">
        <f t="shared" si="71"/>
        <v>exclude</v>
      </c>
    </row>
    <row r="1478" spans="1:24" x14ac:dyDescent="0.25">
      <c r="A1478" s="3" t="s">
        <v>3813</v>
      </c>
      <c r="B1478" s="3" t="s">
        <v>1494</v>
      </c>
      <c r="C1478" s="3" t="s">
        <v>1511</v>
      </c>
      <c r="D1478" s="3">
        <v>4</v>
      </c>
      <c r="E1478" s="14">
        <v>0.75</v>
      </c>
      <c r="F1478" s="3" t="s">
        <v>3816</v>
      </c>
      <c r="G1478" s="13">
        <v>43946</v>
      </c>
      <c r="H1478" s="13">
        <f>VLOOKUP(L1478,'Interested Users'!$A$2:$F$1684,6,FALSE)</f>
        <v>43946.247245370374</v>
      </c>
      <c r="I1478" s="3" t="s">
        <v>1144</v>
      </c>
      <c r="J1478" s="3" t="s">
        <v>10</v>
      </c>
      <c r="K1478" s="3" t="s">
        <v>1018</v>
      </c>
      <c r="L1478" s="4">
        <v>911100222284</v>
      </c>
      <c r="M1478" s="3" t="s">
        <v>2877</v>
      </c>
      <c r="N1478" s="3" t="s">
        <v>1456</v>
      </c>
      <c r="O1478" s="3" t="s">
        <v>1156</v>
      </c>
      <c r="P1478" s="3" t="s">
        <v>1156</v>
      </c>
      <c r="Q1478" s="3" t="s">
        <v>3751</v>
      </c>
      <c r="R1478" s="3" t="e">
        <f>VLOOKUP(L1478,SB_Cleaned!$A$2:$F$413,6,FALSE)</f>
        <v>#N/A</v>
      </c>
      <c r="S1478" s="3">
        <f t="shared" si="69"/>
        <v>0</v>
      </c>
      <c r="T1478" s="3" t="s">
        <v>1503</v>
      </c>
      <c r="U1478" s="3" t="s">
        <v>932</v>
      </c>
      <c r="V1478" s="13" t="e">
        <f>VLOOKUP(L1478,SB_Cleaned!$A$2:$C$412,3,FALSE)</f>
        <v>#N/A</v>
      </c>
      <c r="W1478" s="4" t="str">
        <f t="shared" si="70"/>
        <v>exclude</v>
      </c>
      <c r="X1478" s="4" t="str">
        <f t="shared" si="71"/>
        <v>exclude</v>
      </c>
    </row>
    <row r="1479" spans="1:24" x14ac:dyDescent="0.25">
      <c r="A1479" s="3" t="s">
        <v>3813</v>
      </c>
      <c r="B1479" s="3" t="s">
        <v>1494</v>
      </c>
      <c r="C1479" s="3" t="s">
        <v>1511</v>
      </c>
      <c r="D1479" s="3">
        <v>4</v>
      </c>
      <c r="E1479" s="14">
        <v>0.75</v>
      </c>
      <c r="F1479" s="3" t="s">
        <v>3816</v>
      </c>
      <c r="G1479" s="13">
        <v>43946</v>
      </c>
      <c r="H1479" s="13">
        <f>VLOOKUP(L1479,'Interested Users'!$A$2:$F$1684,6,FALSE)</f>
        <v>43946.238009259258</v>
      </c>
      <c r="I1479" s="3" t="s">
        <v>1144</v>
      </c>
      <c r="J1479" s="3" t="s">
        <v>2</v>
      </c>
      <c r="K1479" s="3" t="s">
        <v>1015</v>
      </c>
      <c r="L1479" s="4">
        <v>911100222281</v>
      </c>
      <c r="M1479" s="3" t="s">
        <v>2874</v>
      </c>
      <c r="N1479" s="3" t="s">
        <v>1456</v>
      </c>
      <c r="O1479" s="3" t="s">
        <v>1148</v>
      </c>
      <c r="P1479" s="3" t="s">
        <v>1148</v>
      </c>
      <c r="Q1479" s="3" t="s">
        <v>3751</v>
      </c>
      <c r="R1479" s="3" t="e">
        <f>VLOOKUP(L1479,SB_Cleaned!$A$2:$F$413,6,FALSE)</f>
        <v>#N/A</v>
      </c>
      <c r="S1479" s="3">
        <f t="shared" si="69"/>
        <v>0</v>
      </c>
      <c r="T1479" s="3" t="s">
        <v>1503</v>
      </c>
      <c r="U1479" s="3" t="s">
        <v>772</v>
      </c>
      <c r="V1479" s="13" t="e">
        <f>VLOOKUP(L1479,SB_Cleaned!$A$2:$C$412,3,FALSE)</f>
        <v>#N/A</v>
      </c>
      <c r="W1479" s="4" t="str">
        <f t="shared" si="70"/>
        <v>exclude</v>
      </c>
      <c r="X1479" s="4" t="str">
        <f t="shared" si="71"/>
        <v>exclude</v>
      </c>
    </row>
    <row r="1480" spans="1:24" x14ac:dyDescent="0.25">
      <c r="A1480" s="3" t="s">
        <v>3813</v>
      </c>
      <c r="B1480" s="3" t="s">
        <v>1494</v>
      </c>
      <c r="C1480" s="3" t="s">
        <v>1511</v>
      </c>
      <c r="D1480" s="3">
        <v>4</v>
      </c>
      <c r="E1480" s="14">
        <v>0.75</v>
      </c>
      <c r="F1480" s="3" t="s">
        <v>3816</v>
      </c>
      <c r="G1480" s="13">
        <v>43946</v>
      </c>
      <c r="H1480" s="13">
        <f>VLOOKUP(L1480,'Interested Users'!$A$2:$F$1684,6,FALSE)</f>
        <v>43946.233715277776</v>
      </c>
      <c r="I1480" s="3" t="s">
        <v>1144</v>
      </c>
      <c r="J1480" s="3" t="s">
        <v>10</v>
      </c>
      <c r="K1480" s="3" t="s">
        <v>1014</v>
      </c>
      <c r="L1480" s="4">
        <v>911100222280</v>
      </c>
      <c r="M1480" s="3" t="s">
        <v>2873</v>
      </c>
      <c r="N1480" s="3" t="s">
        <v>1456</v>
      </c>
      <c r="O1480" s="3" t="s">
        <v>1148</v>
      </c>
      <c r="P1480" s="3" t="s">
        <v>1148</v>
      </c>
      <c r="Q1480" s="3" t="s">
        <v>3751</v>
      </c>
      <c r="R1480" s="3" t="e">
        <f>VLOOKUP(L1480,SB_Cleaned!$A$2:$F$413,6,FALSE)</f>
        <v>#N/A</v>
      </c>
      <c r="S1480" s="3">
        <f t="shared" si="69"/>
        <v>0</v>
      </c>
      <c r="T1480" s="3" t="s">
        <v>1503</v>
      </c>
      <c r="U1480" s="3" t="s">
        <v>993</v>
      </c>
      <c r="V1480" s="13" t="e">
        <f>VLOOKUP(L1480,SB_Cleaned!$A$2:$C$412,3,FALSE)</f>
        <v>#N/A</v>
      </c>
      <c r="W1480" s="4" t="str">
        <f t="shared" si="70"/>
        <v>exclude</v>
      </c>
      <c r="X1480" s="4" t="str">
        <f t="shared" si="71"/>
        <v>exclude</v>
      </c>
    </row>
    <row r="1481" spans="1:24" x14ac:dyDescent="0.25">
      <c r="A1481" s="3" t="s">
        <v>3813</v>
      </c>
      <c r="B1481" s="3" t="s">
        <v>1494</v>
      </c>
      <c r="C1481" s="3" t="s">
        <v>1511</v>
      </c>
      <c r="D1481" s="3">
        <v>4</v>
      </c>
      <c r="E1481" s="14">
        <v>0.75</v>
      </c>
      <c r="F1481" s="3" t="s">
        <v>3816</v>
      </c>
      <c r="G1481" s="13">
        <v>43946</v>
      </c>
      <c r="H1481" s="13">
        <f>VLOOKUP(L1481,'Interested Users'!$A$2:$F$1684,6,FALSE)</f>
        <v>43946.206180555557</v>
      </c>
      <c r="I1481" s="3" t="s">
        <v>1144</v>
      </c>
      <c r="J1481" s="3" t="s">
        <v>10</v>
      </c>
      <c r="K1481" s="3" t="s">
        <v>41</v>
      </c>
      <c r="L1481" s="4">
        <v>911100222273</v>
      </c>
      <c r="M1481" s="3" t="s">
        <v>2866</v>
      </c>
      <c r="N1481" s="3" t="s">
        <v>1456</v>
      </c>
      <c r="O1481" s="3" t="s">
        <v>1148</v>
      </c>
      <c r="P1481" s="3" t="s">
        <v>1148</v>
      </c>
      <c r="Q1481" s="3" t="s">
        <v>3751</v>
      </c>
      <c r="R1481" s="3" t="e">
        <f>VLOOKUP(L1481,SB_Cleaned!$A$2:$F$413,6,FALSE)</f>
        <v>#N/A</v>
      </c>
      <c r="S1481" s="3">
        <f t="shared" si="69"/>
        <v>0</v>
      </c>
      <c r="T1481" s="3" t="s">
        <v>1503</v>
      </c>
      <c r="U1481" s="3" t="s">
        <v>3854</v>
      </c>
      <c r="V1481" s="13" t="e">
        <f>VLOOKUP(L1481,SB_Cleaned!$A$2:$C$412,3,FALSE)</f>
        <v>#N/A</v>
      </c>
      <c r="W1481" s="4" t="str">
        <f t="shared" si="70"/>
        <v>exclude</v>
      </c>
      <c r="X1481" s="4" t="str">
        <f t="shared" si="71"/>
        <v>exclude</v>
      </c>
    </row>
    <row r="1482" spans="1:24" x14ac:dyDescent="0.25">
      <c r="A1482" s="3" t="s">
        <v>3813</v>
      </c>
      <c r="B1482" s="3" t="s">
        <v>1494</v>
      </c>
      <c r="C1482" s="3" t="s">
        <v>1511</v>
      </c>
      <c r="D1482" s="3">
        <v>4</v>
      </c>
      <c r="E1482" s="14">
        <v>0.75</v>
      </c>
      <c r="F1482" s="3" t="s">
        <v>3816</v>
      </c>
      <c r="G1482" s="13">
        <v>43946</v>
      </c>
      <c r="H1482" s="13">
        <f>VLOOKUP(L1482,'Interested Users'!$A$2:$F$1684,6,FALSE)</f>
        <v>43946.201342592591</v>
      </c>
      <c r="I1482" s="3" t="s">
        <v>1144</v>
      </c>
      <c r="J1482" s="3" t="s">
        <v>10</v>
      </c>
      <c r="K1482" s="3" t="s">
        <v>417</v>
      </c>
      <c r="L1482" s="4">
        <v>911100222272</v>
      </c>
      <c r="M1482" s="3" t="s">
        <v>2865</v>
      </c>
      <c r="N1482" s="3" t="s">
        <v>1456</v>
      </c>
      <c r="O1482" s="3" t="s">
        <v>1156</v>
      </c>
      <c r="P1482" s="3" t="s">
        <v>1156</v>
      </c>
      <c r="Q1482" s="3" t="s">
        <v>3751</v>
      </c>
      <c r="R1482" s="3" t="e">
        <f>VLOOKUP(L1482,SB_Cleaned!$A$2:$F$413,6,FALSE)</f>
        <v>#N/A</v>
      </c>
      <c r="S1482" s="3">
        <f t="shared" si="69"/>
        <v>0</v>
      </c>
      <c r="T1482" s="3" t="s">
        <v>1503</v>
      </c>
      <c r="U1482" s="3" t="s">
        <v>993</v>
      </c>
      <c r="V1482" s="13" t="e">
        <f>VLOOKUP(L1482,SB_Cleaned!$A$2:$C$412,3,FALSE)</f>
        <v>#N/A</v>
      </c>
      <c r="W1482" s="4" t="str">
        <f t="shared" si="70"/>
        <v>exclude</v>
      </c>
      <c r="X1482" s="4" t="str">
        <f t="shared" si="71"/>
        <v>exclude</v>
      </c>
    </row>
    <row r="1483" spans="1:24" x14ac:dyDescent="0.25">
      <c r="A1483" s="3" t="s">
        <v>3813</v>
      </c>
      <c r="B1483" s="3" t="s">
        <v>1494</v>
      </c>
      <c r="C1483" s="3" t="s">
        <v>1511</v>
      </c>
      <c r="D1483" s="3">
        <v>4</v>
      </c>
      <c r="E1483" s="14">
        <v>0.75</v>
      </c>
      <c r="F1483" s="3" t="s">
        <v>3816</v>
      </c>
      <c r="G1483" s="13">
        <v>43946</v>
      </c>
      <c r="H1483" s="13">
        <f>VLOOKUP(L1483,'Interested Users'!$A$2:$F$1684,6,FALSE)</f>
        <v>43946.162893518522</v>
      </c>
      <c r="I1483" s="3" t="s">
        <v>1144</v>
      </c>
      <c r="J1483" s="3" t="s">
        <v>2</v>
      </c>
      <c r="K1483" s="3" t="s">
        <v>1004</v>
      </c>
      <c r="L1483" s="4">
        <v>911100222262</v>
      </c>
      <c r="M1483" s="3" t="s">
        <v>2855</v>
      </c>
      <c r="N1483" s="3" t="s">
        <v>1456</v>
      </c>
      <c r="O1483" s="3" t="s">
        <v>1146</v>
      </c>
      <c r="P1483" s="3" t="s">
        <v>1146</v>
      </c>
      <c r="Q1483" s="3" t="s">
        <v>3751</v>
      </c>
      <c r="R1483" s="3" t="e">
        <f>VLOOKUP(L1483,SB_Cleaned!$A$2:$F$413,6,FALSE)</f>
        <v>#N/A</v>
      </c>
      <c r="S1483" s="3">
        <f t="shared" si="69"/>
        <v>0</v>
      </c>
      <c r="T1483" s="3" t="s">
        <v>1503</v>
      </c>
      <c r="U1483" s="3" t="s">
        <v>993</v>
      </c>
      <c r="V1483" s="13" t="e">
        <f>VLOOKUP(L1483,SB_Cleaned!$A$2:$C$412,3,FALSE)</f>
        <v>#N/A</v>
      </c>
      <c r="W1483" s="4" t="str">
        <f t="shared" si="70"/>
        <v>exclude</v>
      </c>
      <c r="X1483" s="4" t="str">
        <f t="shared" si="71"/>
        <v>exclude</v>
      </c>
    </row>
    <row r="1484" spans="1:24" x14ac:dyDescent="0.25">
      <c r="A1484" s="3" t="s">
        <v>3813</v>
      </c>
      <c r="B1484" s="3" t="s">
        <v>1514</v>
      </c>
      <c r="C1484" s="3" t="s">
        <v>1511</v>
      </c>
      <c r="D1484" s="3">
        <v>4</v>
      </c>
      <c r="E1484" s="14">
        <v>0.75</v>
      </c>
      <c r="F1484" s="3" t="s">
        <v>3816</v>
      </c>
      <c r="G1484" s="13">
        <v>43946</v>
      </c>
      <c r="H1484" s="13">
        <f>VLOOKUP(L1484,'Interested Users'!$A$2:$F$1684,6,FALSE)</f>
        <v>43945.407256944447</v>
      </c>
      <c r="I1484" s="3" t="s">
        <v>1144</v>
      </c>
      <c r="J1484" s="3" t="s">
        <v>2</v>
      </c>
      <c r="K1484" s="3" t="s">
        <v>49</v>
      </c>
      <c r="L1484" s="4">
        <v>911100222180</v>
      </c>
      <c r="M1484" s="3" t="s">
        <v>2772</v>
      </c>
      <c r="N1484" s="3" t="s">
        <v>1456</v>
      </c>
      <c r="O1484" s="3" t="s">
        <v>1156</v>
      </c>
      <c r="P1484" s="3" t="s">
        <v>1156</v>
      </c>
      <c r="Q1484" s="3" t="s">
        <v>3749</v>
      </c>
      <c r="R1484" s="3" t="e">
        <f>VLOOKUP(L1484,SB_Cleaned!$A$2:$F$413,6,FALSE)</f>
        <v>#N/A</v>
      </c>
      <c r="S1484" s="3">
        <f t="shared" si="69"/>
        <v>0</v>
      </c>
      <c r="T1484" s="3" t="s">
        <v>1508</v>
      </c>
      <c r="U1484" s="3" t="s">
        <v>932</v>
      </c>
      <c r="V1484" s="13" t="e">
        <f>VLOOKUP(L1484,SB_Cleaned!$A$2:$C$412,3,FALSE)</f>
        <v>#N/A</v>
      </c>
      <c r="W1484" s="4" t="str">
        <f t="shared" si="70"/>
        <v>exclude</v>
      </c>
      <c r="X1484" s="4" t="str">
        <f t="shared" si="71"/>
        <v>exclude</v>
      </c>
    </row>
    <row r="1485" spans="1:24" x14ac:dyDescent="0.25">
      <c r="A1485" s="3" t="s">
        <v>3813</v>
      </c>
      <c r="B1485" s="3" t="s">
        <v>1514</v>
      </c>
      <c r="C1485" s="3" t="s">
        <v>1511</v>
      </c>
      <c r="D1485" s="3">
        <v>4</v>
      </c>
      <c r="E1485" s="14">
        <v>0.75</v>
      </c>
      <c r="F1485" s="3" t="s">
        <v>3816</v>
      </c>
      <c r="G1485" s="13">
        <v>43946</v>
      </c>
      <c r="H1485" s="13">
        <f>VLOOKUP(L1485,'Interested Users'!$A$2:$F$1684,6,FALSE)</f>
        <v>43945.402083333334</v>
      </c>
      <c r="I1485" s="3" t="s">
        <v>1144</v>
      </c>
      <c r="J1485" s="3" t="s">
        <v>5</v>
      </c>
      <c r="K1485" s="3" t="s">
        <v>946</v>
      </c>
      <c r="L1485" s="4">
        <v>911100222175</v>
      </c>
      <c r="M1485" s="3" t="s">
        <v>2766</v>
      </c>
      <c r="N1485" s="3" t="s">
        <v>1456</v>
      </c>
      <c r="O1485" s="3" t="s">
        <v>1148</v>
      </c>
      <c r="P1485" s="3" t="s">
        <v>1148</v>
      </c>
      <c r="Q1485" s="3" t="s">
        <v>3749</v>
      </c>
      <c r="R1485" s="3" t="e">
        <f>VLOOKUP(L1485,SB_Cleaned!$A$2:$F$413,6,FALSE)</f>
        <v>#N/A</v>
      </c>
      <c r="S1485" s="3">
        <f t="shared" si="69"/>
        <v>0</v>
      </c>
      <c r="T1485" s="3" t="s">
        <v>1508</v>
      </c>
      <c r="U1485" s="3" t="s">
        <v>932</v>
      </c>
      <c r="V1485" s="13" t="e">
        <f>VLOOKUP(L1485,SB_Cleaned!$A$2:$C$412,3,FALSE)</f>
        <v>#N/A</v>
      </c>
      <c r="W1485" s="4" t="str">
        <f t="shared" si="70"/>
        <v>exclude</v>
      </c>
      <c r="X1485" s="4" t="str">
        <f t="shared" si="71"/>
        <v>exclude</v>
      </c>
    </row>
    <row r="1486" spans="1:24" x14ac:dyDescent="0.25">
      <c r="A1486" s="3" t="s">
        <v>3813</v>
      </c>
      <c r="B1486" s="3" t="s">
        <v>1514</v>
      </c>
      <c r="C1486" s="3" t="s">
        <v>1511</v>
      </c>
      <c r="D1486" s="3">
        <v>4</v>
      </c>
      <c r="E1486" s="14">
        <v>0.75</v>
      </c>
      <c r="F1486" s="3" t="s">
        <v>3816</v>
      </c>
      <c r="G1486" s="13">
        <v>43946</v>
      </c>
      <c r="H1486" s="13">
        <f>VLOOKUP(L1486,'Interested Users'!$A$2:$F$1684,6,FALSE)</f>
        <v>43945.401435185187</v>
      </c>
      <c r="I1486" s="3" t="s">
        <v>1144</v>
      </c>
      <c r="J1486" s="3" t="s">
        <v>5</v>
      </c>
      <c r="K1486" s="3" t="s">
        <v>943</v>
      </c>
      <c r="L1486" s="4">
        <v>911100222171</v>
      </c>
      <c r="M1486" s="3" t="s">
        <v>2762</v>
      </c>
      <c r="N1486" s="3" t="s">
        <v>1456</v>
      </c>
      <c r="O1486" s="3" t="s">
        <v>1156</v>
      </c>
      <c r="P1486" s="3" t="s">
        <v>1156</v>
      </c>
      <c r="Q1486" s="3" t="s">
        <v>3749</v>
      </c>
      <c r="R1486" s="3" t="e">
        <f>VLOOKUP(L1486,SB_Cleaned!$A$2:$F$413,6,FALSE)</f>
        <v>#N/A</v>
      </c>
      <c r="S1486" s="3">
        <f t="shared" si="69"/>
        <v>0</v>
      </c>
      <c r="T1486" s="3" t="s">
        <v>1508</v>
      </c>
      <c r="U1486" s="3" t="s">
        <v>932</v>
      </c>
      <c r="V1486" s="13" t="e">
        <f>VLOOKUP(L1486,SB_Cleaned!$A$2:$C$412,3,FALSE)</f>
        <v>#N/A</v>
      </c>
      <c r="W1486" s="4" t="str">
        <f t="shared" si="70"/>
        <v>exclude</v>
      </c>
      <c r="X1486" s="4" t="str">
        <f t="shared" si="71"/>
        <v>exclude</v>
      </c>
    </row>
    <row r="1487" spans="1:24" x14ac:dyDescent="0.25">
      <c r="A1487" s="3" t="s">
        <v>3813</v>
      </c>
      <c r="B1487" s="3" t="s">
        <v>1514</v>
      </c>
      <c r="C1487" s="3" t="s">
        <v>1511</v>
      </c>
      <c r="D1487" s="3">
        <v>4</v>
      </c>
      <c r="E1487" s="14">
        <v>0.75</v>
      </c>
      <c r="F1487" s="3" t="s">
        <v>3816</v>
      </c>
      <c r="G1487" s="13">
        <v>43946</v>
      </c>
      <c r="H1487" s="13">
        <f>VLOOKUP(L1487,'Interested Users'!$A$2:$F$1684,6,FALSE)</f>
        <v>43945.425370370373</v>
      </c>
      <c r="I1487" s="3" t="s">
        <v>1144</v>
      </c>
      <c r="J1487" s="3" t="s">
        <v>5</v>
      </c>
      <c r="K1487" s="3" t="s">
        <v>594</v>
      </c>
      <c r="L1487" s="4">
        <v>911100222194</v>
      </c>
      <c r="M1487" s="3" t="s">
        <v>2786</v>
      </c>
      <c r="N1487" s="3" t="s">
        <v>1456</v>
      </c>
      <c r="O1487" s="3" t="s">
        <v>1156</v>
      </c>
      <c r="P1487" s="3" t="s">
        <v>1156</v>
      </c>
      <c r="Q1487" s="3" t="s">
        <v>3749</v>
      </c>
      <c r="R1487" s="3" t="e">
        <f>VLOOKUP(L1487,SB_Cleaned!$A$2:$F$413,6,FALSE)</f>
        <v>#N/A</v>
      </c>
      <c r="S1487" s="3">
        <f t="shared" si="69"/>
        <v>0</v>
      </c>
      <c r="T1487" s="3" t="s">
        <v>1508</v>
      </c>
      <c r="U1487" s="3" t="s">
        <v>932</v>
      </c>
      <c r="V1487" s="13" t="e">
        <f>VLOOKUP(L1487,SB_Cleaned!$A$2:$C$412,3,FALSE)</f>
        <v>#N/A</v>
      </c>
      <c r="W1487" s="4" t="str">
        <f t="shared" si="70"/>
        <v>exclude</v>
      </c>
      <c r="X1487" s="4" t="str">
        <f t="shared" si="71"/>
        <v>exclude</v>
      </c>
    </row>
    <row r="1488" spans="1:24" x14ac:dyDescent="0.25">
      <c r="A1488" s="3" t="s">
        <v>3813</v>
      </c>
      <c r="B1488" s="3" t="s">
        <v>1514</v>
      </c>
      <c r="C1488" s="3" t="s">
        <v>1511</v>
      </c>
      <c r="D1488" s="3">
        <v>4</v>
      </c>
      <c r="E1488" s="14">
        <v>0.75</v>
      </c>
      <c r="F1488" s="3" t="s">
        <v>3816</v>
      </c>
      <c r="G1488" s="13">
        <v>43946</v>
      </c>
      <c r="H1488" s="13">
        <f>VLOOKUP(L1488,'Interested Users'!$A$2:$F$1684,6,FALSE)</f>
        <v>43946.336851851855</v>
      </c>
      <c r="I1488" s="3" t="s">
        <v>1144</v>
      </c>
      <c r="J1488" s="3" t="s">
        <v>19</v>
      </c>
      <c r="K1488" s="3" t="s">
        <v>1028</v>
      </c>
      <c r="L1488" s="4">
        <v>911100222296</v>
      </c>
      <c r="M1488" s="3" t="s">
        <v>2888</v>
      </c>
      <c r="N1488" s="3" t="s">
        <v>1456</v>
      </c>
      <c r="O1488" s="3" t="s">
        <v>1148</v>
      </c>
      <c r="P1488" s="3" t="s">
        <v>1148</v>
      </c>
      <c r="Q1488" s="3" t="s">
        <v>3749</v>
      </c>
      <c r="R1488" s="3" t="e">
        <f>VLOOKUP(L1488,SB_Cleaned!$A$2:$F$413,6,FALSE)</f>
        <v>#N/A</v>
      </c>
      <c r="S1488" s="3">
        <f t="shared" si="69"/>
        <v>0</v>
      </c>
      <c r="T1488" s="3" t="s">
        <v>1508</v>
      </c>
      <c r="U1488" s="3" t="s">
        <v>993</v>
      </c>
      <c r="V1488" s="13" t="e">
        <f>VLOOKUP(L1488,SB_Cleaned!$A$2:$C$412,3,FALSE)</f>
        <v>#N/A</v>
      </c>
      <c r="W1488" s="4" t="str">
        <f t="shared" si="70"/>
        <v>exclude</v>
      </c>
      <c r="X1488" s="4" t="str">
        <f t="shared" si="71"/>
        <v>exclude</v>
      </c>
    </row>
    <row r="1489" spans="1:24" x14ac:dyDescent="0.25">
      <c r="A1489" s="3" t="s">
        <v>3813</v>
      </c>
      <c r="B1489" s="3" t="s">
        <v>1514</v>
      </c>
      <c r="C1489" s="3" t="s">
        <v>1511</v>
      </c>
      <c r="D1489" s="3">
        <v>4</v>
      </c>
      <c r="E1489" s="14">
        <v>0.75</v>
      </c>
      <c r="F1489" s="3" t="s">
        <v>3816</v>
      </c>
      <c r="G1489" s="13">
        <v>43946</v>
      </c>
      <c r="H1489" s="13">
        <f>VLOOKUP(L1489,'Interested Users'!$A$2:$F$1684,6,FALSE)</f>
        <v>43946.342476851853</v>
      </c>
      <c r="I1489" s="3" t="s">
        <v>1144</v>
      </c>
      <c r="J1489" s="3" t="s">
        <v>19</v>
      </c>
      <c r="K1489" s="3" t="s">
        <v>1029</v>
      </c>
      <c r="L1489" s="4">
        <v>911100222297</v>
      </c>
      <c r="M1489" s="3" t="s">
        <v>2889</v>
      </c>
      <c r="N1489" s="3" t="s">
        <v>1456</v>
      </c>
      <c r="O1489" s="3" t="s">
        <v>1156</v>
      </c>
      <c r="P1489" s="3" t="s">
        <v>1156</v>
      </c>
      <c r="Q1489" s="3" t="s">
        <v>3749</v>
      </c>
      <c r="R1489" s="3" t="e">
        <f>VLOOKUP(L1489,SB_Cleaned!$A$2:$F$413,6,FALSE)</f>
        <v>#N/A</v>
      </c>
      <c r="S1489" s="3">
        <f t="shared" si="69"/>
        <v>0</v>
      </c>
      <c r="T1489" s="3" t="s">
        <v>1508</v>
      </c>
      <c r="U1489" s="3" t="s">
        <v>993</v>
      </c>
      <c r="V1489" s="13" t="e">
        <f>VLOOKUP(L1489,SB_Cleaned!$A$2:$C$412,3,FALSE)</f>
        <v>#N/A</v>
      </c>
      <c r="W1489" s="4" t="str">
        <f t="shared" si="70"/>
        <v>exclude</v>
      </c>
      <c r="X1489" s="4" t="str">
        <f t="shared" si="71"/>
        <v>exclude</v>
      </c>
    </row>
    <row r="1490" spans="1:24" x14ac:dyDescent="0.25">
      <c r="A1490" s="3" t="s">
        <v>3813</v>
      </c>
      <c r="B1490" s="3" t="s">
        <v>1514</v>
      </c>
      <c r="C1490" s="3" t="s">
        <v>1511</v>
      </c>
      <c r="D1490" s="3">
        <v>4</v>
      </c>
      <c r="E1490" s="14">
        <v>0.75</v>
      </c>
      <c r="F1490" s="3" t="s">
        <v>3816</v>
      </c>
      <c r="G1490" s="13">
        <v>43946</v>
      </c>
      <c r="H1490" s="13">
        <f>VLOOKUP(L1490,'Interested Users'!$A$2:$F$1684,6,FALSE)</f>
        <v>43946.344351851854</v>
      </c>
      <c r="I1490" s="3" t="s">
        <v>1144</v>
      </c>
      <c r="J1490" s="3" t="s">
        <v>5</v>
      </c>
      <c r="K1490" s="3" t="s">
        <v>1030</v>
      </c>
      <c r="L1490" s="4">
        <v>911100222298</v>
      </c>
      <c r="M1490" s="3" t="s">
        <v>2890</v>
      </c>
      <c r="N1490" s="3" t="s">
        <v>1456</v>
      </c>
      <c r="O1490" s="3" t="s">
        <v>1156</v>
      </c>
      <c r="P1490" s="3" t="s">
        <v>1156</v>
      </c>
      <c r="Q1490" s="3" t="s">
        <v>3749</v>
      </c>
      <c r="R1490" s="3" t="e">
        <f>VLOOKUP(L1490,SB_Cleaned!$A$2:$F$413,6,FALSE)</f>
        <v>#N/A</v>
      </c>
      <c r="S1490" s="3">
        <f t="shared" si="69"/>
        <v>0</v>
      </c>
      <c r="T1490" s="3" t="s">
        <v>1508</v>
      </c>
      <c r="U1490" s="3" t="s">
        <v>1026</v>
      </c>
      <c r="V1490" s="13" t="e">
        <f>VLOOKUP(L1490,SB_Cleaned!$A$2:$C$412,3,FALSE)</f>
        <v>#N/A</v>
      </c>
      <c r="W1490" s="4" t="str">
        <f t="shared" si="70"/>
        <v>exclude</v>
      </c>
      <c r="X1490" s="4" t="str">
        <f t="shared" si="71"/>
        <v>exclude</v>
      </c>
    </row>
    <row r="1491" spans="1:24" x14ac:dyDescent="0.25">
      <c r="A1491" s="3" t="s">
        <v>3813</v>
      </c>
      <c r="B1491" s="3" t="s">
        <v>1514</v>
      </c>
      <c r="C1491" s="3" t="s">
        <v>1511</v>
      </c>
      <c r="D1491" s="3">
        <v>4</v>
      </c>
      <c r="E1491" s="14">
        <v>0.75</v>
      </c>
      <c r="F1491" s="3" t="s">
        <v>3816</v>
      </c>
      <c r="G1491" s="13">
        <v>43946</v>
      </c>
      <c r="H1491" s="13">
        <f>VLOOKUP(L1491,'Interested Users'!$A$2:$F$1684,6,FALSE)</f>
        <v>43946.306388888886</v>
      </c>
      <c r="I1491" s="3" t="s">
        <v>1144</v>
      </c>
      <c r="J1491" s="3" t="s">
        <v>19</v>
      </c>
      <c r="K1491" s="3" t="s">
        <v>1025</v>
      </c>
      <c r="L1491" s="4">
        <v>911100222294</v>
      </c>
      <c r="M1491" s="3" t="s">
        <v>2886</v>
      </c>
      <c r="N1491" s="3" t="s">
        <v>1456</v>
      </c>
      <c r="O1491" s="3" t="s">
        <v>1148</v>
      </c>
      <c r="P1491" s="3" t="s">
        <v>1148</v>
      </c>
      <c r="Q1491" s="3" t="s">
        <v>3749</v>
      </c>
      <c r="R1491" s="3" t="e">
        <f>VLOOKUP(L1491,SB_Cleaned!$A$2:$F$413,6,FALSE)</f>
        <v>#N/A</v>
      </c>
      <c r="S1491" s="3">
        <f t="shared" si="69"/>
        <v>0</v>
      </c>
      <c r="T1491" s="3" t="s">
        <v>1508</v>
      </c>
      <c r="U1491" s="3" t="s">
        <v>1026</v>
      </c>
      <c r="V1491" s="13" t="e">
        <f>VLOOKUP(L1491,SB_Cleaned!$A$2:$C$412,3,FALSE)</f>
        <v>#N/A</v>
      </c>
      <c r="W1491" s="4" t="str">
        <f t="shared" si="70"/>
        <v>exclude</v>
      </c>
      <c r="X1491" s="4" t="str">
        <f t="shared" si="71"/>
        <v>exclude</v>
      </c>
    </row>
    <row r="1492" spans="1:24" x14ac:dyDescent="0.25">
      <c r="A1492" s="3" t="s">
        <v>3813</v>
      </c>
      <c r="B1492" s="3" t="s">
        <v>1514</v>
      </c>
      <c r="C1492" s="3" t="s">
        <v>1510</v>
      </c>
      <c r="D1492" s="3">
        <v>4</v>
      </c>
      <c r="E1492" s="14">
        <v>0.75</v>
      </c>
      <c r="F1492" s="3" t="s">
        <v>3816</v>
      </c>
      <c r="G1492" s="13">
        <v>43946</v>
      </c>
      <c r="H1492" s="13">
        <f>VLOOKUP(L1492,'Interested Users'!$A$2:$F$1684,6,FALSE)</f>
        <v>43937.389837962961</v>
      </c>
      <c r="I1492" s="3" t="s">
        <v>1145</v>
      </c>
      <c r="J1492" s="3" t="s">
        <v>5</v>
      </c>
      <c r="K1492" s="3" t="s">
        <v>23</v>
      </c>
      <c r="L1492" s="4">
        <v>911100221017</v>
      </c>
      <c r="M1492" s="3" t="s">
        <v>1598</v>
      </c>
      <c r="N1492" s="3" t="s">
        <v>1456</v>
      </c>
      <c r="O1492" s="3" t="s">
        <v>1148</v>
      </c>
      <c r="P1492" s="3" t="s">
        <v>1148</v>
      </c>
      <c r="Q1492" s="3" t="s">
        <v>3778</v>
      </c>
      <c r="R1492" s="3" t="e">
        <f>VLOOKUP(L1492,SB_Cleaned!$A$2:$F$413,6,FALSE)</f>
        <v>#N/A</v>
      </c>
      <c r="S1492" s="3">
        <f t="shared" si="69"/>
        <v>0</v>
      </c>
      <c r="T1492" s="3" t="s">
        <v>1495</v>
      </c>
      <c r="U1492" s="3" t="s">
        <v>3</v>
      </c>
      <c r="V1492" s="13" t="e">
        <f>VLOOKUP(L1492,SB_Cleaned!$A$2:$C$412,3,FALSE)</f>
        <v>#N/A</v>
      </c>
      <c r="W1492" s="4" t="str">
        <f t="shared" si="70"/>
        <v>exclude</v>
      </c>
      <c r="X1492" s="4" t="str">
        <f t="shared" si="71"/>
        <v>exclude</v>
      </c>
    </row>
    <row r="1493" spans="1:24" x14ac:dyDescent="0.25">
      <c r="A1493" s="3" t="s">
        <v>3813</v>
      </c>
      <c r="B1493" s="3" t="s">
        <v>1514</v>
      </c>
      <c r="C1493" s="3" t="s">
        <v>1510</v>
      </c>
      <c r="D1493" s="3">
        <v>4</v>
      </c>
      <c r="E1493" s="14">
        <v>0.75</v>
      </c>
      <c r="F1493" s="3" t="s">
        <v>3816</v>
      </c>
      <c r="G1493" s="13">
        <v>43946</v>
      </c>
      <c r="H1493" s="13">
        <f>VLOOKUP(L1493,'Interested Users'!$A$2:$F$1684,6,FALSE)</f>
        <v>43937.521678240744</v>
      </c>
      <c r="I1493" s="3" t="s">
        <v>1144</v>
      </c>
      <c r="J1493" s="3" t="s">
        <v>5</v>
      </c>
      <c r="K1493" s="3" t="s">
        <v>111</v>
      </c>
      <c r="L1493" s="4">
        <v>911100221105</v>
      </c>
      <c r="M1493" s="3" t="s">
        <v>1687</v>
      </c>
      <c r="N1493" s="3" t="s">
        <v>1456</v>
      </c>
      <c r="O1493" s="3" t="s">
        <v>1156</v>
      </c>
      <c r="P1493" s="3" t="s">
        <v>1156</v>
      </c>
      <c r="Q1493" s="3" t="s">
        <v>3778</v>
      </c>
      <c r="R1493" s="3" t="e">
        <f>VLOOKUP(L1493,SB_Cleaned!$A$2:$F$413,6,FALSE)</f>
        <v>#N/A</v>
      </c>
      <c r="S1493" s="3">
        <f t="shared" si="69"/>
        <v>0</v>
      </c>
      <c r="T1493" s="3" t="s">
        <v>1495</v>
      </c>
      <c r="U1493" s="3" t="s">
        <v>37</v>
      </c>
      <c r="V1493" s="13" t="e">
        <f>VLOOKUP(L1493,SB_Cleaned!$A$2:$C$412,3,FALSE)</f>
        <v>#N/A</v>
      </c>
      <c r="W1493" s="4" t="str">
        <f t="shared" si="70"/>
        <v>exclude</v>
      </c>
      <c r="X1493" s="4" t="str">
        <f t="shared" si="71"/>
        <v>exclude</v>
      </c>
    </row>
    <row r="1494" spans="1:24" x14ac:dyDescent="0.25">
      <c r="A1494" s="3" t="s">
        <v>3813</v>
      </c>
      <c r="B1494" s="3" t="s">
        <v>1514</v>
      </c>
      <c r="C1494" s="3" t="s">
        <v>1510</v>
      </c>
      <c r="D1494" s="3">
        <v>4</v>
      </c>
      <c r="E1494" s="14">
        <v>0.75</v>
      </c>
      <c r="F1494" s="3" t="s">
        <v>3816</v>
      </c>
      <c r="G1494" s="13">
        <v>43946</v>
      </c>
      <c r="H1494" s="13">
        <f>VLOOKUP(L1494,'Interested Users'!$A$2:$F$1684,6,FALSE)</f>
        <v>43937.562222222223</v>
      </c>
      <c r="I1494" s="3" t="s">
        <v>1144</v>
      </c>
      <c r="J1494" s="3" t="s">
        <v>5</v>
      </c>
      <c r="K1494" s="3" t="s">
        <v>122</v>
      </c>
      <c r="L1494" s="4">
        <v>911100221119</v>
      </c>
      <c r="M1494" s="3" t="s">
        <v>1700</v>
      </c>
      <c r="N1494" s="3" t="s">
        <v>1456</v>
      </c>
      <c r="O1494" s="3" t="s">
        <v>1156</v>
      </c>
      <c r="P1494" s="3" t="s">
        <v>1156</v>
      </c>
      <c r="Q1494" s="3" t="s">
        <v>3778</v>
      </c>
      <c r="R1494" s="3" t="e">
        <f>VLOOKUP(L1494,SB_Cleaned!$A$2:$F$413,6,FALSE)</f>
        <v>#N/A</v>
      </c>
      <c r="S1494" s="3">
        <f t="shared" si="69"/>
        <v>0</v>
      </c>
      <c r="T1494" s="3" t="s">
        <v>1495</v>
      </c>
      <c r="U1494" s="3" t="s">
        <v>37</v>
      </c>
      <c r="V1494" s="13" t="e">
        <f>VLOOKUP(L1494,SB_Cleaned!$A$2:$C$412,3,FALSE)</f>
        <v>#N/A</v>
      </c>
      <c r="W1494" s="4" t="str">
        <f t="shared" si="70"/>
        <v>exclude</v>
      </c>
      <c r="X1494" s="4" t="str">
        <f t="shared" si="71"/>
        <v>exclude</v>
      </c>
    </row>
    <row r="1495" spans="1:24" x14ac:dyDescent="0.25">
      <c r="A1495" s="3" t="s">
        <v>3813</v>
      </c>
      <c r="B1495" s="3" t="s">
        <v>1514</v>
      </c>
      <c r="C1495" s="3" t="s">
        <v>1510</v>
      </c>
      <c r="D1495" s="3">
        <v>4</v>
      </c>
      <c r="E1495" s="14">
        <v>0.75</v>
      </c>
      <c r="F1495" s="3" t="s">
        <v>3816</v>
      </c>
      <c r="G1495" s="13">
        <v>43946</v>
      </c>
      <c r="H1495" s="13">
        <f>VLOOKUP(L1495,'Interested Users'!$A$2:$F$1684,6,FALSE)</f>
        <v>43937.597870370373</v>
      </c>
      <c r="I1495" s="3" t="s">
        <v>1144</v>
      </c>
      <c r="J1495" s="3" t="s">
        <v>5</v>
      </c>
      <c r="K1495" s="3" t="s">
        <v>128</v>
      </c>
      <c r="L1495" s="4">
        <v>911100221142</v>
      </c>
      <c r="M1495" s="3" t="s">
        <v>1723</v>
      </c>
      <c r="N1495" s="3" t="s">
        <v>1456</v>
      </c>
      <c r="O1495" s="3" t="s">
        <v>1148</v>
      </c>
      <c r="P1495" s="3" t="s">
        <v>1148</v>
      </c>
      <c r="Q1495" s="3" t="s">
        <v>3778</v>
      </c>
      <c r="R1495" s="3" t="e">
        <f>VLOOKUP(L1495,SB_Cleaned!$A$2:$F$413,6,FALSE)</f>
        <v>#N/A</v>
      </c>
      <c r="S1495" s="3">
        <f t="shared" si="69"/>
        <v>0</v>
      </c>
      <c r="T1495" s="3" t="s">
        <v>1495</v>
      </c>
      <c r="U1495" s="3" t="s">
        <v>130</v>
      </c>
      <c r="V1495" s="13" t="e">
        <f>VLOOKUP(L1495,SB_Cleaned!$A$2:$C$412,3,FALSE)</f>
        <v>#N/A</v>
      </c>
      <c r="W1495" s="4" t="str">
        <f t="shared" si="70"/>
        <v>exclude</v>
      </c>
      <c r="X1495" s="4" t="str">
        <f t="shared" si="71"/>
        <v>exclude</v>
      </c>
    </row>
    <row r="1496" spans="1:24" x14ac:dyDescent="0.25">
      <c r="A1496" s="3" t="s">
        <v>3813</v>
      </c>
      <c r="B1496" s="3" t="s">
        <v>1514</v>
      </c>
      <c r="C1496" s="3" t="s">
        <v>1510</v>
      </c>
      <c r="D1496" s="3">
        <v>4</v>
      </c>
      <c r="E1496" s="14">
        <v>0.75</v>
      </c>
      <c r="F1496" s="3" t="s">
        <v>3816</v>
      </c>
      <c r="G1496" s="13">
        <v>43946</v>
      </c>
      <c r="H1496" s="13">
        <f>VLOOKUP(L1496,'Interested Users'!$A$2:$F$1684,6,FALSE)</f>
        <v>43937.627743055556</v>
      </c>
      <c r="I1496" s="3" t="s">
        <v>1144</v>
      </c>
      <c r="J1496" s="3" t="s">
        <v>19</v>
      </c>
      <c r="K1496" s="3" t="s">
        <v>156</v>
      </c>
      <c r="L1496" s="4">
        <v>911100221156</v>
      </c>
      <c r="M1496" s="3" t="s">
        <v>1737</v>
      </c>
      <c r="N1496" s="3" t="s">
        <v>1456</v>
      </c>
      <c r="O1496" s="3" t="s">
        <v>1156</v>
      </c>
      <c r="P1496" s="3" t="s">
        <v>1156</v>
      </c>
      <c r="Q1496" s="3" t="s">
        <v>3778</v>
      </c>
      <c r="R1496" s="3" t="e">
        <f>VLOOKUP(L1496,SB_Cleaned!$A$2:$F$413,6,FALSE)</f>
        <v>#N/A</v>
      </c>
      <c r="S1496" s="3">
        <f t="shared" si="69"/>
        <v>0</v>
      </c>
      <c r="T1496" s="3" t="s">
        <v>1495</v>
      </c>
      <c r="U1496" s="3" t="s">
        <v>130</v>
      </c>
      <c r="V1496" s="13" t="e">
        <f>VLOOKUP(L1496,SB_Cleaned!$A$2:$C$412,3,FALSE)</f>
        <v>#N/A</v>
      </c>
      <c r="W1496" s="4" t="str">
        <f t="shared" si="70"/>
        <v>exclude</v>
      </c>
      <c r="X1496" s="4" t="str">
        <f t="shared" si="71"/>
        <v>exclude</v>
      </c>
    </row>
    <row r="1497" spans="1:24" x14ac:dyDescent="0.25">
      <c r="A1497" s="3" t="s">
        <v>3813</v>
      </c>
      <c r="B1497" s="3" t="s">
        <v>1514</v>
      </c>
      <c r="C1497" s="3" t="s">
        <v>1510</v>
      </c>
      <c r="D1497" s="3">
        <v>4</v>
      </c>
      <c r="E1497" s="14">
        <v>0.75</v>
      </c>
      <c r="F1497" s="3" t="s">
        <v>3816</v>
      </c>
      <c r="G1497" s="13">
        <v>43946</v>
      </c>
      <c r="H1497" s="13">
        <f>VLOOKUP(L1497,'Interested Users'!$A$2:$F$1684,6,FALSE)</f>
        <v>43938.205995370372</v>
      </c>
      <c r="I1497" s="3" t="s">
        <v>1144</v>
      </c>
      <c r="J1497" s="3" t="s">
        <v>5</v>
      </c>
      <c r="K1497" s="3" t="s">
        <v>207</v>
      </c>
      <c r="L1497" s="4">
        <v>911100221209</v>
      </c>
      <c r="M1497" s="3" t="s">
        <v>1791</v>
      </c>
      <c r="N1497" s="3" t="s">
        <v>1456</v>
      </c>
      <c r="O1497" s="3" t="s">
        <v>1148</v>
      </c>
      <c r="P1497" s="3" t="s">
        <v>1148</v>
      </c>
      <c r="Q1497" s="3" t="s">
        <v>3778</v>
      </c>
      <c r="R1497" s="3" t="e">
        <f>VLOOKUP(L1497,SB_Cleaned!$A$2:$F$413,6,FALSE)</f>
        <v>#N/A</v>
      </c>
      <c r="S1497" s="3">
        <f t="shared" si="69"/>
        <v>0</v>
      </c>
      <c r="T1497" s="3" t="s">
        <v>1495</v>
      </c>
      <c r="U1497" s="3" t="s">
        <v>177</v>
      </c>
      <c r="V1497" s="13" t="e">
        <f>VLOOKUP(L1497,SB_Cleaned!$A$2:$C$412,3,FALSE)</f>
        <v>#N/A</v>
      </c>
      <c r="W1497" s="4" t="str">
        <f t="shared" si="70"/>
        <v>exclude</v>
      </c>
      <c r="X1497" s="4" t="str">
        <f t="shared" si="71"/>
        <v>exclude</v>
      </c>
    </row>
    <row r="1498" spans="1:24" x14ac:dyDescent="0.25">
      <c r="A1498" s="3" t="s">
        <v>3813</v>
      </c>
      <c r="B1498" s="3" t="s">
        <v>1514</v>
      </c>
      <c r="C1498" s="3" t="s">
        <v>1510</v>
      </c>
      <c r="D1498" s="3">
        <v>4</v>
      </c>
      <c r="E1498" s="14">
        <v>0.75</v>
      </c>
      <c r="F1498" s="3" t="s">
        <v>3816</v>
      </c>
      <c r="G1498" s="13">
        <v>43946</v>
      </c>
      <c r="H1498" s="13">
        <f>VLOOKUP(L1498,'Interested Users'!$A$2:$F$1684,6,FALSE)</f>
        <v>43938.212013888886</v>
      </c>
      <c r="I1498" s="3" t="s">
        <v>1144</v>
      </c>
      <c r="J1498" s="3" t="s">
        <v>19</v>
      </c>
      <c r="K1498" s="3" t="s">
        <v>216</v>
      </c>
      <c r="L1498" s="4">
        <v>911100221218</v>
      </c>
      <c r="M1498" s="3" t="s">
        <v>1800</v>
      </c>
      <c r="N1498" s="3" t="s">
        <v>1456</v>
      </c>
      <c r="O1498" s="3" t="s">
        <v>1156</v>
      </c>
      <c r="P1498" s="3" t="s">
        <v>1156</v>
      </c>
      <c r="Q1498" s="3" t="s">
        <v>3778</v>
      </c>
      <c r="R1498" s="3" t="e">
        <f>VLOOKUP(L1498,SB_Cleaned!$A$2:$F$413,6,FALSE)</f>
        <v>#N/A</v>
      </c>
      <c r="S1498" s="3">
        <f t="shared" si="69"/>
        <v>0</v>
      </c>
      <c r="T1498" s="3" t="s">
        <v>1495</v>
      </c>
      <c r="U1498" s="3" t="s">
        <v>177</v>
      </c>
      <c r="V1498" s="13" t="e">
        <f>VLOOKUP(L1498,SB_Cleaned!$A$2:$C$412,3,FALSE)</f>
        <v>#N/A</v>
      </c>
      <c r="W1498" s="4" t="str">
        <f t="shared" si="70"/>
        <v>exclude</v>
      </c>
      <c r="X1498" s="4" t="str">
        <f t="shared" si="71"/>
        <v>exclude</v>
      </c>
    </row>
    <row r="1499" spans="1:24" x14ac:dyDescent="0.25">
      <c r="A1499" s="3" t="s">
        <v>3813</v>
      </c>
      <c r="B1499" s="3" t="s">
        <v>1514</v>
      </c>
      <c r="C1499" s="3" t="s">
        <v>1510</v>
      </c>
      <c r="D1499" s="3">
        <v>4</v>
      </c>
      <c r="E1499" s="14">
        <v>0.75</v>
      </c>
      <c r="F1499" s="3" t="s">
        <v>3816</v>
      </c>
      <c r="G1499" s="13">
        <v>43946</v>
      </c>
      <c r="H1499" s="13">
        <f>VLOOKUP(L1499,'Interested Users'!$A$2:$F$1684,6,FALSE)</f>
        <v>43938.215949074074</v>
      </c>
      <c r="I1499" s="3" t="s">
        <v>1144</v>
      </c>
      <c r="J1499" s="3" t="s">
        <v>19</v>
      </c>
      <c r="K1499" s="3" t="s">
        <v>226</v>
      </c>
      <c r="L1499" s="4">
        <v>911100221228</v>
      </c>
      <c r="M1499" s="3" t="s">
        <v>1809</v>
      </c>
      <c r="N1499" s="3" t="s">
        <v>1456</v>
      </c>
      <c r="O1499" s="3" t="s">
        <v>1156</v>
      </c>
      <c r="P1499" s="3" t="s">
        <v>1156</v>
      </c>
      <c r="Q1499" s="3" t="s">
        <v>3778</v>
      </c>
      <c r="R1499" s="3" t="e">
        <f>VLOOKUP(L1499,SB_Cleaned!$A$2:$F$413,6,FALSE)</f>
        <v>#N/A</v>
      </c>
      <c r="S1499" s="3">
        <f t="shared" si="69"/>
        <v>0</v>
      </c>
      <c r="T1499" s="3" t="s">
        <v>1495</v>
      </c>
      <c r="U1499" s="3" t="s">
        <v>209</v>
      </c>
      <c r="V1499" s="13" t="e">
        <f>VLOOKUP(L1499,SB_Cleaned!$A$2:$C$412,3,FALSE)</f>
        <v>#N/A</v>
      </c>
      <c r="W1499" s="4" t="str">
        <f t="shared" si="70"/>
        <v>exclude</v>
      </c>
      <c r="X1499" s="4" t="str">
        <f t="shared" si="71"/>
        <v>exclude</v>
      </c>
    </row>
    <row r="1500" spans="1:24" x14ac:dyDescent="0.25">
      <c r="A1500" s="3" t="s">
        <v>3813</v>
      </c>
      <c r="B1500" s="3" t="s">
        <v>1514</v>
      </c>
      <c r="C1500" s="3" t="s">
        <v>1510</v>
      </c>
      <c r="D1500" s="3">
        <v>4</v>
      </c>
      <c r="E1500" s="14">
        <v>0.75</v>
      </c>
      <c r="F1500" s="3" t="s">
        <v>3816</v>
      </c>
      <c r="G1500" s="13">
        <v>43946</v>
      </c>
      <c r="H1500" s="13">
        <f>VLOOKUP(L1500,'Interested Users'!$A$2:$F$1684,6,FALSE)</f>
        <v>43938.214942129627</v>
      </c>
      <c r="I1500" s="3" t="s">
        <v>1145</v>
      </c>
      <c r="J1500" s="3" t="s">
        <v>5</v>
      </c>
      <c r="K1500" s="3" t="s">
        <v>224</v>
      </c>
      <c r="L1500" s="4">
        <v>911100221226</v>
      </c>
      <c r="M1500" s="3" t="s">
        <v>1801</v>
      </c>
      <c r="N1500" s="3" t="s">
        <v>1456</v>
      </c>
      <c r="O1500" s="3" t="s">
        <v>1156</v>
      </c>
      <c r="P1500" s="3" t="s">
        <v>1156</v>
      </c>
      <c r="Q1500" s="3" t="s">
        <v>3778</v>
      </c>
      <c r="R1500" s="3" t="e">
        <f>VLOOKUP(L1500,SB_Cleaned!$A$2:$F$413,6,FALSE)</f>
        <v>#N/A</v>
      </c>
      <c r="S1500" s="3">
        <f t="shared" si="69"/>
        <v>0</v>
      </c>
      <c r="T1500" s="3" t="s">
        <v>1495</v>
      </c>
      <c r="U1500" s="3" t="s">
        <v>218</v>
      </c>
      <c r="V1500" s="13" t="e">
        <f>VLOOKUP(L1500,SB_Cleaned!$A$2:$C$412,3,FALSE)</f>
        <v>#N/A</v>
      </c>
      <c r="W1500" s="4" t="str">
        <f t="shared" si="70"/>
        <v>exclude</v>
      </c>
      <c r="X1500" s="4" t="str">
        <f t="shared" si="71"/>
        <v>exclude</v>
      </c>
    </row>
    <row r="1501" spans="1:24" x14ac:dyDescent="0.25">
      <c r="A1501" s="3" t="s">
        <v>3813</v>
      </c>
      <c r="B1501" s="3" t="s">
        <v>1514</v>
      </c>
      <c r="C1501" s="3" t="s">
        <v>1510</v>
      </c>
      <c r="D1501" s="3">
        <v>4</v>
      </c>
      <c r="E1501" s="14">
        <v>0.75</v>
      </c>
      <c r="F1501" s="3" t="s">
        <v>3816</v>
      </c>
      <c r="G1501" s="13">
        <v>43946</v>
      </c>
      <c r="H1501" s="13">
        <f>VLOOKUP(L1501,'Interested Users'!$A$2:$F$1684,6,FALSE)</f>
        <v>43938.216990740744</v>
      </c>
      <c r="I1501" s="3" t="s">
        <v>1144</v>
      </c>
      <c r="J1501" s="3" t="s">
        <v>5</v>
      </c>
      <c r="K1501" s="3" t="s">
        <v>229</v>
      </c>
      <c r="L1501" s="4">
        <v>911100221231</v>
      </c>
      <c r="M1501" s="3" t="s">
        <v>1812</v>
      </c>
      <c r="N1501" s="3" t="s">
        <v>1456</v>
      </c>
      <c r="O1501" s="3" t="s">
        <v>1156</v>
      </c>
      <c r="P1501" s="3" t="s">
        <v>1156</v>
      </c>
      <c r="Q1501" s="3" t="s">
        <v>3778</v>
      </c>
      <c r="R1501" s="3" t="e">
        <f>VLOOKUP(L1501,SB_Cleaned!$A$2:$F$413,6,FALSE)</f>
        <v>#N/A</v>
      </c>
      <c r="S1501" s="3">
        <f t="shared" si="69"/>
        <v>0</v>
      </c>
      <c r="T1501" s="3" t="s">
        <v>1495</v>
      </c>
      <c r="U1501" s="3" t="s">
        <v>209</v>
      </c>
      <c r="V1501" s="13" t="e">
        <f>VLOOKUP(L1501,SB_Cleaned!$A$2:$C$412,3,FALSE)</f>
        <v>#N/A</v>
      </c>
      <c r="W1501" s="4" t="str">
        <f t="shared" si="70"/>
        <v>exclude</v>
      </c>
      <c r="X1501" s="4" t="str">
        <f t="shared" si="71"/>
        <v>exclude</v>
      </c>
    </row>
    <row r="1502" spans="1:24" x14ac:dyDescent="0.25">
      <c r="A1502" s="3" t="s">
        <v>3813</v>
      </c>
      <c r="B1502" s="3" t="s">
        <v>1514</v>
      </c>
      <c r="C1502" s="3" t="s">
        <v>1512</v>
      </c>
      <c r="D1502" s="3">
        <v>4</v>
      </c>
      <c r="E1502" s="14">
        <v>0.75</v>
      </c>
      <c r="F1502" s="3" t="s">
        <v>3816</v>
      </c>
      <c r="G1502" s="13">
        <v>43946</v>
      </c>
      <c r="H1502" s="13">
        <f>VLOOKUP(L1502,'Interested Users'!$A$2:$F$1684,6,FALSE)</f>
        <v>43938.218090277776</v>
      </c>
      <c r="I1502" s="3" t="s">
        <v>1144</v>
      </c>
      <c r="J1502" s="3" t="s">
        <v>19</v>
      </c>
      <c r="K1502" s="3" t="s">
        <v>233</v>
      </c>
      <c r="L1502" s="4">
        <v>911100221236</v>
      </c>
      <c r="M1502" s="3" t="s">
        <v>1817</v>
      </c>
      <c r="N1502" s="3" t="s">
        <v>1456</v>
      </c>
      <c r="O1502" s="3" t="s">
        <v>1148</v>
      </c>
      <c r="P1502" s="3" t="s">
        <v>1148</v>
      </c>
      <c r="Q1502" s="3" t="s">
        <v>3777</v>
      </c>
      <c r="R1502" s="3" t="e">
        <f>VLOOKUP(L1502,SB_Cleaned!$A$2:$F$413,6,FALSE)</f>
        <v>#N/A</v>
      </c>
      <c r="S1502" s="3">
        <f t="shared" si="69"/>
        <v>0</v>
      </c>
      <c r="T1502" s="3" t="s">
        <v>1503</v>
      </c>
      <c r="U1502" s="3" t="s">
        <v>218</v>
      </c>
      <c r="V1502" s="13" t="e">
        <f>VLOOKUP(L1502,SB_Cleaned!$A$2:$C$412,3,FALSE)</f>
        <v>#N/A</v>
      </c>
      <c r="W1502" s="4" t="str">
        <f t="shared" si="70"/>
        <v>exclude</v>
      </c>
      <c r="X1502" s="4" t="str">
        <f t="shared" si="71"/>
        <v>exclude</v>
      </c>
    </row>
    <row r="1503" spans="1:24" x14ac:dyDescent="0.25">
      <c r="A1503" s="3" t="s">
        <v>3813</v>
      </c>
      <c r="B1503" s="3" t="s">
        <v>1514</v>
      </c>
      <c r="C1503" s="3" t="s">
        <v>1512</v>
      </c>
      <c r="D1503" s="3">
        <v>4</v>
      </c>
      <c r="E1503" s="14">
        <v>0.75</v>
      </c>
      <c r="F1503" s="3" t="s">
        <v>3816</v>
      </c>
      <c r="G1503" s="13">
        <v>43946</v>
      </c>
      <c r="H1503" s="13">
        <f>VLOOKUP(L1503,'Interested Users'!$A$2:$F$1684,6,FALSE)</f>
        <v>43938.240787037037</v>
      </c>
      <c r="I1503" s="3" t="s">
        <v>1144</v>
      </c>
      <c r="J1503" s="3" t="s">
        <v>5</v>
      </c>
      <c r="K1503" s="3" t="s">
        <v>255</v>
      </c>
      <c r="L1503" s="4">
        <v>911100221267</v>
      </c>
      <c r="M1503" s="3" t="s">
        <v>1847</v>
      </c>
      <c r="N1503" s="3" t="s">
        <v>1456</v>
      </c>
      <c r="O1503" s="3" t="s">
        <v>1148</v>
      </c>
      <c r="P1503" s="3" t="s">
        <v>1148</v>
      </c>
      <c r="Q1503" s="3" t="s">
        <v>3777</v>
      </c>
      <c r="R1503" s="3" t="e">
        <f>VLOOKUP(L1503,SB_Cleaned!$A$2:$F$413,6,FALSE)</f>
        <v>#N/A</v>
      </c>
      <c r="S1503" s="3">
        <f t="shared" si="69"/>
        <v>0</v>
      </c>
      <c r="T1503" s="3" t="s">
        <v>1503</v>
      </c>
      <c r="U1503" s="3" t="s">
        <v>209</v>
      </c>
      <c r="V1503" s="13" t="e">
        <f>VLOOKUP(L1503,SB_Cleaned!$A$2:$C$412,3,FALSE)</f>
        <v>#N/A</v>
      </c>
      <c r="W1503" s="4" t="str">
        <f t="shared" si="70"/>
        <v>exclude</v>
      </c>
      <c r="X1503" s="4" t="str">
        <f t="shared" si="71"/>
        <v>exclude</v>
      </c>
    </row>
    <row r="1504" spans="1:24" x14ac:dyDescent="0.25">
      <c r="A1504" s="3" t="s">
        <v>3813</v>
      </c>
      <c r="B1504" s="3" t="s">
        <v>1514</v>
      </c>
      <c r="C1504" s="3" t="s">
        <v>1512</v>
      </c>
      <c r="D1504" s="3">
        <v>4</v>
      </c>
      <c r="E1504" s="14">
        <v>0.75</v>
      </c>
      <c r="F1504" s="3" t="s">
        <v>3816</v>
      </c>
      <c r="G1504" s="13">
        <v>43946</v>
      </c>
      <c r="H1504" s="13">
        <f>VLOOKUP(L1504,'Interested Users'!$A$2:$F$1684,6,FALSE)</f>
        <v>43938.242650462962</v>
      </c>
      <c r="I1504" s="3" t="s">
        <v>1145</v>
      </c>
      <c r="J1504" s="3" t="s">
        <v>5</v>
      </c>
      <c r="K1504" s="3" t="s">
        <v>258</v>
      </c>
      <c r="L1504" s="4">
        <v>911100221271</v>
      </c>
      <c r="M1504" s="3" t="s">
        <v>1851</v>
      </c>
      <c r="N1504" s="3" t="s">
        <v>1456</v>
      </c>
      <c r="O1504" s="3" t="s">
        <v>1156</v>
      </c>
      <c r="P1504" s="3" t="s">
        <v>1156</v>
      </c>
      <c r="Q1504" s="3" t="s">
        <v>3777</v>
      </c>
      <c r="R1504" s="3" t="e">
        <f>VLOOKUP(L1504,SB_Cleaned!$A$2:$F$413,6,FALSE)</f>
        <v>#N/A</v>
      </c>
      <c r="S1504" s="3">
        <f t="shared" si="69"/>
        <v>0</v>
      </c>
      <c r="T1504" s="3" t="s">
        <v>1503</v>
      </c>
      <c r="U1504" s="3" t="s">
        <v>37</v>
      </c>
      <c r="V1504" s="13" t="e">
        <f>VLOOKUP(L1504,SB_Cleaned!$A$2:$C$412,3,FALSE)</f>
        <v>#N/A</v>
      </c>
      <c r="W1504" s="4" t="str">
        <f t="shared" si="70"/>
        <v>exclude</v>
      </c>
      <c r="X1504" s="4" t="str">
        <f t="shared" si="71"/>
        <v>exclude</v>
      </c>
    </row>
    <row r="1505" spans="1:24" x14ac:dyDescent="0.25">
      <c r="A1505" s="3" t="s">
        <v>3813</v>
      </c>
      <c r="B1505" s="3" t="s">
        <v>1514</v>
      </c>
      <c r="C1505" s="3" t="s">
        <v>1512</v>
      </c>
      <c r="D1505" s="3">
        <v>4</v>
      </c>
      <c r="E1505" s="14">
        <v>0.75</v>
      </c>
      <c r="F1505" s="3" t="s">
        <v>3816</v>
      </c>
      <c r="G1505" s="13">
        <v>43946</v>
      </c>
      <c r="H1505" s="13">
        <f>VLOOKUP(L1505,'Interested Users'!$A$2:$F$1684,6,FALSE)</f>
        <v>43938.248124999998</v>
      </c>
      <c r="I1505" s="3" t="s">
        <v>1144</v>
      </c>
      <c r="J1505" s="3" t="s">
        <v>5</v>
      </c>
      <c r="K1505" s="3" t="s">
        <v>207</v>
      </c>
      <c r="L1505" s="4">
        <v>911100221278</v>
      </c>
      <c r="M1505" s="3" t="s">
        <v>1858</v>
      </c>
      <c r="N1505" s="3" t="s">
        <v>1456</v>
      </c>
      <c r="O1505" s="3" t="s">
        <v>1148</v>
      </c>
      <c r="P1505" s="3" t="s">
        <v>1148</v>
      </c>
      <c r="Q1505" s="3" t="s">
        <v>3777</v>
      </c>
      <c r="R1505" s="3">
        <f>VLOOKUP(L1505,SB_Cleaned!$A$2:$F$413,6,FALSE)</f>
        <v>199</v>
      </c>
      <c r="S1505" s="3">
        <f t="shared" si="69"/>
        <v>0</v>
      </c>
      <c r="T1505" s="3" t="s">
        <v>1503</v>
      </c>
      <c r="U1505" s="3" t="s">
        <v>177</v>
      </c>
      <c r="V1505" s="13">
        <f>VLOOKUP(L1505,SB_Cleaned!$A$2:$C$412,3,FALSE)</f>
        <v>43917</v>
      </c>
      <c r="W1505" s="4" t="str">
        <f t="shared" si="70"/>
        <v>exclude</v>
      </c>
      <c r="X1505" s="4" t="str">
        <f t="shared" si="71"/>
        <v>exclude</v>
      </c>
    </row>
    <row r="1506" spans="1:24" x14ac:dyDescent="0.25">
      <c r="A1506" s="3" t="s">
        <v>3813</v>
      </c>
      <c r="B1506" s="3" t="s">
        <v>1514</v>
      </c>
      <c r="C1506" s="3" t="s">
        <v>1512</v>
      </c>
      <c r="D1506" s="3">
        <v>4</v>
      </c>
      <c r="E1506" s="14">
        <v>0.75</v>
      </c>
      <c r="F1506" s="3" t="s">
        <v>3816</v>
      </c>
      <c r="G1506" s="13">
        <v>43946</v>
      </c>
      <c r="H1506" s="13">
        <f>VLOOKUP(L1506,'Interested Users'!$A$2:$F$1684,6,FALSE)</f>
        <v>43938.29179398148</v>
      </c>
      <c r="I1506" s="3" t="s">
        <v>1144</v>
      </c>
      <c r="J1506" s="3" t="s">
        <v>5</v>
      </c>
      <c r="K1506" s="3" t="s">
        <v>280</v>
      </c>
      <c r="L1506" s="4">
        <v>911100221298</v>
      </c>
      <c r="M1506" s="3" t="s">
        <v>1878</v>
      </c>
      <c r="N1506" s="3" t="s">
        <v>1456</v>
      </c>
      <c r="O1506" s="3" t="s">
        <v>1156</v>
      </c>
      <c r="P1506" s="3" t="s">
        <v>1156</v>
      </c>
      <c r="Q1506" s="3" t="s">
        <v>3777</v>
      </c>
      <c r="R1506" s="3" t="e">
        <f>VLOOKUP(L1506,SB_Cleaned!$A$2:$F$413,6,FALSE)</f>
        <v>#N/A</v>
      </c>
      <c r="S1506" s="3">
        <f t="shared" si="69"/>
        <v>0</v>
      </c>
      <c r="T1506" s="3" t="s">
        <v>1503</v>
      </c>
      <c r="U1506" s="3" t="s">
        <v>37</v>
      </c>
      <c r="V1506" s="13" t="e">
        <f>VLOOKUP(L1506,SB_Cleaned!$A$2:$C$412,3,FALSE)</f>
        <v>#N/A</v>
      </c>
      <c r="W1506" s="4" t="str">
        <f t="shared" si="70"/>
        <v>exclude</v>
      </c>
      <c r="X1506" s="4" t="str">
        <f t="shared" si="71"/>
        <v>exclude</v>
      </c>
    </row>
    <row r="1507" spans="1:24" x14ac:dyDescent="0.25">
      <c r="A1507" s="3" t="s">
        <v>3813</v>
      </c>
      <c r="B1507" s="3" t="s">
        <v>1514</v>
      </c>
      <c r="C1507" s="3" t="s">
        <v>1512</v>
      </c>
      <c r="D1507" s="3">
        <v>4</v>
      </c>
      <c r="E1507" s="14">
        <v>0.75</v>
      </c>
      <c r="F1507" s="3" t="s">
        <v>3816</v>
      </c>
      <c r="G1507" s="13">
        <v>43946</v>
      </c>
      <c r="H1507" s="13">
        <f>VLOOKUP(L1507,'Interested Users'!$A$2:$F$1684,6,FALSE)</f>
        <v>43938.456886574073</v>
      </c>
      <c r="I1507" s="3" t="s">
        <v>1144</v>
      </c>
      <c r="J1507" s="3" t="s">
        <v>5</v>
      </c>
      <c r="K1507" s="3" t="s">
        <v>49</v>
      </c>
      <c r="L1507" s="4">
        <v>911100221322</v>
      </c>
      <c r="M1507" s="3" t="s">
        <v>1904</v>
      </c>
      <c r="N1507" s="3" t="s">
        <v>1456</v>
      </c>
      <c r="O1507" s="3" t="s">
        <v>1148</v>
      </c>
      <c r="P1507" s="3" t="s">
        <v>1148</v>
      </c>
      <c r="Q1507" s="3" t="s">
        <v>3777</v>
      </c>
      <c r="R1507" s="3" t="e">
        <f>VLOOKUP(L1507,SB_Cleaned!$A$2:$F$413,6,FALSE)</f>
        <v>#N/A</v>
      </c>
      <c r="S1507" s="3">
        <f t="shared" si="69"/>
        <v>0</v>
      </c>
      <c r="T1507" s="3" t="s">
        <v>1503</v>
      </c>
      <c r="U1507" s="3" t="s">
        <v>33</v>
      </c>
      <c r="V1507" s="13" t="e">
        <f>VLOOKUP(L1507,SB_Cleaned!$A$2:$C$412,3,FALSE)</f>
        <v>#N/A</v>
      </c>
      <c r="W1507" s="4" t="str">
        <f t="shared" si="70"/>
        <v>exclude</v>
      </c>
      <c r="X1507" s="4" t="str">
        <f t="shared" si="71"/>
        <v>exclude</v>
      </c>
    </row>
    <row r="1508" spans="1:24" x14ac:dyDescent="0.25">
      <c r="A1508" s="3" t="s">
        <v>3813</v>
      </c>
      <c r="B1508" s="3" t="s">
        <v>1494</v>
      </c>
      <c r="C1508" s="3" t="s">
        <v>1511</v>
      </c>
      <c r="D1508" s="3">
        <v>4</v>
      </c>
      <c r="E1508" s="14">
        <v>0.75</v>
      </c>
      <c r="F1508" s="3" t="s">
        <v>3816</v>
      </c>
      <c r="G1508" s="13">
        <v>43946</v>
      </c>
      <c r="H1508" s="13">
        <f>VLOOKUP(L1508,'Interested Users'!$A$2:$F$1684,6,FALSE)</f>
        <v>43940.386273148149</v>
      </c>
      <c r="I1508" s="3" t="s">
        <v>1145</v>
      </c>
      <c r="J1508" s="3" t="s">
        <v>10</v>
      </c>
      <c r="K1508" s="3" t="s">
        <v>162</v>
      </c>
      <c r="L1508" s="4">
        <v>911100221681</v>
      </c>
      <c r="M1508" s="3" t="s">
        <v>2271</v>
      </c>
      <c r="N1508" s="3" t="s">
        <v>1456</v>
      </c>
      <c r="O1508" s="3" t="s">
        <v>1462</v>
      </c>
      <c r="P1508" s="3" t="s">
        <v>3860</v>
      </c>
      <c r="Q1508" s="3" t="s">
        <v>3751</v>
      </c>
      <c r="R1508" s="3" t="e">
        <f>VLOOKUP(L1508,SB_Cleaned!$A$2:$F$413,6,FALSE)</f>
        <v>#N/A</v>
      </c>
      <c r="S1508" s="3">
        <f t="shared" si="69"/>
        <v>0</v>
      </c>
      <c r="T1508" s="3" t="s">
        <v>1503</v>
      </c>
      <c r="U1508" s="3" t="s">
        <v>422</v>
      </c>
      <c r="V1508" s="13" t="e">
        <f>VLOOKUP(L1508,SB_Cleaned!$A$2:$C$412,3,FALSE)</f>
        <v>#N/A</v>
      </c>
      <c r="W1508" s="4" t="str">
        <f t="shared" si="70"/>
        <v>exclude</v>
      </c>
      <c r="X1508" s="4" t="str">
        <f t="shared" si="71"/>
        <v>exclude</v>
      </c>
    </row>
    <row r="1509" spans="1:24" x14ac:dyDescent="0.25">
      <c r="A1509" s="3" t="s">
        <v>3813</v>
      </c>
      <c r="B1509" s="3" t="s">
        <v>1514</v>
      </c>
      <c r="C1509" s="3" t="s">
        <v>1511</v>
      </c>
      <c r="D1509" s="3">
        <v>4</v>
      </c>
      <c r="E1509" s="14">
        <v>0.75</v>
      </c>
      <c r="F1509" s="3" t="s">
        <v>3816</v>
      </c>
      <c r="G1509" s="13">
        <v>43946</v>
      </c>
      <c r="H1509" s="13">
        <f>VLOOKUP(L1509,'Interested Users'!$A$2:$F$1684,6,FALSE)</f>
        <v>43945.410370370373</v>
      </c>
      <c r="I1509" s="3" t="s">
        <v>1145</v>
      </c>
      <c r="J1509" s="3" t="s">
        <v>5</v>
      </c>
      <c r="K1509" s="3" t="s">
        <v>71</v>
      </c>
      <c r="L1509" s="4">
        <v>911100222182</v>
      </c>
      <c r="M1509" s="3" t="s">
        <v>2774</v>
      </c>
      <c r="N1509" s="3" t="s">
        <v>1456</v>
      </c>
      <c r="O1509" s="3" t="s">
        <v>1156</v>
      </c>
      <c r="P1509" s="3" t="s">
        <v>1156</v>
      </c>
      <c r="Q1509" s="3" t="s">
        <v>3749</v>
      </c>
      <c r="R1509" s="3" t="e">
        <f>VLOOKUP(L1509,SB_Cleaned!$A$2:$F$413,6,FALSE)</f>
        <v>#N/A</v>
      </c>
      <c r="S1509" s="3">
        <f t="shared" si="69"/>
        <v>0</v>
      </c>
      <c r="T1509" s="3" t="s">
        <v>1508</v>
      </c>
      <c r="U1509" s="3" t="s">
        <v>932</v>
      </c>
      <c r="V1509" s="13" t="e">
        <f>VLOOKUP(L1509,SB_Cleaned!$A$2:$C$412,3,FALSE)</f>
        <v>#N/A</v>
      </c>
      <c r="W1509" s="4" t="str">
        <f t="shared" si="70"/>
        <v>exclude</v>
      </c>
      <c r="X1509" s="4" t="str">
        <f t="shared" si="71"/>
        <v>exclude</v>
      </c>
    </row>
    <row r="1510" spans="1:24" x14ac:dyDescent="0.25">
      <c r="A1510" s="3" t="s">
        <v>3813</v>
      </c>
      <c r="B1510" s="3" t="s">
        <v>1494</v>
      </c>
      <c r="C1510" s="3" t="s">
        <v>1511</v>
      </c>
      <c r="D1510" s="3">
        <v>4</v>
      </c>
      <c r="E1510" s="14">
        <v>0.75</v>
      </c>
      <c r="F1510" s="3" t="s">
        <v>3816</v>
      </c>
      <c r="G1510" s="13">
        <v>43946</v>
      </c>
      <c r="H1510" s="13">
        <f>VLOOKUP(L1510,'Interested Users'!$A$2:$F$1684,6,FALSE)</f>
        <v>43946.162893518522</v>
      </c>
      <c r="I1510" s="3" t="s">
        <v>1145</v>
      </c>
      <c r="J1510" s="3" t="s">
        <v>2</v>
      </c>
      <c r="K1510" s="3" t="s">
        <v>1004</v>
      </c>
      <c r="L1510" s="4">
        <v>911100222262</v>
      </c>
      <c r="M1510" s="3" t="s">
        <v>2855</v>
      </c>
      <c r="N1510" s="3" t="s">
        <v>1456</v>
      </c>
      <c r="O1510" s="3" t="s">
        <v>1156</v>
      </c>
      <c r="P1510" s="3" t="s">
        <v>1156</v>
      </c>
      <c r="Q1510" s="3" t="s">
        <v>3751</v>
      </c>
      <c r="R1510" s="3" t="e">
        <f>VLOOKUP(L1510,SB_Cleaned!$A$2:$F$413,6,FALSE)</f>
        <v>#N/A</v>
      </c>
      <c r="S1510" s="3">
        <f t="shared" si="69"/>
        <v>0</v>
      </c>
      <c r="T1510" s="3" t="s">
        <v>1503</v>
      </c>
      <c r="U1510" s="3" t="s">
        <v>993</v>
      </c>
      <c r="V1510" s="13" t="e">
        <f>VLOOKUP(L1510,SB_Cleaned!$A$2:$C$412,3,FALSE)</f>
        <v>#N/A</v>
      </c>
      <c r="W1510" s="4" t="str">
        <f t="shared" si="70"/>
        <v>exclude</v>
      </c>
      <c r="X1510" s="4" t="str">
        <f t="shared" si="71"/>
        <v>exclude</v>
      </c>
    </row>
    <row r="1511" spans="1:24" x14ac:dyDescent="0.25">
      <c r="A1511" s="3" t="s">
        <v>3813</v>
      </c>
      <c r="B1511" s="3" t="s">
        <v>1514</v>
      </c>
      <c r="C1511" s="3" t="s">
        <v>1512</v>
      </c>
      <c r="D1511" s="3">
        <v>4</v>
      </c>
      <c r="E1511" s="14">
        <v>0.75</v>
      </c>
      <c r="F1511" s="3" t="s">
        <v>3816</v>
      </c>
      <c r="G1511" s="13">
        <v>43946</v>
      </c>
      <c r="H1511" s="13">
        <f>VLOOKUP(L1511,'Interested Users'!$A$2:$F$1684,6,FALSE)</f>
        <v>43938.471215277779</v>
      </c>
      <c r="I1511" s="3" t="s">
        <v>1144</v>
      </c>
      <c r="J1511" s="3" t="s">
        <v>5</v>
      </c>
      <c r="K1511" s="3" t="s">
        <v>181</v>
      </c>
      <c r="L1511" s="4">
        <v>911100221324</v>
      </c>
      <c r="M1511" s="3" t="s">
        <v>1906</v>
      </c>
      <c r="N1511" s="3" t="s">
        <v>1456</v>
      </c>
      <c r="O1511" s="3" t="s">
        <v>1148</v>
      </c>
      <c r="P1511" s="3" t="s">
        <v>1148</v>
      </c>
      <c r="Q1511" s="3" t="s">
        <v>3777</v>
      </c>
      <c r="R1511" s="3" t="e">
        <f>VLOOKUP(L1511,SB_Cleaned!$A$2:$F$413,6,FALSE)</f>
        <v>#N/A</v>
      </c>
      <c r="S1511" s="3">
        <f t="shared" si="69"/>
        <v>0</v>
      </c>
      <c r="T1511" s="3" t="s">
        <v>1503</v>
      </c>
      <c r="U1511" s="3" t="s">
        <v>130</v>
      </c>
      <c r="V1511" s="13" t="e">
        <f>VLOOKUP(L1511,SB_Cleaned!$A$2:$C$412,3,FALSE)</f>
        <v>#N/A</v>
      </c>
      <c r="W1511" s="4" t="str">
        <f t="shared" si="70"/>
        <v>exclude</v>
      </c>
      <c r="X1511" s="4" t="str">
        <f t="shared" si="71"/>
        <v>exclude</v>
      </c>
    </row>
    <row r="1512" spans="1:24" x14ac:dyDescent="0.25">
      <c r="A1512" s="3" t="s">
        <v>3813</v>
      </c>
      <c r="B1512" s="3" t="s">
        <v>1494</v>
      </c>
      <c r="C1512" s="3" t="s">
        <v>1511</v>
      </c>
      <c r="D1512" s="3">
        <v>4</v>
      </c>
      <c r="E1512" s="14">
        <v>0.75</v>
      </c>
      <c r="F1512" s="3" t="s">
        <v>3816</v>
      </c>
      <c r="G1512" s="13">
        <v>43946</v>
      </c>
      <c r="H1512" s="13">
        <f>VLOOKUP(L1512,'Interested Users'!$A$2:$F$1684,6,FALSE)</f>
        <v>43946.050081018519</v>
      </c>
      <c r="I1512" s="3" t="s">
        <v>1144</v>
      </c>
      <c r="J1512" s="3" t="s">
        <v>10</v>
      </c>
      <c r="K1512" s="3" t="s">
        <v>43</v>
      </c>
      <c r="L1512" s="4">
        <v>911100222247</v>
      </c>
      <c r="M1512" s="3" t="s">
        <v>2841</v>
      </c>
      <c r="N1512" s="3" t="s">
        <v>1456</v>
      </c>
      <c r="O1512" s="3" t="s">
        <v>1156</v>
      </c>
      <c r="P1512" s="3" t="s">
        <v>1156</v>
      </c>
      <c r="Q1512" s="3" t="s">
        <v>3751</v>
      </c>
      <c r="R1512" s="3" t="e">
        <f>VLOOKUP(L1512,SB_Cleaned!$A$2:$F$413,6,FALSE)</f>
        <v>#N/A</v>
      </c>
      <c r="S1512" s="3">
        <f t="shared" si="69"/>
        <v>0</v>
      </c>
      <c r="T1512" s="3" t="s">
        <v>1503</v>
      </c>
      <c r="U1512" s="3" t="s">
        <v>932</v>
      </c>
      <c r="V1512" s="13" t="e">
        <f>VLOOKUP(L1512,SB_Cleaned!$A$2:$C$412,3,FALSE)</f>
        <v>#N/A</v>
      </c>
      <c r="W1512" s="4" t="str">
        <f t="shared" si="70"/>
        <v>exclude</v>
      </c>
      <c r="X1512" s="4" t="str">
        <f t="shared" si="71"/>
        <v>exclude</v>
      </c>
    </row>
    <row r="1513" spans="1:24" x14ac:dyDescent="0.25">
      <c r="A1513" s="3" t="s">
        <v>3813</v>
      </c>
      <c r="B1513" s="3" t="s">
        <v>1514</v>
      </c>
      <c r="C1513" s="3" t="s">
        <v>1512</v>
      </c>
      <c r="D1513" s="3">
        <v>4</v>
      </c>
      <c r="E1513" s="14">
        <v>0.75</v>
      </c>
      <c r="F1513" s="3" t="s">
        <v>3816</v>
      </c>
      <c r="G1513" s="13">
        <v>43946</v>
      </c>
      <c r="H1513" s="13">
        <f>VLOOKUP(L1513,'Interested Users'!$A$2:$F$1684,6,FALSE)</f>
        <v>43937.719652777778</v>
      </c>
      <c r="I1513" s="3" t="s">
        <v>1144</v>
      </c>
      <c r="J1513" s="3" t="s">
        <v>5</v>
      </c>
      <c r="K1513" s="3" t="s">
        <v>303</v>
      </c>
      <c r="L1513" s="4">
        <v>911100221174</v>
      </c>
      <c r="M1513" s="3" t="s">
        <v>1755</v>
      </c>
      <c r="N1513" s="3" t="s">
        <v>1456</v>
      </c>
      <c r="O1513" s="3" t="s">
        <v>1148</v>
      </c>
      <c r="P1513" s="3" t="s">
        <v>1148</v>
      </c>
      <c r="Q1513" s="3" t="s">
        <v>3777</v>
      </c>
      <c r="R1513" s="3" t="e">
        <f>VLOOKUP(L1513,SB_Cleaned!$A$2:$F$413,6,FALSE)</f>
        <v>#N/A</v>
      </c>
      <c r="S1513" s="3">
        <f t="shared" si="69"/>
        <v>0</v>
      </c>
      <c r="T1513" s="3" t="s">
        <v>1503</v>
      </c>
      <c r="U1513" s="3" t="s">
        <v>33</v>
      </c>
      <c r="V1513" s="13" t="e">
        <f>VLOOKUP(L1513,SB_Cleaned!$A$2:$C$412,3,FALSE)</f>
        <v>#N/A</v>
      </c>
      <c r="W1513" s="4" t="str">
        <f t="shared" si="70"/>
        <v>exclude</v>
      </c>
      <c r="X1513" s="4" t="str">
        <f t="shared" si="71"/>
        <v>exclude</v>
      </c>
    </row>
    <row r="1514" spans="1:24" x14ac:dyDescent="0.25">
      <c r="A1514" s="3" t="s">
        <v>3813</v>
      </c>
      <c r="B1514" s="3" t="s">
        <v>1514</v>
      </c>
      <c r="C1514" s="3" t="s">
        <v>1512</v>
      </c>
      <c r="D1514" s="3">
        <v>4</v>
      </c>
      <c r="E1514" s="14">
        <v>0.75</v>
      </c>
      <c r="F1514" s="3" t="s">
        <v>3816</v>
      </c>
      <c r="G1514" s="13">
        <v>43946</v>
      </c>
      <c r="H1514" s="13">
        <f>VLOOKUP(L1514,'Interested Users'!$A$2:$F$1684,6,FALSE)</f>
        <v>43938.522210648145</v>
      </c>
      <c r="I1514" s="3" t="s">
        <v>1144</v>
      </c>
      <c r="J1514" s="3" t="s">
        <v>5</v>
      </c>
      <c r="K1514" s="3" t="s">
        <v>321</v>
      </c>
      <c r="L1514" s="4">
        <v>911100221344</v>
      </c>
      <c r="M1514" s="3" t="s">
        <v>1926</v>
      </c>
      <c r="N1514" s="3" t="s">
        <v>1456</v>
      </c>
      <c r="O1514" s="3" t="s">
        <v>1156</v>
      </c>
      <c r="P1514" s="3" t="s">
        <v>1156</v>
      </c>
      <c r="Q1514" s="3" t="s">
        <v>3777</v>
      </c>
      <c r="R1514" s="3" t="e">
        <f>VLOOKUP(L1514,SB_Cleaned!$A$2:$F$413,6,FALSE)</f>
        <v>#N/A</v>
      </c>
      <c r="S1514" s="3">
        <f t="shared" si="69"/>
        <v>0</v>
      </c>
      <c r="T1514" s="3" t="s">
        <v>1503</v>
      </c>
      <c r="U1514" s="3" t="s">
        <v>305</v>
      </c>
      <c r="V1514" s="13" t="e">
        <f>VLOOKUP(L1514,SB_Cleaned!$A$2:$C$412,3,FALSE)</f>
        <v>#N/A</v>
      </c>
      <c r="W1514" s="4" t="str">
        <f t="shared" si="70"/>
        <v>exclude</v>
      </c>
      <c r="X1514" s="4" t="str">
        <f t="shared" si="71"/>
        <v>exclude</v>
      </c>
    </row>
    <row r="1515" spans="1:24" x14ac:dyDescent="0.25">
      <c r="A1515" s="3" t="s">
        <v>3813</v>
      </c>
      <c r="B1515" s="3" t="s">
        <v>1514</v>
      </c>
      <c r="C1515" s="3" t="s">
        <v>1512</v>
      </c>
      <c r="D1515" s="3">
        <v>4</v>
      </c>
      <c r="E1515" s="14">
        <v>0.75</v>
      </c>
      <c r="F1515" s="3" t="s">
        <v>3816</v>
      </c>
      <c r="G1515" s="13">
        <v>43946</v>
      </c>
      <c r="H1515" s="13">
        <f>VLOOKUP(L1515,'Interested Users'!$A$2:$F$1684,6,FALSE)</f>
        <v>43938.574907407405</v>
      </c>
      <c r="I1515" s="3" t="s">
        <v>1144</v>
      </c>
      <c r="J1515" s="3" t="s">
        <v>19</v>
      </c>
      <c r="K1515" s="3" t="s">
        <v>334</v>
      </c>
      <c r="L1515" s="4">
        <v>911100221361</v>
      </c>
      <c r="M1515" s="3" t="s">
        <v>1944</v>
      </c>
      <c r="N1515" s="3" t="s">
        <v>1456</v>
      </c>
      <c r="O1515" s="3" t="s">
        <v>1156</v>
      </c>
      <c r="P1515" s="3" t="s">
        <v>1156</v>
      </c>
      <c r="Q1515" s="3" t="s">
        <v>3777</v>
      </c>
      <c r="R1515" s="3" t="e">
        <f>VLOOKUP(L1515,SB_Cleaned!$A$2:$F$413,6,FALSE)</f>
        <v>#N/A</v>
      </c>
      <c r="S1515" s="3">
        <f t="shared" si="69"/>
        <v>0</v>
      </c>
      <c r="T1515" s="3" t="s">
        <v>1503</v>
      </c>
      <c r="U1515" s="3" t="s">
        <v>333</v>
      </c>
      <c r="V1515" s="13" t="e">
        <f>VLOOKUP(L1515,SB_Cleaned!$A$2:$C$412,3,FALSE)</f>
        <v>#N/A</v>
      </c>
      <c r="W1515" s="4" t="str">
        <f t="shared" si="70"/>
        <v>exclude</v>
      </c>
      <c r="X1515" s="4" t="str">
        <f t="shared" si="71"/>
        <v>exclude</v>
      </c>
    </row>
    <row r="1516" spans="1:24" x14ac:dyDescent="0.25">
      <c r="A1516" s="3" t="s">
        <v>3813</v>
      </c>
      <c r="B1516" s="3" t="s">
        <v>1514</v>
      </c>
      <c r="C1516" s="3" t="s">
        <v>1512</v>
      </c>
      <c r="D1516" s="3">
        <v>4</v>
      </c>
      <c r="E1516" s="14">
        <v>0.75</v>
      </c>
      <c r="F1516" s="3" t="s">
        <v>3816</v>
      </c>
      <c r="G1516" s="13">
        <v>43946</v>
      </c>
      <c r="H1516" s="13">
        <f>VLOOKUP(L1516,'Interested Users'!$A$2:$F$1684,6,FALSE)</f>
        <v>43938.608101851853</v>
      </c>
      <c r="I1516" s="3" t="s">
        <v>1144</v>
      </c>
      <c r="J1516" s="3" t="s">
        <v>5</v>
      </c>
      <c r="K1516" s="3" t="s">
        <v>378</v>
      </c>
      <c r="L1516" s="4">
        <v>911100221421</v>
      </c>
      <c r="M1516" s="3" t="s">
        <v>2005</v>
      </c>
      <c r="N1516" s="3" t="s">
        <v>1456</v>
      </c>
      <c r="O1516" s="3" t="s">
        <v>1156</v>
      </c>
      <c r="P1516" s="3" t="s">
        <v>1156</v>
      </c>
      <c r="Q1516" s="3" t="s">
        <v>3777</v>
      </c>
      <c r="R1516" s="3" t="e">
        <f>VLOOKUP(L1516,SB_Cleaned!$A$2:$F$413,6,FALSE)</f>
        <v>#N/A</v>
      </c>
      <c r="S1516" s="3">
        <f t="shared" si="69"/>
        <v>0</v>
      </c>
      <c r="T1516" s="3" t="s">
        <v>1503</v>
      </c>
      <c r="U1516" s="3" t="s">
        <v>209</v>
      </c>
      <c r="V1516" s="13" t="e">
        <f>VLOOKUP(L1516,SB_Cleaned!$A$2:$C$412,3,FALSE)</f>
        <v>#N/A</v>
      </c>
      <c r="W1516" s="4" t="str">
        <f t="shared" si="70"/>
        <v>exclude</v>
      </c>
      <c r="X1516" s="4" t="str">
        <f t="shared" si="71"/>
        <v>exclude</v>
      </c>
    </row>
    <row r="1517" spans="1:24" x14ac:dyDescent="0.25">
      <c r="A1517" s="3" t="s">
        <v>3812</v>
      </c>
      <c r="B1517" s="3" t="s">
        <v>1494</v>
      </c>
      <c r="C1517" s="3" t="s">
        <v>1510</v>
      </c>
      <c r="D1517" s="3">
        <v>4</v>
      </c>
      <c r="E1517" s="14">
        <v>0.75</v>
      </c>
      <c r="F1517" s="3" t="s">
        <v>3816</v>
      </c>
      <c r="G1517" s="13">
        <v>43946</v>
      </c>
      <c r="H1517" s="13">
        <f>VLOOKUP(L1517,'Interested Users'!$A$2:$F$1684,6,FALSE)</f>
        <v>43945.567743055559</v>
      </c>
      <c r="I1517" s="3" t="s">
        <v>1145</v>
      </c>
      <c r="J1517" s="3" t="s">
        <v>2</v>
      </c>
      <c r="K1517" s="3" t="s">
        <v>984</v>
      </c>
      <c r="L1517" s="4">
        <v>911100222233</v>
      </c>
      <c r="M1517" s="3" t="s">
        <v>2826</v>
      </c>
      <c r="N1517" s="3" t="s">
        <v>1456</v>
      </c>
      <c r="O1517" s="3" t="s">
        <v>1156</v>
      </c>
      <c r="P1517" s="3" t="s">
        <v>1156</v>
      </c>
      <c r="Q1517" s="3" t="s">
        <v>3763</v>
      </c>
      <c r="R1517" s="3" t="e">
        <f>VLOOKUP(L1517,SB_Cleaned!$A$2:$F$413,6,FALSE)</f>
        <v>#N/A</v>
      </c>
      <c r="S1517" s="3">
        <f t="shared" si="69"/>
        <v>0</v>
      </c>
      <c r="T1517" s="3" t="s">
        <v>1506</v>
      </c>
      <c r="U1517" s="3" t="s">
        <v>932</v>
      </c>
      <c r="V1517" s="13" t="e">
        <f>VLOOKUP(L1517,SB_Cleaned!$A$2:$C$412,3,FALSE)</f>
        <v>#N/A</v>
      </c>
      <c r="W1517" s="4" t="str">
        <f t="shared" si="70"/>
        <v>exclude</v>
      </c>
      <c r="X1517" s="4" t="str">
        <f t="shared" si="71"/>
        <v>exclude</v>
      </c>
    </row>
    <row r="1518" spans="1:24" x14ac:dyDescent="0.25">
      <c r="A1518" s="3" t="s">
        <v>3812</v>
      </c>
      <c r="B1518" s="3" t="s">
        <v>1494</v>
      </c>
      <c r="C1518" s="3" t="s">
        <v>1510</v>
      </c>
      <c r="D1518" s="3">
        <v>4</v>
      </c>
      <c r="E1518" s="14">
        <v>0.75</v>
      </c>
      <c r="F1518" s="3" t="s">
        <v>3816</v>
      </c>
      <c r="G1518" s="13">
        <v>43946</v>
      </c>
      <c r="H1518" s="13">
        <f>VLOOKUP(L1518,'Interested Users'!$A$2:$F$1684,6,FALSE)</f>
        <v>43946.387627314813</v>
      </c>
      <c r="I1518" s="3" t="s">
        <v>1144</v>
      </c>
      <c r="J1518" s="3" t="s">
        <v>2</v>
      </c>
      <c r="K1518" s="3" t="s">
        <v>1034</v>
      </c>
      <c r="L1518" s="4">
        <v>911100222302</v>
      </c>
      <c r="M1518" s="3" t="s">
        <v>2895</v>
      </c>
      <c r="N1518" s="3" t="s">
        <v>1456</v>
      </c>
      <c r="O1518" s="3" t="s">
        <v>1148</v>
      </c>
      <c r="P1518" s="3" t="s">
        <v>1148</v>
      </c>
      <c r="Q1518" s="3" t="s">
        <v>3763</v>
      </c>
      <c r="R1518" s="3" t="e">
        <f>VLOOKUP(L1518,SB_Cleaned!$A$2:$F$413,6,FALSE)</f>
        <v>#N/A</v>
      </c>
      <c r="S1518" s="3">
        <f t="shared" si="69"/>
        <v>0</v>
      </c>
      <c r="T1518" s="3" t="s">
        <v>1506</v>
      </c>
      <c r="U1518" s="3" t="s">
        <v>993</v>
      </c>
      <c r="V1518" s="13" t="e">
        <f>VLOOKUP(L1518,SB_Cleaned!$A$2:$C$412,3,FALSE)</f>
        <v>#N/A</v>
      </c>
      <c r="W1518" s="4" t="str">
        <f t="shared" si="70"/>
        <v>exclude</v>
      </c>
      <c r="X1518" s="4" t="str">
        <f t="shared" si="71"/>
        <v>exclude</v>
      </c>
    </row>
    <row r="1519" spans="1:24" x14ac:dyDescent="0.25">
      <c r="A1519" s="3" t="s">
        <v>3813</v>
      </c>
      <c r="B1519" s="3" t="s">
        <v>1514</v>
      </c>
      <c r="C1519" s="3" t="s">
        <v>1510</v>
      </c>
      <c r="D1519" s="3">
        <v>3</v>
      </c>
      <c r="E1519" s="14">
        <v>0.66666666666666663</v>
      </c>
      <c r="F1519" s="3" t="s">
        <v>3816</v>
      </c>
      <c r="G1519" s="13">
        <v>43946</v>
      </c>
      <c r="H1519" s="13">
        <f>VLOOKUP(L1519,'Interested Users'!$A$2:$F$1684,6,FALSE)</f>
        <v>43946.409571759257</v>
      </c>
      <c r="I1519" s="3" t="s">
        <v>1144</v>
      </c>
      <c r="J1519" s="3" t="s">
        <v>5</v>
      </c>
      <c r="K1519" s="3" t="s">
        <v>1035</v>
      </c>
      <c r="L1519" s="4">
        <v>911100222303</v>
      </c>
      <c r="M1519" s="3" t="s">
        <v>2896</v>
      </c>
      <c r="N1519" s="3" t="s">
        <v>1460</v>
      </c>
      <c r="O1519" s="3" t="s">
        <v>1148</v>
      </c>
      <c r="P1519" s="3" t="s">
        <v>1148</v>
      </c>
      <c r="Q1519" s="3" t="s">
        <v>3748</v>
      </c>
      <c r="R1519" s="3" t="e">
        <f>VLOOKUP(L1519,SB_Cleaned!$A$2:$F$413,6,FALSE)</f>
        <v>#N/A</v>
      </c>
      <c r="S1519" s="3">
        <f t="shared" si="69"/>
        <v>0</v>
      </c>
      <c r="T1519" s="3" t="s">
        <v>1509</v>
      </c>
      <c r="U1519" s="3" t="s">
        <v>993</v>
      </c>
      <c r="V1519" s="13" t="e">
        <f>VLOOKUP(L1519,SB_Cleaned!$A$2:$C$412,3,FALSE)</f>
        <v>#N/A</v>
      </c>
      <c r="W1519" s="4" t="str">
        <f t="shared" si="70"/>
        <v>exclude</v>
      </c>
      <c r="X1519" s="4" t="str">
        <f t="shared" si="71"/>
        <v>exclude</v>
      </c>
    </row>
    <row r="1520" spans="1:24" x14ac:dyDescent="0.25">
      <c r="A1520" s="3" t="s">
        <v>3812</v>
      </c>
      <c r="B1520" s="3" t="s">
        <v>1494</v>
      </c>
      <c r="C1520" s="3" t="s">
        <v>1510</v>
      </c>
      <c r="D1520" s="3">
        <v>4</v>
      </c>
      <c r="E1520" s="14">
        <v>0.75</v>
      </c>
      <c r="F1520" s="3" t="s">
        <v>3816</v>
      </c>
      <c r="G1520" s="13">
        <v>43946</v>
      </c>
      <c r="H1520" s="13" t="e">
        <f>VLOOKUP(L1520,'Interested Users'!$A$2:$F$1684,6,FALSE)</f>
        <v>#N/A</v>
      </c>
      <c r="I1520" s="3" t="s">
        <v>1144</v>
      </c>
      <c r="J1520" s="3" t="s">
        <v>10</v>
      </c>
      <c r="K1520" s="3" t="s">
        <v>1463</v>
      </c>
      <c r="L1520" s="4">
        <v>911100222824</v>
      </c>
      <c r="M1520" s="3" t="s">
        <v>3429</v>
      </c>
      <c r="N1520" s="3" t="s">
        <v>1456</v>
      </c>
      <c r="O1520" s="3" t="s">
        <v>1156</v>
      </c>
      <c r="P1520" s="3" t="s">
        <v>1156</v>
      </c>
      <c r="Q1520" s="3" t="s">
        <v>3763</v>
      </c>
      <c r="R1520" s="3" t="e">
        <f>VLOOKUP(L1520,SB_Cleaned!$A$2:$F$413,6,FALSE)</f>
        <v>#N/A</v>
      </c>
      <c r="S1520" s="3">
        <f t="shared" si="69"/>
        <v>0</v>
      </c>
      <c r="T1520" s="3" t="s">
        <v>1506</v>
      </c>
      <c r="U1520" s="3" t="s">
        <v>3854</v>
      </c>
      <c r="V1520" s="13" t="e">
        <f>VLOOKUP(L1520,SB_Cleaned!$A$2:$C$412,3,FALSE)</f>
        <v>#N/A</v>
      </c>
      <c r="W1520" s="4" t="str">
        <f t="shared" si="70"/>
        <v>exclude</v>
      </c>
      <c r="X1520" s="4" t="str">
        <f t="shared" si="71"/>
        <v>exclude</v>
      </c>
    </row>
    <row r="1521" spans="1:24" x14ac:dyDescent="0.25">
      <c r="A1521" s="3" t="s">
        <v>3812</v>
      </c>
      <c r="B1521" s="3" t="s">
        <v>1494</v>
      </c>
      <c r="C1521" s="3" t="s">
        <v>1510</v>
      </c>
      <c r="D1521" s="3">
        <v>4</v>
      </c>
      <c r="E1521" s="14">
        <v>0.75</v>
      </c>
      <c r="F1521" s="3" t="s">
        <v>3816</v>
      </c>
      <c r="G1521" s="13">
        <v>43946</v>
      </c>
      <c r="H1521" s="13">
        <f>VLOOKUP(L1521,'Interested Users'!$A$2:$F$1684,6,FALSE)</f>
        <v>43946.162893518522</v>
      </c>
      <c r="I1521" s="3" t="s">
        <v>1145</v>
      </c>
      <c r="J1521" s="3" t="s">
        <v>2</v>
      </c>
      <c r="K1521" s="3" t="s">
        <v>1464</v>
      </c>
      <c r="L1521" s="4">
        <v>911100222262</v>
      </c>
      <c r="M1521" s="3" t="s">
        <v>2855</v>
      </c>
      <c r="N1521" s="3" t="s">
        <v>1456</v>
      </c>
      <c r="O1521" s="3" t="s">
        <v>1148</v>
      </c>
      <c r="P1521" s="3" t="s">
        <v>1148</v>
      </c>
      <c r="Q1521" s="3" t="s">
        <v>3763</v>
      </c>
      <c r="R1521" s="3" t="e">
        <f>VLOOKUP(L1521,SB_Cleaned!$A$2:$F$413,6,FALSE)</f>
        <v>#N/A</v>
      </c>
      <c r="S1521" s="3">
        <f t="shared" si="69"/>
        <v>0</v>
      </c>
      <c r="T1521" s="3" t="s">
        <v>1506</v>
      </c>
      <c r="U1521" s="3" t="s">
        <v>993</v>
      </c>
      <c r="V1521" s="13" t="e">
        <f>VLOOKUP(L1521,SB_Cleaned!$A$2:$C$412,3,FALSE)</f>
        <v>#N/A</v>
      </c>
      <c r="W1521" s="4" t="str">
        <f t="shared" si="70"/>
        <v>exclude</v>
      </c>
      <c r="X1521" s="4" t="str">
        <f t="shared" si="71"/>
        <v>exclude</v>
      </c>
    </row>
    <row r="1522" spans="1:24" x14ac:dyDescent="0.25">
      <c r="A1522" s="3" t="s">
        <v>3812</v>
      </c>
      <c r="B1522" s="3" t="s">
        <v>1494</v>
      </c>
      <c r="C1522" s="3" t="s">
        <v>1510</v>
      </c>
      <c r="D1522" s="3">
        <v>4</v>
      </c>
      <c r="E1522" s="14">
        <v>0.75</v>
      </c>
      <c r="F1522" s="3" t="s">
        <v>3816</v>
      </c>
      <c r="G1522" s="13">
        <v>43946</v>
      </c>
      <c r="H1522" s="13">
        <f>VLOOKUP(L1522,'Interested Users'!$A$2:$F$1684,6,FALSE)</f>
        <v>43945.407256944447</v>
      </c>
      <c r="I1522" s="3" t="s">
        <v>1145</v>
      </c>
      <c r="J1522" s="3" t="s">
        <v>2</v>
      </c>
      <c r="K1522" s="3" t="s">
        <v>49</v>
      </c>
      <c r="L1522" s="4">
        <v>911100222180</v>
      </c>
      <c r="M1522" s="3" t="s">
        <v>2772</v>
      </c>
      <c r="N1522" s="3" t="s">
        <v>1456</v>
      </c>
      <c r="O1522" s="3" t="s">
        <v>1156</v>
      </c>
      <c r="P1522" s="3" t="s">
        <v>1156</v>
      </c>
      <c r="Q1522" s="3" t="s">
        <v>3763</v>
      </c>
      <c r="R1522" s="3" t="e">
        <f>VLOOKUP(L1522,SB_Cleaned!$A$2:$F$413,6,FALSE)</f>
        <v>#N/A</v>
      </c>
      <c r="S1522" s="3">
        <f t="shared" si="69"/>
        <v>0</v>
      </c>
      <c r="T1522" s="3" t="s">
        <v>1506</v>
      </c>
      <c r="U1522" s="3" t="s">
        <v>932</v>
      </c>
      <c r="V1522" s="13" t="e">
        <f>VLOOKUP(L1522,SB_Cleaned!$A$2:$C$412,3,FALSE)</f>
        <v>#N/A</v>
      </c>
      <c r="W1522" s="4" t="str">
        <f t="shared" si="70"/>
        <v>exclude</v>
      </c>
      <c r="X1522" s="4" t="str">
        <f t="shared" si="71"/>
        <v>exclude</v>
      </c>
    </row>
    <row r="1523" spans="1:24" x14ac:dyDescent="0.25">
      <c r="A1523" s="3" t="s">
        <v>3812</v>
      </c>
      <c r="B1523" s="3" t="s">
        <v>1494</v>
      </c>
      <c r="C1523" s="3" t="s">
        <v>1510</v>
      </c>
      <c r="D1523" s="3">
        <v>4</v>
      </c>
      <c r="E1523" s="14">
        <v>0.75</v>
      </c>
      <c r="F1523" s="3" t="s">
        <v>3816</v>
      </c>
      <c r="G1523" s="13">
        <v>43946</v>
      </c>
      <c r="H1523" s="13" t="e">
        <f>VLOOKUP(L1523,'Interested Users'!$A$2:$F$1684,6,FALSE)</f>
        <v>#N/A</v>
      </c>
      <c r="I1523" s="3" t="s">
        <v>1144</v>
      </c>
      <c r="J1523" s="3" t="s">
        <v>2</v>
      </c>
      <c r="K1523" s="3" t="s">
        <v>1465</v>
      </c>
      <c r="L1523" s="4">
        <v>911100222825</v>
      </c>
      <c r="M1523" s="3" t="s">
        <v>3430</v>
      </c>
      <c r="N1523" s="3" t="s">
        <v>1456</v>
      </c>
      <c r="O1523" s="3" t="s">
        <v>1156</v>
      </c>
      <c r="P1523" s="3" t="s">
        <v>1156</v>
      </c>
      <c r="Q1523" s="3" t="s">
        <v>3763</v>
      </c>
      <c r="R1523" s="3" t="e">
        <f>VLOOKUP(L1523,SB_Cleaned!$A$2:$F$413,6,FALSE)</f>
        <v>#N/A</v>
      </c>
      <c r="S1523" s="3">
        <f t="shared" si="69"/>
        <v>0</v>
      </c>
      <c r="T1523" s="3" t="s">
        <v>1506</v>
      </c>
      <c r="U1523" s="3" t="s">
        <v>3854</v>
      </c>
      <c r="V1523" s="13" t="e">
        <f>VLOOKUP(L1523,SB_Cleaned!$A$2:$C$412,3,FALSE)</f>
        <v>#N/A</v>
      </c>
      <c r="W1523" s="4" t="str">
        <f t="shared" si="70"/>
        <v>exclude</v>
      </c>
      <c r="X1523" s="4" t="str">
        <f t="shared" si="71"/>
        <v>exclude</v>
      </c>
    </row>
    <row r="1524" spans="1:24" x14ac:dyDescent="0.25">
      <c r="A1524" s="3" t="s">
        <v>3813</v>
      </c>
      <c r="B1524" s="3" t="s">
        <v>1494</v>
      </c>
      <c r="C1524" s="3" t="s">
        <v>1511</v>
      </c>
      <c r="D1524" s="3">
        <v>4</v>
      </c>
      <c r="E1524" s="14">
        <v>0.75</v>
      </c>
      <c r="F1524" s="3" t="s">
        <v>3816</v>
      </c>
      <c r="G1524" s="13">
        <v>43946</v>
      </c>
      <c r="H1524" s="13">
        <f>VLOOKUP(L1524,'Interested Users'!$A$2:$F$1684,6,FALSE)</f>
        <v>43945.661886574075</v>
      </c>
      <c r="I1524" s="3" t="s">
        <v>1144</v>
      </c>
      <c r="J1524" s="3" t="s">
        <v>10</v>
      </c>
      <c r="K1524" s="3" t="s">
        <v>845</v>
      </c>
      <c r="L1524" s="4">
        <v>911100222243</v>
      </c>
      <c r="M1524" s="3" t="s">
        <v>2836</v>
      </c>
      <c r="N1524" s="3" t="s">
        <v>1456</v>
      </c>
      <c r="O1524" s="3" t="s">
        <v>1156</v>
      </c>
      <c r="P1524" s="3" t="s">
        <v>1156</v>
      </c>
      <c r="Q1524" s="3" t="s">
        <v>3751</v>
      </c>
      <c r="R1524" s="3" t="e">
        <f>VLOOKUP(L1524,SB_Cleaned!$A$2:$F$413,6,FALSE)</f>
        <v>#N/A</v>
      </c>
      <c r="S1524" s="3">
        <f t="shared" si="69"/>
        <v>0</v>
      </c>
      <c r="T1524" s="3" t="s">
        <v>1503</v>
      </c>
      <c r="U1524" s="3" t="s">
        <v>932</v>
      </c>
      <c r="V1524" s="13" t="e">
        <f>VLOOKUP(L1524,SB_Cleaned!$A$2:$C$412,3,FALSE)</f>
        <v>#N/A</v>
      </c>
      <c r="W1524" s="4" t="str">
        <f t="shared" si="70"/>
        <v>exclude</v>
      </c>
      <c r="X1524" s="4" t="str">
        <f t="shared" si="71"/>
        <v>exclude</v>
      </c>
    </row>
    <row r="1525" spans="1:24" x14ac:dyDescent="0.25">
      <c r="A1525" s="3" t="s">
        <v>3812</v>
      </c>
      <c r="B1525" s="3" t="s">
        <v>1494</v>
      </c>
      <c r="C1525" s="3" t="s">
        <v>1510</v>
      </c>
      <c r="D1525" s="3">
        <v>4</v>
      </c>
      <c r="E1525" s="14">
        <v>0.75</v>
      </c>
      <c r="F1525" s="3" t="s">
        <v>3816</v>
      </c>
      <c r="G1525" s="13">
        <v>43946</v>
      </c>
      <c r="H1525" s="13" t="e">
        <f>VLOOKUP(L1525,'Interested Users'!$A$2:$F$1684,6,FALSE)</f>
        <v>#N/A</v>
      </c>
      <c r="I1525" s="3" t="s">
        <v>1144</v>
      </c>
      <c r="J1525" s="3" t="s">
        <v>2</v>
      </c>
      <c r="K1525" s="3" t="s">
        <v>1028</v>
      </c>
      <c r="L1525" s="4">
        <v>911100222826</v>
      </c>
      <c r="M1525" s="3" t="s">
        <v>3431</v>
      </c>
      <c r="N1525" s="3" t="s">
        <v>1456</v>
      </c>
      <c r="O1525" s="3" t="s">
        <v>1156</v>
      </c>
      <c r="P1525" s="3" t="s">
        <v>1156</v>
      </c>
      <c r="Q1525" s="3" t="s">
        <v>3763</v>
      </c>
      <c r="R1525" s="3" t="e">
        <f>VLOOKUP(L1525,SB_Cleaned!$A$2:$F$413,6,FALSE)</f>
        <v>#N/A</v>
      </c>
      <c r="S1525" s="3">
        <f t="shared" si="69"/>
        <v>0</v>
      </c>
      <c r="T1525" s="3" t="s">
        <v>1506</v>
      </c>
      <c r="U1525" s="3" t="s">
        <v>3854</v>
      </c>
      <c r="V1525" s="13" t="e">
        <f>VLOOKUP(L1525,SB_Cleaned!$A$2:$C$412,3,FALSE)</f>
        <v>#N/A</v>
      </c>
      <c r="W1525" s="4" t="str">
        <f t="shared" si="70"/>
        <v>exclude</v>
      </c>
      <c r="X1525" s="4" t="str">
        <f t="shared" si="71"/>
        <v>exclude</v>
      </c>
    </row>
    <row r="1526" spans="1:24" x14ac:dyDescent="0.25">
      <c r="A1526" s="3" t="s">
        <v>3813</v>
      </c>
      <c r="B1526" s="3" t="s">
        <v>1494</v>
      </c>
      <c r="C1526" s="3" t="s">
        <v>1511</v>
      </c>
      <c r="D1526" s="3">
        <v>4</v>
      </c>
      <c r="E1526" s="14">
        <v>0.75</v>
      </c>
      <c r="F1526" s="3" t="s">
        <v>3816</v>
      </c>
      <c r="G1526" s="13">
        <v>43946</v>
      </c>
      <c r="H1526" s="13">
        <f>VLOOKUP(L1526,'Interested Users'!$A$2:$F$1684,6,FALSE)</f>
        <v>43938.276261574072</v>
      </c>
      <c r="I1526" s="3" t="s">
        <v>1145</v>
      </c>
      <c r="J1526" s="3" t="s">
        <v>10</v>
      </c>
      <c r="K1526" s="3" t="s">
        <v>942</v>
      </c>
      <c r="L1526" s="4">
        <v>911100221289</v>
      </c>
      <c r="M1526" s="3" t="s">
        <v>1869</v>
      </c>
      <c r="N1526" s="3" t="s">
        <v>1456</v>
      </c>
      <c r="O1526" s="3" t="s">
        <v>1156</v>
      </c>
      <c r="P1526" s="3" t="s">
        <v>1156</v>
      </c>
      <c r="Q1526" s="3" t="s">
        <v>3751</v>
      </c>
      <c r="R1526" s="3" t="e">
        <f>VLOOKUP(L1526,SB_Cleaned!$A$2:$F$413,6,FALSE)</f>
        <v>#N/A</v>
      </c>
      <c r="S1526" s="3">
        <f t="shared" si="69"/>
        <v>0</v>
      </c>
      <c r="T1526" s="3" t="s">
        <v>1503</v>
      </c>
      <c r="U1526" s="3" t="s">
        <v>209</v>
      </c>
      <c r="V1526" s="13" t="e">
        <f>VLOOKUP(L1526,SB_Cleaned!$A$2:$C$412,3,FALSE)</f>
        <v>#N/A</v>
      </c>
      <c r="W1526" s="4" t="str">
        <f t="shared" si="70"/>
        <v>exclude</v>
      </c>
      <c r="X1526" s="4" t="str">
        <f t="shared" si="71"/>
        <v>exclude</v>
      </c>
    </row>
    <row r="1527" spans="1:24" x14ac:dyDescent="0.25">
      <c r="A1527" s="3" t="s">
        <v>3813</v>
      </c>
      <c r="B1527" s="3" t="s">
        <v>1494</v>
      </c>
      <c r="C1527" s="3" t="s">
        <v>1511</v>
      </c>
      <c r="D1527" s="3">
        <v>4</v>
      </c>
      <c r="E1527" s="14">
        <v>0.75</v>
      </c>
      <c r="F1527" s="3" t="s">
        <v>3816</v>
      </c>
      <c r="G1527" s="13">
        <v>43946</v>
      </c>
      <c r="H1527" s="13">
        <f>VLOOKUP(L1527,'Interested Users'!$A$2:$F$1684,6,FALSE)</f>
        <v>43945.400312500002</v>
      </c>
      <c r="I1527" s="3" t="s">
        <v>1144</v>
      </c>
      <c r="J1527" s="3" t="s">
        <v>10</v>
      </c>
      <c r="K1527" s="3" t="s">
        <v>263</v>
      </c>
      <c r="L1527" s="4">
        <v>911100222168</v>
      </c>
      <c r="M1527" s="3" t="s">
        <v>2759</v>
      </c>
      <c r="N1527" s="3" t="s">
        <v>1456</v>
      </c>
      <c r="O1527" s="3" t="s">
        <v>1148</v>
      </c>
      <c r="P1527" s="3" t="s">
        <v>1148</v>
      </c>
      <c r="Q1527" s="3" t="s">
        <v>3751</v>
      </c>
      <c r="R1527" s="3" t="e">
        <f>VLOOKUP(L1527,SB_Cleaned!$A$2:$F$413,6,FALSE)</f>
        <v>#N/A</v>
      </c>
      <c r="S1527" s="3">
        <f t="shared" si="69"/>
        <v>0</v>
      </c>
      <c r="T1527" s="3" t="s">
        <v>1503</v>
      </c>
      <c r="U1527" s="3" t="s">
        <v>932</v>
      </c>
      <c r="V1527" s="13" t="e">
        <f>VLOOKUP(L1527,SB_Cleaned!$A$2:$C$412,3,FALSE)</f>
        <v>#N/A</v>
      </c>
      <c r="W1527" s="4" t="str">
        <f t="shared" si="70"/>
        <v>exclude</v>
      </c>
      <c r="X1527" s="4" t="str">
        <f t="shared" si="71"/>
        <v>exclude</v>
      </c>
    </row>
    <row r="1528" spans="1:24" x14ac:dyDescent="0.25">
      <c r="A1528" s="3" t="s">
        <v>3812</v>
      </c>
      <c r="B1528" s="3" t="s">
        <v>1494</v>
      </c>
      <c r="C1528" s="3" t="s">
        <v>1510</v>
      </c>
      <c r="D1528" s="3">
        <v>4</v>
      </c>
      <c r="E1528" s="14">
        <v>0.75</v>
      </c>
      <c r="F1528" s="3" t="s">
        <v>3816</v>
      </c>
      <c r="G1528" s="13">
        <v>43946</v>
      </c>
      <c r="H1528" s="13">
        <f>VLOOKUP(L1528,'Interested Users'!$A$2:$F$1684,6,FALSE)</f>
        <v>43937.373530092591</v>
      </c>
      <c r="I1528" s="3" t="s">
        <v>1145</v>
      </c>
      <c r="J1528" s="3" t="s">
        <v>10</v>
      </c>
      <c r="K1528" s="3" t="s">
        <v>16</v>
      </c>
      <c r="L1528" s="4">
        <v>911100221011</v>
      </c>
      <c r="M1528" s="3" t="s">
        <v>1592</v>
      </c>
      <c r="N1528" s="3" t="s">
        <v>1456</v>
      </c>
      <c r="O1528" s="3" t="s">
        <v>1156</v>
      </c>
      <c r="P1528" s="3" t="s">
        <v>1156</v>
      </c>
      <c r="Q1528" s="3" t="s">
        <v>3763</v>
      </c>
      <c r="R1528" s="3" t="e">
        <f>VLOOKUP(L1528,SB_Cleaned!$A$2:$F$413,6,FALSE)</f>
        <v>#N/A</v>
      </c>
      <c r="S1528" s="3">
        <f t="shared" si="69"/>
        <v>0</v>
      </c>
      <c r="T1528" s="3" t="s">
        <v>1506</v>
      </c>
      <c r="U1528" s="3" t="s">
        <v>3</v>
      </c>
      <c r="V1528" s="13" t="e">
        <f>VLOOKUP(L1528,SB_Cleaned!$A$2:$C$412,3,FALSE)</f>
        <v>#N/A</v>
      </c>
      <c r="W1528" s="4" t="str">
        <f t="shared" si="70"/>
        <v>exclude</v>
      </c>
      <c r="X1528" s="4" t="str">
        <f t="shared" si="71"/>
        <v>exclude</v>
      </c>
    </row>
    <row r="1529" spans="1:24" x14ac:dyDescent="0.25">
      <c r="A1529" s="3" t="s">
        <v>3812</v>
      </c>
      <c r="B1529" s="3" t="s">
        <v>1494</v>
      </c>
      <c r="C1529" s="3" t="s">
        <v>1510</v>
      </c>
      <c r="D1529" s="3">
        <v>4</v>
      </c>
      <c r="E1529" s="14">
        <v>0.75</v>
      </c>
      <c r="F1529" s="3" t="s">
        <v>3816</v>
      </c>
      <c r="G1529" s="13">
        <v>43946</v>
      </c>
      <c r="H1529" s="13">
        <f>VLOOKUP(L1529,'Interested Users'!$A$2:$F$1684,6,FALSE)</f>
        <v>43937.443437499998</v>
      </c>
      <c r="I1529" s="3" t="s">
        <v>1144</v>
      </c>
      <c r="J1529" s="3" t="s">
        <v>10</v>
      </c>
      <c r="K1529" s="3" t="s">
        <v>51</v>
      </c>
      <c r="L1529" s="4">
        <v>911100221042</v>
      </c>
      <c r="M1529" s="3" t="s">
        <v>1623</v>
      </c>
      <c r="N1529" s="3" t="s">
        <v>1456</v>
      </c>
      <c r="O1529" s="3" t="s">
        <v>1148</v>
      </c>
      <c r="P1529" s="3" t="s">
        <v>1148</v>
      </c>
      <c r="Q1529" s="3" t="s">
        <v>3763</v>
      </c>
      <c r="R1529" s="3" t="e">
        <f>VLOOKUP(L1529,SB_Cleaned!$A$2:$F$413,6,FALSE)</f>
        <v>#N/A</v>
      </c>
      <c r="S1529" s="3">
        <f t="shared" si="69"/>
        <v>0</v>
      </c>
      <c r="T1529" s="3" t="s">
        <v>1506</v>
      </c>
      <c r="U1529" s="3" t="s">
        <v>37</v>
      </c>
      <c r="V1529" s="13" t="e">
        <f>VLOOKUP(L1529,SB_Cleaned!$A$2:$C$412,3,FALSE)</f>
        <v>#N/A</v>
      </c>
      <c r="W1529" s="4" t="str">
        <f t="shared" si="70"/>
        <v>exclude</v>
      </c>
      <c r="X1529" s="4" t="str">
        <f t="shared" si="71"/>
        <v>exclude</v>
      </c>
    </row>
    <row r="1530" spans="1:24" x14ac:dyDescent="0.25">
      <c r="A1530" s="3" t="s">
        <v>3812</v>
      </c>
      <c r="B1530" s="3" t="s">
        <v>1494</v>
      </c>
      <c r="C1530" s="3" t="s">
        <v>1510</v>
      </c>
      <c r="D1530" s="3">
        <v>4</v>
      </c>
      <c r="E1530" s="14">
        <v>0.75</v>
      </c>
      <c r="F1530" s="3" t="s">
        <v>3816</v>
      </c>
      <c r="G1530" s="13">
        <v>43946</v>
      </c>
      <c r="H1530" s="13">
        <f>VLOOKUP(L1530,'Interested Users'!$A$2:$F$1684,6,FALSE)</f>
        <v>43939.202476851853</v>
      </c>
      <c r="I1530" s="3" t="s">
        <v>1144</v>
      </c>
      <c r="J1530" s="3" t="s">
        <v>2</v>
      </c>
      <c r="K1530" s="3" t="s">
        <v>401</v>
      </c>
      <c r="L1530" s="4">
        <v>911100221552</v>
      </c>
      <c r="M1530" s="3" t="s">
        <v>2136</v>
      </c>
      <c r="N1530" s="3" t="s">
        <v>1456</v>
      </c>
      <c r="O1530" s="3" t="s">
        <v>1156</v>
      </c>
      <c r="P1530" s="3" t="s">
        <v>1156</v>
      </c>
      <c r="Q1530" s="3" t="s">
        <v>3763</v>
      </c>
      <c r="R1530" s="3" t="e">
        <f>VLOOKUP(L1530,SB_Cleaned!$A$2:$F$413,6,FALSE)</f>
        <v>#N/A</v>
      </c>
      <c r="S1530" s="3">
        <f t="shared" si="69"/>
        <v>0</v>
      </c>
      <c r="T1530" s="3" t="s">
        <v>1506</v>
      </c>
      <c r="U1530" s="3" t="s">
        <v>333</v>
      </c>
      <c r="V1530" s="13" t="e">
        <f>VLOOKUP(L1530,SB_Cleaned!$A$2:$C$412,3,FALSE)</f>
        <v>#N/A</v>
      </c>
      <c r="W1530" s="4" t="str">
        <f t="shared" si="70"/>
        <v>exclude</v>
      </c>
      <c r="X1530" s="4" t="str">
        <f t="shared" si="71"/>
        <v>exclude</v>
      </c>
    </row>
    <row r="1531" spans="1:24" x14ac:dyDescent="0.25">
      <c r="A1531" s="3" t="s">
        <v>3812</v>
      </c>
      <c r="B1531" s="3" t="s">
        <v>1494</v>
      </c>
      <c r="C1531" s="3" t="s">
        <v>1510</v>
      </c>
      <c r="D1531" s="3">
        <v>4</v>
      </c>
      <c r="E1531" s="14">
        <v>0.75</v>
      </c>
      <c r="F1531" s="3" t="s">
        <v>3816</v>
      </c>
      <c r="G1531" s="13">
        <v>43946</v>
      </c>
      <c r="H1531" s="13">
        <f>VLOOKUP(L1531,'Interested Users'!$A$2:$F$1684,6,FALSE)</f>
        <v>43946.421180555553</v>
      </c>
      <c r="I1531" s="3" t="s">
        <v>1144</v>
      </c>
      <c r="J1531" s="3" t="s">
        <v>2</v>
      </c>
      <c r="K1531" s="3" t="s">
        <v>262</v>
      </c>
      <c r="L1531" s="4">
        <v>911100222304</v>
      </c>
      <c r="M1531" s="3" t="s">
        <v>2897</v>
      </c>
      <c r="N1531" s="3" t="s">
        <v>1456</v>
      </c>
      <c r="O1531" s="3" t="s">
        <v>1148</v>
      </c>
      <c r="P1531" s="3" t="s">
        <v>1148</v>
      </c>
      <c r="Q1531" s="3" t="s">
        <v>3763</v>
      </c>
      <c r="R1531" s="3" t="e">
        <f>VLOOKUP(L1531,SB_Cleaned!$A$2:$F$413,6,FALSE)</f>
        <v>#N/A</v>
      </c>
      <c r="S1531" s="3">
        <f t="shared" si="69"/>
        <v>0</v>
      </c>
      <c r="T1531" s="3" t="s">
        <v>1506</v>
      </c>
      <c r="U1531" s="3" t="s">
        <v>865</v>
      </c>
      <c r="V1531" s="13" t="e">
        <f>VLOOKUP(L1531,SB_Cleaned!$A$2:$C$412,3,FALSE)</f>
        <v>#N/A</v>
      </c>
      <c r="W1531" s="4" t="str">
        <f t="shared" si="70"/>
        <v>exclude</v>
      </c>
      <c r="X1531" s="4" t="str">
        <f t="shared" si="71"/>
        <v>exclude</v>
      </c>
    </row>
    <row r="1532" spans="1:24" x14ac:dyDescent="0.25">
      <c r="A1532" s="3" t="s">
        <v>3813</v>
      </c>
      <c r="B1532" s="3" t="s">
        <v>1494</v>
      </c>
      <c r="C1532" s="3" t="s">
        <v>1512</v>
      </c>
      <c r="D1532" s="3">
        <v>2</v>
      </c>
      <c r="E1532" s="14">
        <v>0.48958333333333331</v>
      </c>
      <c r="F1532" s="3" t="s">
        <v>3817</v>
      </c>
      <c r="G1532" s="13">
        <v>43947</v>
      </c>
      <c r="H1532" s="13" t="e">
        <f>VLOOKUP(L1532,'Interested Users'!$A$2:$F$1684,6,FALSE)</f>
        <v>#N/A</v>
      </c>
      <c r="I1532" s="3" t="s">
        <v>1144</v>
      </c>
      <c r="J1532" s="3" t="s">
        <v>10</v>
      </c>
      <c r="K1532" s="3" t="s">
        <v>1466</v>
      </c>
      <c r="L1532" s="4">
        <v>911100222827</v>
      </c>
      <c r="M1532" s="3" t="s">
        <v>3432</v>
      </c>
      <c r="N1532" s="3" t="s">
        <v>1467</v>
      </c>
      <c r="O1532" s="3"/>
      <c r="P1532" s="3" t="s">
        <v>3860</v>
      </c>
      <c r="Q1532" s="3" t="s">
        <v>3787</v>
      </c>
      <c r="R1532" s="3" t="e">
        <f>VLOOKUP(L1532,SB_Cleaned!$A$2:$F$413,6,FALSE)</f>
        <v>#N/A</v>
      </c>
      <c r="S1532" s="3">
        <f t="shared" si="69"/>
        <v>0</v>
      </c>
      <c r="T1532" s="3" t="s">
        <v>1497</v>
      </c>
      <c r="U1532" s="3" t="s">
        <v>3854</v>
      </c>
      <c r="V1532" s="13" t="e">
        <f>VLOOKUP(L1532,SB_Cleaned!$A$2:$C$412,3,FALSE)</f>
        <v>#N/A</v>
      </c>
      <c r="W1532" s="4" t="str">
        <f t="shared" si="70"/>
        <v>exclude</v>
      </c>
      <c r="X1532" s="4" t="str">
        <f t="shared" si="71"/>
        <v>exclude</v>
      </c>
    </row>
    <row r="1533" spans="1:24" x14ac:dyDescent="0.25">
      <c r="A1533" s="3" t="s">
        <v>3813</v>
      </c>
      <c r="B1533" s="3" t="s">
        <v>1494</v>
      </c>
      <c r="C1533" s="3" t="s">
        <v>1512</v>
      </c>
      <c r="D1533" s="3">
        <v>2</v>
      </c>
      <c r="E1533" s="14">
        <v>0.48958333333333331</v>
      </c>
      <c r="F1533" s="3" t="s">
        <v>3817</v>
      </c>
      <c r="G1533" s="13">
        <v>43947</v>
      </c>
      <c r="H1533" s="13" t="e">
        <f>VLOOKUP(L1533,'Interested Users'!$A$2:$F$1684,6,FALSE)</f>
        <v>#N/A</v>
      </c>
      <c r="I1533" s="3" t="s">
        <v>1144</v>
      </c>
      <c r="J1533" s="3" t="s">
        <v>10</v>
      </c>
      <c r="K1533" s="3" t="s">
        <v>1468</v>
      </c>
      <c r="L1533" s="4">
        <v>911100222828</v>
      </c>
      <c r="M1533" s="3" t="s">
        <v>3433</v>
      </c>
      <c r="N1533" s="3" t="s">
        <v>1467</v>
      </c>
      <c r="O1533" s="3"/>
      <c r="P1533" s="3" t="s">
        <v>3860</v>
      </c>
      <c r="Q1533" s="3" t="s">
        <v>3787</v>
      </c>
      <c r="R1533" s="3" t="e">
        <f>VLOOKUP(L1533,SB_Cleaned!$A$2:$F$413,6,FALSE)</f>
        <v>#N/A</v>
      </c>
      <c r="S1533" s="3">
        <f t="shared" si="69"/>
        <v>0</v>
      </c>
      <c r="T1533" s="3" t="s">
        <v>1497</v>
      </c>
      <c r="U1533" s="3" t="s">
        <v>3854</v>
      </c>
      <c r="V1533" s="13" t="e">
        <f>VLOOKUP(L1533,SB_Cleaned!$A$2:$C$412,3,FALSE)</f>
        <v>#N/A</v>
      </c>
      <c r="W1533" s="4" t="str">
        <f t="shared" si="70"/>
        <v>exclude</v>
      </c>
      <c r="X1533" s="4" t="str">
        <f t="shared" si="71"/>
        <v>exclude</v>
      </c>
    </row>
    <row r="1534" spans="1:24" x14ac:dyDescent="0.25">
      <c r="A1534" s="3" t="s">
        <v>3813</v>
      </c>
      <c r="B1534" s="3" t="s">
        <v>1494</v>
      </c>
      <c r="C1534" s="3" t="s">
        <v>1512</v>
      </c>
      <c r="D1534" s="3">
        <v>2</v>
      </c>
      <c r="E1534" s="14">
        <v>0.48958333333333331</v>
      </c>
      <c r="F1534" s="3" t="s">
        <v>3817</v>
      </c>
      <c r="G1534" s="13">
        <v>43947</v>
      </c>
      <c r="H1534" s="13">
        <f>VLOOKUP(L1534,'Interested Users'!$A$2:$F$1684,6,FALSE)</f>
        <v>43946.421180555553</v>
      </c>
      <c r="I1534" s="3" t="s">
        <v>1145</v>
      </c>
      <c r="J1534" s="3" t="s">
        <v>2</v>
      </c>
      <c r="K1534" s="3" t="s">
        <v>262</v>
      </c>
      <c r="L1534" s="4">
        <v>911100222304</v>
      </c>
      <c r="M1534" s="3" t="s">
        <v>2897</v>
      </c>
      <c r="N1534" s="3" t="s">
        <v>1467</v>
      </c>
      <c r="O1534" s="3"/>
      <c r="P1534" s="3" t="s">
        <v>3860</v>
      </c>
      <c r="Q1534" s="3" t="s">
        <v>3787</v>
      </c>
      <c r="R1534" s="3" t="e">
        <f>VLOOKUP(L1534,SB_Cleaned!$A$2:$F$413,6,FALSE)</f>
        <v>#N/A</v>
      </c>
      <c r="S1534" s="3">
        <f t="shared" si="69"/>
        <v>0</v>
      </c>
      <c r="T1534" s="3" t="s">
        <v>1497</v>
      </c>
      <c r="U1534" s="3" t="s">
        <v>865</v>
      </c>
      <c r="V1534" s="13" t="e">
        <f>VLOOKUP(L1534,SB_Cleaned!$A$2:$C$412,3,FALSE)</f>
        <v>#N/A</v>
      </c>
      <c r="W1534" s="4" t="str">
        <f t="shared" si="70"/>
        <v>exclude</v>
      </c>
      <c r="X1534" s="4" t="str">
        <f t="shared" si="71"/>
        <v>exclude</v>
      </c>
    </row>
    <row r="1535" spans="1:24" x14ac:dyDescent="0.25">
      <c r="A1535" s="3" t="s">
        <v>3813</v>
      </c>
      <c r="B1535" s="3" t="s">
        <v>1494</v>
      </c>
      <c r="C1535" s="3" t="s">
        <v>1512</v>
      </c>
      <c r="D1535" s="3">
        <v>2</v>
      </c>
      <c r="E1535" s="14">
        <v>0.48958333333333331</v>
      </c>
      <c r="F1535" s="3" t="s">
        <v>3817</v>
      </c>
      <c r="G1535" s="13">
        <v>43947</v>
      </c>
      <c r="H1535" s="13" t="e">
        <f>VLOOKUP(L1535,'Interested Users'!$A$2:$F$1684,6,FALSE)</f>
        <v>#N/A</v>
      </c>
      <c r="I1535" s="3" t="s">
        <v>1144</v>
      </c>
      <c r="J1535" s="3" t="s">
        <v>10</v>
      </c>
      <c r="K1535" s="3" t="s">
        <v>1469</v>
      </c>
      <c r="L1535" s="4">
        <v>911100222829</v>
      </c>
      <c r="M1535" s="3" t="s">
        <v>3434</v>
      </c>
      <c r="N1535" s="3" t="s">
        <v>1467</v>
      </c>
      <c r="O1535" s="3"/>
      <c r="P1535" s="3" t="s">
        <v>3860</v>
      </c>
      <c r="Q1535" s="3" t="s">
        <v>3787</v>
      </c>
      <c r="R1535" s="3" t="e">
        <f>VLOOKUP(L1535,SB_Cleaned!$A$2:$F$413,6,FALSE)</f>
        <v>#N/A</v>
      </c>
      <c r="S1535" s="3">
        <f t="shared" si="69"/>
        <v>0</v>
      </c>
      <c r="T1535" s="3" t="s">
        <v>1497</v>
      </c>
      <c r="U1535" s="3" t="s">
        <v>3854</v>
      </c>
      <c r="V1535" s="13" t="e">
        <f>VLOOKUP(L1535,SB_Cleaned!$A$2:$C$412,3,FALSE)</f>
        <v>#N/A</v>
      </c>
      <c r="W1535" s="4" t="str">
        <f t="shared" si="70"/>
        <v>exclude</v>
      </c>
      <c r="X1535" s="4" t="str">
        <f t="shared" si="71"/>
        <v>exclude</v>
      </c>
    </row>
    <row r="1536" spans="1:24" x14ac:dyDescent="0.25">
      <c r="A1536" s="3" t="s">
        <v>3813</v>
      </c>
      <c r="B1536" s="3" t="s">
        <v>1494</v>
      </c>
      <c r="C1536" s="3" t="s">
        <v>1512</v>
      </c>
      <c r="D1536" s="3">
        <v>2</v>
      </c>
      <c r="E1536" s="14">
        <v>0.48958333333333331</v>
      </c>
      <c r="F1536" s="3" t="s">
        <v>3817</v>
      </c>
      <c r="G1536" s="13">
        <v>43947</v>
      </c>
      <c r="H1536" s="13" t="e">
        <f>VLOOKUP(L1536,'Interested Users'!$A$2:$F$1684,6,FALSE)</f>
        <v>#N/A</v>
      </c>
      <c r="I1536" s="3" t="s">
        <v>1144</v>
      </c>
      <c r="J1536" s="3" t="s">
        <v>10</v>
      </c>
      <c r="K1536" s="3" t="s">
        <v>1188</v>
      </c>
      <c r="L1536" s="4">
        <v>911100222830</v>
      </c>
      <c r="M1536" s="3" t="s">
        <v>3435</v>
      </c>
      <c r="N1536" s="3" t="s">
        <v>1467</v>
      </c>
      <c r="O1536" s="3"/>
      <c r="P1536" s="3" t="s">
        <v>3860</v>
      </c>
      <c r="Q1536" s="3" t="s">
        <v>3787</v>
      </c>
      <c r="R1536" s="3" t="e">
        <f>VLOOKUP(L1536,SB_Cleaned!$A$2:$F$413,6,FALSE)</f>
        <v>#N/A</v>
      </c>
      <c r="S1536" s="3">
        <f t="shared" si="69"/>
        <v>0</v>
      </c>
      <c r="T1536" s="3" t="s">
        <v>1497</v>
      </c>
      <c r="U1536" s="3" t="s">
        <v>3854</v>
      </c>
      <c r="V1536" s="13" t="e">
        <f>VLOOKUP(L1536,SB_Cleaned!$A$2:$C$412,3,FALSE)</f>
        <v>#N/A</v>
      </c>
      <c r="W1536" s="4" t="str">
        <f t="shared" si="70"/>
        <v>exclude</v>
      </c>
      <c r="X1536" s="4" t="str">
        <f t="shared" si="71"/>
        <v>exclude</v>
      </c>
    </row>
    <row r="1537" spans="1:24" x14ac:dyDescent="0.25">
      <c r="A1537" s="3" t="s">
        <v>3813</v>
      </c>
      <c r="B1537" s="3" t="s">
        <v>1494</v>
      </c>
      <c r="C1537" s="3" t="s">
        <v>1512</v>
      </c>
      <c r="D1537" s="3">
        <v>2</v>
      </c>
      <c r="E1537" s="14">
        <v>0.48958333333333331</v>
      </c>
      <c r="F1537" s="3" t="s">
        <v>3817</v>
      </c>
      <c r="G1537" s="13">
        <v>43947</v>
      </c>
      <c r="H1537" s="13">
        <f>VLOOKUP(L1537,'Interested Users'!$A$2:$F$1684,6,FALSE)</f>
        <v>43946.626736111109</v>
      </c>
      <c r="I1537" s="3" t="s">
        <v>1144</v>
      </c>
      <c r="J1537" s="3" t="s">
        <v>10</v>
      </c>
      <c r="K1537" s="3" t="s">
        <v>326</v>
      </c>
      <c r="L1537" s="4">
        <v>911100222317</v>
      </c>
      <c r="M1537" s="3" t="s">
        <v>2909</v>
      </c>
      <c r="N1537" s="3" t="s">
        <v>1467</v>
      </c>
      <c r="O1537" s="3"/>
      <c r="P1537" s="3" t="s">
        <v>3860</v>
      </c>
      <c r="Q1537" s="3" t="s">
        <v>3787</v>
      </c>
      <c r="R1537" s="3" t="e">
        <f>VLOOKUP(L1537,SB_Cleaned!$A$2:$F$413,6,FALSE)</f>
        <v>#N/A</v>
      </c>
      <c r="S1537" s="3">
        <f t="shared" si="69"/>
        <v>0</v>
      </c>
      <c r="T1537" s="3" t="s">
        <v>1497</v>
      </c>
      <c r="U1537" s="3" t="s">
        <v>993</v>
      </c>
      <c r="V1537" s="13" t="e">
        <f>VLOOKUP(L1537,SB_Cleaned!$A$2:$C$412,3,FALSE)</f>
        <v>#N/A</v>
      </c>
      <c r="W1537" s="4" t="str">
        <f t="shared" si="70"/>
        <v>exclude</v>
      </c>
      <c r="X1537" s="4" t="str">
        <f t="shared" si="71"/>
        <v>exclude</v>
      </c>
    </row>
    <row r="1538" spans="1:24" x14ac:dyDescent="0.25">
      <c r="A1538" s="3" t="s">
        <v>3813</v>
      </c>
      <c r="B1538" s="3" t="s">
        <v>1494</v>
      </c>
      <c r="C1538" s="3" t="s">
        <v>1512</v>
      </c>
      <c r="D1538" s="3">
        <v>2</v>
      </c>
      <c r="E1538" s="14">
        <v>0.48958333333333331</v>
      </c>
      <c r="F1538" s="3" t="s">
        <v>3817</v>
      </c>
      <c r="G1538" s="13">
        <v>43947</v>
      </c>
      <c r="H1538" s="13" t="e">
        <f>VLOOKUP(L1538,'Interested Users'!$A$2:$F$1684,6,FALSE)</f>
        <v>#N/A</v>
      </c>
      <c r="I1538" s="3" t="s">
        <v>1144</v>
      </c>
      <c r="J1538" s="3" t="s">
        <v>10</v>
      </c>
      <c r="K1538" s="3" t="s">
        <v>1470</v>
      </c>
      <c r="L1538" s="4">
        <v>911100222831</v>
      </c>
      <c r="M1538" s="3" t="s">
        <v>3436</v>
      </c>
      <c r="N1538" s="3" t="s">
        <v>1467</v>
      </c>
      <c r="O1538" s="3"/>
      <c r="P1538" s="3" t="s">
        <v>3860</v>
      </c>
      <c r="Q1538" s="3" t="s">
        <v>3787</v>
      </c>
      <c r="R1538" s="3" t="e">
        <f>VLOOKUP(L1538,SB_Cleaned!$A$2:$F$413,6,FALSE)</f>
        <v>#N/A</v>
      </c>
      <c r="S1538" s="3">
        <f t="shared" si="69"/>
        <v>0</v>
      </c>
      <c r="T1538" s="3" t="s">
        <v>1497</v>
      </c>
      <c r="U1538" s="3" t="s">
        <v>3854</v>
      </c>
      <c r="V1538" s="13" t="e">
        <f>VLOOKUP(L1538,SB_Cleaned!$A$2:$C$412,3,FALSE)</f>
        <v>#N/A</v>
      </c>
      <c r="W1538" s="4" t="str">
        <f t="shared" si="70"/>
        <v>exclude</v>
      </c>
      <c r="X1538" s="4" t="str">
        <f t="shared" si="71"/>
        <v>exclude</v>
      </c>
    </row>
    <row r="1539" spans="1:24" x14ac:dyDescent="0.25">
      <c r="A1539" s="3" t="s">
        <v>3813</v>
      </c>
      <c r="B1539" s="3" t="s">
        <v>1494</v>
      </c>
      <c r="C1539" s="3" t="s">
        <v>1512</v>
      </c>
      <c r="D1539" s="3">
        <v>2</v>
      </c>
      <c r="E1539" s="14">
        <v>0.48958333333333331</v>
      </c>
      <c r="F1539" s="3" t="s">
        <v>3817</v>
      </c>
      <c r="G1539" s="13">
        <v>43947</v>
      </c>
      <c r="H1539" s="13">
        <f>VLOOKUP(L1539,'Interested Users'!$A$2:$F$1684,6,FALSE)</f>
        <v>43946.560057870367</v>
      </c>
      <c r="I1539" s="3" t="s">
        <v>1145</v>
      </c>
      <c r="J1539" s="3" t="s">
        <v>2</v>
      </c>
      <c r="K1539" s="3" t="s">
        <v>262</v>
      </c>
      <c r="L1539" s="4">
        <v>911100222313</v>
      </c>
      <c r="M1539" s="3" t="s">
        <v>2897</v>
      </c>
      <c r="N1539" s="3" t="s">
        <v>1467</v>
      </c>
      <c r="O1539" s="3"/>
      <c r="P1539" s="3" t="s">
        <v>3860</v>
      </c>
      <c r="Q1539" s="3" t="s">
        <v>3787</v>
      </c>
      <c r="R1539" s="3" t="e">
        <f>VLOOKUP(L1539,SB_Cleaned!$A$2:$F$413,6,FALSE)</f>
        <v>#N/A</v>
      </c>
      <c r="S1539" s="3">
        <f t="shared" ref="S1539:S1602" si="72">_xlfn.IFNA(IF(R1539&gt;499,1,0),0)</f>
        <v>0</v>
      </c>
      <c r="T1539" s="3" t="s">
        <v>1497</v>
      </c>
      <c r="U1539" s="3" t="s">
        <v>865</v>
      </c>
      <c r="V1539" s="13" t="e">
        <f>VLOOKUP(L1539,SB_Cleaned!$A$2:$C$412,3,FALSE)</f>
        <v>#N/A</v>
      </c>
      <c r="W1539" s="4" t="str">
        <f t="shared" ref="W1539:W1602" si="73">_xlfn.IFNA(IF(ROUND(V1539-G1539,0)&gt;=0,ROUND(V1539-G1539,0),"exclude"),"exclude")</f>
        <v>exclude</v>
      </c>
      <c r="X1539" s="4" t="str">
        <f t="shared" ref="X1539:X1602" si="74">_xlfn.IFNA(IF(ROUND(V1539-H1539,0)&gt;=0,ROUND(V1539-H1539,0),"exclude"),"exclude")</f>
        <v>exclude</v>
      </c>
    </row>
    <row r="1540" spans="1:24" x14ac:dyDescent="0.25">
      <c r="A1540" s="3" t="s">
        <v>3813</v>
      </c>
      <c r="B1540" s="3" t="s">
        <v>1494</v>
      </c>
      <c r="C1540" s="3" t="s">
        <v>1512</v>
      </c>
      <c r="D1540" s="3">
        <v>2</v>
      </c>
      <c r="E1540" s="14">
        <v>0.48958333333333331</v>
      </c>
      <c r="F1540" s="3" t="s">
        <v>3817</v>
      </c>
      <c r="G1540" s="13">
        <v>43947</v>
      </c>
      <c r="H1540" s="13">
        <f>VLOOKUP(L1540,'Interested Users'!$A$2:$F$1684,6,FALSE)</f>
        <v>43946.505057870374</v>
      </c>
      <c r="I1540" s="3" t="s">
        <v>1144</v>
      </c>
      <c r="J1540" s="3" t="s">
        <v>2</v>
      </c>
      <c r="K1540" s="3" t="s">
        <v>1037</v>
      </c>
      <c r="L1540" s="4">
        <v>911100222308</v>
      </c>
      <c r="M1540" s="3" t="s">
        <v>2901</v>
      </c>
      <c r="N1540" s="3" t="s">
        <v>1467</v>
      </c>
      <c r="O1540" s="3"/>
      <c r="P1540" s="3" t="s">
        <v>3860</v>
      </c>
      <c r="Q1540" s="3" t="s">
        <v>3787</v>
      </c>
      <c r="R1540" s="3" t="e">
        <f>VLOOKUP(L1540,SB_Cleaned!$A$2:$F$413,6,FALSE)</f>
        <v>#N/A</v>
      </c>
      <c r="S1540" s="3">
        <f t="shared" si="72"/>
        <v>0</v>
      </c>
      <c r="T1540" s="3" t="s">
        <v>1497</v>
      </c>
      <c r="U1540" s="3" t="s">
        <v>993</v>
      </c>
      <c r="V1540" s="13" t="e">
        <f>VLOOKUP(L1540,SB_Cleaned!$A$2:$C$412,3,FALSE)</f>
        <v>#N/A</v>
      </c>
      <c r="W1540" s="4" t="str">
        <f t="shared" si="73"/>
        <v>exclude</v>
      </c>
      <c r="X1540" s="4" t="str">
        <f t="shared" si="74"/>
        <v>exclude</v>
      </c>
    </row>
    <row r="1541" spans="1:24" x14ac:dyDescent="0.25">
      <c r="A1541" s="3" t="s">
        <v>3813</v>
      </c>
      <c r="B1541" s="3" t="s">
        <v>1494</v>
      </c>
      <c r="C1541" s="3" t="s">
        <v>1512</v>
      </c>
      <c r="D1541" s="3">
        <v>2</v>
      </c>
      <c r="E1541" s="14">
        <v>0.48958333333333331</v>
      </c>
      <c r="F1541" s="3" t="s">
        <v>3817</v>
      </c>
      <c r="G1541" s="13">
        <v>43947</v>
      </c>
      <c r="H1541" s="13">
        <f>VLOOKUP(L1541,'Interested Users'!$A$2:$F$1684,6,FALSE)</f>
        <v>43946.368194444447</v>
      </c>
      <c r="I1541" s="3" t="s">
        <v>1144</v>
      </c>
      <c r="J1541" s="3" t="s">
        <v>2</v>
      </c>
      <c r="K1541" s="3" t="s">
        <v>1033</v>
      </c>
      <c r="L1541" s="4">
        <v>911100222301</v>
      </c>
      <c r="M1541" s="3" t="s">
        <v>2894</v>
      </c>
      <c r="N1541" s="3" t="s">
        <v>1467</v>
      </c>
      <c r="O1541" s="3"/>
      <c r="P1541" s="3" t="s">
        <v>3860</v>
      </c>
      <c r="Q1541" s="3" t="s">
        <v>3787</v>
      </c>
      <c r="R1541" s="3" t="e">
        <f>VLOOKUP(L1541,SB_Cleaned!$A$2:$F$413,6,FALSE)</f>
        <v>#N/A</v>
      </c>
      <c r="S1541" s="3">
        <f t="shared" si="72"/>
        <v>0</v>
      </c>
      <c r="T1541" s="3" t="s">
        <v>1497</v>
      </c>
      <c r="U1541" s="3" t="s">
        <v>993</v>
      </c>
      <c r="V1541" s="13" t="e">
        <f>VLOOKUP(L1541,SB_Cleaned!$A$2:$C$412,3,FALSE)</f>
        <v>#N/A</v>
      </c>
      <c r="W1541" s="4" t="str">
        <f t="shared" si="73"/>
        <v>exclude</v>
      </c>
      <c r="X1541" s="4" t="str">
        <f t="shared" si="74"/>
        <v>exclude</v>
      </c>
    </row>
    <row r="1542" spans="1:24" x14ac:dyDescent="0.25">
      <c r="A1542" s="3" t="s">
        <v>3813</v>
      </c>
      <c r="B1542" s="3" t="s">
        <v>1494</v>
      </c>
      <c r="C1542" s="3" t="s">
        <v>1512</v>
      </c>
      <c r="D1542" s="3">
        <v>2</v>
      </c>
      <c r="E1542" s="14">
        <v>0.48958333333333331</v>
      </c>
      <c r="F1542" s="3" t="s">
        <v>3817</v>
      </c>
      <c r="G1542" s="13">
        <v>43947</v>
      </c>
      <c r="H1542" s="13">
        <f>VLOOKUP(L1542,'Interested Users'!$A$2:$F$1684,6,FALSE)</f>
        <v>43946.507465277777</v>
      </c>
      <c r="I1542" s="3" t="s">
        <v>1144</v>
      </c>
      <c r="J1542" s="3" t="s">
        <v>2</v>
      </c>
      <c r="K1542" s="3" t="s">
        <v>1471</v>
      </c>
      <c r="L1542" s="4">
        <v>911100222309</v>
      </c>
      <c r="M1542" s="3" t="s">
        <v>2902</v>
      </c>
      <c r="N1542" s="3" t="s">
        <v>1467</v>
      </c>
      <c r="O1542" s="3"/>
      <c r="P1542" s="3" t="s">
        <v>3860</v>
      </c>
      <c r="Q1542" s="3" t="s">
        <v>3787</v>
      </c>
      <c r="R1542" s="3" t="e">
        <f>VLOOKUP(L1542,SB_Cleaned!$A$2:$F$413,6,FALSE)</f>
        <v>#N/A</v>
      </c>
      <c r="S1542" s="3">
        <f t="shared" si="72"/>
        <v>0</v>
      </c>
      <c r="T1542" s="3" t="s">
        <v>1497</v>
      </c>
      <c r="U1542" s="3" t="s">
        <v>716</v>
      </c>
      <c r="V1542" s="13" t="e">
        <f>VLOOKUP(L1542,SB_Cleaned!$A$2:$C$412,3,FALSE)</f>
        <v>#N/A</v>
      </c>
      <c r="W1542" s="4" t="str">
        <f t="shared" si="73"/>
        <v>exclude</v>
      </c>
      <c r="X1542" s="4" t="str">
        <f t="shared" si="74"/>
        <v>exclude</v>
      </c>
    </row>
    <row r="1543" spans="1:24" x14ac:dyDescent="0.25">
      <c r="A1543" s="3" t="s">
        <v>3813</v>
      </c>
      <c r="B1543" s="3" t="s">
        <v>1514</v>
      </c>
      <c r="C1543" s="3" t="s">
        <v>1512</v>
      </c>
      <c r="D1543" s="3">
        <v>2</v>
      </c>
      <c r="E1543" s="14">
        <v>0.48958333333333331</v>
      </c>
      <c r="F1543" s="3" t="s">
        <v>3817</v>
      </c>
      <c r="G1543" s="13">
        <v>43947</v>
      </c>
      <c r="H1543" s="13">
        <f>VLOOKUP(L1543,'Interested Users'!$A$2:$F$1684,6,FALSE)</f>
        <v>43946.666539351849</v>
      </c>
      <c r="I1543" s="3" t="s">
        <v>1144</v>
      </c>
      <c r="J1543" s="3" t="s">
        <v>19</v>
      </c>
      <c r="K1543" s="3" t="s">
        <v>849</v>
      </c>
      <c r="L1543" s="4">
        <v>911100222318</v>
      </c>
      <c r="M1543" s="3" t="s">
        <v>2910</v>
      </c>
      <c r="N1543" s="3" t="s">
        <v>1467</v>
      </c>
      <c r="O1543" s="3" t="s">
        <v>1156</v>
      </c>
      <c r="P1543" s="3" t="s">
        <v>1156</v>
      </c>
      <c r="Q1543" s="3" t="s">
        <v>3777</v>
      </c>
      <c r="R1543" s="3" t="e">
        <f>VLOOKUP(L1543,SB_Cleaned!$A$2:$F$413,6,FALSE)</f>
        <v>#N/A</v>
      </c>
      <c r="S1543" s="3">
        <f t="shared" si="72"/>
        <v>0</v>
      </c>
      <c r="T1543" s="3" t="s">
        <v>1498</v>
      </c>
      <c r="U1543" s="3" t="s">
        <v>993</v>
      </c>
      <c r="V1543" s="13" t="e">
        <f>VLOOKUP(L1543,SB_Cleaned!$A$2:$C$412,3,FALSE)</f>
        <v>#N/A</v>
      </c>
      <c r="W1543" s="4" t="str">
        <f t="shared" si="73"/>
        <v>exclude</v>
      </c>
      <c r="X1543" s="4" t="str">
        <f t="shared" si="74"/>
        <v>exclude</v>
      </c>
    </row>
    <row r="1544" spans="1:24" x14ac:dyDescent="0.25">
      <c r="A1544" s="3" t="s">
        <v>3813</v>
      </c>
      <c r="B1544" s="3" t="s">
        <v>1514</v>
      </c>
      <c r="C1544" s="3" t="s">
        <v>1512</v>
      </c>
      <c r="D1544" s="3">
        <v>2</v>
      </c>
      <c r="E1544" s="14">
        <v>0.48958333333333331</v>
      </c>
      <c r="F1544" s="3" t="s">
        <v>3817</v>
      </c>
      <c r="G1544" s="13">
        <v>43947</v>
      </c>
      <c r="H1544" s="13">
        <f>VLOOKUP(L1544,'Interested Users'!$A$2:$F$1684,6,FALSE)</f>
        <v>43946.615671296298</v>
      </c>
      <c r="I1544" s="3" t="s">
        <v>1144</v>
      </c>
      <c r="J1544" s="3" t="s">
        <v>5</v>
      </c>
      <c r="K1544" s="3" t="s">
        <v>1043</v>
      </c>
      <c r="L1544" s="4">
        <v>911100222316</v>
      </c>
      <c r="M1544" s="3" t="s">
        <v>2908</v>
      </c>
      <c r="N1544" s="3" t="s">
        <v>1467</v>
      </c>
      <c r="O1544" s="3" t="s">
        <v>1156</v>
      </c>
      <c r="P1544" s="3" t="s">
        <v>1156</v>
      </c>
      <c r="Q1544" s="3" t="s">
        <v>3777</v>
      </c>
      <c r="R1544" s="3" t="e">
        <f>VLOOKUP(L1544,SB_Cleaned!$A$2:$F$413,6,FALSE)</f>
        <v>#N/A</v>
      </c>
      <c r="S1544" s="3">
        <f t="shared" si="72"/>
        <v>0</v>
      </c>
      <c r="T1544" s="3" t="s">
        <v>1498</v>
      </c>
      <c r="U1544" s="3" t="s">
        <v>209</v>
      </c>
      <c r="V1544" s="13" t="e">
        <f>VLOOKUP(L1544,SB_Cleaned!$A$2:$C$412,3,FALSE)</f>
        <v>#N/A</v>
      </c>
      <c r="W1544" s="4" t="str">
        <f t="shared" si="73"/>
        <v>exclude</v>
      </c>
      <c r="X1544" s="4" t="str">
        <f t="shared" si="74"/>
        <v>exclude</v>
      </c>
    </row>
    <row r="1545" spans="1:24" x14ac:dyDescent="0.25">
      <c r="A1545" s="3" t="s">
        <v>3813</v>
      </c>
      <c r="B1545" s="3" t="s">
        <v>1514</v>
      </c>
      <c r="C1545" s="3" t="s">
        <v>1512</v>
      </c>
      <c r="D1545" s="3">
        <v>2</v>
      </c>
      <c r="E1545" s="14">
        <v>0.48958333333333331</v>
      </c>
      <c r="F1545" s="3" t="s">
        <v>3817</v>
      </c>
      <c r="G1545" s="13">
        <v>43947</v>
      </c>
      <c r="H1545" s="13">
        <f>VLOOKUP(L1545,'Interested Users'!$A$2:$F$1684,6,FALSE)</f>
        <v>43946.534895833334</v>
      </c>
      <c r="I1545" s="3" t="s">
        <v>1144</v>
      </c>
      <c r="J1545" s="3" t="s">
        <v>19</v>
      </c>
      <c r="K1545" s="3" t="s">
        <v>1039</v>
      </c>
      <c r="L1545" s="4">
        <v>911100222311</v>
      </c>
      <c r="M1545" s="3" t="s">
        <v>2904</v>
      </c>
      <c r="N1545" s="3" t="s">
        <v>1467</v>
      </c>
      <c r="O1545" s="3" t="s">
        <v>1156</v>
      </c>
      <c r="P1545" s="3" t="s">
        <v>1156</v>
      </c>
      <c r="Q1545" s="3" t="s">
        <v>3777</v>
      </c>
      <c r="R1545" s="3" t="e">
        <f>VLOOKUP(L1545,SB_Cleaned!$A$2:$F$413,6,FALSE)</f>
        <v>#N/A</v>
      </c>
      <c r="S1545" s="3">
        <f t="shared" si="72"/>
        <v>0</v>
      </c>
      <c r="T1545" s="3" t="s">
        <v>1498</v>
      </c>
      <c r="U1545" s="3" t="s">
        <v>177</v>
      </c>
      <c r="V1545" s="13" t="e">
        <f>VLOOKUP(L1545,SB_Cleaned!$A$2:$C$412,3,FALSE)</f>
        <v>#N/A</v>
      </c>
      <c r="W1545" s="4" t="str">
        <f t="shared" si="73"/>
        <v>exclude</v>
      </c>
      <c r="X1545" s="4" t="str">
        <f t="shared" si="74"/>
        <v>exclude</v>
      </c>
    </row>
    <row r="1546" spans="1:24" x14ac:dyDescent="0.25">
      <c r="A1546" s="3" t="s">
        <v>3813</v>
      </c>
      <c r="B1546" s="3" t="s">
        <v>1514</v>
      </c>
      <c r="C1546" s="3" t="s">
        <v>1512</v>
      </c>
      <c r="D1546" s="3">
        <v>2</v>
      </c>
      <c r="E1546" s="14">
        <v>0.48958333333333331</v>
      </c>
      <c r="F1546" s="3" t="s">
        <v>3817</v>
      </c>
      <c r="G1546" s="13">
        <v>43947</v>
      </c>
      <c r="H1546" s="13">
        <f>VLOOKUP(L1546,'Interested Users'!$A$2:$F$1684,6,FALSE)</f>
        <v>43946.527800925927</v>
      </c>
      <c r="I1546" s="3" t="s">
        <v>1144</v>
      </c>
      <c r="J1546" s="3" t="s">
        <v>19</v>
      </c>
      <c r="K1546" s="3" t="s">
        <v>616</v>
      </c>
      <c r="L1546" s="4">
        <v>911100222310</v>
      </c>
      <c r="M1546" s="3" t="s">
        <v>2903</v>
      </c>
      <c r="N1546" s="3" t="s">
        <v>1467</v>
      </c>
      <c r="O1546" s="3" t="s">
        <v>1156</v>
      </c>
      <c r="P1546" s="3" t="s">
        <v>1156</v>
      </c>
      <c r="Q1546" s="3" t="s">
        <v>3777</v>
      </c>
      <c r="R1546" s="3" t="e">
        <f>VLOOKUP(L1546,SB_Cleaned!$A$2:$F$413,6,FALSE)</f>
        <v>#N/A</v>
      </c>
      <c r="S1546" s="3">
        <f t="shared" si="72"/>
        <v>0</v>
      </c>
      <c r="T1546" s="3" t="s">
        <v>1498</v>
      </c>
      <c r="U1546" s="3" t="s">
        <v>932</v>
      </c>
      <c r="V1546" s="13" t="e">
        <f>VLOOKUP(L1546,SB_Cleaned!$A$2:$C$412,3,FALSE)</f>
        <v>#N/A</v>
      </c>
      <c r="W1546" s="4" t="str">
        <f t="shared" si="73"/>
        <v>exclude</v>
      </c>
      <c r="X1546" s="4" t="str">
        <f t="shared" si="74"/>
        <v>exclude</v>
      </c>
    </row>
    <row r="1547" spans="1:24" x14ac:dyDescent="0.25">
      <c r="A1547" s="3" t="s">
        <v>3813</v>
      </c>
      <c r="B1547" s="3" t="s">
        <v>1514</v>
      </c>
      <c r="C1547" s="3" t="s">
        <v>1512</v>
      </c>
      <c r="D1547" s="3">
        <v>2</v>
      </c>
      <c r="E1547" s="14">
        <v>0.48958333333333331</v>
      </c>
      <c r="F1547" s="3" t="s">
        <v>3817</v>
      </c>
      <c r="G1547" s="13">
        <v>43947</v>
      </c>
      <c r="H1547" s="13">
        <f>VLOOKUP(L1547,'Interested Users'!$A$2:$F$1684,6,FALSE)</f>
        <v>43946.35324074074</v>
      </c>
      <c r="I1547" s="3" t="s">
        <v>1144</v>
      </c>
      <c r="J1547" s="3" t="s">
        <v>19</v>
      </c>
      <c r="K1547" s="3" t="s">
        <v>1031</v>
      </c>
      <c r="L1547" s="4">
        <v>911100222299</v>
      </c>
      <c r="M1547" s="3" t="s">
        <v>2891</v>
      </c>
      <c r="N1547" s="3" t="s">
        <v>1467</v>
      </c>
      <c r="O1547" s="3" t="s">
        <v>1156</v>
      </c>
      <c r="P1547" s="3" t="s">
        <v>1156</v>
      </c>
      <c r="Q1547" s="3" t="s">
        <v>3777</v>
      </c>
      <c r="R1547" s="3" t="e">
        <f>VLOOKUP(L1547,SB_Cleaned!$A$2:$F$413,6,FALSE)</f>
        <v>#N/A</v>
      </c>
      <c r="S1547" s="3">
        <f t="shared" si="72"/>
        <v>0</v>
      </c>
      <c r="T1547" s="3" t="s">
        <v>1498</v>
      </c>
      <c r="U1547" s="3" t="s">
        <v>932</v>
      </c>
      <c r="V1547" s="13" t="e">
        <f>VLOOKUP(L1547,SB_Cleaned!$A$2:$C$412,3,FALSE)</f>
        <v>#N/A</v>
      </c>
      <c r="W1547" s="4" t="str">
        <f t="shared" si="73"/>
        <v>exclude</v>
      </c>
      <c r="X1547" s="4" t="str">
        <f t="shared" si="74"/>
        <v>exclude</v>
      </c>
    </row>
    <row r="1548" spans="1:24" x14ac:dyDescent="0.25">
      <c r="A1548" s="3" t="s">
        <v>3813</v>
      </c>
      <c r="B1548" s="3" t="s">
        <v>1514</v>
      </c>
      <c r="C1548" s="3" t="s">
        <v>1512</v>
      </c>
      <c r="D1548" s="3">
        <v>2</v>
      </c>
      <c r="E1548" s="14">
        <v>0.48958333333333331</v>
      </c>
      <c r="F1548" s="3" t="s">
        <v>3817</v>
      </c>
      <c r="G1548" s="13">
        <v>43947</v>
      </c>
      <c r="H1548" s="13">
        <f>VLOOKUP(L1548,'Interested Users'!$A$2:$F$1684,6,FALSE)</f>
        <v>43941.200578703705</v>
      </c>
      <c r="I1548" s="3" t="s">
        <v>1144</v>
      </c>
      <c r="J1548" s="3" t="s">
        <v>19</v>
      </c>
      <c r="K1548" s="3" t="s">
        <v>539</v>
      </c>
      <c r="L1548" s="4">
        <v>911100221739</v>
      </c>
      <c r="M1548" s="3" t="s">
        <v>2329</v>
      </c>
      <c r="N1548" s="3" t="s">
        <v>1467</v>
      </c>
      <c r="O1548" s="3" t="s">
        <v>1148</v>
      </c>
      <c r="P1548" s="3" t="s">
        <v>1148</v>
      </c>
      <c r="Q1548" s="3" t="s">
        <v>3777</v>
      </c>
      <c r="R1548" s="3" t="e">
        <f>VLOOKUP(L1548,SB_Cleaned!$A$2:$F$413,6,FALSE)</f>
        <v>#N/A</v>
      </c>
      <c r="S1548" s="3">
        <f t="shared" si="72"/>
        <v>0</v>
      </c>
      <c r="T1548" s="3" t="s">
        <v>1498</v>
      </c>
      <c r="U1548" s="3" t="s">
        <v>604</v>
      </c>
      <c r="V1548" s="13" t="e">
        <f>VLOOKUP(L1548,SB_Cleaned!$A$2:$C$412,3,FALSE)</f>
        <v>#N/A</v>
      </c>
      <c r="W1548" s="4" t="str">
        <f t="shared" si="73"/>
        <v>exclude</v>
      </c>
      <c r="X1548" s="4" t="str">
        <f t="shared" si="74"/>
        <v>exclude</v>
      </c>
    </row>
    <row r="1549" spans="1:24" x14ac:dyDescent="0.25">
      <c r="A1549" s="3" t="s">
        <v>3813</v>
      </c>
      <c r="B1549" s="3" t="s">
        <v>1514</v>
      </c>
      <c r="C1549" s="3" t="s">
        <v>1512</v>
      </c>
      <c r="D1549" s="3">
        <v>2</v>
      </c>
      <c r="E1549" s="14">
        <v>0.48958333333333331</v>
      </c>
      <c r="F1549" s="3" t="s">
        <v>3817</v>
      </c>
      <c r="G1549" s="13">
        <v>43947</v>
      </c>
      <c r="H1549" s="13" t="e">
        <f>VLOOKUP(L1549,'Interested Users'!$A$2:$F$1684,6,FALSE)</f>
        <v>#N/A</v>
      </c>
      <c r="I1549" s="3" t="s">
        <v>1144</v>
      </c>
      <c r="J1549" s="3" t="s">
        <v>5</v>
      </c>
      <c r="K1549" s="3" t="s">
        <v>299</v>
      </c>
      <c r="L1549" s="4">
        <v>911100222832</v>
      </c>
      <c r="M1549" s="3" t="s">
        <v>3437</v>
      </c>
      <c r="N1549" s="3" t="s">
        <v>1467</v>
      </c>
      <c r="O1549" s="3" t="s">
        <v>1156</v>
      </c>
      <c r="P1549" s="3" t="s">
        <v>1156</v>
      </c>
      <c r="Q1549" s="3" t="s">
        <v>3777</v>
      </c>
      <c r="R1549" s="3" t="e">
        <f>VLOOKUP(L1549,SB_Cleaned!$A$2:$F$413,6,FALSE)</f>
        <v>#N/A</v>
      </c>
      <c r="S1549" s="3">
        <f t="shared" si="72"/>
        <v>0</v>
      </c>
      <c r="T1549" s="3" t="s">
        <v>1498</v>
      </c>
      <c r="U1549" s="3" t="s">
        <v>3854</v>
      </c>
      <c r="V1549" s="13" t="e">
        <f>VLOOKUP(L1549,SB_Cleaned!$A$2:$C$412,3,FALSE)</f>
        <v>#N/A</v>
      </c>
      <c r="W1549" s="4" t="str">
        <f t="shared" si="73"/>
        <v>exclude</v>
      </c>
      <c r="X1549" s="4" t="str">
        <f t="shared" si="74"/>
        <v>exclude</v>
      </c>
    </row>
    <row r="1550" spans="1:24" x14ac:dyDescent="0.25">
      <c r="A1550" s="3" t="s">
        <v>3813</v>
      </c>
      <c r="B1550" s="3" t="s">
        <v>1514</v>
      </c>
      <c r="C1550" s="3" t="s">
        <v>1512</v>
      </c>
      <c r="D1550" s="3">
        <v>2</v>
      </c>
      <c r="E1550" s="14">
        <v>0.48958333333333331</v>
      </c>
      <c r="F1550" s="3" t="s">
        <v>3817</v>
      </c>
      <c r="G1550" s="13">
        <v>43947</v>
      </c>
      <c r="H1550" s="13" t="e">
        <f>VLOOKUP(L1550,'Interested Users'!$A$2:$F$1684,6,FALSE)</f>
        <v>#N/A</v>
      </c>
      <c r="I1550" s="3" t="s">
        <v>1144</v>
      </c>
      <c r="J1550" s="3" t="s">
        <v>19</v>
      </c>
      <c r="K1550" s="3" t="s">
        <v>1194</v>
      </c>
      <c r="L1550" s="4">
        <v>911100222833</v>
      </c>
      <c r="M1550" s="3" t="s">
        <v>3438</v>
      </c>
      <c r="N1550" s="3" t="s">
        <v>1467</v>
      </c>
      <c r="O1550" s="3" t="s">
        <v>1146</v>
      </c>
      <c r="P1550" s="3" t="s">
        <v>1146</v>
      </c>
      <c r="Q1550" s="3" t="s">
        <v>3777</v>
      </c>
      <c r="R1550" s="3" t="e">
        <f>VLOOKUP(L1550,SB_Cleaned!$A$2:$F$413,6,FALSE)</f>
        <v>#N/A</v>
      </c>
      <c r="S1550" s="3">
        <f t="shared" si="72"/>
        <v>0</v>
      </c>
      <c r="T1550" s="3" t="s">
        <v>1498</v>
      </c>
      <c r="U1550" s="3" t="s">
        <v>3854</v>
      </c>
      <c r="V1550" s="13" t="e">
        <f>VLOOKUP(L1550,SB_Cleaned!$A$2:$C$412,3,FALSE)</f>
        <v>#N/A</v>
      </c>
      <c r="W1550" s="4" t="str">
        <f t="shared" si="73"/>
        <v>exclude</v>
      </c>
      <c r="X1550" s="4" t="str">
        <f t="shared" si="74"/>
        <v>exclude</v>
      </c>
    </row>
    <row r="1551" spans="1:24" x14ac:dyDescent="0.25">
      <c r="A1551" s="3" t="s">
        <v>3813</v>
      </c>
      <c r="B1551" s="3" t="s">
        <v>1514</v>
      </c>
      <c r="C1551" s="3" t="s">
        <v>1512</v>
      </c>
      <c r="D1551" s="3">
        <v>2</v>
      </c>
      <c r="E1551" s="14">
        <v>0.48958333333333331</v>
      </c>
      <c r="F1551" s="3" t="s">
        <v>3817</v>
      </c>
      <c r="G1551" s="13">
        <v>43947</v>
      </c>
      <c r="H1551" s="13" t="e">
        <f>VLOOKUP(L1551,'Interested Users'!$A$2:$F$1684,6,FALSE)</f>
        <v>#N/A</v>
      </c>
      <c r="I1551" s="3" t="s">
        <v>1145</v>
      </c>
      <c r="J1551" s="3" t="s">
        <v>5</v>
      </c>
      <c r="K1551" s="3" t="s">
        <v>1472</v>
      </c>
      <c r="L1551" s="4">
        <v>911100222834</v>
      </c>
      <c r="M1551" s="3" t="s">
        <v>3439</v>
      </c>
      <c r="N1551" s="3" t="s">
        <v>1467</v>
      </c>
      <c r="O1551" s="3" t="s">
        <v>1148</v>
      </c>
      <c r="P1551" s="3" t="s">
        <v>1148</v>
      </c>
      <c r="Q1551" s="3" t="s">
        <v>3777</v>
      </c>
      <c r="R1551" s="3" t="e">
        <f>VLOOKUP(L1551,SB_Cleaned!$A$2:$F$413,6,FALSE)</f>
        <v>#N/A</v>
      </c>
      <c r="S1551" s="3">
        <f t="shared" si="72"/>
        <v>0</v>
      </c>
      <c r="T1551" s="3" t="s">
        <v>1498</v>
      </c>
      <c r="U1551" s="3" t="s">
        <v>3854</v>
      </c>
      <c r="V1551" s="13" t="e">
        <f>VLOOKUP(L1551,SB_Cleaned!$A$2:$C$412,3,FALSE)</f>
        <v>#N/A</v>
      </c>
      <c r="W1551" s="4" t="str">
        <f t="shared" si="73"/>
        <v>exclude</v>
      </c>
      <c r="X1551" s="4" t="str">
        <f t="shared" si="74"/>
        <v>exclude</v>
      </c>
    </row>
    <row r="1552" spans="1:24" x14ac:dyDescent="0.25">
      <c r="A1552" s="3" t="s">
        <v>3813</v>
      </c>
      <c r="B1552" s="3" t="s">
        <v>1514</v>
      </c>
      <c r="C1552" s="3" t="s">
        <v>1512</v>
      </c>
      <c r="D1552" s="3">
        <v>2</v>
      </c>
      <c r="E1552" s="14">
        <v>0.48958333333333331</v>
      </c>
      <c r="F1552" s="3" t="s">
        <v>3817</v>
      </c>
      <c r="G1552" s="13">
        <v>43947</v>
      </c>
      <c r="H1552" s="13">
        <f>VLOOKUP(L1552,'Interested Users'!$A$2:$F$1684,6,FALSE)</f>
        <v>43946.342476851853</v>
      </c>
      <c r="I1552" s="3" t="s">
        <v>1145</v>
      </c>
      <c r="J1552" s="3" t="s">
        <v>19</v>
      </c>
      <c r="K1552" s="3" t="s">
        <v>1473</v>
      </c>
      <c r="L1552" s="4">
        <v>911100222297</v>
      </c>
      <c r="M1552" s="3" t="s">
        <v>2889</v>
      </c>
      <c r="N1552" s="3" t="s">
        <v>1467</v>
      </c>
      <c r="O1552" s="3" t="s">
        <v>1148</v>
      </c>
      <c r="P1552" s="3" t="s">
        <v>1148</v>
      </c>
      <c r="Q1552" s="3" t="s">
        <v>3777</v>
      </c>
      <c r="R1552" s="3" t="e">
        <f>VLOOKUP(L1552,SB_Cleaned!$A$2:$F$413,6,FALSE)</f>
        <v>#N/A</v>
      </c>
      <c r="S1552" s="3">
        <f t="shared" si="72"/>
        <v>0</v>
      </c>
      <c r="T1552" s="3" t="s">
        <v>1498</v>
      </c>
      <c r="U1552" s="3" t="s">
        <v>993</v>
      </c>
      <c r="V1552" s="13" t="e">
        <f>VLOOKUP(L1552,SB_Cleaned!$A$2:$C$412,3,FALSE)</f>
        <v>#N/A</v>
      </c>
      <c r="W1552" s="4" t="str">
        <f t="shared" si="73"/>
        <v>exclude</v>
      </c>
      <c r="X1552" s="4" t="str">
        <f t="shared" si="74"/>
        <v>exclude</v>
      </c>
    </row>
    <row r="1553" spans="1:24" x14ac:dyDescent="0.25">
      <c r="A1553" s="3" t="s">
        <v>3813</v>
      </c>
      <c r="B1553" s="3" t="s">
        <v>1514</v>
      </c>
      <c r="C1553" s="3" t="s">
        <v>1512</v>
      </c>
      <c r="D1553" s="3">
        <v>2</v>
      </c>
      <c r="E1553" s="14">
        <v>0.48958333333333331</v>
      </c>
      <c r="F1553" s="3" t="s">
        <v>3817</v>
      </c>
      <c r="G1553" s="13">
        <v>43947</v>
      </c>
      <c r="H1553" s="13" t="e">
        <f>VLOOKUP(L1553,'Interested Users'!$A$2:$F$1684,6,FALSE)</f>
        <v>#N/A</v>
      </c>
      <c r="I1553" s="3" t="s">
        <v>1144</v>
      </c>
      <c r="J1553" s="3" t="s">
        <v>19</v>
      </c>
      <c r="K1553" s="3" t="s">
        <v>1474</v>
      </c>
      <c r="L1553" s="4">
        <v>911100222835</v>
      </c>
      <c r="M1553" s="3" t="s">
        <v>3440</v>
      </c>
      <c r="N1553" s="3" t="s">
        <v>1467</v>
      </c>
      <c r="O1553" s="3" t="s">
        <v>1156</v>
      </c>
      <c r="P1553" s="3" t="s">
        <v>1156</v>
      </c>
      <c r="Q1553" s="3" t="s">
        <v>3777</v>
      </c>
      <c r="R1553" s="3" t="e">
        <f>VLOOKUP(L1553,SB_Cleaned!$A$2:$F$413,6,FALSE)</f>
        <v>#N/A</v>
      </c>
      <c r="S1553" s="3">
        <f t="shared" si="72"/>
        <v>0</v>
      </c>
      <c r="T1553" s="3" t="s">
        <v>1498</v>
      </c>
      <c r="U1553" s="3" t="s">
        <v>3854</v>
      </c>
      <c r="V1553" s="13" t="e">
        <f>VLOOKUP(L1553,SB_Cleaned!$A$2:$C$412,3,FALSE)</f>
        <v>#N/A</v>
      </c>
      <c r="W1553" s="4" t="str">
        <f t="shared" si="73"/>
        <v>exclude</v>
      </c>
      <c r="X1553" s="4" t="str">
        <f t="shared" si="74"/>
        <v>exclude</v>
      </c>
    </row>
    <row r="1554" spans="1:24" x14ac:dyDescent="0.25">
      <c r="A1554" s="3" t="s">
        <v>3813</v>
      </c>
      <c r="B1554" s="3" t="s">
        <v>1494</v>
      </c>
      <c r="C1554" s="3" t="s">
        <v>1511</v>
      </c>
      <c r="D1554" s="3">
        <v>2</v>
      </c>
      <c r="E1554" s="14">
        <v>0.48958333333333331</v>
      </c>
      <c r="F1554" s="3" t="s">
        <v>3817</v>
      </c>
      <c r="G1554" s="13">
        <v>43947</v>
      </c>
      <c r="H1554" s="13">
        <f>VLOOKUP(L1554,'Interested Users'!$A$2:$F$1684,6,FALSE)</f>
        <v>43939.349594907406</v>
      </c>
      <c r="I1554" s="3" t="s">
        <v>1144</v>
      </c>
      <c r="J1554" s="3" t="s">
        <v>10</v>
      </c>
      <c r="K1554" s="3" t="s">
        <v>522</v>
      </c>
      <c r="L1554" s="4">
        <v>911100221615</v>
      </c>
      <c r="M1554" s="3" t="s">
        <v>2198</v>
      </c>
      <c r="N1554" s="3" t="s">
        <v>1467</v>
      </c>
      <c r="O1554" s="3"/>
      <c r="P1554" s="3" t="s">
        <v>3860</v>
      </c>
      <c r="Q1554" s="3" t="s">
        <v>3788</v>
      </c>
      <c r="R1554" s="3" t="e">
        <f>VLOOKUP(L1554,SB_Cleaned!$A$2:$F$413,6,FALSE)</f>
        <v>#N/A</v>
      </c>
      <c r="S1554" s="3">
        <f t="shared" si="72"/>
        <v>0</v>
      </c>
      <c r="T1554" s="3" t="s">
        <v>1506</v>
      </c>
      <c r="U1554" s="3" t="s">
        <v>422</v>
      </c>
      <c r="V1554" s="13" t="e">
        <f>VLOOKUP(L1554,SB_Cleaned!$A$2:$C$412,3,FALSE)</f>
        <v>#N/A</v>
      </c>
      <c r="W1554" s="4" t="str">
        <f t="shared" si="73"/>
        <v>exclude</v>
      </c>
      <c r="X1554" s="4" t="str">
        <f t="shared" si="74"/>
        <v>exclude</v>
      </c>
    </row>
    <row r="1555" spans="1:24" x14ac:dyDescent="0.25">
      <c r="A1555" s="3" t="s">
        <v>3813</v>
      </c>
      <c r="B1555" s="3" t="s">
        <v>1494</v>
      </c>
      <c r="C1555" s="3" t="s">
        <v>1511</v>
      </c>
      <c r="D1555" s="3">
        <v>2</v>
      </c>
      <c r="E1555" s="14">
        <v>0.48958333333333331</v>
      </c>
      <c r="F1555" s="3" t="s">
        <v>3817</v>
      </c>
      <c r="G1555" s="13">
        <v>43947</v>
      </c>
      <c r="H1555" s="13">
        <f>VLOOKUP(L1555,'Interested Users'!$A$2:$F$1684,6,FALSE)</f>
        <v>43939.356539351851</v>
      </c>
      <c r="I1555" s="3" t="s">
        <v>1144</v>
      </c>
      <c r="J1555" s="3" t="s">
        <v>10</v>
      </c>
      <c r="K1555" s="3" t="s">
        <v>524</v>
      </c>
      <c r="L1555" s="4">
        <v>911100221617</v>
      </c>
      <c r="M1555" s="3" t="s">
        <v>2200</v>
      </c>
      <c r="N1555" s="3" t="s">
        <v>1467</v>
      </c>
      <c r="O1555" s="3"/>
      <c r="P1555" s="3" t="s">
        <v>3860</v>
      </c>
      <c r="Q1555" s="3" t="s">
        <v>3788</v>
      </c>
      <c r="R1555" s="3" t="e">
        <f>VLOOKUP(L1555,SB_Cleaned!$A$2:$F$413,6,FALSE)</f>
        <v>#N/A</v>
      </c>
      <c r="S1555" s="3">
        <f t="shared" si="72"/>
        <v>0</v>
      </c>
      <c r="T1555" s="3" t="s">
        <v>1506</v>
      </c>
      <c r="U1555" s="3" t="s">
        <v>422</v>
      </c>
      <c r="V1555" s="13" t="e">
        <f>VLOOKUP(L1555,SB_Cleaned!$A$2:$C$412,3,FALSE)</f>
        <v>#N/A</v>
      </c>
      <c r="W1555" s="4" t="str">
        <f t="shared" si="73"/>
        <v>exclude</v>
      </c>
      <c r="X1555" s="4" t="str">
        <f t="shared" si="74"/>
        <v>exclude</v>
      </c>
    </row>
    <row r="1556" spans="1:24" x14ac:dyDescent="0.25">
      <c r="A1556" s="3" t="s">
        <v>3813</v>
      </c>
      <c r="B1556" s="3" t="s">
        <v>1494</v>
      </c>
      <c r="C1556" s="3" t="s">
        <v>1511</v>
      </c>
      <c r="D1556" s="3">
        <v>2</v>
      </c>
      <c r="E1556" s="14">
        <v>0.48958333333333331</v>
      </c>
      <c r="F1556" s="3" t="s">
        <v>3817</v>
      </c>
      <c r="G1556" s="13">
        <v>43947</v>
      </c>
      <c r="H1556" s="13">
        <f>VLOOKUP(L1556,'Interested Users'!$A$2:$F$1684,6,FALSE)</f>
        <v>43939.627337962964</v>
      </c>
      <c r="I1556" s="3" t="s">
        <v>1144</v>
      </c>
      <c r="J1556" s="3" t="s">
        <v>10</v>
      </c>
      <c r="K1556" s="3" t="s">
        <v>444</v>
      </c>
      <c r="L1556" s="4">
        <v>911100221661</v>
      </c>
      <c r="M1556" s="3" t="s">
        <v>2250</v>
      </c>
      <c r="N1556" s="3" t="s">
        <v>1467</v>
      </c>
      <c r="O1556" s="3" t="s">
        <v>1148</v>
      </c>
      <c r="P1556" s="3" t="s">
        <v>1148</v>
      </c>
      <c r="Q1556" s="3" t="s">
        <v>3788</v>
      </c>
      <c r="R1556" s="3">
        <f>VLOOKUP(L1556,SB_Cleaned!$A$2:$F$413,6,FALSE)</f>
        <v>3400</v>
      </c>
      <c r="S1556" s="3">
        <f t="shared" si="72"/>
        <v>1</v>
      </c>
      <c r="T1556" s="3" t="s">
        <v>1506</v>
      </c>
      <c r="U1556" s="3" t="s">
        <v>333</v>
      </c>
      <c r="V1556" s="13">
        <f>VLOOKUP(L1556,SB_Cleaned!$A$2:$C$412,3,FALSE)</f>
        <v>43947</v>
      </c>
      <c r="W1556" s="4">
        <f t="shared" si="73"/>
        <v>0</v>
      </c>
      <c r="X1556" s="4">
        <f t="shared" si="74"/>
        <v>7</v>
      </c>
    </row>
    <row r="1557" spans="1:24" x14ac:dyDescent="0.25">
      <c r="A1557" s="3" t="s">
        <v>3813</v>
      </c>
      <c r="B1557" s="3" t="s">
        <v>1494</v>
      </c>
      <c r="C1557" s="3" t="s">
        <v>1511</v>
      </c>
      <c r="D1557" s="3">
        <v>2</v>
      </c>
      <c r="E1557" s="14">
        <v>0.48958333333333331</v>
      </c>
      <c r="F1557" s="3" t="s">
        <v>3817</v>
      </c>
      <c r="G1557" s="13">
        <v>43947</v>
      </c>
      <c r="H1557" s="13" t="e">
        <f>VLOOKUP(L1557,'Interested Users'!$A$2:$F$1684,6,FALSE)</f>
        <v>#N/A</v>
      </c>
      <c r="I1557" s="3" t="s">
        <v>1144</v>
      </c>
      <c r="J1557" s="3" t="s">
        <v>10</v>
      </c>
      <c r="K1557" s="3" t="s">
        <v>128</v>
      </c>
      <c r="L1557" s="4">
        <v>911100222836</v>
      </c>
      <c r="M1557" s="3" t="s">
        <v>3441</v>
      </c>
      <c r="N1557" s="3" t="s">
        <v>1467</v>
      </c>
      <c r="O1557" s="3" t="s">
        <v>1148</v>
      </c>
      <c r="P1557" s="3" t="s">
        <v>1148</v>
      </c>
      <c r="Q1557" s="3" t="s">
        <v>3788</v>
      </c>
      <c r="R1557" s="3" t="e">
        <f>VLOOKUP(L1557,SB_Cleaned!$A$2:$F$413,6,FALSE)</f>
        <v>#N/A</v>
      </c>
      <c r="S1557" s="3">
        <f t="shared" si="72"/>
        <v>0</v>
      </c>
      <c r="T1557" s="3" t="s">
        <v>1506</v>
      </c>
      <c r="U1557" s="3" t="s">
        <v>3854</v>
      </c>
      <c r="V1557" s="13" t="e">
        <f>VLOOKUP(L1557,SB_Cleaned!$A$2:$C$412,3,FALSE)</f>
        <v>#N/A</v>
      </c>
      <c r="W1557" s="4" t="str">
        <f t="shared" si="73"/>
        <v>exclude</v>
      </c>
      <c r="X1557" s="4" t="str">
        <f t="shared" si="74"/>
        <v>exclude</v>
      </c>
    </row>
    <row r="1558" spans="1:24" x14ac:dyDescent="0.25">
      <c r="A1558" s="3" t="s">
        <v>3813</v>
      </c>
      <c r="B1558" s="3" t="s">
        <v>1494</v>
      </c>
      <c r="C1558" s="3" t="s">
        <v>1511</v>
      </c>
      <c r="D1558" s="3">
        <v>2</v>
      </c>
      <c r="E1558" s="14">
        <v>0.48958333333333331</v>
      </c>
      <c r="F1558" s="3" t="s">
        <v>3817</v>
      </c>
      <c r="G1558" s="13">
        <v>43947</v>
      </c>
      <c r="H1558" s="13">
        <f>VLOOKUP(L1558,'Interested Users'!$A$2:$F$1684,6,FALSE)</f>
        <v>43945.399525462963</v>
      </c>
      <c r="I1558" s="3" t="s">
        <v>1145</v>
      </c>
      <c r="J1558" s="3" t="s">
        <v>2</v>
      </c>
      <c r="K1558" s="3" t="s">
        <v>98</v>
      </c>
      <c r="L1558" s="4">
        <v>911100222161</v>
      </c>
      <c r="M1558" s="3" t="s">
        <v>2491</v>
      </c>
      <c r="N1558" s="3" t="s">
        <v>1467</v>
      </c>
      <c r="O1558" s="3" t="s">
        <v>1148</v>
      </c>
      <c r="P1558" s="3" t="s">
        <v>1148</v>
      </c>
      <c r="Q1558" s="3" t="s">
        <v>3788</v>
      </c>
      <c r="R1558" s="3" t="e">
        <f>VLOOKUP(L1558,SB_Cleaned!$A$2:$F$413,6,FALSE)</f>
        <v>#N/A</v>
      </c>
      <c r="S1558" s="3">
        <f t="shared" si="72"/>
        <v>0</v>
      </c>
      <c r="T1558" s="3" t="s">
        <v>1506</v>
      </c>
      <c r="U1558" s="3" t="s">
        <v>932</v>
      </c>
      <c r="V1558" s="13" t="e">
        <f>VLOOKUP(L1558,SB_Cleaned!$A$2:$C$412,3,FALSE)</f>
        <v>#N/A</v>
      </c>
      <c r="W1558" s="4" t="str">
        <f t="shared" si="73"/>
        <v>exclude</v>
      </c>
      <c r="X1558" s="4" t="str">
        <f t="shared" si="74"/>
        <v>exclude</v>
      </c>
    </row>
    <row r="1559" spans="1:24" x14ac:dyDescent="0.25">
      <c r="A1559" s="3" t="s">
        <v>3813</v>
      </c>
      <c r="B1559" s="3" t="s">
        <v>1494</v>
      </c>
      <c r="C1559" s="3" t="s">
        <v>1511</v>
      </c>
      <c r="D1559" s="3">
        <v>2</v>
      </c>
      <c r="E1559" s="14">
        <v>0.48958333333333331</v>
      </c>
      <c r="F1559" s="3" t="s">
        <v>3817</v>
      </c>
      <c r="G1559" s="13">
        <v>43947</v>
      </c>
      <c r="H1559" s="13" t="e">
        <f>VLOOKUP(L1559,'Interested Users'!$A$2:$F$1684,6,FALSE)</f>
        <v>#N/A</v>
      </c>
      <c r="I1559" s="3" t="s">
        <v>1144</v>
      </c>
      <c r="J1559" s="3" t="s">
        <v>10</v>
      </c>
      <c r="K1559" s="3" t="s">
        <v>11</v>
      </c>
      <c r="L1559" s="4">
        <v>911100222837</v>
      </c>
      <c r="M1559" s="3" t="s">
        <v>3442</v>
      </c>
      <c r="N1559" s="3" t="s">
        <v>1467</v>
      </c>
      <c r="O1559" s="3"/>
      <c r="P1559" s="3" t="s">
        <v>3860</v>
      </c>
      <c r="Q1559" s="3" t="s">
        <v>3788</v>
      </c>
      <c r="R1559" s="3" t="e">
        <f>VLOOKUP(L1559,SB_Cleaned!$A$2:$F$413,6,FALSE)</f>
        <v>#N/A</v>
      </c>
      <c r="S1559" s="3">
        <f t="shared" si="72"/>
        <v>0</v>
      </c>
      <c r="T1559" s="3" t="s">
        <v>1506</v>
      </c>
      <c r="U1559" s="3" t="s">
        <v>3854</v>
      </c>
      <c r="V1559" s="13" t="e">
        <f>VLOOKUP(L1559,SB_Cleaned!$A$2:$C$412,3,FALSE)</f>
        <v>#N/A</v>
      </c>
      <c r="W1559" s="4" t="str">
        <f t="shared" si="73"/>
        <v>exclude</v>
      </c>
      <c r="X1559" s="4" t="str">
        <f t="shared" si="74"/>
        <v>exclude</v>
      </c>
    </row>
    <row r="1560" spans="1:24" x14ac:dyDescent="0.25">
      <c r="A1560" s="3" t="s">
        <v>3813</v>
      </c>
      <c r="B1560" s="3" t="s">
        <v>1494</v>
      </c>
      <c r="C1560" s="3" t="s">
        <v>1511</v>
      </c>
      <c r="D1560" s="3">
        <v>2</v>
      </c>
      <c r="E1560" s="14">
        <v>0.48958333333333331</v>
      </c>
      <c r="F1560" s="3" t="s">
        <v>3817</v>
      </c>
      <c r="G1560" s="13">
        <v>43947</v>
      </c>
      <c r="H1560" s="13" t="e">
        <f>VLOOKUP(L1560,'Interested Users'!$A$2:$F$1684,6,FALSE)</f>
        <v>#N/A</v>
      </c>
      <c r="I1560" s="3" t="s">
        <v>1144</v>
      </c>
      <c r="J1560" s="3" t="s">
        <v>2</v>
      </c>
      <c r="K1560" s="3" t="s">
        <v>1475</v>
      </c>
      <c r="L1560" s="4">
        <v>911100222838</v>
      </c>
      <c r="M1560" s="3" t="s">
        <v>3443</v>
      </c>
      <c r="N1560" s="3" t="s">
        <v>1467</v>
      </c>
      <c r="O1560" s="3"/>
      <c r="P1560" s="3" t="s">
        <v>3860</v>
      </c>
      <c r="Q1560" s="3" t="s">
        <v>3788</v>
      </c>
      <c r="R1560" s="3" t="e">
        <f>VLOOKUP(L1560,SB_Cleaned!$A$2:$F$413,6,FALSE)</f>
        <v>#N/A</v>
      </c>
      <c r="S1560" s="3">
        <f t="shared" si="72"/>
        <v>0</v>
      </c>
      <c r="T1560" s="3" t="s">
        <v>1506</v>
      </c>
      <c r="U1560" s="3" t="s">
        <v>3854</v>
      </c>
      <c r="V1560" s="13" t="e">
        <f>VLOOKUP(L1560,SB_Cleaned!$A$2:$C$412,3,FALSE)</f>
        <v>#N/A</v>
      </c>
      <c r="W1560" s="4" t="str">
        <f t="shared" si="73"/>
        <v>exclude</v>
      </c>
      <c r="X1560" s="4" t="str">
        <f t="shared" si="74"/>
        <v>exclude</v>
      </c>
    </row>
    <row r="1561" spans="1:24" x14ac:dyDescent="0.25">
      <c r="A1561" s="3" t="s">
        <v>3813</v>
      </c>
      <c r="B1561" s="3" t="s">
        <v>1514</v>
      </c>
      <c r="C1561" s="3" t="s">
        <v>1510</v>
      </c>
      <c r="D1561" s="3">
        <v>2</v>
      </c>
      <c r="E1561" s="14">
        <v>0.48958333333333331</v>
      </c>
      <c r="F1561" s="3" t="s">
        <v>3817</v>
      </c>
      <c r="G1561" s="13">
        <v>43947</v>
      </c>
      <c r="H1561" s="13" t="e">
        <f>VLOOKUP(L1561,'Interested Users'!$A$2:$F$1684,6,FALSE)</f>
        <v>#N/A</v>
      </c>
      <c r="I1561" s="3" t="s">
        <v>1144</v>
      </c>
      <c r="J1561" s="3" t="s">
        <v>5</v>
      </c>
      <c r="K1561" s="3" t="s">
        <v>1476</v>
      </c>
      <c r="L1561" s="4">
        <v>911100222839</v>
      </c>
      <c r="M1561" s="3" t="s">
        <v>3444</v>
      </c>
      <c r="N1561" s="3" t="s">
        <v>1467</v>
      </c>
      <c r="O1561" s="3" t="s">
        <v>1146</v>
      </c>
      <c r="P1561" s="3" t="s">
        <v>1146</v>
      </c>
      <c r="Q1561" s="3" t="s">
        <v>3782</v>
      </c>
      <c r="R1561" s="3">
        <f>VLOOKUP(L1561,SB_Cleaned!$A$2:$F$413,6,FALSE)</f>
        <v>1999</v>
      </c>
      <c r="S1561" s="3">
        <f t="shared" si="72"/>
        <v>1</v>
      </c>
      <c r="T1561" s="3" t="s">
        <v>1509</v>
      </c>
      <c r="U1561" s="3" t="s">
        <v>3854</v>
      </c>
      <c r="V1561" s="13">
        <f>VLOOKUP(L1561,SB_Cleaned!$A$2:$C$412,3,FALSE)</f>
        <v>43939</v>
      </c>
      <c r="W1561" s="4" t="str">
        <f t="shared" si="73"/>
        <v>exclude</v>
      </c>
      <c r="X1561" s="4" t="str">
        <f t="shared" si="74"/>
        <v>exclude</v>
      </c>
    </row>
    <row r="1562" spans="1:24" x14ac:dyDescent="0.25">
      <c r="A1562" s="3" t="s">
        <v>3813</v>
      </c>
      <c r="B1562" s="3" t="s">
        <v>1514</v>
      </c>
      <c r="C1562" s="3" t="s">
        <v>1510</v>
      </c>
      <c r="D1562" s="3">
        <v>2</v>
      </c>
      <c r="E1562" s="14">
        <v>0.48958333333333331</v>
      </c>
      <c r="F1562" s="3" t="s">
        <v>3817</v>
      </c>
      <c r="G1562" s="13">
        <v>43947</v>
      </c>
      <c r="H1562" s="13">
        <f>VLOOKUP(L1562,'Interested Users'!$A$2:$F$1684,6,FALSE)</f>
        <v>43940.142326388886</v>
      </c>
      <c r="I1562" s="3" t="s">
        <v>1144</v>
      </c>
      <c r="J1562" s="3" t="s">
        <v>19</v>
      </c>
      <c r="K1562" s="3" t="s">
        <v>540</v>
      </c>
      <c r="L1562" s="4">
        <v>911100221672</v>
      </c>
      <c r="M1562" s="3" t="s">
        <v>2261</v>
      </c>
      <c r="N1562" s="3" t="s">
        <v>1467</v>
      </c>
      <c r="O1562" s="3" t="s">
        <v>1156</v>
      </c>
      <c r="P1562" s="3" t="s">
        <v>1156</v>
      </c>
      <c r="Q1562" s="3" t="s">
        <v>3782</v>
      </c>
      <c r="R1562" s="3" t="e">
        <f>VLOOKUP(L1562,SB_Cleaned!$A$2:$F$413,6,FALSE)</f>
        <v>#N/A</v>
      </c>
      <c r="S1562" s="3">
        <f t="shared" si="72"/>
        <v>0</v>
      </c>
      <c r="T1562" s="3" t="s">
        <v>1509</v>
      </c>
      <c r="U1562" s="3" t="s">
        <v>333</v>
      </c>
      <c r="V1562" s="13" t="e">
        <f>VLOOKUP(L1562,SB_Cleaned!$A$2:$C$412,3,FALSE)</f>
        <v>#N/A</v>
      </c>
      <c r="W1562" s="4" t="str">
        <f t="shared" si="73"/>
        <v>exclude</v>
      </c>
      <c r="X1562" s="4" t="str">
        <f t="shared" si="74"/>
        <v>exclude</v>
      </c>
    </row>
    <row r="1563" spans="1:24" x14ac:dyDescent="0.25">
      <c r="A1563" s="3" t="s">
        <v>3813</v>
      </c>
      <c r="B1563" s="3" t="s">
        <v>1514</v>
      </c>
      <c r="C1563" s="3" t="s">
        <v>1510</v>
      </c>
      <c r="D1563" s="3">
        <v>2</v>
      </c>
      <c r="E1563" s="14">
        <v>0.48958333333333331</v>
      </c>
      <c r="F1563" s="3" t="s">
        <v>3817</v>
      </c>
      <c r="G1563" s="13">
        <v>43947</v>
      </c>
      <c r="H1563" s="13">
        <f>VLOOKUP(L1563,'Interested Users'!$A$2:$F$1684,6,FALSE)</f>
        <v>43940.533483796295</v>
      </c>
      <c r="I1563" s="3" t="s">
        <v>1144</v>
      </c>
      <c r="J1563" s="3" t="s">
        <v>19</v>
      </c>
      <c r="K1563" s="3" t="s">
        <v>808</v>
      </c>
      <c r="L1563" s="4">
        <v>911100221687</v>
      </c>
      <c r="M1563" s="3" t="s">
        <v>2277</v>
      </c>
      <c r="N1563" s="3" t="s">
        <v>1467</v>
      </c>
      <c r="O1563" s="3" t="s">
        <v>1148</v>
      </c>
      <c r="P1563" s="3" t="s">
        <v>1148</v>
      </c>
      <c r="Q1563" s="3" t="s">
        <v>3782</v>
      </c>
      <c r="R1563" s="3" t="e">
        <f>VLOOKUP(L1563,SB_Cleaned!$A$2:$F$413,6,FALSE)</f>
        <v>#N/A</v>
      </c>
      <c r="S1563" s="3">
        <f t="shared" si="72"/>
        <v>0</v>
      </c>
      <c r="T1563" s="3" t="s">
        <v>1509</v>
      </c>
      <c r="U1563" s="3" t="s">
        <v>37</v>
      </c>
      <c r="V1563" s="13" t="e">
        <f>VLOOKUP(L1563,SB_Cleaned!$A$2:$C$412,3,FALSE)</f>
        <v>#N/A</v>
      </c>
      <c r="W1563" s="4" t="str">
        <f t="shared" si="73"/>
        <v>exclude</v>
      </c>
      <c r="X1563" s="4" t="str">
        <f t="shared" si="74"/>
        <v>exclude</v>
      </c>
    </row>
    <row r="1564" spans="1:24" x14ac:dyDescent="0.25">
      <c r="A1564" s="3" t="s">
        <v>3813</v>
      </c>
      <c r="B1564" s="3" t="s">
        <v>1514</v>
      </c>
      <c r="C1564" s="3" t="s">
        <v>1510</v>
      </c>
      <c r="D1564" s="3">
        <v>2</v>
      </c>
      <c r="E1564" s="14">
        <v>0.48958333333333331</v>
      </c>
      <c r="F1564" s="3" t="s">
        <v>3817</v>
      </c>
      <c r="G1564" s="13">
        <v>43947</v>
      </c>
      <c r="H1564" s="13">
        <f>VLOOKUP(L1564,'Interested Users'!$A$2:$F$1684,6,FALSE)</f>
        <v>43941.171354166669</v>
      </c>
      <c r="I1564" s="3" t="s">
        <v>1144</v>
      </c>
      <c r="J1564" s="3" t="s">
        <v>19</v>
      </c>
      <c r="K1564" s="3" t="s">
        <v>53</v>
      </c>
      <c r="L1564" s="4">
        <v>911100221709</v>
      </c>
      <c r="M1564" s="3" t="s">
        <v>2299</v>
      </c>
      <c r="N1564" s="3" t="s">
        <v>1467</v>
      </c>
      <c r="O1564" s="3" t="s">
        <v>1146</v>
      </c>
      <c r="P1564" s="3" t="s">
        <v>1146</v>
      </c>
      <c r="Q1564" s="3" t="s">
        <v>3782</v>
      </c>
      <c r="R1564" s="3" t="e">
        <f>VLOOKUP(L1564,SB_Cleaned!$A$2:$F$413,6,FALSE)</f>
        <v>#N/A</v>
      </c>
      <c r="S1564" s="3">
        <f t="shared" si="72"/>
        <v>0</v>
      </c>
      <c r="T1564" s="3" t="s">
        <v>1509</v>
      </c>
      <c r="U1564" s="3" t="s">
        <v>604</v>
      </c>
      <c r="V1564" s="13" t="e">
        <f>VLOOKUP(L1564,SB_Cleaned!$A$2:$C$412,3,FALSE)</f>
        <v>#N/A</v>
      </c>
      <c r="W1564" s="4" t="str">
        <f t="shared" si="73"/>
        <v>exclude</v>
      </c>
      <c r="X1564" s="4" t="str">
        <f t="shared" si="74"/>
        <v>exclude</v>
      </c>
    </row>
    <row r="1565" spans="1:24" x14ac:dyDescent="0.25">
      <c r="A1565" s="3" t="s">
        <v>3813</v>
      </c>
      <c r="B1565" s="3" t="s">
        <v>1514</v>
      </c>
      <c r="C1565" s="3" t="s">
        <v>1510</v>
      </c>
      <c r="D1565" s="3">
        <v>2</v>
      </c>
      <c r="E1565" s="14">
        <v>0.48958333333333331</v>
      </c>
      <c r="F1565" s="3" t="s">
        <v>3817</v>
      </c>
      <c r="G1565" s="13">
        <v>43947</v>
      </c>
      <c r="H1565" s="13">
        <f>VLOOKUP(L1565,'Interested Users'!$A$2:$F$1684,6,FALSE)</f>
        <v>43941.190034722225</v>
      </c>
      <c r="I1565" s="3" t="s">
        <v>1144</v>
      </c>
      <c r="J1565" s="3" t="s">
        <v>19</v>
      </c>
      <c r="K1565" s="3" t="s">
        <v>623</v>
      </c>
      <c r="L1565" s="4">
        <v>911100221728</v>
      </c>
      <c r="M1565" s="3" t="s">
        <v>2318</v>
      </c>
      <c r="N1565" s="3" t="s">
        <v>1467</v>
      </c>
      <c r="O1565" s="3" t="s">
        <v>1156</v>
      </c>
      <c r="P1565" s="3" t="s">
        <v>1156</v>
      </c>
      <c r="Q1565" s="3" t="s">
        <v>3782</v>
      </c>
      <c r="R1565" s="3" t="e">
        <f>VLOOKUP(L1565,SB_Cleaned!$A$2:$F$413,6,FALSE)</f>
        <v>#N/A</v>
      </c>
      <c r="S1565" s="3">
        <f t="shared" si="72"/>
        <v>0</v>
      </c>
      <c r="T1565" s="3" t="s">
        <v>1509</v>
      </c>
      <c r="U1565" s="3" t="s">
        <v>624</v>
      </c>
      <c r="V1565" s="13" t="e">
        <f>VLOOKUP(L1565,SB_Cleaned!$A$2:$C$412,3,FALSE)</f>
        <v>#N/A</v>
      </c>
      <c r="W1565" s="4" t="str">
        <f t="shared" si="73"/>
        <v>exclude</v>
      </c>
      <c r="X1565" s="4" t="str">
        <f t="shared" si="74"/>
        <v>exclude</v>
      </c>
    </row>
    <row r="1566" spans="1:24" x14ac:dyDescent="0.25">
      <c r="A1566" s="3" t="s">
        <v>3813</v>
      </c>
      <c r="B1566" s="3" t="s">
        <v>1514</v>
      </c>
      <c r="C1566" s="3" t="s">
        <v>1510</v>
      </c>
      <c r="D1566" s="3">
        <v>2</v>
      </c>
      <c r="E1566" s="14">
        <v>0.48958333333333331</v>
      </c>
      <c r="F1566" s="3" t="s">
        <v>3817</v>
      </c>
      <c r="G1566" s="13">
        <v>43947</v>
      </c>
      <c r="H1566" s="13">
        <f>VLOOKUP(L1566,'Interested Users'!$A$2:$F$1684,6,FALSE)</f>
        <v>43941.236331018517</v>
      </c>
      <c r="I1566" s="3" t="s">
        <v>1144</v>
      </c>
      <c r="J1566" s="3" t="s">
        <v>5</v>
      </c>
      <c r="K1566" s="3" t="s">
        <v>652</v>
      </c>
      <c r="L1566" s="4">
        <v>911100221765</v>
      </c>
      <c r="M1566" s="3" t="s">
        <v>2356</v>
      </c>
      <c r="N1566" s="3" t="s">
        <v>1467</v>
      </c>
      <c r="O1566" s="3" t="s">
        <v>1156</v>
      </c>
      <c r="P1566" s="3" t="s">
        <v>1156</v>
      </c>
      <c r="Q1566" s="3" t="s">
        <v>3782</v>
      </c>
      <c r="R1566" s="3" t="e">
        <f>VLOOKUP(L1566,SB_Cleaned!$A$2:$F$413,6,FALSE)</f>
        <v>#N/A</v>
      </c>
      <c r="S1566" s="3">
        <f t="shared" si="72"/>
        <v>0</v>
      </c>
      <c r="T1566" s="3" t="s">
        <v>1509</v>
      </c>
      <c r="U1566" s="3" t="s">
        <v>604</v>
      </c>
      <c r="V1566" s="13" t="e">
        <f>VLOOKUP(L1566,SB_Cleaned!$A$2:$C$412,3,FALSE)</f>
        <v>#N/A</v>
      </c>
      <c r="W1566" s="4" t="str">
        <f t="shared" si="73"/>
        <v>exclude</v>
      </c>
      <c r="X1566" s="4" t="str">
        <f t="shared" si="74"/>
        <v>exclude</v>
      </c>
    </row>
    <row r="1567" spans="1:24" x14ac:dyDescent="0.25">
      <c r="A1567" s="3" t="s">
        <v>3813</v>
      </c>
      <c r="B1567" s="3" t="s">
        <v>1514</v>
      </c>
      <c r="C1567" s="3" t="s">
        <v>1510</v>
      </c>
      <c r="D1567" s="3">
        <v>2</v>
      </c>
      <c r="E1567" s="14">
        <v>0.48958333333333331</v>
      </c>
      <c r="F1567" s="3" t="s">
        <v>3817</v>
      </c>
      <c r="G1567" s="13">
        <v>43947</v>
      </c>
      <c r="H1567" s="13">
        <f>VLOOKUP(L1567,'Interested Users'!$A$2:$F$1684,6,FALSE)</f>
        <v>43941.261365740742</v>
      </c>
      <c r="I1567" s="3" t="s">
        <v>1144</v>
      </c>
      <c r="J1567" s="3" t="s">
        <v>5</v>
      </c>
      <c r="K1567" s="3" t="s">
        <v>660</v>
      </c>
      <c r="L1567" s="4">
        <v>911100221774</v>
      </c>
      <c r="M1567" s="3" t="s">
        <v>2365</v>
      </c>
      <c r="N1567" s="3" t="s">
        <v>1467</v>
      </c>
      <c r="O1567" s="3" t="s">
        <v>1156</v>
      </c>
      <c r="P1567" s="3" t="s">
        <v>1156</v>
      </c>
      <c r="Q1567" s="3" t="s">
        <v>3782</v>
      </c>
      <c r="R1567" s="3" t="e">
        <f>VLOOKUP(L1567,SB_Cleaned!$A$2:$F$413,6,FALSE)</f>
        <v>#N/A</v>
      </c>
      <c r="S1567" s="3">
        <f t="shared" si="72"/>
        <v>0</v>
      </c>
      <c r="T1567" s="3" t="s">
        <v>1509</v>
      </c>
      <c r="U1567" s="3" t="s">
        <v>604</v>
      </c>
      <c r="V1567" s="13" t="e">
        <f>VLOOKUP(L1567,SB_Cleaned!$A$2:$C$412,3,FALSE)</f>
        <v>#N/A</v>
      </c>
      <c r="W1567" s="4" t="str">
        <f t="shared" si="73"/>
        <v>exclude</v>
      </c>
      <c r="X1567" s="4" t="str">
        <f t="shared" si="74"/>
        <v>exclude</v>
      </c>
    </row>
    <row r="1568" spans="1:24" x14ac:dyDescent="0.25">
      <c r="A1568" s="3" t="s">
        <v>3813</v>
      </c>
      <c r="B1568" s="3" t="s">
        <v>1514</v>
      </c>
      <c r="C1568" s="3" t="s">
        <v>1510</v>
      </c>
      <c r="D1568" s="3">
        <v>2</v>
      </c>
      <c r="E1568" s="14">
        <v>0.48958333333333331</v>
      </c>
      <c r="F1568" s="3" t="s">
        <v>3817</v>
      </c>
      <c r="G1568" s="13">
        <v>43947</v>
      </c>
      <c r="H1568" s="13">
        <f>VLOOKUP(L1568,'Interested Users'!$A$2:$F$1684,6,FALSE)</f>
        <v>43941.231365740743</v>
      </c>
      <c r="I1568" s="3" t="s">
        <v>1145</v>
      </c>
      <c r="J1568" s="3" t="s">
        <v>5</v>
      </c>
      <c r="K1568" s="3" t="s">
        <v>649</v>
      </c>
      <c r="L1568" s="4">
        <v>911100221762</v>
      </c>
      <c r="M1568" s="3" t="s">
        <v>2353</v>
      </c>
      <c r="N1568" s="3" t="s">
        <v>1467</v>
      </c>
      <c r="O1568" s="3" t="s">
        <v>1156</v>
      </c>
      <c r="P1568" s="3" t="s">
        <v>1156</v>
      </c>
      <c r="Q1568" s="3" t="s">
        <v>3782</v>
      </c>
      <c r="R1568" s="3" t="e">
        <f>VLOOKUP(L1568,SB_Cleaned!$A$2:$F$413,6,FALSE)</f>
        <v>#N/A</v>
      </c>
      <c r="S1568" s="3">
        <f t="shared" si="72"/>
        <v>0</v>
      </c>
      <c r="T1568" s="3" t="s">
        <v>1509</v>
      </c>
      <c r="U1568" s="3" t="s">
        <v>604</v>
      </c>
      <c r="V1568" s="13" t="e">
        <f>VLOOKUP(L1568,SB_Cleaned!$A$2:$C$412,3,FALSE)</f>
        <v>#N/A</v>
      </c>
      <c r="W1568" s="4" t="str">
        <f t="shared" si="73"/>
        <v>exclude</v>
      </c>
      <c r="X1568" s="4" t="str">
        <f t="shared" si="74"/>
        <v>exclude</v>
      </c>
    </row>
    <row r="1569" spans="1:24" x14ac:dyDescent="0.25">
      <c r="A1569" s="3" t="s">
        <v>3813</v>
      </c>
      <c r="B1569" s="3" t="s">
        <v>1514</v>
      </c>
      <c r="C1569" s="3" t="s">
        <v>1510</v>
      </c>
      <c r="D1569" s="3">
        <v>2</v>
      </c>
      <c r="E1569" s="14">
        <v>0.48958333333333331</v>
      </c>
      <c r="F1569" s="3" t="s">
        <v>3817</v>
      </c>
      <c r="G1569" s="13">
        <v>43947</v>
      </c>
      <c r="H1569" s="13">
        <f>VLOOKUP(L1569,'Interested Users'!$A$2:$F$1684,6,FALSE)</f>
        <v>43941.345752314817</v>
      </c>
      <c r="I1569" s="3" t="s">
        <v>1144</v>
      </c>
      <c r="J1569" s="3" t="s">
        <v>19</v>
      </c>
      <c r="K1569" s="3" t="s">
        <v>675</v>
      </c>
      <c r="L1569" s="4">
        <v>911100221790</v>
      </c>
      <c r="M1569" s="3" t="s">
        <v>2382</v>
      </c>
      <c r="N1569" s="3" t="s">
        <v>1467</v>
      </c>
      <c r="O1569" s="3" t="s">
        <v>1148</v>
      </c>
      <c r="P1569" s="3" t="s">
        <v>1148</v>
      </c>
      <c r="Q1569" s="3" t="s">
        <v>3782</v>
      </c>
      <c r="R1569" s="3" t="e">
        <f>VLOOKUP(L1569,SB_Cleaned!$A$2:$F$413,6,FALSE)</f>
        <v>#N/A</v>
      </c>
      <c r="S1569" s="3">
        <f t="shared" si="72"/>
        <v>0</v>
      </c>
      <c r="T1569" s="3" t="s">
        <v>1509</v>
      </c>
      <c r="U1569" s="3" t="s">
        <v>604</v>
      </c>
      <c r="V1569" s="13" t="e">
        <f>VLOOKUP(L1569,SB_Cleaned!$A$2:$C$412,3,FALSE)</f>
        <v>#N/A</v>
      </c>
      <c r="W1569" s="4" t="str">
        <f t="shared" si="73"/>
        <v>exclude</v>
      </c>
      <c r="X1569" s="4" t="str">
        <f t="shared" si="74"/>
        <v>exclude</v>
      </c>
    </row>
    <row r="1570" spans="1:24" x14ac:dyDescent="0.25">
      <c r="A1570" s="3" t="s">
        <v>3813</v>
      </c>
      <c r="B1570" s="3" t="s">
        <v>1514</v>
      </c>
      <c r="C1570" s="3" t="s">
        <v>1510</v>
      </c>
      <c r="D1570" s="3">
        <v>2</v>
      </c>
      <c r="E1570" s="14">
        <v>0.48958333333333331</v>
      </c>
      <c r="F1570" s="3" t="s">
        <v>3817</v>
      </c>
      <c r="G1570" s="13">
        <v>43947</v>
      </c>
      <c r="H1570" s="13">
        <f>VLOOKUP(L1570,'Interested Users'!$A$2:$F$1684,6,FALSE)</f>
        <v>43942.272789351853</v>
      </c>
      <c r="I1570" s="3" t="s">
        <v>1144</v>
      </c>
      <c r="J1570" s="3" t="s">
        <v>5</v>
      </c>
      <c r="K1570" s="3" t="s">
        <v>705</v>
      </c>
      <c r="L1570" s="4">
        <v>911100221827</v>
      </c>
      <c r="M1570" s="3" t="s">
        <v>2420</v>
      </c>
      <c r="N1570" s="3" t="s">
        <v>1467</v>
      </c>
      <c r="O1570" s="3" t="s">
        <v>1156</v>
      </c>
      <c r="P1570" s="3" t="s">
        <v>1156</v>
      </c>
      <c r="Q1570" s="3" t="s">
        <v>3782</v>
      </c>
      <c r="R1570" s="3" t="e">
        <f>VLOOKUP(L1570,SB_Cleaned!$A$2:$F$413,6,FALSE)</f>
        <v>#N/A</v>
      </c>
      <c r="S1570" s="3">
        <f t="shared" si="72"/>
        <v>0</v>
      </c>
      <c r="T1570" s="3" t="s">
        <v>1509</v>
      </c>
      <c r="U1570" s="3" t="s">
        <v>422</v>
      </c>
      <c r="V1570" s="13" t="e">
        <f>VLOOKUP(L1570,SB_Cleaned!$A$2:$C$412,3,FALSE)</f>
        <v>#N/A</v>
      </c>
      <c r="W1570" s="4" t="str">
        <f t="shared" si="73"/>
        <v>exclude</v>
      </c>
      <c r="X1570" s="4" t="str">
        <f t="shared" si="74"/>
        <v>exclude</v>
      </c>
    </row>
    <row r="1571" spans="1:24" x14ac:dyDescent="0.25">
      <c r="A1571" s="3" t="s">
        <v>3813</v>
      </c>
      <c r="B1571" s="3" t="s">
        <v>1514</v>
      </c>
      <c r="C1571" s="3" t="s">
        <v>1510</v>
      </c>
      <c r="D1571" s="3">
        <v>2</v>
      </c>
      <c r="E1571" s="14">
        <v>0.48958333333333331</v>
      </c>
      <c r="F1571" s="3" t="s">
        <v>3817</v>
      </c>
      <c r="G1571" s="13">
        <v>43947</v>
      </c>
      <c r="H1571" s="13">
        <f>VLOOKUP(L1571,'Interested Users'!$A$2:$F$1684,6,FALSE)</f>
        <v>43942.641875000001</v>
      </c>
      <c r="I1571" s="3" t="s">
        <v>1144</v>
      </c>
      <c r="J1571" s="3" t="s">
        <v>19</v>
      </c>
      <c r="K1571" s="3" t="s">
        <v>714</v>
      </c>
      <c r="L1571" s="4">
        <v>911100221835</v>
      </c>
      <c r="M1571" s="3" t="s">
        <v>2429</v>
      </c>
      <c r="N1571" s="3" t="s">
        <v>1467</v>
      </c>
      <c r="O1571" s="3" t="s">
        <v>1148</v>
      </c>
      <c r="P1571" s="3" t="s">
        <v>1148</v>
      </c>
      <c r="Q1571" s="3" t="s">
        <v>3782</v>
      </c>
      <c r="R1571" s="3">
        <f>VLOOKUP(L1571,SB_Cleaned!$A$2:$F$413,6,FALSE)</f>
        <v>1999</v>
      </c>
      <c r="S1571" s="3">
        <f t="shared" si="72"/>
        <v>1</v>
      </c>
      <c r="T1571" s="3" t="s">
        <v>1509</v>
      </c>
      <c r="U1571" s="3" t="s">
        <v>604</v>
      </c>
      <c r="V1571" s="13">
        <f>VLOOKUP(L1571,SB_Cleaned!$A$2:$C$412,3,FALSE)</f>
        <v>43947</v>
      </c>
      <c r="W1571" s="4">
        <f t="shared" si="73"/>
        <v>0</v>
      </c>
      <c r="X1571" s="4">
        <f t="shared" si="74"/>
        <v>4</v>
      </c>
    </row>
    <row r="1572" spans="1:24" x14ac:dyDescent="0.25">
      <c r="A1572" s="3" t="s">
        <v>3813</v>
      </c>
      <c r="B1572" s="3" t="s">
        <v>1514</v>
      </c>
      <c r="C1572" s="3" t="s">
        <v>1511</v>
      </c>
      <c r="D1572" s="3">
        <v>2</v>
      </c>
      <c r="E1572" s="14">
        <v>0.48958333333333331</v>
      </c>
      <c r="F1572" s="3" t="s">
        <v>3817</v>
      </c>
      <c r="G1572" s="13">
        <v>43947</v>
      </c>
      <c r="H1572" s="13">
        <f>VLOOKUP(L1572,'Interested Users'!$A$2:$F$1684,6,FALSE)</f>
        <v>43943.220231481479</v>
      </c>
      <c r="I1572" s="3" t="s">
        <v>1144</v>
      </c>
      <c r="J1572" s="3" t="s">
        <v>19</v>
      </c>
      <c r="K1572" s="3" t="s">
        <v>42</v>
      </c>
      <c r="L1572" s="4">
        <v>911100221915</v>
      </c>
      <c r="M1572" s="3" t="s">
        <v>2509</v>
      </c>
      <c r="N1572" s="3" t="s">
        <v>1467</v>
      </c>
      <c r="O1572" s="3" t="s">
        <v>1156</v>
      </c>
      <c r="P1572" s="3" t="s">
        <v>1156</v>
      </c>
      <c r="Q1572" s="3" t="s">
        <v>3755</v>
      </c>
      <c r="R1572" s="3" t="e">
        <f>VLOOKUP(L1572,SB_Cleaned!$A$2:$F$413,6,FALSE)</f>
        <v>#N/A</v>
      </c>
      <c r="S1572" s="3">
        <f t="shared" si="72"/>
        <v>0</v>
      </c>
      <c r="T1572" s="3" t="s">
        <v>1505</v>
      </c>
      <c r="U1572" s="3" t="s">
        <v>716</v>
      </c>
      <c r="V1572" s="13" t="e">
        <f>VLOOKUP(L1572,SB_Cleaned!$A$2:$C$412,3,FALSE)</f>
        <v>#N/A</v>
      </c>
      <c r="W1572" s="4" t="str">
        <f t="shared" si="73"/>
        <v>exclude</v>
      </c>
      <c r="X1572" s="4" t="str">
        <f t="shared" si="74"/>
        <v>exclude</v>
      </c>
    </row>
    <row r="1573" spans="1:24" x14ac:dyDescent="0.25">
      <c r="A1573" s="3" t="s">
        <v>3813</v>
      </c>
      <c r="B1573" s="3" t="s">
        <v>1514</v>
      </c>
      <c r="C1573" s="3" t="s">
        <v>1511</v>
      </c>
      <c r="D1573" s="3">
        <v>2</v>
      </c>
      <c r="E1573" s="14">
        <v>0.48958333333333331</v>
      </c>
      <c r="F1573" s="3" t="s">
        <v>3817</v>
      </c>
      <c r="G1573" s="13">
        <v>43947</v>
      </c>
      <c r="H1573" s="13">
        <f>VLOOKUP(L1573,'Interested Users'!$A$2:$F$1684,6,FALSE)</f>
        <v>43943.232256944444</v>
      </c>
      <c r="I1573" s="3" t="s">
        <v>1144</v>
      </c>
      <c r="J1573" s="3" t="s">
        <v>5</v>
      </c>
      <c r="K1573" s="3" t="s">
        <v>444</v>
      </c>
      <c r="L1573" s="4">
        <v>911100221938</v>
      </c>
      <c r="M1573" s="3" t="s">
        <v>2531</v>
      </c>
      <c r="N1573" s="3" t="s">
        <v>1467</v>
      </c>
      <c r="O1573" s="3" t="s">
        <v>1156</v>
      </c>
      <c r="P1573" s="3" t="s">
        <v>1156</v>
      </c>
      <c r="Q1573" s="3" t="s">
        <v>3755</v>
      </c>
      <c r="R1573" s="3" t="e">
        <f>VLOOKUP(L1573,SB_Cleaned!$A$2:$F$413,6,FALSE)</f>
        <v>#N/A</v>
      </c>
      <c r="S1573" s="3">
        <f t="shared" si="72"/>
        <v>0</v>
      </c>
      <c r="T1573" s="3" t="s">
        <v>1505</v>
      </c>
      <c r="U1573" s="3" t="s">
        <v>772</v>
      </c>
      <c r="V1573" s="13" t="e">
        <f>VLOOKUP(L1573,SB_Cleaned!$A$2:$C$412,3,FALSE)</f>
        <v>#N/A</v>
      </c>
      <c r="W1573" s="4" t="str">
        <f t="shared" si="73"/>
        <v>exclude</v>
      </c>
      <c r="X1573" s="4" t="str">
        <f t="shared" si="74"/>
        <v>exclude</v>
      </c>
    </row>
    <row r="1574" spans="1:24" x14ac:dyDescent="0.25">
      <c r="A1574" s="3" t="s">
        <v>3813</v>
      </c>
      <c r="B1574" s="3" t="s">
        <v>1514</v>
      </c>
      <c r="C1574" s="3" t="s">
        <v>1511</v>
      </c>
      <c r="D1574" s="3">
        <v>2</v>
      </c>
      <c r="E1574" s="14">
        <v>0.48958333333333331</v>
      </c>
      <c r="F1574" s="3" t="s">
        <v>3817</v>
      </c>
      <c r="G1574" s="13">
        <v>43947</v>
      </c>
      <c r="H1574" s="13">
        <f>VLOOKUP(L1574,'Interested Users'!$A$2:$F$1684,6,FALSE)</f>
        <v>43943.24428240741</v>
      </c>
      <c r="I1574" s="3" t="s">
        <v>1144</v>
      </c>
      <c r="J1574" s="3" t="s">
        <v>19</v>
      </c>
      <c r="K1574" s="3" t="s">
        <v>823</v>
      </c>
      <c r="L1574" s="4">
        <v>911100221972</v>
      </c>
      <c r="M1574" s="3" t="s">
        <v>2564</v>
      </c>
      <c r="N1574" s="3" t="s">
        <v>1467</v>
      </c>
      <c r="O1574" s="3" t="s">
        <v>1156</v>
      </c>
      <c r="P1574" s="3" t="s">
        <v>1156</v>
      </c>
      <c r="Q1574" s="3" t="s">
        <v>3755</v>
      </c>
      <c r="R1574" s="3" t="e">
        <f>VLOOKUP(L1574,SB_Cleaned!$A$2:$F$413,6,FALSE)</f>
        <v>#N/A</v>
      </c>
      <c r="S1574" s="3">
        <f t="shared" si="72"/>
        <v>0</v>
      </c>
      <c r="T1574" s="3" t="s">
        <v>1505</v>
      </c>
      <c r="U1574" s="3" t="s">
        <v>772</v>
      </c>
      <c r="V1574" s="13" t="e">
        <f>VLOOKUP(L1574,SB_Cleaned!$A$2:$C$412,3,FALSE)</f>
        <v>#N/A</v>
      </c>
      <c r="W1574" s="4" t="str">
        <f t="shared" si="73"/>
        <v>exclude</v>
      </c>
      <c r="X1574" s="4" t="str">
        <f t="shared" si="74"/>
        <v>exclude</v>
      </c>
    </row>
    <row r="1575" spans="1:24" x14ac:dyDescent="0.25">
      <c r="A1575" s="3" t="s">
        <v>3813</v>
      </c>
      <c r="B1575" s="3" t="s">
        <v>1514</v>
      </c>
      <c r="C1575" s="3" t="s">
        <v>1511</v>
      </c>
      <c r="D1575" s="3">
        <v>2</v>
      </c>
      <c r="E1575" s="14">
        <v>0.48958333333333331</v>
      </c>
      <c r="F1575" s="3" t="s">
        <v>3817</v>
      </c>
      <c r="G1575" s="13">
        <v>43947</v>
      </c>
      <c r="H1575" s="13">
        <f>VLOOKUP(L1575,'Interested Users'!$A$2:$F$1684,6,FALSE)</f>
        <v>43943.259270833332</v>
      </c>
      <c r="I1575" s="3" t="s">
        <v>1144</v>
      </c>
      <c r="J1575" s="3" t="s">
        <v>5</v>
      </c>
      <c r="K1575" s="3" t="s">
        <v>828</v>
      </c>
      <c r="L1575" s="4">
        <v>911100221995</v>
      </c>
      <c r="M1575" s="3" t="s">
        <v>2586</v>
      </c>
      <c r="N1575" s="3" t="s">
        <v>1467</v>
      </c>
      <c r="O1575" s="3" t="s">
        <v>1146</v>
      </c>
      <c r="P1575" s="3" t="s">
        <v>1146</v>
      </c>
      <c r="Q1575" s="3" t="s">
        <v>3755</v>
      </c>
      <c r="R1575" s="3" t="e">
        <f>VLOOKUP(L1575,SB_Cleaned!$A$2:$F$413,6,FALSE)</f>
        <v>#N/A</v>
      </c>
      <c r="S1575" s="3">
        <f t="shared" si="72"/>
        <v>0</v>
      </c>
      <c r="T1575" s="3" t="s">
        <v>1505</v>
      </c>
      <c r="U1575" s="3" t="s">
        <v>716</v>
      </c>
      <c r="V1575" s="13" t="e">
        <f>VLOOKUP(L1575,SB_Cleaned!$A$2:$C$412,3,FALSE)</f>
        <v>#N/A</v>
      </c>
      <c r="W1575" s="4" t="str">
        <f t="shared" si="73"/>
        <v>exclude</v>
      </c>
      <c r="X1575" s="4" t="str">
        <f t="shared" si="74"/>
        <v>exclude</v>
      </c>
    </row>
    <row r="1576" spans="1:24" x14ac:dyDescent="0.25">
      <c r="A1576" s="3" t="s">
        <v>3813</v>
      </c>
      <c r="B1576" s="3" t="s">
        <v>1514</v>
      </c>
      <c r="C1576" s="3" t="s">
        <v>1511</v>
      </c>
      <c r="D1576" s="3">
        <v>2</v>
      </c>
      <c r="E1576" s="14">
        <v>0.48958333333333331</v>
      </c>
      <c r="F1576" s="3" t="s">
        <v>3817</v>
      </c>
      <c r="G1576" s="13">
        <v>43947</v>
      </c>
      <c r="H1576" s="13">
        <f>VLOOKUP(L1576,'Interested Users'!$A$2:$F$1684,6,FALSE)</f>
        <v>43943.259618055556</v>
      </c>
      <c r="I1576" s="3" t="s">
        <v>1144</v>
      </c>
      <c r="J1576" s="3" t="s">
        <v>19</v>
      </c>
      <c r="K1576" s="3" t="s">
        <v>831</v>
      </c>
      <c r="L1576" s="4">
        <v>911100221997</v>
      </c>
      <c r="M1576" s="3" t="s">
        <v>2588</v>
      </c>
      <c r="N1576" s="3" t="s">
        <v>1467</v>
      </c>
      <c r="O1576" s="3" t="s">
        <v>1156</v>
      </c>
      <c r="P1576" s="3" t="s">
        <v>1156</v>
      </c>
      <c r="Q1576" s="3" t="s">
        <v>3755</v>
      </c>
      <c r="R1576" s="3" t="e">
        <f>VLOOKUP(L1576,SB_Cleaned!$A$2:$F$413,6,FALSE)</f>
        <v>#N/A</v>
      </c>
      <c r="S1576" s="3">
        <f t="shared" si="72"/>
        <v>0</v>
      </c>
      <c r="T1576" s="3" t="s">
        <v>1505</v>
      </c>
      <c r="U1576" s="3" t="s">
        <v>716</v>
      </c>
      <c r="V1576" s="13" t="e">
        <f>VLOOKUP(L1576,SB_Cleaned!$A$2:$C$412,3,FALSE)</f>
        <v>#N/A</v>
      </c>
      <c r="W1576" s="4" t="str">
        <f t="shared" si="73"/>
        <v>exclude</v>
      </c>
      <c r="X1576" s="4" t="str">
        <f t="shared" si="74"/>
        <v>exclude</v>
      </c>
    </row>
    <row r="1577" spans="1:24" x14ac:dyDescent="0.25">
      <c r="A1577" s="3" t="s">
        <v>3813</v>
      </c>
      <c r="B1577" s="3" t="s">
        <v>1514</v>
      </c>
      <c r="C1577" s="3" t="s">
        <v>1511</v>
      </c>
      <c r="D1577" s="3">
        <v>2</v>
      </c>
      <c r="E1577" s="14">
        <v>0.48958333333333331</v>
      </c>
      <c r="F1577" s="3" t="s">
        <v>3817</v>
      </c>
      <c r="G1577" s="13">
        <v>43947</v>
      </c>
      <c r="H1577" s="13">
        <f>VLOOKUP(L1577,'Interested Users'!$A$2:$F$1684,6,FALSE)</f>
        <v>43943.311608796299</v>
      </c>
      <c r="I1577" s="3" t="s">
        <v>1144</v>
      </c>
      <c r="J1577" s="3" t="s">
        <v>19</v>
      </c>
      <c r="K1577" s="3" t="s">
        <v>444</v>
      </c>
      <c r="L1577" s="4">
        <v>911100222036</v>
      </c>
      <c r="M1577" s="3" t="s">
        <v>2626</v>
      </c>
      <c r="N1577" s="3" t="s">
        <v>1467</v>
      </c>
      <c r="O1577" s="3" t="s">
        <v>1148</v>
      </c>
      <c r="P1577" s="3" t="s">
        <v>1148</v>
      </c>
      <c r="Q1577" s="3" t="s">
        <v>3755</v>
      </c>
      <c r="R1577" s="3" t="e">
        <f>VLOOKUP(L1577,SB_Cleaned!$A$2:$F$413,6,FALSE)</f>
        <v>#N/A</v>
      </c>
      <c r="S1577" s="3">
        <f t="shared" si="72"/>
        <v>0</v>
      </c>
      <c r="T1577" s="3" t="s">
        <v>1505</v>
      </c>
      <c r="U1577" s="3" t="s">
        <v>772</v>
      </c>
      <c r="V1577" s="13" t="e">
        <f>VLOOKUP(L1577,SB_Cleaned!$A$2:$C$412,3,FALSE)</f>
        <v>#N/A</v>
      </c>
      <c r="W1577" s="4" t="str">
        <f t="shared" si="73"/>
        <v>exclude</v>
      </c>
      <c r="X1577" s="4" t="str">
        <f t="shared" si="74"/>
        <v>exclude</v>
      </c>
    </row>
    <row r="1578" spans="1:24" x14ac:dyDescent="0.25">
      <c r="A1578" s="3" t="s">
        <v>3813</v>
      </c>
      <c r="B1578" s="3" t="s">
        <v>1514</v>
      </c>
      <c r="C1578" s="3" t="s">
        <v>1511</v>
      </c>
      <c r="D1578" s="3">
        <v>2</v>
      </c>
      <c r="E1578" s="14">
        <v>0.48958333333333331</v>
      </c>
      <c r="F1578" s="3" t="s">
        <v>3817</v>
      </c>
      <c r="G1578" s="13">
        <v>43947</v>
      </c>
      <c r="H1578" s="13">
        <f>VLOOKUP(L1578,'Interested Users'!$A$2:$F$1684,6,FALSE)</f>
        <v>43943.264780092592</v>
      </c>
      <c r="I1578" s="3" t="s">
        <v>1144</v>
      </c>
      <c r="J1578" s="3" t="s">
        <v>19</v>
      </c>
      <c r="K1578" s="3" t="s">
        <v>43</v>
      </c>
      <c r="L1578" s="4">
        <v>911100222004</v>
      </c>
      <c r="M1578" s="3" t="s">
        <v>2594</v>
      </c>
      <c r="N1578" s="3" t="s">
        <v>1467</v>
      </c>
      <c r="O1578" s="3" t="s">
        <v>1156</v>
      </c>
      <c r="P1578" s="3" t="s">
        <v>1156</v>
      </c>
      <c r="Q1578" s="3" t="s">
        <v>3755</v>
      </c>
      <c r="R1578" s="3" t="e">
        <f>VLOOKUP(L1578,SB_Cleaned!$A$2:$F$413,6,FALSE)</f>
        <v>#N/A</v>
      </c>
      <c r="S1578" s="3">
        <f t="shared" si="72"/>
        <v>0</v>
      </c>
      <c r="T1578" s="3" t="s">
        <v>1505</v>
      </c>
      <c r="U1578" s="3" t="s">
        <v>772</v>
      </c>
      <c r="V1578" s="13" t="e">
        <f>VLOOKUP(L1578,SB_Cleaned!$A$2:$C$412,3,FALSE)</f>
        <v>#N/A</v>
      </c>
      <c r="W1578" s="4" t="str">
        <f t="shared" si="73"/>
        <v>exclude</v>
      </c>
      <c r="X1578" s="4" t="str">
        <f t="shared" si="74"/>
        <v>exclude</v>
      </c>
    </row>
    <row r="1579" spans="1:24" x14ac:dyDescent="0.25">
      <c r="A1579" s="3" t="s">
        <v>3813</v>
      </c>
      <c r="B1579" s="3" t="s">
        <v>1514</v>
      </c>
      <c r="C1579" s="3" t="s">
        <v>1511</v>
      </c>
      <c r="D1579" s="3">
        <v>2</v>
      </c>
      <c r="E1579" s="14">
        <v>0.48958333333333331</v>
      </c>
      <c r="F1579" s="3" t="s">
        <v>3817</v>
      </c>
      <c r="G1579" s="13">
        <v>43947</v>
      </c>
      <c r="H1579" s="13">
        <f>VLOOKUP(L1579,'Interested Users'!$A$2:$F$1684,6,FALSE)</f>
        <v>43943.31585648148</v>
      </c>
      <c r="I1579" s="3" t="s">
        <v>1144</v>
      </c>
      <c r="J1579" s="3" t="s">
        <v>5</v>
      </c>
      <c r="K1579" s="3" t="s">
        <v>461</v>
      </c>
      <c r="L1579" s="4">
        <v>911100222038</v>
      </c>
      <c r="M1579" s="3" t="s">
        <v>2628</v>
      </c>
      <c r="N1579" s="3" t="s">
        <v>1467</v>
      </c>
      <c r="O1579" s="3" t="s">
        <v>1148</v>
      </c>
      <c r="P1579" s="3" t="s">
        <v>1148</v>
      </c>
      <c r="Q1579" s="3" t="s">
        <v>3755</v>
      </c>
      <c r="R1579" s="3" t="e">
        <f>VLOOKUP(L1579,SB_Cleaned!$A$2:$F$413,6,FALSE)</f>
        <v>#N/A</v>
      </c>
      <c r="S1579" s="3">
        <f t="shared" si="72"/>
        <v>0</v>
      </c>
      <c r="T1579" s="3" t="s">
        <v>1505</v>
      </c>
      <c r="U1579" s="3" t="s">
        <v>716</v>
      </c>
      <c r="V1579" s="13" t="e">
        <f>VLOOKUP(L1579,SB_Cleaned!$A$2:$C$412,3,FALSE)</f>
        <v>#N/A</v>
      </c>
      <c r="W1579" s="4" t="str">
        <f t="shared" si="73"/>
        <v>exclude</v>
      </c>
      <c r="X1579" s="4" t="str">
        <f t="shared" si="74"/>
        <v>exclude</v>
      </c>
    </row>
    <row r="1580" spans="1:24" x14ac:dyDescent="0.25">
      <c r="A1580" s="3" t="s">
        <v>3813</v>
      </c>
      <c r="B1580" s="3" t="s">
        <v>1514</v>
      </c>
      <c r="C1580" s="3" t="s">
        <v>1511</v>
      </c>
      <c r="D1580" s="3">
        <v>2</v>
      </c>
      <c r="E1580" s="14">
        <v>0.48958333333333331</v>
      </c>
      <c r="F1580" s="3" t="s">
        <v>3817</v>
      </c>
      <c r="G1580" s="13">
        <v>43947</v>
      </c>
      <c r="H1580" s="13">
        <f>VLOOKUP(L1580,'Interested Users'!$A$2:$F$1684,6,FALSE)</f>
        <v>43943.413078703707</v>
      </c>
      <c r="I1580" s="3" t="s">
        <v>1144</v>
      </c>
      <c r="J1580" s="3" t="s">
        <v>5</v>
      </c>
      <c r="K1580" s="3" t="s">
        <v>870</v>
      </c>
      <c r="L1580" s="4">
        <v>911100222068</v>
      </c>
      <c r="M1580" s="3" t="s">
        <v>2657</v>
      </c>
      <c r="N1580" s="3" t="s">
        <v>1467</v>
      </c>
      <c r="O1580" s="3" t="s">
        <v>1146</v>
      </c>
      <c r="P1580" s="3" t="s">
        <v>1146</v>
      </c>
      <c r="Q1580" s="3" t="s">
        <v>3755</v>
      </c>
      <c r="R1580" s="3" t="e">
        <f>VLOOKUP(L1580,SB_Cleaned!$A$2:$F$413,6,FALSE)</f>
        <v>#N/A</v>
      </c>
      <c r="S1580" s="3">
        <f t="shared" si="72"/>
        <v>0</v>
      </c>
      <c r="T1580" s="3" t="s">
        <v>1505</v>
      </c>
      <c r="U1580" s="3" t="s">
        <v>772</v>
      </c>
      <c r="V1580" s="13" t="e">
        <f>VLOOKUP(L1580,SB_Cleaned!$A$2:$C$412,3,FALSE)</f>
        <v>#N/A</v>
      </c>
      <c r="W1580" s="4" t="str">
        <f t="shared" si="73"/>
        <v>exclude</v>
      </c>
      <c r="X1580" s="4" t="str">
        <f t="shared" si="74"/>
        <v>exclude</v>
      </c>
    </row>
    <row r="1581" spans="1:24" x14ac:dyDescent="0.25">
      <c r="A1581" s="3" t="s">
        <v>3813</v>
      </c>
      <c r="B1581" s="3" t="s">
        <v>1514</v>
      </c>
      <c r="C1581" s="3" t="s">
        <v>1511</v>
      </c>
      <c r="D1581" s="3">
        <v>2</v>
      </c>
      <c r="E1581" s="14">
        <v>0.48958333333333331</v>
      </c>
      <c r="F1581" s="3" t="s">
        <v>3817</v>
      </c>
      <c r="G1581" s="13">
        <v>43947</v>
      </c>
      <c r="H1581" s="13">
        <f>VLOOKUP(L1581,'Interested Users'!$A$2:$F$1684,6,FALSE)</f>
        <v>43943.581597222219</v>
      </c>
      <c r="I1581" s="3" t="s">
        <v>1144</v>
      </c>
      <c r="J1581" s="3" t="s">
        <v>5</v>
      </c>
      <c r="K1581" s="3" t="s">
        <v>889</v>
      </c>
      <c r="L1581" s="4">
        <v>911100222091</v>
      </c>
      <c r="M1581" s="3" t="s">
        <v>2680</v>
      </c>
      <c r="N1581" s="3" t="s">
        <v>1467</v>
      </c>
      <c r="O1581" s="3" t="s">
        <v>1156</v>
      </c>
      <c r="P1581" s="3" t="s">
        <v>1156</v>
      </c>
      <c r="Q1581" s="3" t="s">
        <v>3755</v>
      </c>
      <c r="R1581" s="3" t="e">
        <f>VLOOKUP(L1581,SB_Cleaned!$A$2:$F$413,6,FALSE)</f>
        <v>#N/A</v>
      </c>
      <c r="S1581" s="3">
        <f t="shared" si="72"/>
        <v>0</v>
      </c>
      <c r="T1581" s="3" t="s">
        <v>1505</v>
      </c>
      <c r="U1581" s="3" t="s">
        <v>772</v>
      </c>
      <c r="V1581" s="13" t="e">
        <f>VLOOKUP(L1581,SB_Cleaned!$A$2:$C$412,3,FALSE)</f>
        <v>#N/A</v>
      </c>
      <c r="W1581" s="4" t="str">
        <f t="shared" si="73"/>
        <v>exclude</v>
      </c>
      <c r="X1581" s="4" t="str">
        <f t="shared" si="74"/>
        <v>exclude</v>
      </c>
    </row>
    <row r="1582" spans="1:24" x14ac:dyDescent="0.25">
      <c r="A1582" s="3" t="s">
        <v>3813</v>
      </c>
      <c r="B1582" s="3" t="s">
        <v>1514</v>
      </c>
      <c r="C1582" s="3" t="s">
        <v>1511</v>
      </c>
      <c r="D1582" s="3">
        <v>2</v>
      </c>
      <c r="E1582" s="14">
        <v>0.48958333333333331</v>
      </c>
      <c r="F1582" s="3" t="s">
        <v>3817</v>
      </c>
      <c r="G1582" s="13">
        <v>43947</v>
      </c>
      <c r="H1582" s="13">
        <f>VLOOKUP(L1582,'Interested Users'!$A$2:$F$1684,6,FALSE)</f>
        <v>43945.399618055555</v>
      </c>
      <c r="I1582" s="3" t="s">
        <v>1144</v>
      </c>
      <c r="J1582" s="3" t="s">
        <v>5</v>
      </c>
      <c r="K1582" s="3" t="s">
        <v>938</v>
      </c>
      <c r="L1582" s="4">
        <v>911100222162</v>
      </c>
      <c r="M1582" s="3" t="s">
        <v>2753</v>
      </c>
      <c r="N1582" s="3" t="s">
        <v>1467</v>
      </c>
      <c r="O1582" s="3" t="s">
        <v>1148</v>
      </c>
      <c r="P1582" s="3" t="s">
        <v>1148</v>
      </c>
      <c r="Q1582" s="3" t="s">
        <v>3755</v>
      </c>
      <c r="R1582" s="3" t="e">
        <f>VLOOKUP(L1582,SB_Cleaned!$A$2:$F$413,6,FALSE)</f>
        <v>#N/A</v>
      </c>
      <c r="S1582" s="3">
        <f t="shared" si="72"/>
        <v>0</v>
      </c>
      <c r="T1582" s="3" t="s">
        <v>1505</v>
      </c>
      <c r="U1582" s="3" t="s">
        <v>932</v>
      </c>
      <c r="V1582" s="13" t="e">
        <f>VLOOKUP(L1582,SB_Cleaned!$A$2:$C$412,3,FALSE)</f>
        <v>#N/A</v>
      </c>
      <c r="W1582" s="4" t="str">
        <f t="shared" si="73"/>
        <v>exclude</v>
      </c>
      <c r="X1582" s="4" t="str">
        <f t="shared" si="74"/>
        <v>exclude</v>
      </c>
    </row>
    <row r="1583" spans="1:24" x14ac:dyDescent="0.25">
      <c r="A1583" s="3" t="s">
        <v>3813</v>
      </c>
      <c r="B1583" s="3" t="s">
        <v>1514</v>
      </c>
      <c r="C1583" s="3" t="s">
        <v>1511</v>
      </c>
      <c r="D1583" s="3">
        <v>2</v>
      </c>
      <c r="E1583" s="14">
        <v>0.48958333333333331</v>
      </c>
      <c r="F1583" s="3" t="s">
        <v>3817</v>
      </c>
      <c r="G1583" s="13">
        <v>43947</v>
      </c>
      <c r="H1583" s="13">
        <f>VLOOKUP(L1583,'Interested Users'!$A$2:$F$1684,6,FALSE)</f>
        <v>43946.736851851849</v>
      </c>
      <c r="I1583" s="3" t="s">
        <v>1144</v>
      </c>
      <c r="J1583" s="3" t="s">
        <v>19</v>
      </c>
      <c r="K1583" s="3" t="s">
        <v>1044</v>
      </c>
      <c r="L1583" s="4">
        <v>911100222319</v>
      </c>
      <c r="M1583" s="3" t="s">
        <v>2911</v>
      </c>
      <c r="N1583" s="3" t="s">
        <v>1467</v>
      </c>
      <c r="O1583" s="3" t="s">
        <v>1148</v>
      </c>
      <c r="P1583" s="3" t="s">
        <v>1148</v>
      </c>
      <c r="Q1583" s="3" t="s">
        <v>3755</v>
      </c>
      <c r="R1583" s="3" t="e">
        <f>VLOOKUP(L1583,SB_Cleaned!$A$2:$F$413,6,FALSE)</f>
        <v>#N/A</v>
      </c>
      <c r="S1583" s="3">
        <f t="shared" si="72"/>
        <v>0</v>
      </c>
      <c r="T1583" s="3" t="s">
        <v>1505</v>
      </c>
      <c r="U1583" s="3" t="s">
        <v>993</v>
      </c>
      <c r="V1583" s="13" t="e">
        <f>VLOOKUP(L1583,SB_Cleaned!$A$2:$C$412,3,FALSE)</f>
        <v>#N/A</v>
      </c>
      <c r="W1583" s="4" t="str">
        <f t="shared" si="73"/>
        <v>exclude</v>
      </c>
      <c r="X1583" s="4" t="str">
        <f t="shared" si="74"/>
        <v>exclude</v>
      </c>
    </row>
    <row r="1584" spans="1:24" x14ac:dyDescent="0.25">
      <c r="A1584" s="3" t="s">
        <v>3813</v>
      </c>
      <c r="B1584" s="3" t="s">
        <v>1514</v>
      </c>
      <c r="C1584" s="3" t="s">
        <v>1511</v>
      </c>
      <c r="D1584" s="3">
        <v>2</v>
      </c>
      <c r="E1584" s="14">
        <v>0.48958333333333331</v>
      </c>
      <c r="F1584" s="3" t="s">
        <v>3817</v>
      </c>
      <c r="G1584" s="13">
        <v>43947</v>
      </c>
      <c r="H1584" s="13">
        <f>VLOOKUP(L1584,'Interested Users'!$A$2:$F$1684,6,FALSE)</f>
        <v>43946.73940972222</v>
      </c>
      <c r="I1584" s="3" t="s">
        <v>1145</v>
      </c>
      <c r="J1584" s="3" t="s">
        <v>5</v>
      </c>
      <c r="K1584" s="3" t="s">
        <v>1044</v>
      </c>
      <c r="L1584" s="4">
        <v>911100222320</v>
      </c>
      <c r="M1584" s="3" t="s">
        <v>2911</v>
      </c>
      <c r="N1584" s="3" t="s">
        <v>1467</v>
      </c>
      <c r="O1584" s="3" t="s">
        <v>1148</v>
      </c>
      <c r="P1584" s="3" t="s">
        <v>1148</v>
      </c>
      <c r="Q1584" s="3" t="s">
        <v>3755</v>
      </c>
      <c r="R1584" s="3" t="e">
        <f>VLOOKUP(L1584,SB_Cleaned!$A$2:$F$413,6,FALSE)</f>
        <v>#N/A</v>
      </c>
      <c r="S1584" s="3">
        <f t="shared" si="72"/>
        <v>0</v>
      </c>
      <c r="T1584" s="3" t="s">
        <v>1505</v>
      </c>
      <c r="U1584" s="3" t="s">
        <v>993</v>
      </c>
      <c r="V1584" s="13" t="e">
        <f>VLOOKUP(L1584,SB_Cleaned!$A$2:$C$412,3,FALSE)</f>
        <v>#N/A</v>
      </c>
      <c r="W1584" s="4" t="str">
        <f t="shared" si="73"/>
        <v>exclude</v>
      </c>
      <c r="X1584" s="4" t="str">
        <f t="shared" si="74"/>
        <v>exclude</v>
      </c>
    </row>
    <row r="1585" spans="1:24" x14ac:dyDescent="0.25">
      <c r="A1585" s="3" t="s">
        <v>3813</v>
      </c>
      <c r="B1585" s="3" t="s">
        <v>1514</v>
      </c>
      <c r="C1585" s="3" t="s">
        <v>1512</v>
      </c>
      <c r="D1585" s="3">
        <v>2</v>
      </c>
      <c r="E1585" s="14">
        <v>0.48958333333333331</v>
      </c>
      <c r="F1585" s="3" t="s">
        <v>3817</v>
      </c>
      <c r="G1585" s="13">
        <v>43947</v>
      </c>
      <c r="H1585" s="13">
        <f>VLOOKUP(L1585,'Interested Users'!$A$2:$F$1684,6,FALSE)</f>
        <v>43947.201550925929</v>
      </c>
      <c r="I1585" s="3" t="s">
        <v>1144</v>
      </c>
      <c r="J1585" s="3" t="s">
        <v>5</v>
      </c>
      <c r="K1585" s="3" t="s">
        <v>1047</v>
      </c>
      <c r="L1585" s="4">
        <v>911100222327</v>
      </c>
      <c r="M1585" s="3" t="s">
        <v>2919</v>
      </c>
      <c r="N1585" s="3" t="s">
        <v>1467</v>
      </c>
      <c r="O1585" s="3" t="s">
        <v>1156</v>
      </c>
      <c r="P1585" s="3" t="s">
        <v>1156</v>
      </c>
      <c r="Q1585" s="3" t="s">
        <v>3777</v>
      </c>
      <c r="R1585" s="3" t="e">
        <f>VLOOKUP(L1585,SB_Cleaned!$A$2:$F$413,6,FALSE)</f>
        <v>#N/A</v>
      </c>
      <c r="S1585" s="3">
        <f t="shared" si="72"/>
        <v>0</v>
      </c>
      <c r="T1585" s="3" t="s">
        <v>1498</v>
      </c>
      <c r="U1585" s="3" t="s">
        <v>177</v>
      </c>
      <c r="V1585" s="13" t="e">
        <f>VLOOKUP(L1585,SB_Cleaned!$A$2:$C$412,3,FALSE)</f>
        <v>#N/A</v>
      </c>
      <c r="W1585" s="4" t="str">
        <f t="shared" si="73"/>
        <v>exclude</v>
      </c>
      <c r="X1585" s="4" t="str">
        <f t="shared" si="74"/>
        <v>exclude</v>
      </c>
    </row>
    <row r="1586" spans="1:24" x14ac:dyDescent="0.25">
      <c r="A1586" s="3" t="s">
        <v>3813</v>
      </c>
      <c r="B1586" s="3" t="s">
        <v>1514</v>
      </c>
      <c r="C1586" s="3" t="s">
        <v>1510</v>
      </c>
      <c r="D1586" s="3">
        <v>2</v>
      </c>
      <c r="E1586" s="14">
        <v>0.48958333333333331</v>
      </c>
      <c r="F1586" s="3" t="s">
        <v>3817</v>
      </c>
      <c r="G1586" s="13">
        <v>43947</v>
      </c>
      <c r="H1586" s="13">
        <f>VLOOKUP(L1586,'Interested Users'!$A$2:$F$1684,6,FALSE)</f>
        <v>43947.201550925929</v>
      </c>
      <c r="I1586" s="3" t="s">
        <v>1145</v>
      </c>
      <c r="J1586" s="3" t="s">
        <v>5</v>
      </c>
      <c r="K1586" s="3" t="s">
        <v>1047</v>
      </c>
      <c r="L1586" s="4">
        <v>911100222327</v>
      </c>
      <c r="M1586" s="3" t="s">
        <v>2919</v>
      </c>
      <c r="N1586" s="3" t="s">
        <v>1467</v>
      </c>
      <c r="O1586" s="3" t="s">
        <v>1148</v>
      </c>
      <c r="P1586" s="3" t="s">
        <v>1148</v>
      </c>
      <c r="Q1586" s="3" t="s">
        <v>3782</v>
      </c>
      <c r="R1586" s="3" t="e">
        <f>VLOOKUP(L1586,SB_Cleaned!$A$2:$F$413,6,FALSE)</f>
        <v>#N/A</v>
      </c>
      <c r="S1586" s="3">
        <f t="shared" si="72"/>
        <v>0</v>
      </c>
      <c r="T1586" s="3" t="s">
        <v>1509</v>
      </c>
      <c r="U1586" s="3" t="s">
        <v>177</v>
      </c>
      <c r="V1586" s="13" t="e">
        <f>VLOOKUP(L1586,SB_Cleaned!$A$2:$C$412,3,FALSE)</f>
        <v>#N/A</v>
      </c>
      <c r="W1586" s="4" t="str">
        <f t="shared" si="73"/>
        <v>exclude</v>
      </c>
      <c r="X1586" s="4" t="str">
        <f t="shared" si="74"/>
        <v>exclude</v>
      </c>
    </row>
    <row r="1587" spans="1:24" x14ac:dyDescent="0.25">
      <c r="A1587" s="3" t="s">
        <v>3813</v>
      </c>
      <c r="B1587" s="3" t="s">
        <v>1494</v>
      </c>
      <c r="C1587" s="3" t="s">
        <v>1511</v>
      </c>
      <c r="D1587" s="3">
        <v>2</v>
      </c>
      <c r="E1587" s="14">
        <v>0.48958333333333331</v>
      </c>
      <c r="F1587" s="3" t="s">
        <v>3817</v>
      </c>
      <c r="G1587" s="13">
        <v>43947</v>
      </c>
      <c r="H1587" s="13">
        <f>VLOOKUP(L1587,'Interested Users'!$A$2:$F$1684,6,FALSE)</f>
        <v>43947.173587962963</v>
      </c>
      <c r="I1587" s="3" t="s">
        <v>1144</v>
      </c>
      <c r="J1587" s="3" t="s">
        <v>10</v>
      </c>
      <c r="K1587" s="3" t="s">
        <v>326</v>
      </c>
      <c r="L1587" s="4">
        <v>911100222325</v>
      </c>
      <c r="M1587" s="3" t="s">
        <v>2916</v>
      </c>
      <c r="N1587" s="3" t="s">
        <v>1467</v>
      </c>
      <c r="O1587" s="3" t="s">
        <v>1148</v>
      </c>
      <c r="P1587" s="3" t="s">
        <v>1148</v>
      </c>
      <c r="Q1587" s="3" t="s">
        <v>3788</v>
      </c>
      <c r="R1587" s="3" t="e">
        <f>VLOOKUP(L1587,SB_Cleaned!$A$2:$F$413,6,FALSE)</f>
        <v>#N/A</v>
      </c>
      <c r="S1587" s="3">
        <f t="shared" si="72"/>
        <v>0</v>
      </c>
      <c r="T1587" s="3" t="s">
        <v>1506</v>
      </c>
      <c r="U1587" s="3" t="s">
        <v>932</v>
      </c>
      <c r="V1587" s="13" t="e">
        <f>VLOOKUP(L1587,SB_Cleaned!$A$2:$C$412,3,FALSE)</f>
        <v>#N/A</v>
      </c>
      <c r="W1587" s="4" t="str">
        <f t="shared" si="73"/>
        <v>exclude</v>
      </c>
      <c r="X1587" s="4" t="str">
        <f t="shared" si="74"/>
        <v>exclude</v>
      </c>
    </row>
    <row r="1588" spans="1:24" x14ac:dyDescent="0.25">
      <c r="A1588" s="3" t="s">
        <v>3813</v>
      </c>
      <c r="B1588" s="3" t="s">
        <v>1514</v>
      </c>
      <c r="C1588" s="3" t="s">
        <v>1510</v>
      </c>
      <c r="D1588" s="3">
        <v>2</v>
      </c>
      <c r="E1588" s="14">
        <v>0.48958333333333331</v>
      </c>
      <c r="F1588" s="3" t="s">
        <v>3817</v>
      </c>
      <c r="G1588" s="13">
        <v>43947</v>
      </c>
      <c r="H1588" s="13">
        <f>VLOOKUP(L1588,'Interested Users'!$A$2:$F$1684,6,FALSE)</f>
        <v>43941.176423611112</v>
      </c>
      <c r="I1588" s="3" t="s">
        <v>1144</v>
      </c>
      <c r="J1588" s="3" t="s">
        <v>19</v>
      </c>
      <c r="K1588" s="3" t="s">
        <v>263</v>
      </c>
      <c r="L1588" s="4">
        <v>911100221715</v>
      </c>
      <c r="M1588" s="3" t="s">
        <v>2917</v>
      </c>
      <c r="N1588" s="3" t="s">
        <v>1467</v>
      </c>
      <c r="O1588" s="3" t="s">
        <v>1148</v>
      </c>
      <c r="P1588" s="3" t="s">
        <v>1148</v>
      </c>
      <c r="Q1588" s="3" t="s">
        <v>3782</v>
      </c>
      <c r="R1588" s="3" t="e">
        <f>VLOOKUP(L1588,SB_Cleaned!$A$2:$F$413,6,FALSE)</f>
        <v>#N/A</v>
      </c>
      <c r="S1588" s="3">
        <f t="shared" si="72"/>
        <v>0</v>
      </c>
      <c r="T1588" s="3" t="s">
        <v>1509</v>
      </c>
      <c r="U1588" s="3" t="s">
        <v>604</v>
      </c>
      <c r="V1588" s="13" t="e">
        <f>VLOOKUP(L1588,SB_Cleaned!$A$2:$C$412,3,FALSE)</f>
        <v>#N/A</v>
      </c>
      <c r="W1588" s="4" t="str">
        <f t="shared" si="73"/>
        <v>exclude</v>
      </c>
      <c r="X1588" s="4" t="str">
        <f t="shared" si="74"/>
        <v>exclude</v>
      </c>
    </row>
    <row r="1589" spans="1:24" x14ac:dyDescent="0.25">
      <c r="A1589" s="3" t="s">
        <v>3813</v>
      </c>
      <c r="B1589" s="3" t="s">
        <v>1494</v>
      </c>
      <c r="C1589" s="3" t="s">
        <v>1511</v>
      </c>
      <c r="D1589" s="3">
        <v>2</v>
      </c>
      <c r="E1589" s="14">
        <v>0.48958333333333331</v>
      </c>
      <c r="F1589" s="3" t="s">
        <v>3817</v>
      </c>
      <c r="G1589" s="13">
        <v>43947</v>
      </c>
      <c r="H1589" s="13">
        <f>VLOOKUP(L1589,'Interested Users'!$A$2:$F$1684,6,FALSE)</f>
        <v>43947.060729166667</v>
      </c>
      <c r="I1589" s="3" t="s">
        <v>1144</v>
      </c>
      <c r="J1589" s="3" t="s">
        <v>2</v>
      </c>
      <c r="K1589" s="3" t="s">
        <v>249</v>
      </c>
      <c r="L1589" s="4">
        <v>911100222323</v>
      </c>
      <c r="M1589" s="3" t="s">
        <v>2914</v>
      </c>
      <c r="N1589" s="3" t="s">
        <v>1467</v>
      </c>
      <c r="O1589" s="3" t="s">
        <v>1148</v>
      </c>
      <c r="P1589" s="3" t="s">
        <v>1148</v>
      </c>
      <c r="Q1589" s="3" t="s">
        <v>3788</v>
      </c>
      <c r="R1589" s="3" t="e">
        <f>VLOOKUP(L1589,SB_Cleaned!$A$2:$F$413,6,FALSE)</f>
        <v>#N/A</v>
      </c>
      <c r="S1589" s="3">
        <f t="shared" si="72"/>
        <v>0</v>
      </c>
      <c r="T1589" s="3" t="s">
        <v>1506</v>
      </c>
      <c r="U1589" s="3" t="s">
        <v>932</v>
      </c>
      <c r="V1589" s="13" t="e">
        <f>VLOOKUP(L1589,SB_Cleaned!$A$2:$C$412,3,FALSE)</f>
        <v>#N/A</v>
      </c>
      <c r="W1589" s="4" t="str">
        <f t="shared" si="73"/>
        <v>exclude</v>
      </c>
      <c r="X1589" s="4" t="str">
        <f t="shared" si="74"/>
        <v>exclude</v>
      </c>
    </row>
    <row r="1590" spans="1:24" x14ac:dyDescent="0.25">
      <c r="A1590" s="3" t="s">
        <v>3813</v>
      </c>
      <c r="B1590" s="3" t="s">
        <v>1494</v>
      </c>
      <c r="C1590" s="3" t="s">
        <v>1511</v>
      </c>
      <c r="D1590" s="3">
        <v>2</v>
      </c>
      <c r="E1590" s="14">
        <v>0.48958333333333331</v>
      </c>
      <c r="F1590" s="3" t="s">
        <v>3817</v>
      </c>
      <c r="G1590" s="13">
        <v>43947</v>
      </c>
      <c r="H1590" s="13">
        <f>VLOOKUP(L1590,'Interested Users'!$A$2:$F$1684,6,FALSE)</f>
        <v>43946.777754629627</v>
      </c>
      <c r="I1590" s="3" t="s">
        <v>1144</v>
      </c>
      <c r="J1590" s="3" t="s">
        <v>2</v>
      </c>
      <c r="K1590" s="3" t="s">
        <v>581</v>
      </c>
      <c r="L1590" s="4">
        <v>911100222321</v>
      </c>
      <c r="M1590" s="3" t="s">
        <v>2912</v>
      </c>
      <c r="N1590" s="3" t="s">
        <v>1467</v>
      </c>
      <c r="O1590" s="3" t="s">
        <v>1148</v>
      </c>
      <c r="P1590" s="3" t="s">
        <v>1148</v>
      </c>
      <c r="Q1590" s="3" t="s">
        <v>3788</v>
      </c>
      <c r="R1590" s="3" t="e">
        <f>VLOOKUP(L1590,SB_Cleaned!$A$2:$F$413,6,FALSE)</f>
        <v>#N/A</v>
      </c>
      <c r="S1590" s="3">
        <f t="shared" si="72"/>
        <v>0</v>
      </c>
      <c r="T1590" s="3" t="s">
        <v>1506</v>
      </c>
      <c r="U1590" s="3" t="s">
        <v>932</v>
      </c>
      <c r="V1590" s="13" t="e">
        <f>VLOOKUP(L1590,SB_Cleaned!$A$2:$C$412,3,FALSE)</f>
        <v>#N/A</v>
      </c>
      <c r="W1590" s="4" t="str">
        <f t="shared" si="73"/>
        <v>exclude</v>
      </c>
      <c r="X1590" s="4" t="str">
        <f t="shared" si="74"/>
        <v>exclude</v>
      </c>
    </row>
    <row r="1591" spans="1:24" x14ac:dyDescent="0.25">
      <c r="A1591" s="3" t="s">
        <v>3813</v>
      </c>
      <c r="B1591" s="3" t="s">
        <v>1494</v>
      </c>
      <c r="C1591" s="3" t="s">
        <v>1511</v>
      </c>
      <c r="D1591" s="3">
        <v>2</v>
      </c>
      <c r="E1591" s="14">
        <v>0.48958333333333331</v>
      </c>
      <c r="F1591" s="3" t="s">
        <v>3817</v>
      </c>
      <c r="G1591" s="13">
        <v>43947</v>
      </c>
      <c r="H1591" s="13">
        <f>VLOOKUP(L1591,'Interested Users'!$A$2:$F$1684,6,FALSE)</f>
        <v>43945.771504629629</v>
      </c>
      <c r="I1591" s="3" t="s">
        <v>1144</v>
      </c>
      <c r="J1591" s="3" t="s">
        <v>10</v>
      </c>
      <c r="K1591" s="3" t="s">
        <v>990</v>
      </c>
      <c r="L1591" s="4">
        <v>911100222246</v>
      </c>
      <c r="M1591" s="3" t="s">
        <v>2840</v>
      </c>
      <c r="N1591" s="3" t="s">
        <v>1467</v>
      </c>
      <c r="O1591" s="3" t="s">
        <v>1148</v>
      </c>
      <c r="P1591" s="3" t="s">
        <v>1148</v>
      </c>
      <c r="Q1591" s="3" t="s">
        <v>3788</v>
      </c>
      <c r="R1591" s="3" t="e">
        <f>VLOOKUP(L1591,SB_Cleaned!$A$2:$F$413,6,FALSE)</f>
        <v>#N/A</v>
      </c>
      <c r="S1591" s="3">
        <f t="shared" si="72"/>
        <v>0</v>
      </c>
      <c r="T1591" s="3" t="s">
        <v>1506</v>
      </c>
      <c r="U1591" s="3" t="s">
        <v>932</v>
      </c>
      <c r="V1591" s="13" t="e">
        <f>VLOOKUP(L1591,SB_Cleaned!$A$2:$C$412,3,FALSE)</f>
        <v>#N/A</v>
      </c>
      <c r="W1591" s="4" t="str">
        <f t="shared" si="73"/>
        <v>exclude</v>
      </c>
      <c r="X1591" s="4" t="str">
        <f t="shared" si="74"/>
        <v>exclude</v>
      </c>
    </row>
    <row r="1592" spans="1:24" x14ac:dyDescent="0.25">
      <c r="A1592" s="3" t="s">
        <v>3813</v>
      </c>
      <c r="B1592" s="3" t="s">
        <v>1514</v>
      </c>
      <c r="C1592" s="3" t="s">
        <v>1511</v>
      </c>
      <c r="D1592" s="3">
        <v>2</v>
      </c>
      <c r="E1592" s="14">
        <v>0.48958333333333331</v>
      </c>
      <c r="F1592" s="3" t="s">
        <v>3817</v>
      </c>
      <c r="G1592" s="13">
        <v>43947</v>
      </c>
      <c r="H1592" s="13">
        <f>VLOOKUP(L1592,'Interested Users'!$A$2:$F$1684,6,FALSE)</f>
        <v>43945.403773148151</v>
      </c>
      <c r="I1592" s="3" t="s">
        <v>1144</v>
      </c>
      <c r="J1592" s="3" t="s">
        <v>5</v>
      </c>
      <c r="K1592" s="3" t="s">
        <v>1477</v>
      </c>
      <c r="L1592" s="4">
        <v>911100222177</v>
      </c>
      <c r="M1592" s="3" t="s">
        <v>2769</v>
      </c>
      <c r="N1592" s="3" t="s">
        <v>1467</v>
      </c>
      <c r="O1592" s="3" t="s">
        <v>1148</v>
      </c>
      <c r="P1592" s="3" t="s">
        <v>1148</v>
      </c>
      <c r="Q1592" s="3" t="s">
        <v>3755</v>
      </c>
      <c r="R1592" s="3" t="e">
        <f>VLOOKUP(L1592,SB_Cleaned!$A$2:$F$413,6,FALSE)</f>
        <v>#N/A</v>
      </c>
      <c r="S1592" s="3">
        <f t="shared" si="72"/>
        <v>0</v>
      </c>
      <c r="T1592" s="3" t="s">
        <v>1505</v>
      </c>
      <c r="U1592" s="3" t="s">
        <v>932</v>
      </c>
      <c r="V1592" s="13" t="e">
        <f>VLOOKUP(L1592,SB_Cleaned!$A$2:$C$412,3,FALSE)</f>
        <v>#N/A</v>
      </c>
      <c r="W1592" s="4" t="str">
        <f t="shared" si="73"/>
        <v>exclude</v>
      </c>
      <c r="X1592" s="4" t="str">
        <f t="shared" si="74"/>
        <v>exclude</v>
      </c>
    </row>
    <row r="1593" spans="1:24" x14ac:dyDescent="0.25">
      <c r="A1593" s="3" t="s">
        <v>3813</v>
      </c>
      <c r="B1593" s="3" t="s">
        <v>1514</v>
      </c>
      <c r="C1593" s="3" t="s">
        <v>1511</v>
      </c>
      <c r="D1593" s="3">
        <v>2</v>
      </c>
      <c r="E1593" s="14">
        <v>0.48958333333333331</v>
      </c>
      <c r="F1593" s="3" t="s">
        <v>3817</v>
      </c>
      <c r="G1593" s="13">
        <v>43947</v>
      </c>
      <c r="H1593" s="13">
        <f>VLOOKUP(L1593,'Interested Users'!$A$2:$F$1684,6,FALSE)</f>
        <v>43946.294166666667</v>
      </c>
      <c r="I1593" s="3" t="s">
        <v>1144</v>
      </c>
      <c r="J1593" s="3" t="s">
        <v>5</v>
      </c>
      <c r="K1593" s="3" t="s">
        <v>76</v>
      </c>
      <c r="L1593" s="4">
        <v>911100222291</v>
      </c>
      <c r="M1593" s="3" t="s">
        <v>2884</v>
      </c>
      <c r="N1593" s="3" t="s">
        <v>1467</v>
      </c>
      <c r="O1593" s="3" t="s">
        <v>1148</v>
      </c>
      <c r="P1593" s="3" t="s">
        <v>1148</v>
      </c>
      <c r="Q1593" s="3" t="s">
        <v>3755</v>
      </c>
      <c r="R1593" s="3" t="e">
        <f>VLOOKUP(L1593,SB_Cleaned!$A$2:$F$413,6,FALSE)</f>
        <v>#N/A</v>
      </c>
      <c r="S1593" s="3">
        <f t="shared" si="72"/>
        <v>0</v>
      </c>
      <c r="T1593" s="3" t="s">
        <v>1505</v>
      </c>
      <c r="U1593" s="3" t="s">
        <v>993</v>
      </c>
      <c r="V1593" s="13" t="e">
        <f>VLOOKUP(L1593,SB_Cleaned!$A$2:$C$412,3,FALSE)</f>
        <v>#N/A</v>
      </c>
      <c r="W1593" s="4" t="str">
        <f t="shared" si="73"/>
        <v>exclude</v>
      </c>
      <c r="X1593" s="4" t="str">
        <f t="shared" si="74"/>
        <v>exclude</v>
      </c>
    </row>
    <row r="1594" spans="1:24" x14ac:dyDescent="0.25">
      <c r="A1594" s="3" t="s">
        <v>3813</v>
      </c>
      <c r="B1594" s="3" t="s">
        <v>1494</v>
      </c>
      <c r="C1594" s="3" t="s">
        <v>1511</v>
      </c>
      <c r="D1594" s="3">
        <v>4</v>
      </c>
      <c r="E1594" s="14">
        <v>0.75</v>
      </c>
      <c r="F1594" s="3" t="s">
        <v>3817</v>
      </c>
      <c r="G1594" s="13">
        <v>43947</v>
      </c>
      <c r="H1594" s="13" t="e">
        <f>VLOOKUP(L1594,'Interested Users'!$A$2:$F$1684,6,FALSE)</f>
        <v>#N/A</v>
      </c>
      <c r="I1594" s="3" t="s">
        <v>1144</v>
      </c>
      <c r="J1594" s="3" t="s">
        <v>2</v>
      </c>
      <c r="K1594" s="3" t="s">
        <v>1161</v>
      </c>
      <c r="L1594" s="4">
        <v>911100222840</v>
      </c>
      <c r="M1594" s="3" t="s">
        <v>3445</v>
      </c>
      <c r="N1594" s="3" t="s">
        <v>1461</v>
      </c>
      <c r="O1594" s="3"/>
      <c r="P1594" s="3" t="s">
        <v>3860</v>
      </c>
      <c r="Q1594" s="3" t="s">
        <v>3788</v>
      </c>
      <c r="R1594" s="3" t="e">
        <f>VLOOKUP(L1594,SB_Cleaned!$A$2:$F$413,6,FALSE)</f>
        <v>#N/A</v>
      </c>
      <c r="S1594" s="3">
        <f t="shared" si="72"/>
        <v>0</v>
      </c>
      <c r="T1594" s="3" t="s">
        <v>1505</v>
      </c>
      <c r="U1594" s="3" t="s">
        <v>3854</v>
      </c>
      <c r="V1594" s="13" t="e">
        <f>VLOOKUP(L1594,SB_Cleaned!$A$2:$C$412,3,FALSE)</f>
        <v>#N/A</v>
      </c>
      <c r="W1594" s="4" t="str">
        <f t="shared" si="73"/>
        <v>exclude</v>
      </c>
      <c r="X1594" s="4" t="str">
        <f t="shared" si="74"/>
        <v>exclude</v>
      </c>
    </row>
    <row r="1595" spans="1:24" x14ac:dyDescent="0.25">
      <c r="A1595" s="3" t="s">
        <v>3813</v>
      </c>
      <c r="B1595" s="3" t="s">
        <v>1494</v>
      </c>
      <c r="C1595" s="3" t="s">
        <v>1511</v>
      </c>
      <c r="D1595" s="3">
        <v>4</v>
      </c>
      <c r="E1595" s="14">
        <v>0.75</v>
      </c>
      <c r="F1595" s="3" t="s">
        <v>3817</v>
      </c>
      <c r="G1595" s="13">
        <v>43947</v>
      </c>
      <c r="H1595" s="13">
        <f>VLOOKUP(L1595,'Interested Users'!$A$2:$F$1684,6,FALSE)</f>
        <v>43947.301018518519</v>
      </c>
      <c r="I1595" s="3" t="s">
        <v>1144</v>
      </c>
      <c r="J1595" s="3" t="s">
        <v>10</v>
      </c>
      <c r="K1595" s="3" t="s">
        <v>78</v>
      </c>
      <c r="L1595" s="4">
        <v>911100222332</v>
      </c>
      <c r="M1595" s="3" t="s">
        <v>2924</v>
      </c>
      <c r="N1595" s="3" t="s">
        <v>1461</v>
      </c>
      <c r="O1595" s="3" t="s">
        <v>1148</v>
      </c>
      <c r="P1595" s="3" t="s">
        <v>1148</v>
      </c>
      <c r="Q1595" s="3" t="s">
        <v>3788</v>
      </c>
      <c r="R1595" s="3" t="e">
        <f>VLOOKUP(L1595,SB_Cleaned!$A$2:$F$413,6,FALSE)</f>
        <v>#N/A</v>
      </c>
      <c r="S1595" s="3">
        <f t="shared" si="72"/>
        <v>0</v>
      </c>
      <c r="T1595" s="3" t="s">
        <v>1505</v>
      </c>
      <c r="U1595" s="3" t="s">
        <v>865</v>
      </c>
      <c r="V1595" s="13" t="e">
        <f>VLOOKUP(L1595,SB_Cleaned!$A$2:$C$412,3,FALSE)</f>
        <v>#N/A</v>
      </c>
      <c r="W1595" s="4" t="str">
        <f t="shared" si="73"/>
        <v>exclude</v>
      </c>
      <c r="X1595" s="4" t="str">
        <f t="shared" si="74"/>
        <v>exclude</v>
      </c>
    </row>
    <row r="1596" spans="1:24" x14ac:dyDescent="0.25">
      <c r="A1596" s="3" t="s">
        <v>3813</v>
      </c>
      <c r="B1596" s="3" t="s">
        <v>1494</v>
      </c>
      <c r="C1596" s="3" t="s">
        <v>1511</v>
      </c>
      <c r="D1596" s="3">
        <v>4</v>
      </c>
      <c r="E1596" s="14">
        <v>0.75</v>
      </c>
      <c r="F1596" s="3" t="s">
        <v>3817</v>
      </c>
      <c r="G1596" s="13">
        <v>43947</v>
      </c>
      <c r="H1596" s="13" t="e">
        <f>VLOOKUP(L1596,'Interested Users'!$A$2:$F$1684,6,FALSE)</f>
        <v>#N/A</v>
      </c>
      <c r="I1596" s="3" t="s">
        <v>1144</v>
      </c>
      <c r="J1596" s="3" t="s">
        <v>2</v>
      </c>
      <c r="K1596" s="3" t="s">
        <v>662</v>
      </c>
      <c r="L1596" s="4">
        <v>911100222841</v>
      </c>
      <c r="M1596" s="3" t="s">
        <v>3446</v>
      </c>
      <c r="N1596" s="3" t="s">
        <v>1461</v>
      </c>
      <c r="O1596" s="3"/>
      <c r="P1596" s="3" t="s">
        <v>3860</v>
      </c>
      <c r="Q1596" s="3" t="s">
        <v>3788</v>
      </c>
      <c r="R1596" s="3" t="e">
        <f>VLOOKUP(L1596,SB_Cleaned!$A$2:$F$413,6,FALSE)</f>
        <v>#N/A</v>
      </c>
      <c r="S1596" s="3">
        <f t="shared" si="72"/>
        <v>0</v>
      </c>
      <c r="T1596" s="3" t="s">
        <v>1505</v>
      </c>
      <c r="U1596" s="3" t="s">
        <v>3854</v>
      </c>
      <c r="V1596" s="13" t="e">
        <f>VLOOKUP(L1596,SB_Cleaned!$A$2:$C$412,3,FALSE)</f>
        <v>#N/A</v>
      </c>
      <c r="W1596" s="4" t="str">
        <f t="shared" si="73"/>
        <v>exclude</v>
      </c>
      <c r="X1596" s="4" t="str">
        <f t="shared" si="74"/>
        <v>exclude</v>
      </c>
    </row>
    <row r="1597" spans="1:24" x14ac:dyDescent="0.25">
      <c r="A1597" s="3" t="s">
        <v>3813</v>
      </c>
      <c r="B1597" s="3" t="s">
        <v>1514</v>
      </c>
      <c r="C1597" s="3" t="s">
        <v>1511</v>
      </c>
      <c r="D1597" s="3">
        <v>4</v>
      </c>
      <c r="E1597" s="14">
        <v>0.75</v>
      </c>
      <c r="F1597" s="3" t="s">
        <v>3817</v>
      </c>
      <c r="G1597" s="13">
        <v>43947</v>
      </c>
      <c r="H1597" s="13" t="e">
        <f>VLOOKUP(L1597,'Interested Users'!$A$2:$F$1684,6,FALSE)</f>
        <v>#N/A</v>
      </c>
      <c r="I1597" s="3" t="s">
        <v>1145</v>
      </c>
      <c r="J1597" s="3" t="s">
        <v>19</v>
      </c>
      <c r="K1597" s="3" t="s">
        <v>1474</v>
      </c>
      <c r="L1597" s="4">
        <v>911100222835</v>
      </c>
      <c r="M1597" s="3" t="s">
        <v>3440</v>
      </c>
      <c r="N1597" s="3" t="s">
        <v>1461</v>
      </c>
      <c r="O1597" s="3" t="s">
        <v>1148</v>
      </c>
      <c r="P1597" s="3" t="s">
        <v>1148</v>
      </c>
      <c r="Q1597" s="3" t="s">
        <v>3777</v>
      </c>
      <c r="R1597" s="3" t="e">
        <f>VLOOKUP(L1597,SB_Cleaned!$A$2:$F$413,6,FALSE)</f>
        <v>#N/A</v>
      </c>
      <c r="S1597" s="3">
        <f t="shared" si="72"/>
        <v>0</v>
      </c>
      <c r="T1597" s="3" t="s">
        <v>1495</v>
      </c>
      <c r="U1597" s="3" t="s">
        <v>3854</v>
      </c>
      <c r="V1597" s="13" t="e">
        <f>VLOOKUP(L1597,SB_Cleaned!$A$2:$C$412,3,FALSE)</f>
        <v>#N/A</v>
      </c>
      <c r="W1597" s="4" t="str">
        <f t="shared" si="73"/>
        <v>exclude</v>
      </c>
      <c r="X1597" s="4" t="str">
        <f t="shared" si="74"/>
        <v>exclude</v>
      </c>
    </row>
    <row r="1598" spans="1:24" x14ac:dyDescent="0.25">
      <c r="A1598" s="3" t="s">
        <v>3813</v>
      </c>
      <c r="B1598" s="3" t="s">
        <v>1494</v>
      </c>
      <c r="C1598" s="3" t="s">
        <v>1511</v>
      </c>
      <c r="D1598" s="3">
        <v>4</v>
      </c>
      <c r="E1598" s="14">
        <v>0.75</v>
      </c>
      <c r="F1598" s="3" t="s">
        <v>3817</v>
      </c>
      <c r="G1598" s="13">
        <v>43947</v>
      </c>
      <c r="H1598" s="13" t="e">
        <f>VLOOKUP(L1598,'Interested Users'!$A$2:$F$1684,6,FALSE)</f>
        <v>#N/A</v>
      </c>
      <c r="I1598" s="3" t="s">
        <v>1144</v>
      </c>
      <c r="J1598" s="3" t="s">
        <v>10</v>
      </c>
      <c r="K1598" s="3" t="s">
        <v>121</v>
      </c>
      <c r="L1598" s="4">
        <v>911100222842</v>
      </c>
      <c r="M1598" s="3" t="s">
        <v>3447</v>
      </c>
      <c r="N1598" s="3" t="s">
        <v>1461</v>
      </c>
      <c r="O1598" s="3"/>
      <c r="P1598" s="3" t="s">
        <v>3860</v>
      </c>
      <c r="Q1598" s="3" t="s">
        <v>3788</v>
      </c>
      <c r="R1598" s="3" t="e">
        <f>VLOOKUP(L1598,SB_Cleaned!$A$2:$F$413,6,FALSE)</f>
        <v>#N/A</v>
      </c>
      <c r="S1598" s="3">
        <f t="shared" si="72"/>
        <v>0</v>
      </c>
      <c r="T1598" s="3" t="s">
        <v>1505</v>
      </c>
      <c r="U1598" s="3" t="s">
        <v>3854</v>
      </c>
      <c r="V1598" s="13" t="e">
        <f>VLOOKUP(L1598,SB_Cleaned!$A$2:$C$412,3,FALSE)</f>
        <v>#N/A</v>
      </c>
      <c r="W1598" s="4" t="str">
        <f t="shared" si="73"/>
        <v>exclude</v>
      </c>
      <c r="X1598" s="4" t="str">
        <f t="shared" si="74"/>
        <v>exclude</v>
      </c>
    </row>
    <row r="1599" spans="1:24" x14ac:dyDescent="0.25">
      <c r="A1599" s="3" t="s">
        <v>3813</v>
      </c>
      <c r="B1599" s="3" t="s">
        <v>1494</v>
      </c>
      <c r="C1599" s="3" t="s">
        <v>1511</v>
      </c>
      <c r="D1599" s="3">
        <v>4</v>
      </c>
      <c r="E1599" s="14">
        <v>0.75</v>
      </c>
      <c r="F1599" s="3" t="s">
        <v>3817</v>
      </c>
      <c r="G1599" s="13">
        <v>43947</v>
      </c>
      <c r="H1599" s="13">
        <f>VLOOKUP(L1599,'Interested Users'!$A$2:$F$1684,6,FALSE)</f>
        <v>43947.249722222223</v>
      </c>
      <c r="I1599" s="3" t="s">
        <v>1144</v>
      </c>
      <c r="J1599" s="3" t="s">
        <v>10</v>
      </c>
      <c r="K1599" s="3" t="s">
        <v>261</v>
      </c>
      <c r="L1599" s="4">
        <v>911100222329</v>
      </c>
      <c r="M1599" s="3" t="s">
        <v>2921</v>
      </c>
      <c r="N1599" s="3" t="s">
        <v>1461</v>
      </c>
      <c r="O1599" s="3"/>
      <c r="P1599" s="3" t="s">
        <v>3860</v>
      </c>
      <c r="Q1599" s="3" t="s">
        <v>3788</v>
      </c>
      <c r="R1599" s="3" t="e">
        <f>VLOOKUP(L1599,SB_Cleaned!$A$2:$F$413,6,FALSE)</f>
        <v>#N/A</v>
      </c>
      <c r="S1599" s="3">
        <f t="shared" si="72"/>
        <v>0</v>
      </c>
      <c r="T1599" s="3" t="s">
        <v>1505</v>
      </c>
      <c r="U1599" s="3" t="s">
        <v>932</v>
      </c>
      <c r="V1599" s="13" t="e">
        <f>VLOOKUP(L1599,SB_Cleaned!$A$2:$C$412,3,FALSE)</f>
        <v>#N/A</v>
      </c>
      <c r="W1599" s="4" t="str">
        <f t="shared" si="73"/>
        <v>exclude</v>
      </c>
      <c r="X1599" s="4" t="str">
        <f t="shared" si="74"/>
        <v>exclude</v>
      </c>
    </row>
    <row r="1600" spans="1:24" x14ac:dyDescent="0.25">
      <c r="A1600" s="3" t="s">
        <v>3813</v>
      </c>
      <c r="B1600" s="3" t="s">
        <v>1494</v>
      </c>
      <c r="C1600" s="3" t="s">
        <v>1511</v>
      </c>
      <c r="D1600" s="3">
        <v>4</v>
      </c>
      <c r="E1600" s="14">
        <v>0.75</v>
      </c>
      <c r="F1600" s="3" t="s">
        <v>3817</v>
      </c>
      <c r="G1600" s="13">
        <v>43947</v>
      </c>
      <c r="H1600" s="13">
        <f>VLOOKUP(L1600,'Interested Users'!$A$2:$F$1684,6,FALSE)</f>
        <v>43947.257569444446</v>
      </c>
      <c r="I1600" s="3" t="s">
        <v>1144</v>
      </c>
      <c r="J1600" s="3" t="s">
        <v>2</v>
      </c>
      <c r="K1600" s="3" t="s">
        <v>82</v>
      </c>
      <c r="L1600" s="4">
        <v>911100222330</v>
      </c>
      <c r="M1600" s="3" t="s">
        <v>2922</v>
      </c>
      <c r="N1600" s="3" t="s">
        <v>1461</v>
      </c>
      <c r="O1600" s="3" t="s">
        <v>1146</v>
      </c>
      <c r="P1600" s="3" t="s">
        <v>1146</v>
      </c>
      <c r="Q1600" s="3" t="s">
        <v>3788</v>
      </c>
      <c r="R1600" s="3" t="e">
        <f>VLOOKUP(L1600,SB_Cleaned!$A$2:$F$413,6,FALSE)</f>
        <v>#N/A</v>
      </c>
      <c r="S1600" s="3">
        <f t="shared" si="72"/>
        <v>0</v>
      </c>
      <c r="T1600" s="3" t="s">
        <v>1505</v>
      </c>
      <c r="U1600" s="3" t="s">
        <v>865</v>
      </c>
      <c r="V1600" s="13" t="e">
        <f>VLOOKUP(L1600,SB_Cleaned!$A$2:$C$412,3,FALSE)</f>
        <v>#N/A</v>
      </c>
      <c r="W1600" s="4" t="str">
        <f t="shared" si="73"/>
        <v>exclude</v>
      </c>
      <c r="X1600" s="4" t="str">
        <f t="shared" si="74"/>
        <v>exclude</v>
      </c>
    </row>
    <row r="1601" spans="1:24" x14ac:dyDescent="0.25">
      <c r="A1601" s="3" t="s">
        <v>3813</v>
      </c>
      <c r="B1601" s="3" t="s">
        <v>1494</v>
      </c>
      <c r="C1601" s="3" t="s">
        <v>1511</v>
      </c>
      <c r="D1601" s="3">
        <v>4</v>
      </c>
      <c r="E1601" s="14">
        <v>0.75</v>
      </c>
      <c r="F1601" s="3" t="s">
        <v>3817</v>
      </c>
      <c r="G1601" s="13">
        <v>43947</v>
      </c>
      <c r="H1601" s="13">
        <f>VLOOKUP(L1601,'Interested Users'!$A$2:$F$1684,6,FALSE)</f>
        <v>43947.282743055555</v>
      </c>
      <c r="I1601" s="3" t="s">
        <v>1144</v>
      </c>
      <c r="J1601" s="3" t="s">
        <v>10</v>
      </c>
      <c r="K1601" s="3" t="s">
        <v>1048</v>
      </c>
      <c r="L1601" s="4">
        <v>911100222331</v>
      </c>
      <c r="M1601" s="3" t="s">
        <v>2923</v>
      </c>
      <c r="N1601" s="3" t="s">
        <v>1461</v>
      </c>
      <c r="O1601" s="3"/>
      <c r="P1601" s="3" t="s">
        <v>3860</v>
      </c>
      <c r="Q1601" s="3" t="s">
        <v>3788</v>
      </c>
      <c r="R1601" s="3" t="e">
        <f>VLOOKUP(L1601,SB_Cleaned!$A$2:$F$413,6,FALSE)</f>
        <v>#N/A</v>
      </c>
      <c r="S1601" s="3">
        <f t="shared" si="72"/>
        <v>0</v>
      </c>
      <c r="T1601" s="3" t="s">
        <v>1505</v>
      </c>
      <c r="U1601" s="3" t="s">
        <v>932</v>
      </c>
      <c r="V1601" s="13" t="e">
        <f>VLOOKUP(L1601,SB_Cleaned!$A$2:$C$412,3,FALSE)</f>
        <v>#N/A</v>
      </c>
      <c r="W1601" s="4" t="str">
        <f t="shared" si="73"/>
        <v>exclude</v>
      </c>
      <c r="X1601" s="4" t="str">
        <f t="shared" si="74"/>
        <v>exclude</v>
      </c>
    </row>
    <row r="1602" spans="1:24" x14ac:dyDescent="0.25">
      <c r="A1602" s="3" t="s">
        <v>3813</v>
      </c>
      <c r="B1602" s="3" t="s">
        <v>1494</v>
      </c>
      <c r="C1602" s="3" t="s">
        <v>1511</v>
      </c>
      <c r="D1602" s="3">
        <v>4</v>
      </c>
      <c r="E1602" s="14">
        <v>0.75</v>
      </c>
      <c r="F1602" s="3" t="s">
        <v>3817</v>
      </c>
      <c r="G1602" s="13">
        <v>43947</v>
      </c>
      <c r="H1602" s="13">
        <f>VLOOKUP(L1602,'Interested Users'!$A$2:$F$1684,6,FALSE)</f>
        <v>43947.306388888886</v>
      </c>
      <c r="I1602" s="3" t="s">
        <v>1144</v>
      </c>
      <c r="J1602" s="3" t="s">
        <v>2</v>
      </c>
      <c r="K1602" s="3" t="s">
        <v>1049</v>
      </c>
      <c r="L1602" s="4">
        <v>911100222333</v>
      </c>
      <c r="M1602" s="3" t="s">
        <v>2925</v>
      </c>
      <c r="N1602" s="3" t="s">
        <v>1461</v>
      </c>
      <c r="O1602" s="3"/>
      <c r="P1602" s="3" t="s">
        <v>3860</v>
      </c>
      <c r="Q1602" s="3" t="s">
        <v>3788</v>
      </c>
      <c r="R1602" s="3" t="e">
        <f>VLOOKUP(L1602,SB_Cleaned!$A$2:$F$413,6,FALSE)</f>
        <v>#N/A</v>
      </c>
      <c r="S1602" s="3">
        <f t="shared" si="72"/>
        <v>0</v>
      </c>
      <c r="T1602" s="3" t="s">
        <v>1505</v>
      </c>
      <c r="U1602" s="3" t="s">
        <v>716</v>
      </c>
      <c r="V1602" s="13" t="e">
        <f>VLOOKUP(L1602,SB_Cleaned!$A$2:$C$412,3,FALSE)</f>
        <v>#N/A</v>
      </c>
      <c r="W1602" s="4" t="str">
        <f t="shared" si="73"/>
        <v>exclude</v>
      </c>
      <c r="X1602" s="4" t="str">
        <f t="shared" si="74"/>
        <v>exclude</v>
      </c>
    </row>
    <row r="1603" spans="1:24" x14ac:dyDescent="0.25">
      <c r="A1603" s="3" t="s">
        <v>3813</v>
      </c>
      <c r="B1603" s="3" t="s">
        <v>1494</v>
      </c>
      <c r="C1603" s="3" t="s">
        <v>1511</v>
      </c>
      <c r="D1603" s="3">
        <v>4</v>
      </c>
      <c r="E1603" s="14">
        <v>0.75</v>
      </c>
      <c r="F1603" s="3" t="s">
        <v>3817</v>
      </c>
      <c r="G1603" s="13">
        <v>43947</v>
      </c>
      <c r="H1603" s="13">
        <f>VLOOKUP(L1603,'Interested Users'!$A$2:$F$1684,6,FALSE)</f>
        <v>43946.256516203706</v>
      </c>
      <c r="I1603" s="3" t="s">
        <v>1145</v>
      </c>
      <c r="J1603" s="3" t="s">
        <v>2</v>
      </c>
      <c r="K1603" s="3" t="s">
        <v>1050</v>
      </c>
      <c r="L1603" s="4">
        <v>911100222287</v>
      </c>
      <c r="M1603" s="3" t="s">
        <v>2880</v>
      </c>
      <c r="N1603" s="3" t="s">
        <v>1461</v>
      </c>
      <c r="O1603" s="3" t="s">
        <v>1148</v>
      </c>
      <c r="P1603" s="3" t="s">
        <v>1148</v>
      </c>
      <c r="Q1603" s="3" t="s">
        <v>3788</v>
      </c>
      <c r="R1603" s="3" t="e">
        <f>VLOOKUP(L1603,SB_Cleaned!$A$2:$F$413,6,FALSE)</f>
        <v>#N/A</v>
      </c>
      <c r="S1603" s="3">
        <f t="shared" ref="S1603:S1666" si="75">_xlfn.IFNA(IF(R1603&gt;499,1,0),0)</f>
        <v>0</v>
      </c>
      <c r="T1603" s="3" t="s">
        <v>1505</v>
      </c>
      <c r="U1603" s="3" t="s">
        <v>993</v>
      </c>
      <c r="V1603" s="13" t="e">
        <f>VLOOKUP(L1603,SB_Cleaned!$A$2:$C$412,3,FALSE)</f>
        <v>#N/A</v>
      </c>
      <c r="W1603" s="4" t="str">
        <f t="shared" ref="W1603:W1666" si="76">_xlfn.IFNA(IF(ROUND(V1603-G1603,0)&gt;=0,ROUND(V1603-G1603,0),"exclude"),"exclude")</f>
        <v>exclude</v>
      </c>
      <c r="X1603" s="4" t="str">
        <f t="shared" ref="X1603:X1666" si="77">_xlfn.IFNA(IF(ROUND(V1603-H1603,0)&gt;=0,ROUND(V1603-H1603,0),"exclude"),"exclude")</f>
        <v>exclude</v>
      </c>
    </row>
    <row r="1604" spans="1:24" x14ac:dyDescent="0.25">
      <c r="A1604" s="3" t="s">
        <v>3813</v>
      </c>
      <c r="B1604" s="3" t="s">
        <v>1494</v>
      </c>
      <c r="C1604" s="3" t="s">
        <v>1511</v>
      </c>
      <c r="D1604" s="3">
        <v>4</v>
      </c>
      <c r="E1604" s="14">
        <v>0.75</v>
      </c>
      <c r="F1604" s="3" t="s">
        <v>3817</v>
      </c>
      <c r="G1604" s="13">
        <v>43947</v>
      </c>
      <c r="H1604" s="13">
        <f>VLOOKUP(L1604,'Interested Users'!$A$2:$F$1684,6,FALSE)</f>
        <v>43937.373530092591</v>
      </c>
      <c r="I1604" s="3" t="s">
        <v>1145</v>
      </c>
      <c r="J1604" s="3" t="s">
        <v>10</v>
      </c>
      <c r="K1604" s="3" t="s">
        <v>16</v>
      </c>
      <c r="L1604" s="4">
        <v>911100221011</v>
      </c>
      <c r="M1604" s="3" t="s">
        <v>1592</v>
      </c>
      <c r="N1604" s="3" t="s">
        <v>1461</v>
      </c>
      <c r="O1604" s="3"/>
      <c r="P1604" s="3" t="s">
        <v>3860</v>
      </c>
      <c r="Q1604" s="3" t="s">
        <v>3788</v>
      </c>
      <c r="R1604" s="3" t="e">
        <f>VLOOKUP(L1604,SB_Cleaned!$A$2:$F$413,6,FALSE)</f>
        <v>#N/A</v>
      </c>
      <c r="S1604" s="3">
        <f t="shared" si="75"/>
        <v>0</v>
      </c>
      <c r="T1604" s="3" t="s">
        <v>1505</v>
      </c>
      <c r="U1604" s="3" t="s">
        <v>3</v>
      </c>
      <c r="V1604" s="13" t="e">
        <f>VLOOKUP(L1604,SB_Cleaned!$A$2:$C$412,3,FALSE)</f>
        <v>#N/A</v>
      </c>
      <c r="W1604" s="4" t="str">
        <f t="shared" si="76"/>
        <v>exclude</v>
      </c>
      <c r="X1604" s="4" t="str">
        <f t="shared" si="77"/>
        <v>exclude</v>
      </c>
    </row>
    <row r="1605" spans="1:24" x14ac:dyDescent="0.25">
      <c r="A1605" s="3" t="s">
        <v>3813</v>
      </c>
      <c r="B1605" s="3" t="s">
        <v>1494</v>
      </c>
      <c r="C1605" s="3" t="s">
        <v>1511</v>
      </c>
      <c r="D1605" s="3">
        <v>4</v>
      </c>
      <c r="E1605" s="14">
        <v>0.75</v>
      </c>
      <c r="F1605" s="3" t="s">
        <v>3817</v>
      </c>
      <c r="G1605" s="13">
        <v>43947</v>
      </c>
      <c r="H1605" s="13">
        <f>VLOOKUP(L1605,'Interested Users'!$A$2:$F$1684,6,FALSE)</f>
        <v>43945.407256944447</v>
      </c>
      <c r="I1605" s="3" t="s">
        <v>1145</v>
      </c>
      <c r="J1605" s="3" t="s">
        <v>2</v>
      </c>
      <c r="K1605" s="3" t="s">
        <v>49</v>
      </c>
      <c r="L1605" s="4">
        <v>911100222180</v>
      </c>
      <c r="M1605" s="3" t="s">
        <v>2772</v>
      </c>
      <c r="N1605" s="3" t="s">
        <v>1461</v>
      </c>
      <c r="O1605" s="3"/>
      <c r="P1605" s="3" t="s">
        <v>3860</v>
      </c>
      <c r="Q1605" s="3" t="s">
        <v>3788</v>
      </c>
      <c r="R1605" s="3" t="e">
        <f>VLOOKUP(L1605,SB_Cleaned!$A$2:$F$413,6,FALSE)</f>
        <v>#N/A</v>
      </c>
      <c r="S1605" s="3">
        <f t="shared" si="75"/>
        <v>0</v>
      </c>
      <c r="T1605" s="3" t="s">
        <v>1505</v>
      </c>
      <c r="U1605" s="3" t="s">
        <v>932</v>
      </c>
      <c r="V1605" s="13" t="e">
        <f>VLOOKUP(L1605,SB_Cleaned!$A$2:$C$412,3,FALSE)</f>
        <v>#N/A</v>
      </c>
      <c r="W1605" s="4" t="str">
        <f t="shared" si="76"/>
        <v>exclude</v>
      </c>
      <c r="X1605" s="4" t="str">
        <f t="shared" si="77"/>
        <v>exclude</v>
      </c>
    </row>
    <row r="1606" spans="1:24" x14ac:dyDescent="0.25">
      <c r="A1606" s="3" t="s">
        <v>3813</v>
      </c>
      <c r="B1606" s="3" t="s">
        <v>1514</v>
      </c>
      <c r="C1606" s="3" t="s">
        <v>1511</v>
      </c>
      <c r="D1606" s="3">
        <v>4</v>
      </c>
      <c r="E1606" s="14">
        <v>0.75</v>
      </c>
      <c r="F1606" s="3" t="s">
        <v>3817</v>
      </c>
      <c r="G1606" s="13">
        <v>43947</v>
      </c>
      <c r="H1606" s="13" t="e">
        <f>VLOOKUP(L1606,'Interested Users'!$A$2:$F$1684,6,FALSE)</f>
        <v>#N/A</v>
      </c>
      <c r="I1606" s="3" t="s">
        <v>1144</v>
      </c>
      <c r="J1606" s="3" t="s">
        <v>5</v>
      </c>
      <c r="K1606" s="3" t="s">
        <v>1478</v>
      </c>
      <c r="L1606" s="4">
        <v>911100222843</v>
      </c>
      <c r="M1606" s="3" t="s">
        <v>3448</v>
      </c>
      <c r="N1606" s="3" t="s">
        <v>1461</v>
      </c>
      <c r="O1606" s="3" t="s">
        <v>1148</v>
      </c>
      <c r="P1606" s="3" t="s">
        <v>1148</v>
      </c>
      <c r="Q1606" s="3" t="s">
        <v>3777</v>
      </c>
      <c r="R1606" s="3" t="e">
        <f>VLOOKUP(L1606,SB_Cleaned!$A$2:$F$413,6,FALSE)</f>
        <v>#N/A</v>
      </c>
      <c r="S1606" s="3">
        <f t="shared" si="75"/>
        <v>0</v>
      </c>
      <c r="T1606" s="3" t="s">
        <v>1495</v>
      </c>
      <c r="U1606" s="3" t="s">
        <v>3854</v>
      </c>
      <c r="V1606" s="13" t="e">
        <f>VLOOKUP(L1606,SB_Cleaned!$A$2:$C$412,3,FALSE)</f>
        <v>#N/A</v>
      </c>
      <c r="W1606" s="4" t="str">
        <f t="shared" si="76"/>
        <v>exclude</v>
      </c>
      <c r="X1606" s="4" t="str">
        <f t="shared" si="77"/>
        <v>exclude</v>
      </c>
    </row>
    <row r="1607" spans="1:24" x14ac:dyDescent="0.25">
      <c r="A1607" s="3" t="s">
        <v>3813</v>
      </c>
      <c r="B1607" s="3" t="s">
        <v>1514</v>
      </c>
      <c r="C1607" s="3" t="s">
        <v>1511</v>
      </c>
      <c r="D1607" s="3">
        <v>4</v>
      </c>
      <c r="E1607" s="14">
        <v>0.75</v>
      </c>
      <c r="F1607" s="3" t="s">
        <v>3817</v>
      </c>
      <c r="G1607" s="13">
        <v>43947</v>
      </c>
      <c r="H1607" s="13" t="e">
        <f>VLOOKUP(L1607,'Interested Users'!$A$2:$F$1684,6,FALSE)</f>
        <v>#N/A</v>
      </c>
      <c r="I1607" s="3" t="s">
        <v>1144</v>
      </c>
      <c r="J1607" s="3" t="s">
        <v>5</v>
      </c>
      <c r="K1607" s="3" t="s">
        <v>1479</v>
      </c>
      <c r="L1607" s="4">
        <v>911100222844</v>
      </c>
      <c r="M1607" s="3" t="s">
        <v>3449</v>
      </c>
      <c r="N1607" s="3" t="s">
        <v>1461</v>
      </c>
      <c r="O1607" s="3" t="s">
        <v>1148</v>
      </c>
      <c r="P1607" s="3" t="s">
        <v>1148</v>
      </c>
      <c r="Q1607" s="3" t="s">
        <v>3777</v>
      </c>
      <c r="R1607" s="3" t="e">
        <f>VLOOKUP(L1607,SB_Cleaned!$A$2:$F$413,6,FALSE)</f>
        <v>#N/A</v>
      </c>
      <c r="S1607" s="3">
        <f t="shared" si="75"/>
        <v>0</v>
      </c>
      <c r="T1607" s="3" t="s">
        <v>1495</v>
      </c>
      <c r="U1607" s="3" t="s">
        <v>3854</v>
      </c>
      <c r="V1607" s="13" t="e">
        <f>VLOOKUP(L1607,SB_Cleaned!$A$2:$C$412,3,FALSE)</f>
        <v>#N/A</v>
      </c>
      <c r="W1607" s="4" t="str">
        <f t="shared" si="76"/>
        <v>exclude</v>
      </c>
      <c r="X1607" s="4" t="str">
        <f t="shared" si="77"/>
        <v>exclude</v>
      </c>
    </row>
    <row r="1608" spans="1:24" x14ac:dyDescent="0.25">
      <c r="A1608" s="3" t="s">
        <v>3813</v>
      </c>
      <c r="B1608" s="3" t="s">
        <v>1514</v>
      </c>
      <c r="C1608" s="3" t="s">
        <v>1511</v>
      </c>
      <c r="D1608" s="3">
        <v>4</v>
      </c>
      <c r="E1608" s="14">
        <v>0.75</v>
      </c>
      <c r="F1608" s="3" t="s">
        <v>3817</v>
      </c>
      <c r="G1608" s="13">
        <v>43947</v>
      </c>
      <c r="H1608" s="13" t="e">
        <f>VLOOKUP(L1608,'Interested Users'!$A$2:$F$1684,6,FALSE)</f>
        <v>#N/A</v>
      </c>
      <c r="I1608" s="3" t="s">
        <v>1144</v>
      </c>
      <c r="J1608" s="3" t="s">
        <v>19</v>
      </c>
      <c r="K1608" s="3" t="s">
        <v>1480</v>
      </c>
      <c r="L1608" s="4">
        <v>911100222845</v>
      </c>
      <c r="M1608" s="3" t="s">
        <v>3450</v>
      </c>
      <c r="N1608" s="3" t="s">
        <v>1461</v>
      </c>
      <c r="O1608" s="3" t="s">
        <v>1148</v>
      </c>
      <c r="P1608" s="3" t="s">
        <v>1148</v>
      </c>
      <c r="Q1608" s="3" t="s">
        <v>3777</v>
      </c>
      <c r="R1608" s="3" t="e">
        <f>VLOOKUP(L1608,SB_Cleaned!$A$2:$F$413,6,FALSE)</f>
        <v>#N/A</v>
      </c>
      <c r="S1608" s="3">
        <f t="shared" si="75"/>
        <v>0</v>
      </c>
      <c r="T1608" s="3" t="s">
        <v>1495</v>
      </c>
      <c r="U1608" s="3" t="s">
        <v>3854</v>
      </c>
      <c r="V1608" s="13" t="e">
        <f>VLOOKUP(L1608,SB_Cleaned!$A$2:$C$412,3,FALSE)</f>
        <v>#N/A</v>
      </c>
      <c r="W1608" s="4" t="str">
        <f t="shared" si="76"/>
        <v>exclude</v>
      </c>
      <c r="X1608" s="4" t="str">
        <f t="shared" si="77"/>
        <v>exclude</v>
      </c>
    </row>
    <row r="1609" spans="1:24" x14ac:dyDescent="0.25">
      <c r="A1609" s="3" t="s">
        <v>3813</v>
      </c>
      <c r="B1609" s="3" t="s">
        <v>1514</v>
      </c>
      <c r="C1609" s="3" t="s">
        <v>1511</v>
      </c>
      <c r="D1609" s="3">
        <v>4</v>
      </c>
      <c r="E1609" s="14">
        <v>0.75</v>
      </c>
      <c r="F1609" s="3" t="s">
        <v>3817</v>
      </c>
      <c r="G1609" s="13">
        <v>43947</v>
      </c>
      <c r="H1609" s="13" t="e">
        <f>VLOOKUP(L1609,'Interested Users'!$A$2:$F$1684,6,FALSE)</f>
        <v>#N/A</v>
      </c>
      <c r="I1609" s="3" t="s">
        <v>1144</v>
      </c>
      <c r="J1609" s="3" t="s">
        <v>19</v>
      </c>
      <c r="K1609" s="3" t="s">
        <v>1481</v>
      </c>
      <c r="L1609" s="4">
        <v>911100222846</v>
      </c>
      <c r="M1609" s="3" t="s">
        <v>3451</v>
      </c>
      <c r="N1609" s="3" t="s">
        <v>1461</v>
      </c>
      <c r="O1609" s="3" t="s">
        <v>1148</v>
      </c>
      <c r="P1609" s="3" t="s">
        <v>1148</v>
      </c>
      <c r="Q1609" s="3" t="s">
        <v>3777</v>
      </c>
      <c r="R1609" s="3" t="e">
        <f>VLOOKUP(L1609,SB_Cleaned!$A$2:$F$413,6,FALSE)</f>
        <v>#N/A</v>
      </c>
      <c r="S1609" s="3">
        <f t="shared" si="75"/>
        <v>0</v>
      </c>
      <c r="T1609" s="3" t="s">
        <v>1495</v>
      </c>
      <c r="U1609" s="3" t="s">
        <v>3854</v>
      </c>
      <c r="V1609" s="13" t="e">
        <f>VLOOKUP(L1609,SB_Cleaned!$A$2:$C$412,3,FALSE)</f>
        <v>#N/A</v>
      </c>
      <c r="W1609" s="4" t="str">
        <f t="shared" si="76"/>
        <v>exclude</v>
      </c>
      <c r="X1609" s="4" t="str">
        <f t="shared" si="77"/>
        <v>exclude</v>
      </c>
    </row>
    <row r="1610" spans="1:24" x14ac:dyDescent="0.25">
      <c r="A1610" s="3" t="s">
        <v>3813</v>
      </c>
      <c r="B1610" s="3" t="s">
        <v>1514</v>
      </c>
      <c r="C1610" s="3" t="s">
        <v>1511</v>
      </c>
      <c r="D1610" s="3">
        <v>4</v>
      </c>
      <c r="E1610" s="14">
        <v>0.75</v>
      </c>
      <c r="F1610" s="3" t="s">
        <v>3817</v>
      </c>
      <c r="G1610" s="13">
        <v>43947</v>
      </c>
      <c r="H1610" s="13" t="e">
        <f>VLOOKUP(L1610,'Interested Users'!$A$2:$F$1684,6,FALSE)</f>
        <v>#N/A</v>
      </c>
      <c r="I1610" s="3" t="s">
        <v>1144</v>
      </c>
      <c r="J1610" s="3" t="s">
        <v>5</v>
      </c>
      <c r="K1610" s="3" t="s">
        <v>1482</v>
      </c>
      <c r="L1610" s="4">
        <v>911100222847</v>
      </c>
      <c r="M1610" s="3" t="s">
        <v>3452</v>
      </c>
      <c r="N1610" s="3" t="s">
        <v>1461</v>
      </c>
      <c r="O1610" s="3" t="s">
        <v>1156</v>
      </c>
      <c r="P1610" s="3" t="s">
        <v>1156</v>
      </c>
      <c r="Q1610" s="3" t="s">
        <v>3777</v>
      </c>
      <c r="R1610" s="3" t="e">
        <f>VLOOKUP(L1610,SB_Cleaned!$A$2:$F$413,6,FALSE)</f>
        <v>#N/A</v>
      </c>
      <c r="S1610" s="3">
        <f t="shared" si="75"/>
        <v>0</v>
      </c>
      <c r="T1610" s="3" t="s">
        <v>1495</v>
      </c>
      <c r="U1610" s="3" t="s">
        <v>3854</v>
      </c>
      <c r="V1610" s="13" t="e">
        <f>VLOOKUP(L1610,SB_Cleaned!$A$2:$C$412,3,FALSE)</f>
        <v>#N/A</v>
      </c>
      <c r="W1610" s="4" t="str">
        <f t="shared" si="76"/>
        <v>exclude</v>
      </c>
      <c r="X1610" s="4" t="str">
        <f t="shared" si="77"/>
        <v>exclude</v>
      </c>
    </row>
    <row r="1611" spans="1:24" x14ac:dyDescent="0.25">
      <c r="A1611" s="3" t="s">
        <v>3813</v>
      </c>
      <c r="B1611" s="3" t="s">
        <v>1514</v>
      </c>
      <c r="C1611" s="3" t="s">
        <v>1511</v>
      </c>
      <c r="D1611" s="3">
        <v>4</v>
      </c>
      <c r="E1611" s="14">
        <v>0.75</v>
      </c>
      <c r="F1611" s="3" t="s">
        <v>3817</v>
      </c>
      <c r="G1611" s="13">
        <v>43947</v>
      </c>
      <c r="H1611" s="13">
        <f>VLOOKUP(L1611,'Interested Users'!$A$2:$F$1684,6,FALSE)</f>
        <v>43947.343206018515</v>
      </c>
      <c r="I1611" s="3" t="s">
        <v>1144</v>
      </c>
      <c r="J1611" s="3" t="s">
        <v>5</v>
      </c>
      <c r="K1611" s="3" t="s">
        <v>889</v>
      </c>
      <c r="L1611" s="4">
        <v>911100222334</v>
      </c>
      <c r="M1611" s="3" t="s">
        <v>2926</v>
      </c>
      <c r="N1611" s="3" t="s">
        <v>1461</v>
      </c>
      <c r="O1611" s="3" t="s">
        <v>1156</v>
      </c>
      <c r="P1611" s="3" t="s">
        <v>1156</v>
      </c>
      <c r="Q1611" s="3" t="s">
        <v>3777</v>
      </c>
      <c r="R1611" s="3" t="e">
        <f>VLOOKUP(L1611,SB_Cleaned!$A$2:$F$413,6,FALSE)</f>
        <v>#N/A</v>
      </c>
      <c r="S1611" s="3">
        <f t="shared" si="75"/>
        <v>0</v>
      </c>
      <c r="T1611" s="3" t="s">
        <v>1495</v>
      </c>
      <c r="U1611" s="3" t="s">
        <v>716</v>
      </c>
      <c r="V1611" s="13" t="e">
        <f>VLOOKUP(L1611,SB_Cleaned!$A$2:$C$412,3,FALSE)</f>
        <v>#N/A</v>
      </c>
      <c r="W1611" s="4" t="str">
        <f t="shared" si="76"/>
        <v>exclude</v>
      </c>
      <c r="X1611" s="4" t="str">
        <f t="shared" si="77"/>
        <v>exclude</v>
      </c>
    </row>
    <row r="1612" spans="1:24" x14ac:dyDescent="0.25">
      <c r="A1612" s="3" t="s">
        <v>3813</v>
      </c>
      <c r="B1612" s="3" t="s">
        <v>1514</v>
      </c>
      <c r="C1612" s="3" t="s">
        <v>1511</v>
      </c>
      <c r="D1612" s="3">
        <v>4</v>
      </c>
      <c r="E1612" s="14">
        <v>0.75</v>
      </c>
      <c r="F1612" s="3" t="s">
        <v>3817</v>
      </c>
      <c r="G1612" s="13">
        <v>43947</v>
      </c>
      <c r="H1612" s="13">
        <f>VLOOKUP(L1612,'Interested Users'!$A$2:$F$1684,6,FALSE)</f>
        <v>43946.358252314814</v>
      </c>
      <c r="I1612" s="3" t="s">
        <v>1144</v>
      </c>
      <c r="J1612" s="3" t="s">
        <v>5</v>
      </c>
      <c r="K1612" s="3" t="s">
        <v>1032</v>
      </c>
      <c r="L1612" s="4">
        <v>911100222300</v>
      </c>
      <c r="M1612" s="3" t="s">
        <v>2893</v>
      </c>
      <c r="N1612" s="3" t="s">
        <v>1461</v>
      </c>
      <c r="O1612" s="3" t="s">
        <v>1156</v>
      </c>
      <c r="P1612" s="3" t="s">
        <v>1156</v>
      </c>
      <c r="Q1612" s="3" t="s">
        <v>3777</v>
      </c>
      <c r="R1612" s="3" t="e">
        <f>VLOOKUP(L1612,SB_Cleaned!$A$2:$F$413,6,FALSE)</f>
        <v>#N/A</v>
      </c>
      <c r="S1612" s="3">
        <f t="shared" si="75"/>
        <v>0</v>
      </c>
      <c r="T1612" s="3" t="s">
        <v>1495</v>
      </c>
      <c r="U1612" s="3" t="s">
        <v>993</v>
      </c>
      <c r="V1612" s="13" t="e">
        <f>VLOOKUP(L1612,SB_Cleaned!$A$2:$C$412,3,FALSE)</f>
        <v>#N/A</v>
      </c>
      <c r="W1612" s="4" t="str">
        <f t="shared" si="76"/>
        <v>exclude</v>
      </c>
      <c r="X1612" s="4" t="str">
        <f t="shared" si="77"/>
        <v>exclude</v>
      </c>
    </row>
    <row r="1613" spans="1:24" x14ac:dyDescent="0.25">
      <c r="A1613" s="3" t="s">
        <v>3813</v>
      </c>
      <c r="B1613" s="3" t="s">
        <v>1494</v>
      </c>
      <c r="C1613" s="3" t="s">
        <v>1511</v>
      </c>
      <c r="D1613" s="3">
        <v>4</v>
      </c>
      <c r="E1613" s="14">
        <v>0.75</v>
      </c>
      <c r="F1613" s="3" t="s">
        <v>3817</v>
      </c>
      <c r="G1613" s="13">
        <v>43947</v>
      </c>
      <c r="H1613" s="13">
        <f>VLOOKUP(L1613,'Interested Users'!$A$2:$F$1684,6,FALSE)</f>
        <v>43947.40965277778</v>
      </c>
      <c r="I1613" s="3" t="s">
        <v>1144</v>
      </c>
      <c r="J1613" s="3" t="s">
        <v>10</v>
      </c>
      <c r="K1613" s="3" t="s">
        <v>1051</v>
      </c>
      <c r="L1613" s="4">
        <v>911100222335</v>
      </c>
      <c r="M1613" s="3" t="s">
        <v>2927</v>
      </c>
      <c r="N1613" s="3" t="s">
        <v>1461</v>
      </c>
      <c r="O1613" s="3" t="s">
        <v>1148</v>
      </c>
      <c r="P1613" s="3" t="s">
        <v>1148</v>
      </c>
      <c r="Q1613" s="3" t="s">
        <v>3788</v>
      </c>
      <c r="R1613" s="3" t="e">
        <f>VLOOKUP(L1613,SB_Cleaned!$A$2:$F$413,6,FALSE)</f>
        <v>#N/A</v>
      </c>
      <c r="S1613" s="3">
        <f t="shared" si="75"/>
        <v>0</v>
      </c>
      <c r="T1613" s="3" t="s">
        <v>1505</v>
      </c>
      <c r="U1613" s="3" t="s">
        <v>993</v>
      </c>
      <c r="V1613" s="13" t="e">
        <f>VLOOKUP(L1613,SB_Cleaned!$A$2:$C$412,3,FALSE)</f>
        <v>#N/A</v>
      </c>
      <c r="W1613" s="4" t="str">
        <f t="shared" si="76"/>
        <v>exclude</v>
      </c>
      <c r="X1613" s="4" t="str">
        <f t="shared" si="77"/>
        <v>exclude</v>
      </c>
    </row>
    <row r="1614" spans="1:24" x14ac:dyDescent="0.25">
      <c r="A1614" s="3" t="s">
        <v>3813</v>
      </c>
      <c r="B1614" s="3" t="s">
        <v>1514</v>
      </c>
      <c r="C1614" s="3" t="s">
        <v>1511</v>
      </c>
      <c r="D1614" s="3">
        <v>4</v>
      </c>
      <c r="E1614" s="14">
        <v>0.75</v>
      </c>
      <c r="F1614" s="3" t="s">
        <v>3817</v>
      </c>
      <c r="G1614" s="13">
        <v>43947</v>
      </c>
      <c r="H1614" s="13">
        <f>VLOOKUP(L1614,'Interested Users'!$A$2:$F$1684,6,FALSE)</f>
        <v>43946.44871527778</v>
      </c>
      <c r="I1614" s="3" t="s">
        <v>1144</v>
      </c>
      <c r="J1614" s="3" t="s">
        <v>19</v>
      </c>
      <c r="K1614" s="3" t="s">
        <v>563</v>
      </c>
      <c r="L1614" s="4">
        <v>911100222305</v>
      </c>
      <c r="M1614" s="3" t="s">
        <v>2898</v>
      </c>
      <c r="N1614" s="3" t="s">
        <v>1461</v>
      </c>
      <c r="O1614" s="3" t="s">
        <v>1148</v>
      </c>
      <c r="P1614" s="3" t="s">
        <v>1148</v>
      </c>
      <c r="Q1614" s="3" t="s">
        <v>3777</v>
      </c>
      <c r="R1614" s="3" t="e">
        <f>VLOOKUP(L1614,SB_Cleaned!$A$2:$F$413,6,FALSE)</f>
        <v>#N/A</v>
      </c>
      <c r="S1614" s="3">
        <f t="shared" si="75"/>
        <v>0</v>
      </c>
      <c r="T1614" s="3" t="s">
        <v>1495</v>
      </c>
      <c r="U1614" s="3" t="s">
        <v>993</v>
      </c>
      <c r="V1614" s="13" t="e">
        <f>VLOOKUP(L1614,SB_Cleaned!$A$2:$C$412,3,FALSE)</f>
        <v>#N/A</v>
      </c>
      <c r="W1614" s="4" t="str">
        <f t="shared" si="76"/>
        <v>exclude</v>
      </c>
      <c r="X1614" s="4" t="str">
        <f t="shared" si="77"/>
        <v>exclude</v>
      </c>
    </row>
    <row r="1615" spans="1:24" x14ac:dyDescent="0.25">
      <c r="A1615" s="3" t="s">
        <v>3813</v>
      </c>
      <c r="B1615" s="3" t="s">
        <v>1514</v>
      </c>
      <c r="C1615" s="3" t="s">
        <v>1511</v>
      </c>
      <c r="D1615" s="3">
        <v>4</v>
      </c>
      <c r="E1615" s="14">
        <v>0.75</v>
      </c>
      <c r="F1615" s="3" t="s">
        <v>3817</v>
      </c>
      <c r="G1615" s="13">
        <v>43947</v>
      </c>
      <c r="H1615" s="13" t="e">
        <f>VLOOKUP(L1615,'Interested Users'!$A$2:$F$1684,6,FALSE)</f>
        <v>#N/A</v>
      </c>
      <c r="I1615" s="3" t="s">
        <v>1144</v>
      </c>
      <c r="J1615" s="3" t="s">
        <v>5</v>
      </c>
      <c r="K1615" s="3" t="s">
        <v>76</v>
      </c>
      <c r="L1615" s="4">
        <v>911100222848</v>
      </c>
      <c r="M1615" s="3" t="s">
        <v>3453</v>
      </c>
      <c r="N1615" s="3" t="s">
        <v>1461</v>
      </c>
      <c r="O1615" s="3" t="s">
        <v>1148</v>
      </c>
      <c r="P1615" s="3" t="s">
        <v>1148</v>
      </c>
      <c r="Q1615" s="3" t="s">
        <v>3777</v>
      </c>
      <c r="R1615" s="3" t="e">
        <f>VLOOKUP(L1615,SB_Cleaned!$A$2:$F$413,6,FALSE)</f>
        <v>#N/A</v>
      </c>
      <c r="S1615" s="3">
        <f t="shared" si="75"/>
        <v>0</v>
      </c>
      <c r="T1615" s="3" t="s">
        <v>1495</v>
      </c>
      <c r="U1615" s="3" t="s">
        <v>3854</v>
      </c>
      <c r="V1615" s="13" t="e">
        <f>VLOOKUP(L1615,SB_Cleaned!$A$2:$C$412,3,FALSE)</f>
        <v>#N/A</v>
      </c>
      <c r="W1615" s="4" t="str">
        <f t="shared" si="76"/>
        <v>exclude</v>
      </c>
      <c r="X1615" s="4" t="str">
        <f t="shared" si="77"/>
        <v>exclude</v>
      </c>
    </row>
    <row r="1616" spans="1:24" x14ac:dyDescent="0.25">
      <c r="A1616" s="3" t="s">
        <v>3813</v>
      </c>
      <c r="B1616" s="3" t="s">
        <v>1514</v>
      </c>
      <c r="C1616" s="3" t="s">
        <v>1511</v>
      </c>
      <c r="D1616" s="3">
        <v>4</v>
      </c>
      <c r="E1616" s="14">
        <v>0.75</v>
      </c>
      <c r="F1616" s="3" t="s">
        <v>3817</v>
      </c>
      <c r="G1616" s="13">
        <v>43947</v>
      </c>
      <c r="H1616" s="13" t="e">
        <f>VLOOKUP(L1616,'Interested Users'!$A$2:$F$1684,6,FALSE)</f>
        <v>#N/A</v>
      </c>
      <c r="I1616" s="3" t="s">
        <v>1144</v>
      </c>
      <c r="J1616" s="3" t="s">
        <v>19</v>
      </c>
      <c r="K1616" s="3" t="s">
        <v>22</v>
      </c>
      <c r="L1616" s="4">
        <v>911100222849</v>
      </c>
      <c r="M1616" s="3" t="s">
        <v>3454</v>
      </c>
      <c r="N1616" s="3" t="s">
        <v>1461</v>
      </c>
      <c r="O1616" s="3" t="s">
        <v>1156</v>
      </c>
      <c r="P1616" s="3" t="s">
        <v>1156</v>
      </c>
      <c r="Q1616" s="3" t="s">
        <v>3777</v>
      </c>
      <c r="R1616" s="3" t="e">
        <f>VLOOKUP(L1616,SB_Cleaned!$A$2:$F$413,6,FALSE)</f>
        <v>#N/A</v>
      </c>
      <c r="S1616" s="3">
        <f t="shared" si="75"/>
        <v>0</v>
      </c>
      <c r="T1616" s="3" t="s">
        <v>1495</v>
      </c>
      <c r="U1616" s="3" t="s">
        <v>3854</v>
      </c>
      <c r="V1616" s="13" t="e">
        <f>VLOOKUP(L1616,SB_Cleaned!$A$2:$C$412,3,FALSE)</f>
        <v>#N/A</v>
      </c>
      <c r="W1616" s="4" t="str">
        <f t="shared" si="76"/>
        <v>exclude</v>
      </c>
      <c r="X1616" s="4" t="str">
        <f t="shared" si="77"/>
        <v>exclude</v>
      </c>
    </row>
    <row r="1617" spans="1:24" x14ac:dyDescent="0.25">
      <c r="A1617" s="3" t="s">
        <v>3813</v>
      </c>
      <c r="B1617" s="3" t="s">
        <v>1514</v>
      </c>
      <c r="C1617" s="3" t="s">
        <v>1512</v>
      </c>
      <c r="D1617" s="3">
        <v>4</v>
      </c>
      <c r="E1617" s="14">
        <v>0.75</v>
      </c>
      <c r="F1617" s="3" t="s">
        <v>3817</v>
      </c>
      <c r="G1617" s="13">
        <v>43947</v>
      </c>
      <c r="H1617" s="13">
        <f>VLOOKUP(L1617,'Interested Users'!$A$2:$F$1684,6,FALSE)</f>
        <v>43945.403773148151</v>
      </c>
      <c r="I1617" s="3" t="s">
        <v>1145</v>
      </c>
      <c r="J1617" s="3" t="s">
        <v>5</v>
      </c>
      <c r="K1617" s="3" t="s">
        <v>1186</v>
      </c>
      <c r="L1617" s="4">
        <v>911100222177</v>
      </c>
      <c r="M1617" s="3" t="s">
        <v>2769</v>
      </c>
      <c r="N1617" s="3" t="s">
        <v>1461</v>
      </c>
      <c r="O1617" s="3"/>
      <c r="P1617" s="3" t="s">
        <v>3860</v>
      </c>
      <c r="Q1617" s="3" t="s">
        <v>3778</v>
      </c>
      <c r="R1617" s="3" t="e">
        <f>VLOOKUP(L1617,SB_Cleaned!$A$2:$F$413,6,FALSE)</f>
        <v>#N/A</v>
      </c>
      <c r="S1617" s="3">
        <f t="shared" si="75"/>
        <v>0</v>
      </c>
      <c r="T1617" s="3" t="s">
        <v>1500</v>
      </c>
      <c r="U1617" s="3" t="s">
        <v>932</v>
      </c>
      <c r="V1617" s="13" t="e">
        <f>VLOOKUP(L1617,SB_Cleaned!$A$2:$C$412,3,FALSE)</f>
        <v>#N/A</v>
      </c>
      <c r="W1617" s="4" t="str">
        <f t="shared" si="76"/>
        <v>exclude</v>
      </c>
      <c r="X1617" s="4" t="str">
        <f t="shared" si="77"/>
        <v>exclude</v>
      </c>
    </row>
    <row r="1618" spans="1:24" x14ac:dyDescent="0.25">
      <c r="A1618" s="3" t="s">
        <v>3813</v>
      </c>
      <c r="B1618" s="3" t="s">
        <v>1514</v>
      </c>
      <c r="C1618" s="3" t="s">
        <v>1512</v>
      </c>
      <c r="D1618" s="3">
        <v>4</v>
      </c>
      <c r="E1618" s="14">
        <v>0.75</v>
      </c>
      <c r="F1618" s="3" t="s">
        <v>3817</v>
      </c>
      <c r="G1618" s="13">
        <v>43947</v>
      </c>
      <c r="H1618" s="13" t="e">
        <f>VLOOKUP(L1618,'Interested Users'!$A$2:$F$1684,6,FALSE)</f>
        <v>#N/A</v>
      </c>
      <c r="I1618" s="3" t="s">
        <v>1145</v>
      </c>
      <c r="J1618" s="3" t="s">
        <v>19</v>
      </c>
      <c r="K1618" s="3" t="s">
        <v>1483</v>
      </c>
      <c r="L1618" s="4">
        <v>911100222850</v>
      </c>
      <c r="M1618" s="3" t="s">
        <v>3455</v>
      </c>
      <c r="N1618" s="3" t="s">
        <v>1461</v>
      </c>
      <c r="O1618" s="3"/>
      <c r="P1618" s="3" t="s">
        <v>3860</v>
      </c>
      <c r="Q1618" s="3" t="s">
        <v>3778</v>
      </c>
      <c r="R1618" s="3" t="e">
        <f>VLOOKUP(L1618,SB_Cleaned!$A$2:$F$413,6,FALSE)</f>
        <v>#N/A</v>
      </c>
      <c r="S1618" s="3">
        <f t="shared" si="75"/>
        <v>0</v>
      </c>
      <c r="T1618" s="3" t="s">
        <v>1500</v>
      </c>
      <c r="U1618" s="3" t="s">
        <v>3854</v>
      </c>
      <c r="V1618" s="13" t="e">
        <f>VLOOKUP(L1618,SB_Cleaned!$A$2:$C$412,3,FALSE)</f>
        <v>#N/A</v>
      </c>
      <c r="W1618" s="4" t="str">
        <f t="shared" si="76"/>
        <v>exclude</v>
      </c>
      <c r="X1618" s="4" t="str">
        <f t="shared" si="77"/>
        <v>exclude</v>
      </c>
    </row>
    <row r="1619" spans="1:24" x14ac:dyDescent="0.25">
      <c r="A1619" s="3" t="s">
        <v>3813</v>
      </c>
      <c r="B1619" s="3" t="s">
        <v>1514</v>
      </c>
      <c r="C1619" s="3" t="s">
        <v>1512</v>
      </c>
      <c r="D1619" s="3">
        <v>4</v>
      </c>
      <c r="E1619" s="14">
        <v>0.75</v>
      </c>
      <c r="F1619" s="3" t="s">
        <v>3817</v>
      </c>
      <c r="G1619" s="13">
        <v>43947</v>
      </c>
      <c r="H1619" s="13">
        <f>VLOOKUP(L1619,'Interested Users'!$A$2:$F$1684,6,FALSE)</f>
        <v>43943.259618055556</v>
      </c>
      <c r="I1619" s="3" t="s">
        <v>1145</v>
      </c>
      <c r="J1619" s="3" t="s">
        <v>19</v>
      </c>
      <c r="K1619" s="3" t="s">
        <v>831</v>
      </c>
      <c r="L1619" s="4">
        <v>911100221997</v>
      </c>
      <c r="M1619" s="3" t="s">
        <v>2588</v>
      </c>
      <c r="N1619" s="3" t="s">
        <v>1461</v>
      </c>
      <c r="O1619" s="3"/>
      <c r="P1619" s="3" t="s">
        <v>3860</v>
      </c>
      <c r="Q1619" s="3" t="s">
        <v>3778</v>
      </c>
      <c r="R1619" s="3" t="e">
        <f>VLOOKUP(L1619,SB_Cleaned!$A$2:$F$413,6,FALSE)</f>
        <v>#N/A</v>
      </c>
      <c r="S1619" s="3">
        <f t="shared" si="75"/>
        <v>0</v>
      </c>
      <c r="T1619" s="3" t="s">
        <v>1500</v>
      </c>
      <c r="U1619" s="3" t="s">
        <v>716</v>
      </c>
      <c r="V1619" s="13" t="e">
        <f>VLOOKUP(L1619,SB_Cleaned!$A$2:$C$412,3,FALSE)</f>
        <v>#N/A</v>
      </c>
      <c r="W1619" s="4" t="str">
        <f t="shared" si="76"/>
        <v>exclude</v>
      </c>
      <c r="X1619" s="4" t="str">
        <f t="shared" si="77"/>
        <v>exclude</v>
      </c>
    </row>
    <row r="1620" spans="1:24" x14ac:dyDescent="0.25">
      <c r="A1620" s="3" t="s">
        <v>3813</v>
      </c>
      <c r="B1620" s="3" t="s">
        <v>1514</v>
      </c>
      <c r="C1620" s="3" t="s">
        <v>1512</v>
      </c>
      <c r="D1620" s="3">
        <v>4</v>
      </c>
      <c r="E1620" s="14">
        <v>0.75</v>
      </c>
      <c r="F1620" s="3" t="s">
        <v>3817</v>
      </c>
      <c r="G1620" s="13">
        <v>43947</v>
      </c>
      <c r="H1620" s="13">
        <f>VLOOKUP(L1620,'Interested Users'!$A$2:$F$1684,6,FALSE)</f>
        <v>43939.349120370367</v>
      </c>
      <c r="I1620" s="3" t="s">
        <v>1145</v>
      </c>
      <c r="J1620" s="3" t="s">
        <v>19</v>
      </c>
      <c r="K1620" s="3" t="s">
        <v>1186</v>
      </c>
      <c r="L1620" s="4">
        <v>911100221614</v>
      </c>
      <c r="M1620" s="3" t="s">
        <v>2178</v>
      </c>
      <c r="N1620" s="3" t="s">
        <v>1461</v>
      </c>
      <c r="O1620" s="3"/>
      <c r="P1620" s="3" t="s">
        <v>3860</v>
      </c>
      <c r="Q1620" s="3" t="s">
        <v>3778</v>
      </c>
      <c r="R1620" s="3" t="e">
        <f>VLOOKUP(L1620,SB_Cleaned!$A$2:$F$413,6,FALSE)</f>
        <v>#N/A</v>
      </c>
      <c r="S1620" s="3">
        <f t="shared" si="75"/>
        <v>0</v>
      </c>
      <c r="T1620" s="3" t="s">
        <v>1500</v>
      </c>
      <c r="U1620" s="3" t="s">
        <v>177</v>
      </c>
      <c r="V1620" s="13" t="e">
        <f>VLOOKUP(L1620,SB_Cleaned!$A$2:$C$412,3,FALSE)</f>
        <v>#N/A</v>
      </c>
      <c r="W1620" s="4" t="str">
        <f t="shared" si="76"/>
        <v>exclude</v>
      </c>
      <c r="X1620" s="4" t="str">
        <f t="shared" si="77"/>
        <v>exclude</v>
      </c>
    </row>
    <row r="1621" spans="1:24" x14ac:dyDescent="0.25">
      <c r="A1621" s="3" t="s">
        <v>3813</v>
      </c>
      <c r="B1621" s="3" t="s">
        <v>1514</v>
      </c>
      <c r="C1621" s="3" t="s">
        <v>1512</v>
      </c>
      <c r="D1621" s="3">
        <v>4</v>
      </c>
      <c r="E1621" s="14">
        <v>0.75</v>
      </c>
      <c r="F1621" s="3" t="s">
        <v>3817</v>
      </c>
      <c r="G1621" s="13">
        <v>43947</v>
      </c>
      <c r="H1621" s="13" t="e">
        <f>VLOOKUP(L1621,'Interested Users'!$A$2:$F$1684,6,FALSE)</f>
        <v>#N/A</v>
      </c>
      <c r="I1621" s="3" t="s">
        <v>1144</v>
      </c>
      <c r="J1621" s="3" t="s">
        <v>19</v>
      </c>
      <c r="K1621" s="3" t="s">
        <v>1186</v>
      </c>
      <c r="L1621" s="4">
        <v>911100222851</v>
      </c>
      <c r="M1621" s="3" t="s">
        <v>3456</v>
      </c>
      <c r="N1621" s="3" t="s">
        <v>1461</v>
      </c>
      <c r="O1621" s="3" t="s">
        <v>1148</v>
      </c>
      <c r="P1621" s="3" t="s">
        <v>1148</v>
      </c>
      <c r="Q1621" s="3" t="s">
        <v>3778</v>
      </c>
      <c r="R1621" s="3">
        <f>VLOOKUP(L1621,SB_Cleaned!$A$2:$F$413,6,FALSE)</f>
        <v>1999</v>
      </c>
      <c r="S1621" s="3">
        <f t="shared" si="75"/>
        <v>1</v>
      </c>
      <c r="T1621" s="3" t="s">
        <v>1500</v>
      </c>
      <c r="U1621" s="3" t="s">
        <v>3854</v>
      </c>
      <c r="V1621" s="13">
        <f>VLOOKUP(L1621,SB_Cleaned!$A$2:$C$412,3,FALSE)</f>
        <v>43948</v>
      </c>
      <c r="W1621" s="4">
        <f t="shared" si="76"/>
        <v>1</v>
      </c>
      <c r="X1621" s="4" t="str">
        <f t="shared" si="77"/>
        <v>exclude</v>
      </c>
    </row>
    <row r="1622" spans="1:24" x14ac:dyDescent="0.25">
      <c r="A1622" s="3" t="s">
        <v>3813</v>
      </c>
      <c r="B1622" s="3" t="s">
        <v>1514</v>
      </c>
      <c r="C1622" s="3" t="s">
        <v>1512</v>
      </c>
      <c r="D1622" s="3">
        <v>4</v>
      </c>
      <c r="E1622" s="14">
        <v>0.75</v>
      </c>
      <c r="F1622" s="3" t="s">
        <v>3817</v>
      </c>
      <c r="G1622" s="13">
        <v>43947</v>
      </c>
      <c r="H1622" s="13" t="e">
        <f>VLOOKUP(L1622,'Interested Users'!$A$2:$F$1684,6,FALSE)</f>
        <v>#N/A</v>
      </c>
      <c r="I1622" s="3" t="s">
        <v>1145</v>
      </c>
      <c r="J1622" s="3" t="s">
        <v>5</v>
      </c>
      <c r="K1622" s="3" t="s">
        <v>299</v>
      </c>
      <c r="L1622" s="4">
        <v>911100222832</v>
      </c>
      <c r="M1622" s="3" t="s">
        <v>3437</v>
      </c>
      <c r="N1622" s="3" t="s">
        <v>1461</v>
      </c>
      <c r="O1622" s="3" t="s">
        <v>1148</v>
      </c>
      <c r="P1622" s="3" t="s">
        <v>1148</v>
      </c>
      <c r="Q1622" s="3" t="s">
        <v>3778</v>
      </c>
      <c r="R1622" s="3" t="e">
        <f>VLOOKUP(L1622,SB_Cleaned!$A$2:$F$413,6,FALSE)</f>
        <v>#N/A</v>
      </c>
      <c r="S1622" s="3">
        <f t="shared" si="75"/>
        <v>0</v>
      </c>
      <c r="T1622" s="3" t="s">
        <v>1500</v>
      </c>
      <c r="U1622" s="3" t="s">
        <v>3854</v>
      </c>
      <c r="V1622" s="13" t="e">
        <f>VLOOKUP(L1622,SB_Cleaned!$A$2:$C$412,3,FALSE)</f>
        <v>#N/A</v>
      </c>
      <c r="W1622" s="4" t="str">
        <f t="shared" si="76"/>
        <v>exclude</v>
      </c>
      <c r="X1622" s="4" t="str">
        <f t="shared" si="77"/>
        <v>exclude</v>
      </c>
    </row>
    <row r="1623" spans="1:24" x14ac:dyDescent="0.25">
      <c r="A1623" s="3" t="s">
        <v>3813</v>
      </c>
      <c r="B1623" s="3" t="s">
        <v>1514</v>
      </c>
      <c r="C1623" s="3" t="s">
        <v>1512</v>
      </c>
      <c r="D1623" s="3">
        <v>4</v>
      </c>
      <c r="E1623" s="14">
        <v>0.75</v>
      </c>
      <c r="F1623" s="3" t="s">
        <v>3817</v>
      </c>
      <c r="G1623" s="13">
        <v>43947</v>
      </c>
      <c r="H1623" s="13" t="e">
        <f>VLOOKUP(L1623,'Interested Users'!$A$2:$F$1684,6,FALSE)</f>
        <v>#N/A</v>
      </c>
      <c r="I1623" s="3" t="s">
        <v>1145</v>
      </c>
      <c r="J1623" s="3" t="s">
        <v>19</v>
      </c>
      <c r="K1623" s="3" t="s">
        <v>1186</v>
      </c>
      <c r="L1623" s="4">
        <v>911100222835</v>
      </c>
      <c r="M1623" s="3" t="s">
        <v>3440</v>
      </c>
      <c r="N1623" s="3" t="s">
        <v>1461</v>
      </c>
      <c r="O1623" s="3"/>
      <c r="P1623" s="3" t="s">
        <v>3860</v>
      </c>
      <c r="Q1623" s="3" t="s">
        <v>3778</v>
      </c>
      <c r="R1623" s="3" t="e">
        <f>VLOOKUP(L1623,SB_Cleaned!$A$2:$F$413,6,FALSE)</f>
        <v>#N/A</v>
      </c>
      <c r="S1623" s="3">
        <f t="shared" si="75"/>
        <v>0</v>
      </c>
      <c r="T1623" s="3" t="s">
        <v>1500</v>
      </c>
      <c r="U1623" s="3" t="s">
        <v>3854</v>
      </c>
      <c r="V1623" s="13" t="e">
        <f>VLOOKUP(L1623,SB_Cleaned!$A$2:$C$412,3,FALSE)</f>
        <v>#N/A</v>
      </c>
      <c r="W1623" s="4" t="str">
        <f t="shared" si="76"/>
        <v>exclude</v>
      </c>
      <c r="X1623" s="4" t="str">
        <f t="shared" si="77"/>
        <v>exclude</v>
      </c>
    </row>
    <row r="1624" spans="1:24" x14ac:dyDescent="0.25">
      <c r="A1624" s="3" t="s">
        <v>3813</v>
      </c>
      <c r="B1624" s="3" t="s">
        <v>1514</v>
      </c>
      <c r="C1624" s="3" t="s">
        <v>1512</v>
      </c>
      <c r="D1624" s="3">
        <v>4</v>
      </c>
      <c r="E1624" s="14">
        <v>0.75</v>
      </c>
      <c r="F1624" s="3" t="s">
        <v>3817</v>
      </c>
      <c r="G1624" s="13">
        <v>43947</v>
      </c>
      <c r="H1624" s="13">
        <f>VLOOKUP(L1624,'Interested Users'!$A$2:$F$1684,6,FALSE)</f>
        <v>43946.149641203701</v>
      </c>
      <c r="I1624" s="3" t="s">
        <v>1145</v>
      </c>
      <c r="J1624" s="3" t="s">
        <v>5</v>
      </c>
      <c r="K1624" s="3" t="s">
        <v>444</v>
      </c>
      <c r="L1624" s="4">
        <v>911100222254</v>
      </c>
      <c r="M1624" s="3" t="s">
        <v>2848</v>
      </c>
      <c r="N1624" s="3" t="s">
        <v>1461</v>
      </c>
      <c r="O1624" s="3" t="s">
        <v>1484</v>
      </c>
      <c r="P1624" s="3" t="s">
        <v>1148</v>
      </c>
      <c r="Q1624" s="3" t="s">
        <v>3778</v>
      </c>
      <c r="R1624" s="3" t="e">
        <f>VLOOKUP(L1624,SB_Cleaned!$A$2:$F$413,6,FALSE)</f>
        <v>#N/A</v>
      </c>
      <c r="S1624" s="3">
        <f t="shared" si="75"/>
        <v>0</v>
      </c>
      <c r="T1624" s="3" t="s">
        <v>1500</v>
      </c>
      <c r="U1624" s="3" t="s">
        <v>993</v>
      </c>
      <c r="V1624" s="13" t="e">
        <f>VLOOKUP(L1624,SB_Cleaned!$A$2:$C$412,3,FALSE)</f>
        <v>#N/A</v>
      </c>
      <c r="W1624" s="4" t="str">
        <f t="shared" si="76"/>
        <v>exclude</v>
      </c>
      <c r="X1624" s="4" t="str">
        <f t="shared" si="77"/>
        <v>exclude</v>
      </c>
    </row>
    <row r="1625" spans="1:24" x14ac:dyDescent="0.25">
      <c r="A1625" s="3" t="s">
        <v>3813</v>
      </c>
      <c r="B1625" s="3" t="s">
        <v>1514</v>
      </c>
      <c r="C1625" s="3" t="s">
        <v>1512</v>
      </c>
      <c r="D1625" s="3">
        <v>4</v>
      </c>
      <c r="E1625" s="14">
        <v>0.75</v>
      </c>
      <c r="F1625" s="3" t="s">
        <v>3817</v>
      </c>
      <c r="G1625" s="13">
        <v>43947</v>
      </c>
      <c r="H1625" s="13">
        <f>VLOOKUP(L1625,'Interested Users'!$A$2:$F$1684,6,FALSE)</f>
        <v>43946.527800925927</v>
      </c>
      <c r="I1625" s="3" t="s">
        <v>1145</v>
      </c>
      <c r="J1625" s="3" t="s">
        <v>19</v>
      </c>
      <c r="K1625" s="3" t="s">
        <v>616</v>
      </c>
      <c r="L1625" s="4">
        <v>911100222310</v>
      </c>
      <c r="M1625" s="3" t="s">
        <v>2903</v>
      </c>
      <c r="N1625" s="3" t="s">
        <v>1461</v>
      </c>
      <c r="O1625" s="3"/>
      <c r="P1625" s="3" t="s">
        <v>3860</v>
      </c>
      <c r="Q1625" s="3" t="s">
        <v>3778</v>
      </c>
      <c r="R1625" s="3" t="e">
        <f>VLOOKUP(L1625,SB_Cleaned!$A$2:$F$413,6,FALSE)</f>
        <v>#N/A</v>
      </c>
      <c r="S1625" s="3">
        <f t="shared" si="75"/>
        <v>0</v>
      </c>
      <c r="T1625" s="3" t="s">
        <v>1500</v>
      </c>
      <c r="U1625" s="3" t="s">
        <v>932</v>
      </c>
      <c r="V1625" s="13" t="e">
        <f>VLOOKUP(L1625,SB_Cleaned!$A$2:$C$412,3,FALSE)</f>
        <v>#N/A</v>
      </c>
      <c r="W1625" s="4" t="str">
        <f t="shared" si="76"/>
        <v>exclude</v>
      </c>
      <c r="X1625" s="4" t="str">
        <f t="shared" si="77"/>
        <v>exclude</v>
      </c>
    </row>
    <row r="1626" spans="1:24" x14ac:dyDescent="0.25">
      <c r="A1626" s="3" t="s">
        <v>3813</v>
      </c>
      <c r="B1626" s="3" t="s">
        <v>1514</v>
      </c>
      <c r="C1626" s="3" t="s">
        <v>1512</v>
      </c>
      <c r="D1626" s="3">
        <v>4</v>
      </c>
      <c r="E1626" s="14">
        <v>0.75</v>
      </c>
      <c r="F1626" s="3" t="s">
        <v>3817</v>
      </c>
      <c r="G1626" s="13">
        <v>43947</v>
      </c>
      <c r="H1626" s="13">
        <f>VLOOKUP(L1626,'Interested Users'!$A$2:$F$1684,6,FALSE)</f>
        <v>43946.344351851854</v>
      </c>
      <c r="I1626" s="3" t="s">
        <v>1145</v>
      </c>
      <c r="J1626" s="3" t="s">
        <v>5</v>
      </c>
      <c r="K1626" s="3" t="s">
        <v>1030</v>
      </c>
      <c r="L1626" s="4">
        <v>911100222298</v>
      </c>
      <c r="M1626" s="3" t="s">
        <v>2890</v>
      </c>
      <c r="N1626" s="3" t="s">
        <v>1461</v>
      </c>
      <c r="O1626" s="3"/>
      <c r="P1626" s="3" t="s">
        <v>3860</v>
      </c>
      <c r="Q1626" s="3" t="s">
        <v>3778</v>
      </c>
      <c r="R1626" s="3" t="e">
        <f>VLOOKUP(L1626,SB_Cleaned!$A$2:$F$413,6,FALSE)</f>
        <v>#N/A</v>
      </c>
      <c r="S1626" s="3">
        <f t="shared" si="75"/>
        <v>0</v>
      </c>
      <c r="T1626" s="3" t="s">
        <v>1500</v>
      </c>
      <c r="U1626" s="3" t="s">
        <v>1026</v>
      </c>
      <c r="V1626" s="13" t="e">
        <f>VLOOKUP(L1626,SB_Cleaned!$A$2:$C$412,3,FALSE)</f>
        <v>#N/A</v>
      </c>
      <c r="W1626" s="4" t="str">
        <f t="shared" si="76"/>
        <v>exclude</v>
      </c>
      <c r="X1626" s="4" t="str">
        <f t="shared" si="77"/>
        <v>exclude</v>
      </c>
    </row>
    <row r="1627" spans="1:24" x14ac:dyDescent="0.25">
      <c r="A1627" s="3" t="s">
        <v>3813</v>
      </c>
      <c r="B1627" s="3" t="s">
        <v>1514</v>
      </c>
      <c r="C1627" s="3" t="s">
        <v>1512</v>
      </c>
      <c r="D1627" s="3">
        <v>4</v>
      </c>
      <c r="E1627" s="14">
        <v>0.75</v>
      </c>
      <c r="F1627" s="3" t="s">
        <v>3817</v>
      </c>
      <c r="G1627" s="13">
        <v>43947</v>
      </c>
      <c r="H1627" s="13">
        <f>VLOOKUP(L1627,'Interested Users'!$A$2:$F$1684,6,FALSE)</f>
        <v>43945.51667824074</v>
      </c>
      <c r="I1627" s="3" t="s">
        <v>1145</v>
      </c>
      <c r="J1627" s="3" t="s">
        <v>5</v>
      </c>
      <c r="K1627" s="3" t="s">
        <v>945</v>
      </c>
      <c r="L1627" s="4">
        <v>911100222226</v>
      </c>
      <c r="M1627" s="3" t="s">
        <v>2819</v>
      </c>
      <c r="N1627" s="3" t="s">
        <v>1461</v>
      </c>
      <c r="O1627" s="3"/>
      <c r="P1627" s="3" t="s">
        <v>3860</v>
      </c>
      <c r="Q1627" s="3" t="s">
        <v>3778</v>
      </c>
      <c r="R1627" s="3" t="e">
        <f>VLOOKUP(L1627,SB_Cleaned!$A$2:$F$413,6,FALSE)</f>
        <v>#N/A</v>
      </c>
      <c r="S1627" s="3">
        <f t="shared" si="75"/>
        <v>0</v>
      </c>
      <c r="T1627" s="3" t="s">
        <v>1500</v>
      </c>
      <c r="U1627" s="3" t="s">
        <v>932</v>
      </c>
      <c r="V1627" s="13" t="e">
        <f>VLOOKUP(L1627,SB_Cleaned!$A$2:$C$412,3,FALSE)</f>
        <v>#N/A</v>
      </c>
      <c r="W1627" s="4" t="str">
        <f t="shared" si="76"/>
        <v>exclude</v>
      </c>
      <c r="X1627" s="4" t="str">
        <f t="shared" si="77"/>
        <v>exclude</v>
      </c>
    </row>
    <row r="1628" spans="1:24" x14ac:dyDescent="0.25">
      <c r="A1628" s="3" t="s">
        <v>3813</v>
      </c>
      <c r="B1628" s="3" t="s">
        <v>1494</v>
      </c>
      <c r="C1628" s="3" t="s">
        <v>1511</v>
      </c>
      <c r="D1628" s="3">
        <v>2</v>
      </c>
      <c r="E1628" s="14">
        <v>0.48958333333333331</v>
      </c>
      <c r="F1628" s="3" t="s">
        <v>3818</v>
      </c>
      <c r="G1628" s="13">
        <v>43948</v>
      </c>
      <c r="H1628" s="13">
        <f>VLOOKUP(L1628,'Interested Users'!$A$2:$F$1684,6,FALSE)</f>
        <v>43947.627418981479</v>
      </c>
      <c r="I1628" s="3" t="s">
        <v>1144</v>
      </c>
      <c r="J1628" s="3" t="s">
        <v>2</v>
      </c>
      <c r="K1628" s="3" t="s">
        <v>1086</v>
      </c>
      <c r="L1628" s="4">
        <v>911100222376</v>
      </c>
      <c r="M1628" s="3" t="s">
        <v>2968</v>
      </c>
      <c r="N1628" s="3" t="s">
        <v>1485</v>
      </c>
      <c r="O1628" s="3" t="s">
        <v>1156</v>
      </c>
      <c r="P1628" s="3" t="s">
        <v>1156</v>
      </c>
      <c r="Q1628" s="3" t="s">
        <v>3748</v>
      </c>
      <c r="R1628" s="3" t="e">
        <f>VLOOKUP(L1628,SB_Cleaned!$A$2:$F$413,6,FALSE)</f>
        <v>#N/A</v>
      </c>
      <c r="S1628" s="3">
        <f t="shared" si="75"/>
        <v>0</v>
      </c>
      <c r="T1628" s="3" t="s">
        <v>1496</v>
      </c>
      <c r="U1628" s="3" t="s">
        <v>993</v>
      </c>
      <c r="V1628" s="13" t="e">
        <f>VLOOKUP(L1628,SB_Cleaned!$A$2:$C$412,3,FALSE)</f>
        <v>#N/A</v>
      </c>
      <c r="W1628" s="4" t="str">
        <f t="shared" si="76"/>
        <v>exclude</v>
      </c>
      <c r="X1628" s="4" t="str">
        <f t="shared" si="77"/>
        <v>exclude</v>
      </c>
    </row>
    <row r="1629" spans="1:24" x14ac:dyDescent="0.25">
      <c r="A1629" s="3" t="s">
        <v>3813</v>
      </c>
      <c r="B1629" s="3" t="s">
        <v>1494</v>
      </c>
      <c r="C1629" s="3" t="s">
        <v>1511</v>
      </c>
      <c r="D1629" s="3">
        <v>2</v>
      </c>
      <c r="E1629" s="14">
        <v>0.48958333333333331</v>
      </c>
      <c r="F1629" s="3" t="s">
        <v>3818</v>
      </c>
      <c r="G1629" s="13">
        <v>43948</v>
      </c>
      <c r="H1629" s="13">
        <f>VLOOKUP(L1629,'Interested Users'!$A$2:$F$1684,6,FALSE)</f>
        <v>43947.62228009259</v>
      </c>
      <c r="I1629" s="3" t="s">
        <v>1144</v>
      </c>
      <c r="J1629" s="3" t="s">
        <v>10</v>
      </c>
      <c r="K1629" s="3" t="s">
        <v>1085</v>
      </c>
      <c r="L1629" s="4">
        <v>911100222375</v>
      </c>
      <c r="M1629" s="3" t="s">
        <v>2967</v>
      </c>
      <c r="N1629" s="3" t="s">
        <v>1485</v>
      </c>
      <c r="O1629" s="3" t="s">
        <v>1148</v>
      </c>
      <c r="P1629" s="3" t="s">
        <v>1148</v>
      </c>
      <c r="Q1629" s="3" t="s">
        <v>3748</v>
      </c>
      <c r="R1629" s="3" t="e">
        <f>VLOOKUP(L1629,SB_Cleaned!$A$2:$F$413,6,FALSE)</f>
        <v>#N/A</v>
      </c>
      <c r="S1629" s="3">
        <f t="shared" si="75"/>
        <v>0</v>
      </c>
      <c r="T1629" s="3" t="s">
        <v>1496</v>
      </c>
      <c r="U1629" s="3" t="s">
        <v>1056</v>
      </c>
      <c r="V1629" s="13" t="e">
        <f>VLOOKUP(L1629,SB_Cleaned!$A$2:$C$412,3,FALSE)</f>
        <v>#N/A</v>
      </c>
      <c r="W1629" s="4" t="str">
        <f t="shared" si="76"/>
        <v>exclude</v>
      </c>
      <c r="X1629" s="4" t="str">
        <f t="shared" si="77"/>
        <v>exclude</v>
      </c>
    </row>
    <row r="1630" spans="1:24" x14ac:dyDescent="0.25">
      <c r="A1630" s="3" t="s">
        <v>3813</v>
      </c>
      <c r="B1630" s="3" t="s">
        <v>1494</v>
      </c>
      <c r="C1630" s="3" t="s">
        <v>1511</v>
      </c>
      <c r="D1630" s="3">
        <v>2</v>
      </c>
      <c r="E1630" s="14">
        <v>0.48958333333333331</v>
      </c>
      <c r="F1630" s="3" t="s">
        <v>3818</v>
      </c>
      <c r="G1630" s="13">
        <v>43948</v>
      </c>
      <c r="H1630" s="13">
        <f>VLOOKUP(L1630,'Interested Users'!$A$2:$F$1684,6,FALSE)</f>
        <v>43947.622118055559</v>
      </c>
      <c r="I1630" s="3" t="s">
        <v>1144</v>
      </c>
      <c r="J1630" s="3" t="s">
        <v>2</v>
      </c>
      <c r="K1630" s="3" t="s">
        <v>1084</v>
      </c>
      <c r="L1630" s="4">
        <v>911100222374</v>
      </c>
      <c r="M1630" s="3" t="s">
        <v>2966</v>
      </c>
      <c r="N1630" s="3" t="s">
        <v>1485</v>
      </c>
      <c r="O1630" s="3" t="s">
        <v>1148</v>
      </c>
      <c r="P1630" s="3" t="s">
        <v>1148</v>
      </c>
      <c r="Q1630" s="3" t="s">
        <v>3748</v>
      </c>
      <c r="R1630" s="3" t="e">
        <f>VLOOKUP(L1630,SB_Cleaned!$A$2:$F$413,6,FALSE)</f>
        <v>#N/A</v>
      </c>
      <c r="S1630" s="3">
        <f t="shared" si="75"/>
        <v>0</v>
      </c>
      <c r="T1630" s="3" t="s">
        <v>1496</v>
      </c>
      <c r="U1630" s="3" t="s">
        <v>1056</v>
      </c>
      <c r="V1630" s="13" t="e">
        <f>VLOOKUP(L1630,SB_Cleaned!$A$2:$C$412,3,FALSE)</f>
        <v>#N/A</v>
      </c>
      <c r="W1630" s="4" t="str">
        <f t="shared" si="76"/>
        <v>exclude</v>
      </c>
      <c r="X1630" s="4" t="str">
        <f t="shared" si="77"/>
        <v>exclude</v>
      </c>
    </row>
    <row r="1631" spans="1:24" x14ac:dyDescent="0.25">
      <c r="A1631" s="3" t="s">
        <v>3813</v>
      </c>
      <c r="B1631" s="3" t="s">
        <v>1494</v>
      </c>
      <c r="C1631" s="3" t="s">
        <v>1511</v>
      </c>
      <c r="D1631" s="3">
        <v>2</v>
      </c>
      <c r="E1631" s="14">
        <v>0.48958333333333331</v>
      </c>
      <c r="F1631" s="3" t="s">
        <v>3818</v>
      </c>
      <c r="G1631" s="13">
        <v>43948</v>
      </c>
      <c r="H1631" s="13">
        <f>VLOOKUP(L1631,'Interested Users'!$A$2:$F$1684,6,FALSE)</f>
        <v>43947.614490740743</v>
      </c>
      <c r="I1631" s="3" t="s">
        <v>1144</v>
      </c>
      <c r="J1631" s="3" t="s">
        <v>2</v>
      </c>
      <c r="K1631" s="3" t="s">
        <v>722</v>
      </c>
      <c r="L1631" s="4">
        <v>911100222371</v>
      </c>
      <c r="M1631" s="3" t="s">
        <v>2963</v>
      </c>
      <c r="N1631" s="3" t="s">
        <v>1485</v>
      </c>
      <c r="O1631" s="3" t="s">
        <v>1148</v>
      </c>
      <c r="P1631" s="3" t="s">
        <v>1148</v>
      </c>
      <c r="Q1631" s="3" t="s">
        <v>3748</v>
      </c>
      <c r="R1631" s="3" t="e">
        <f>VLOOKUP(L1631,SB_Cleaned!$A$2:$F$413,6,FALSE)</f>
        <v>#N/A</v>
      </c>
      <c r="S1631" s="3">
        <f t="shared" si="75"/>
        <v>0</v>
      </c>
      <c r="T1631" s="3" t="s">
        <v>1496</v>
      </c>
      <c r="U1631" s="3" t="s">
        <v>1056</v>
      </c>
      <c r="V1631" s="13" t="e">
        <f>VLOOKUP(L1631,SB_Cleaned!$A$2:$C$412,3,FALSE)</f>
        <v>#N/A</v>
      </c>
      <c r="W1631" s="4" t="str">
        <f t="shared" si="76"/>
        <v>exclude</v>
      </c>
      <c r="X1631" s="4" t="str">
        <f t="shared" si="77"/>
        <v>exclude</v>
      </c>
    </row>
    <row r="1632" spans="1:24" x14ac:dyDescent="0.25">
      <c r="A1632" s="3" t="s">
        <v>3813</v>
      </c>
      <c r="B1632" s="3" t="s">
        <v>1494</v>
      </c>
      <c r="C1632" s="3" t="s">
        <v>1511</v>
      </c>
      <c r="D1632" s="3">
        <v>2</v>
      </c>
      <c r="E1632" s="14">
        <v>0.48958333333333331</v>
      </c>
      <c r="F1632" s="3" t="s">
        <v>3818</v>
      </c>
      <c r="G1632" s="13">
        <v>43948</v>
      </c>
      <c r="H1632" s="13">
        <f>VLOOKUP(L1632,'Interested Users'!$A$2:$F$1684,6,FALSE)</f>
        <v>43947.582002314812</v>
      </c>
      <c r="I1632" s="3" t="s">
        <v>1144</v>
      </c>
      <c r="J1632" s="3" t="s">
        <v>2</v>
      </c>
      <c r="K1632" s="3" t="s">
        <v>249</v>
      </c>
      <c r="L1632" s="4">
        <v>911100222357</v>
      </c>
      <c r="M1632" s="3" t="s">
        <v>2949</v>
      </c>
      <c r="N1632" s="3" t="s">
        <v>1485</v>
      </c>
      <c r="O1632" s="3" t="s">
        <v>1148</v>
      </c>
      <c r="P1632" s="3" t="s">
        <v>1148</v>
      </c>
      <c r="Q1632" s="3" t="s">
        <v>3748</v>
      </c>
      <c r="R1632" s="3" t="e">
        <f>VLOOKUP(L1632,SB_Cleaned!$A$2:$F$413,6,FALSE)</f>
        <v>#N/A</v>
      </c>
      <c r="S1632" s="3">
        <f t="shared" si="75"/>
        <v>0</v>
      </c>
      <c r="T1632" s="3" t="s">
        <v>1496</v>
      </c>
      <c r="U1632" s="3" t="s">
        <v>1056</v>
      </c>
      <c r="V1632" s="13" t="e">
        <f>VLOOKUP(L1632,SB_Cleaned!$A$2:$C$412,3,FALSE)</f>
        <v>#N/A</v>
      </c>
      <c r="W1632" s="4" t="str">
        <f t="shared" si="76"/>
        <v>exclude</v>
      </c>
      <c r="X1632" s="4" t="str">
        <f t="shared" si="77"/>
        <v>exclude</v>
      </c>
    </row>
    <row r="1633" spans="1:24" x14ac:dyDescent="0.25">
      <c r="A1633" s="3" t="s">
        <v>3813</v>
      </c>
      <c r="B1633" s="3" t="s">
        <v>1494</v>
      </c>
      <c r="C1633" s="3" t="s">
        <v>1511</v>
      </c>
      <c r="D1633" s="3">
        <v>2</v>
      </c>
      <c r="E1633" s="14">
        <v>0.48958333333333331</v>
      </c>
      <c r="F1633" s="3" t="s">
        <v>3818</v>
      </c>
      <c r="G1633" s="13">
        <v>43948</v>
      </c>
      <c r="H1633" s="13">
        <f>VLOOKUP(L1633,'Interested Users'!$A$2:$F$1684,6,FALSE)</f>
        <v>43947.604849537034</v>
      </c>
      <c r="I1633" s="3" t="s">
        <v>1144</v>
      </c>
      <c r="J1633" s="3" t="s">
        <v>2</v>
      </c>
      <c r="K1633" s="3" t="s">
        <v>1083</v>
      </c>
      <c r="L1633" s="4">
        <v>911100222370</v>
      </c>
      <c r="M1633" s="3" t="s">
        <v>2962</v>
      </c>
      <c r="N1633" s="3" t="s">
        <v>1485</v>
      </c>
      <c r="O1633" s="3" t="s">
        <v>1146</v>
      </c>
      <c r="P1633" s="3" t="s">
        <v>1146</v>
      </c>
      <c r="Q1633" s="3" t="s">
        <v>3748</v>
      </c>
      <c r="R1633" s="3" t="e">
        <f>VLOOKUP(L1633,SB_Cleaned!$A$2:$F$413,6,FALSE)</f>
        <v>#N/A</v>
      </c>
      <c r="S1633" s="3">
        <f t="shared" si="75"/>
        <v>0</v>
      </c>
      <c r="T1633" s="3" t="s">
        <v>1496</v>
      </c>
      <c r="U1633" s="3" t="s">
        <v>422</v>
      </c>
      <c r="V1633" s="13" t="e">
        <f>VLOOKUP(L1633,SB_Cleaned!$A$2:$C$412,3,FALSE)</f>
        <v>#N/A</v>
      </c>
      <c r="W1633" s="4" t="str">
        <f t="shared" si="76"/>
        <v>exclude</v>
      </c>
      <c r="X1633" s="4" t="str">
        <f t="shared" si="77"/>
        <v>exclude</v>
      </c>
    </row>
    <row r="1634" spans="1:24" x14ac:dyDescent="0.25">
      <c r="A1634" s="3" t="s">
        <v>3813</v>
      </c>
      <c r="B1634" s="3" t="s">
        <v>1514</v>
      </c>
      <c r="C1634" s="3" t="s">
        <v>1511</v>
      </c>
      <c r="D1634" s="3">
        <v>2</v>
      </c>
      <c r="E1634" s="14">
        <v>0.48958333333333331</v>
      </c>
      <c r="F1634" s="3" t="s">
        <v>3818</v>
      </c>
      <c r="G1634" s="13">
        <v>43948</v>
      </c>
      <c r="H1634" s="13">
        <f>VLOOKUP(L1634,'Interested Users'!$A$2:$F$1684,6,FALSE)</f>
        <v>43947.601678240739</v>
      </c>
      <c r="I1634" s="3" t="s">
        <v>1144</v>
      </c>
      <c r="J1634" s="3" t="s">
        <v>5</v>
      </c>
      <c r="K1634" s="3" t="s">
        <v>1082</v>
      </c>
      <c r="L1634" s="4">
        <v>911100222368</v>
      </c>
      <c r="M1634" s="3" t="s">
        <v>2960</v>
      </c>
      <c r="N1634" s="3" t="s">
        <v>1485</v>
      </c>
      <c r="O1634" s="3" t="s">
        <v>1148</v>
      </c>
      <c r="P1634" s="3" t="s">
        <v>1148</v>
      </c>
      <c r="Q1634" s="3" t="s">
        <v>3788</v>
      </c>
      <c r="R1634" s="3" t="e">
        <f>VLOOKUP(L1634,SB_Cleaned!$A$2:$F$413,6,FALSE)</f>
        <v>#N/A</v>
      </c>
      <c r="S1634" s="3">
        <f t="shared" si="75"/>
        <v>0</v>
      </c>
      <c r="T1634" s="3" t="s">
        <v>1502</v>
      </c>
      <c r="U1634" s="3" t="s">
        <v>1056</v>
      </c>
      <c r="V1634" s="13" t="e">
        <f>VLOOKUP(L1634,SB_Cleaned!$A$2:$C$412,3,FALSE)</f>
        <v>#N/A</v>
      </c>
      <c r="W1634" s="4" t="str">
        <f t="shared" si="76"/>
        <v>exclude</v>
      </c>
      <c r="X1634" s="4" t="str">
        <f t="shared" si="77"/>
        <v>exclude</v>
      </c>
    </row>
    <row r="1635" spans="1:24" x14ac:dyDescent="0.25">
      <c r="A1635" s="3" t="s">
        <v>3813</v>
      </c>
      <c r="B1635" s="3" t="s">
        <v>1514</v>
      </c>
      <c r="C1635" s="3" t="s">
        <v>1511</v>
      </c>
      <c r="D1635" s="3">
        <v>2</v>
      </c>
      <c r="E1635" s="14">
        <v>0.48958333333333331</v>
      </c>
      <c r="F1635" s="3" t="s">
        <v>3818</v>
      </c>
      <c r="G1635" s="13">
        <v>43948</v>
      </c>
      <c r="H1635" s="13">
        <f>VLOOKUP(L1635,'Interested Users'!$A$2:$F$1684,6,FALSE)</f>
        <v>43947.600601851853</v>
      </c>
      <c r="I1635" s="3" t="s">
        <v>1144</v>
      </c>
      <c r="J1635" s="3" t="s">
        <v>5</v>
      </c>
      <c r="K1635" s="3" t="s">
        <v>1081</v>
      </c>
      <c r="L1635" s="4">
        <v>911100222367</v>
      </c>
      <c r="M1635" s="3" t="s">
        <v>2959</v>
      </c>
      <c r="N1635" s="3" t="s">
        <v>1485</v>
      </c>
      <c r="O1635" s="3" t="s">
        <v>1156</v>
      </c>
      <c r="P1635" s="3" t="s">
        <v>1156</v>
      </c>
      <c r="Q1635" s="3" t="s">
        <v>3788</v>
      </c>
      <c r="R1635" s="3" t="e">
        <f>VLOOKUP(L1635,SB_Cleaned!$A$2:$F$413,6,FALSE)</f>
        <v>#N/A</v>
      </c>
      <c r="S1635" s="3">
        <f t="shared" si="75"/>
        <v>0</v>
      </c>
      <c r="T1635" s="3" t="s">
        <v>1502</v>
      </c>
      <c r="U1635" s="3" t="s">
        <v>1056</v>
      </c>
      <c r="V1635" s="13" t="e">
        <f>VLOOKUP(L1635,SB_Cleaned!$A$2:$C$412,3,FALSE)</f>
        <v>#N/A</v>
      </c>
      <c r="W1635" s="4" t="str">
        <f t="shared" si="76"/>
        <v>exclude</v>
      </c>
      <c r="X1635" s="4" t="str">
        <f t="shared" si="77"/>
        <v>exclude</v>
      </c>
    </row>
    <row r="1636" spans="1:24" x14ac:dyDescent="0.25">
      <c r="A1636" s="3" t="s">
        <v>3813</v>
      </c>
      <c r="B1636" s="3" t="s">
        <v>1494</v>
      </c>
      <c r="C1636" s="3" t="s">
        <v>1511</v>
      </c>
      <c r="D1636" s="3">
        <v>2</v>
      </c>
      <c r="E1636" s="14">
        <v>0.48958333333333331</v>
      </c>
      <c r="F1636" s="3" t="s">
        <v>3818</v>
      </c>
      <c r="G1636" s="13">
        <v>43948</v>
      </c>
      <c r="H1636" s="13">
        <f>VLOOKUP(L1636,'Interested Users'!$A$2:$F$1684,6,FALSE)</f>
        <v>43947.595520833333</v>
      </c>
      <c r="I1636" s="3" t="s">
        <v>1144</v>
      </c>
      <c r="J1636" s="3" t="s">
        <v>10</v>
      </c>
      <c r="K1636" s="3" t="s">
        <v>1080</v>
      </c>
      <c r="L1636" s="4">
        <v>911100222366</v>
      </c>
      <c r="M1636" s="3" t="s">
        <v>2958</v>
      </c>
      <c r="N1636" s="3" t="s">
        <v>1485</v>
      </c>
      <c r="O1636" s="3" t="s">
        <v>1148</v>
      </c>
      <c r="P1636" s="3" t="s">
        <v>1148</v>
      </c>
      <c r="Q1636" s="3" t="s">
        <v>3748</v>
      </c>
      <c r="R1636" s="3" t="e">
        <f>VLOOKUP(L1636,SB_Cleaned!$A$2:$F$413,6,FALSE)</f>
        <v>#N/A</v>
      </c>
      <c r="S1636" s="3">
        <f t="shared" si="75"/>
        <v>0</v>
      </c>
      <c r="T1636" s="3" t="s">
        <v>1496</v>
      </c>
      <c r="U1636" s="3" t="s">
        <v>1056</v>
      </c>
      <c r="V1636" s="13" t="e">
        <f>VLOOKUP(L1636,SB_Cleaned!$A$2:$C$412,3,FALSE)</f>
        <v>#N/A</v>
      </c>
      <c r="W1636" s="4" t="str">
        <f t="shared" si="76"/>
        <v>exclude</v>
      </c>
      <c r="X1636" s="4" t="str">
        <f t="shared" si="77"/>
        <v>exclude</v>
      </c>
    </row>
    <row r="1637" spans="1:24" x14ac:dyDescent="0.25">
      <c r="A1637" s="3" t="s">
        <v>3813</v>
      </c>
      <c r="B1637" s="3" t="s">
        <v>1494</v>
      </c>
      <c r="C1637" s="3" t="s">
        <v>1511</v>
      </c>
      <c r="D1637" s="3">
        <v>2</v>
      </c>
      <c r="E1637" s="14">
        <v>0.48958333333333331</v>
      </c>
      <c r="F1637" s="3" t="s">
        <v>3818</v>
      </c>
      <c r="G1637" s="13">
        <v>43948</v>
      </c>
      <c r="H1637" s="13">
        <f>VLOOKUP(L1637,'Interested Users'!$A$2:$F$1684,6,FALSE)</f>
        <v>43947.589768518519</v>
      </c>
      <c r="I1637" s="3" t="s">
        <v>1144</v>
      </c>
      <c r="J1637" s="3" t="s">
        <v>2</v>
      </c>
      <c r="K1637" s="3" t="s">
        <v>323</v>
      </c>
      <c r="L1637" s="4">
        <v>911100222364</v>
      </c>
      <c r="M1637" s="3" t="s">
        <v>2956</v>
      </c>
      <c r="N1637" s="3" t="s">
        <v>1485</v>
      </c>
      <c r="O1637" s="3" t="s">
        <v>1148</v>
      </c>
      <c r="P1637" s="3" t="s">
        <v>1148</v>
      </c>
      <c r="Q1637" s="3" t="s">
        <v>3748</v>
      </c>
      <c r="R1637" s="3" t="e">
        <f>VLOOKUP(L1637,SB_Cleaned!$A$2:$F$413,6,FALSE)</f>
        <v>#N/A</v>
      </c>
      <c r="S1637" s="3">
        <f t="shared" si="75"/>
        <v>0</v>
      </c>
      <c r="T1637" s="3" t="s">
        <v>1496</v>
      </c>
      <c r="U1637" s="3" t="s">
        <v>1056</v>
      </c>
      <c r="V1637" s="13" t="e">
        <f>VLOOKUP(L1637,SB_Cleaned!$A$2:$C$412,3,FALSE)</f>
        <v>#N/A</v>
      </c>
      <c r="W1637" s="4" t="str">
        <f t="shared" si="76"/>
        <v>exclude</v>
      </c>
      <c r="X1637" s="4" t="str">
        <f t="shared" si="77"/>
        <v>exclude</v>
      </c>
    </row>
    <row r="1638" spans="1:24" x14ac:dyDescent="0.25">
      <c r="A1638" s="3" t="s">
        <v>3813</v>
      </c>
      <c r="B1638" s="3" t="s">
        <v>1494</v>
      </c>
      <c r="C1638" s="3" t="s">
        <v>1511</v>
      </c>
      <c r="D1638" s="3">
        <v>2</v>
      </c>
      <c r="E1638" s="14">
        <v>0.48958333333333331</v>
      </c>
      <c r="F1638" s="3" t="s">
        <v>3818</v>
      </c>
      <c r="G1638" s="13">
        <v>43948</v>
      </c>
      <c r="H1638" s="13">
        <f>VLOOKUP(L1638,'Interested Users'!$A$2:$F$1684,6,FALSE)</f>
        <v>43947.589675925927</v>
      </c>
      <c r="I1638" s="3" t="s">
        <v>1144</v>
      </c>
      <c r="J1638" s="3" t="s">
        <v>2</v>
      </c>
      <c r="K1638" s="3" t="s">
        <v>1078</v>
      </c>
      <c r="L1638" s="4">
        <v>911100222363</v>
      </c>
      <c r="M1638" s="3" t="s">
        <v>2955</v>
      </c>
      <c r="N1638" s="3" t="s">
        <v>1485</v>
      </c>
      <c r="O1638" s="3" t="s">
        <v>1146</v>
      </c>
      <c r="P1638" s="3" t="s">
        <v>1146</v>
      </c>
      <c r="Q1638" s="3" t="s">
        <v>3748</v>
      </c>
      <c r="R1638" s="3" t="e">
        <f>VLOOKUP(L1638,SB_Cleaned!$A$2:$F$413,6,FALSE)</f>
        <v>#N/A</v>
      </c>
      <c r="S1638" s="3">
        <f t="shared" si="75"/>
        <v>0</v>
      </c>
      <c r="T1638" s="3" t="s">
        <v>1496</v>
      </c>
      <c r="U1638" s="3" t="s">
        <v>1056</v>
      </c>
      <c r="V1638" s="13" t="e">
        <f>VLOOKUP(L1638,SB_Cleaned!$A$2:$C$412,3,FALSE)</f>
        <v>#N/A</v>
      </c>
      <c r="W1638" s="4" t="str">
        <f t="shared" si="76"/>
        <v>exclude</v>
      </c>
      <c r="X1638" s="4" t="str">
        <f t="shared" si="77"/>
        <v>exclude</v>
      </c>
    </row>
    <row r="1639" spans="1:24" x14ac:dyDescent="0.25">
      <c r="A1639" s="3" t="s">
        <v>3813</v>
      </c>
      <c r="B1639" s="3" t="s">
        <v>1494</v>
      </c>
      <c r="C1639" s="3" t="s">
        <v>1511</v>
      </c>
      <c r="D1639" s="3">
        <v>2</v>
      </c>
      <c r="E1639" s="14">
        <v>0.48958333333333331</v>
      </c>
      <c r="F1639" s="3" t="s">
        <v>3818</v>
      </c>
      <c r="G1639" s="13">
        <v>43948</v>
      </c>
      <c r="H1639" s="13">
        <f>VLOOKUP(L1639,'Interested Users'!$A$2:$F$1684,6,FALSE)</f>
        <v>43947.589432870373</v>
      </c>
      <c r="I1639" s="3" t="s">
        <v>1144</v>
      </c>
      <c r="J1639" s="3" t="s">
        <v>10</v>
      </c>
      <c r="K1639" s="3" t="s">
        <v>1077</v>
      </c>
      <c r="L1639" s="4">
        <v>911100222362</v>
      </c>
      <c r="M1639" s="3" t="s">
        <v>2954</v>
      </c>
      <c r="N1639" s="3" t="s">
        <v>1485</v>
      </c>
      <c r="O1639" s="3" t="s">
        <v>1148</v>
      </c>
      <c r="P1639" s="3" t="s">
        <v>1148</v>
      </c>
      <c r="Q1639" s="3" t="s">
        <v>3748</v>
      </c>
      <c r="R1639" s="3" t="e">
        <f>VLOOKUP(L1639,SB_Cleaned!$A$2:$F$413,6,FALSE)</f>
        <v>#N/A</v>
      </c>
      <c r="S1639" s="3">
        <f t="shared" si="75"/>
        <v>0</v>
      </c>
      <c r="T1639" s="3" t="s">
        <v>1496</v>
      </c>
      <c r="U1639" s="3" t="s">
        <v>1056</v>
      </c>
      <c r="V1639" s="13" t="e">
        <f>VLOOKUP(L1639,SB_Cleaned!$A$2:$C$412,3,FALSE)</f>
        <v>#N/A</v>
      </c>
      <c r="W1639" s="4" t="str">
        <f t="shared" si="76"/>
        <v>exclude</v>
      </c>
      <c r="X1639" s="4" t="str">
        <f t="shared" si="77"/>
        <v>exclude</v>
      </c>
    </row>
    <row r="1640" spans="1:24" x14ac:dyDescent="0.25">
      <c r="A1640" s="3" t="s">
        <v>3813</v>
      </c>
      <c r="B1640" s="3" t="s">
        <v>1494</v>
      </c>
      <c r="C1640" s="3" t="s">
        <v>1511</v>
      </c>
      <c r="D1640" s="3">
        <v>2</v>
      </c>
      <c r="E1640" s="14">
        <v>0.48958333333333331</v>
      </c>
      <c r="F1640" s="3" t="s">
        <v>3818</v>
      </c>
      <c r="G1640" s="13">
        <v>43948</v>
      </c>
      <c r="H1640" s="13">
        <f>VLOOKUP(L1640,'Interested Users'!$A$2:$F$1684,6,FALSE)</f>
        <v>43947.584849537037</v>
      </c>
      <c r="I1640" s="3" t="s">
        <v>1144</v>
      </c>
      <c r="J1640" s="3" t="s">
        <v>10</v>
      </c>
      <c r="K1640" s="3" t="s">
        <v>1075</v>
      </c>
      <c r="L1640" s="4">
        <v>911100222359</v>
      </c>
      <c r="M1640" s="3" t="s">
        <v>2951</v>
      </c>
      <c r="N1640" s="3" t="s">
        <v>1485</v>
      </c>
      <c r="O1640" s="3" t="s">
        <v>1146</v>
      </c>
      <c r="P1640" s="3" t="s">
        <v>1146</v>
      </c>
      <c r="Q1640" s="3" t="s">
        <v>3748</v>
      </c>
      <c r="R1640" s="3" t="e">
        <f>VLOOKUP(L1640,SB_Cleaned!$A$2:$F$413,6,FALSE)</f>
        <v>#N/A</v>
      </c>
      <c r="S1640" s="3">
        <f t="shared" si="75"/>
        <v>0</v>
      </c>
      <c r="T1640" s="3" t="s">
        <v>1496</v>
      </c>
      <c r="U1640" s="3" t="s">
        <v>1056</v>
      </c>
      <c r="V1640" s="13" t="e">
        <f>VLOOKUP(L1640,SB_Cleaned!$A$2:$C$412,3,FALSE)</f>
        <v>#N/A</v>
      </c>
      <c r="W1640" s="4" t="str">
        <f t="shared" si="76"/>
        <v>exclude</v>
      </c>
      <c r="X1640" s="4" t="str">
        <f t="shared" si="77"/>
        <v>exclude</v>
      </c>
    </row>
    <row r="1641" spans="1:24" x14ac:dyDescent="0.25">
      <c r="A1641" s="3" t="s">
        <v>3813</v>
      </c>
      <c r="B1641" s="3" t="s">
        <v>1514</v>
      </c>
      <c r="C1641" s="3" t="s">
        <v>1511</v>
      </c>
      <c r="D1641" s="3">
        <v>2</v>
      </c>
      <c r="E1641" s="14">
        <v>0.48958333333333331</v>
      </c>
      <c r="F1641" s="3" t="s">
        <v>3818</v>
      </c>
      <c r="G1641" s="13">
        <v>43948</v>
      </c>
      <c r="H1641" s="13">
        <f>VLOOKUP(L1641,'Interested Users'!$A$2:$F$1684,6,FALSE)</f>
        <v>43947.581435185188</v>
      </c>
      <c r="I1641" s="3" t="s">
        <v>1144</v>
      </c>
      <c r="J1641" s="3" t="s">
        <v>5</v>
      </c>
      <c r="K1641" s="3" t="s">
        <v>1073</v>
      </c>
      <c r="L1641" s="4">
        <v>911100222356</v>
      </c>
      <c r="M1641" s="3" t="s">
        <v>2948</v>
      </c>
      <c r="N1641" s="3" t="s">
        <v>1485</v>
      </c>
      <c r="O1641" s="3" t="s">
        <v>1148</v>
      </c>
      <c r="P1641" s="3" t="s">
        <v>1148</v>
      </c>
      <c r="Q1641" s="3" t="s">
        <v>3788</v>
      </c>
      <c r="R1641" s="3" t="e">
        <f>VLOOKUP(L1641,SB_Cleaned!$A$2:$F$413,6,FALSE)</f>
        <v>#N/A</v>
      </c>
      <c r="S1641" s="3">
        <f t="shared" si="75"/>
        <v>0</v>
      </c>
      <c r="T1641" s="3" t="s">
        <v>1502</v>
      </c>
      <c r="U1641" s="3" t="s">
        <v>1056</v>
      </c>
      <c r="V1641" s="13" t="e">
        <f>VLOOKUP(L1641,SB_Cleaned!$A$2:$C$412,3,FALSE)</f>
        <v>#N/A</v>
      </c>
      <c r="W1641" s="4" t="str">
        <f t="shared" si="76"/>
        <v>exclude</v>
      </c>
      <c r="X1641" s="4" t="str">
        <f t="shared" si="77"/>
        <v>exclude</v>
      </c>
    </row>
    <row r="1642" spans="1:24" x14ac:dyDescent="0.25">
      <c r="A1642" s="3" t="s">
        <v>3813</v>
      </c>
      <c r="B1642" s="3" t="s">
        <v>1514</v>
      </c>
      <c r="C1642" s="3" t="s">
        <v>1511</v>
      </c>
      <c r="D1642" s="3">
        <v>2</v>
      </c>
      <c r="E1642" s="14">
        <v>0.48958333333333331</v>
      </c>
      <c r="F1642" s="3" t="s">
        <v>3818</v>
      </c>
      <c r="G1642" s="13">
        <v>43948</v>
      </c>
      <c r="H1642" s="13">
        <f>VLOOKUP(L1642,'Interested Users'!$A$2:$F$1684,6,FALSE)</f>
        <v>43947.581203703703</v>
      </c>
      <c r="I1642" s="3" t="s">
        <v>1144</v>
      </c>
      <c r="J1642" s="3" t="s">
        <v>19</v>
      </c>
      <c r="K1642" s="3" t="s">
        <v>1071</v>
      </c>
      <c r="L1642" s="4">
        <v>911100222354</v>
      </c>
      <c r="M1642" s="3" t="s">
        <v>2946</v>
      </c>
      <c r="N1642" s="3" t="s">
        <v>1485</v>
      </c>
      <c r="O1642" s="3" t="s">
        <v>1148</v>
      </c>
      <c r="P1642" s="3" t="s">
        <v>1148</v>
      </c>
      <c r="Q1642" s="3" t="s">
        <v>3788</v>
      </c>
      <c r="R1642" s="3" t="e">
        <f>VLOOKUP(L1642,SB_Cleaned!$A$2:$F$413,6,FALSE)</f>
        <v>#N/A</v>
      </c>
      <c r="S1642" s="3">
        <f t="shared" si="75"/>
        <v>0</v>
      </c>
      <c r="T1642" s="3" t="s">
        <v>1502</v>
      </c>
      <c r="U1642" s="3" t="s">
        <v>1056</v>
      </c>
      <c r="V1642" s="13" t="e">
        <f>VLOOKUP(L1642,SB_Cleaned!$A$2:$C$412,3,FALSE)</f>
        <v>#N/A</v>
      </c>
      <c r="W1642" s="4" t="str">
        <f t="shared" si="76"/>
        <v>exclude</v>
      </c>
      <c r="X1642" s="4" t="str">
        <f t="shared" si="77"/>
        <v>exclude</v>
      </c>
    </row>
    <row r="1643" spans="1:24" x14ac:dyDescent="0.25">
      <c r="A1643" s="3" t="s">
        <v>3813</v>
      </c>
      <c r="B1643" s="3" t="s">
        <v>1514</v>
      </c>
      <c r="C1643" s="3" t="s">
        <v>1511</v>
      </c>
      <c r="D1643" s="3">
        <v>2</v>
      </c>
      <c r="E1643" s="14">
        <v>0.48958333333333331</v>
      </c>
      <c r="F1643" s="3" t="s">
        <v>3818</v>
      </c>
      <c r="G1643" s="13">
        <v>43948</v>
      </c>
      <c r="H1643" s="13">
        <f>VLOOKUP(L1643,'Interested Users'!$A$2:$F$1684,6,FALSE)</f>
        <v>43947.580358796295</v>
      </c>
      <c r="I1643" s="3" t="s">
        <v>1144</v>
      </c>
      <c r="J1643" s="3" t="s">
        <v>5</v>
      </c>
      <c r="K1643" s="3" t="s">
        <v>1066</v>
      </c>
      <c r="L1643" s="4">
        <v>911100222349</v>
      </c>
      <c r="M1643" s="3" t="s">
        <v>2941</v>
      </c>
      <c r="N1643" s="3" t="s">
        <v>1485</v>
      </c>
      <c r="O1643" s="3" t="s">
        <v>1156</v>
      </c>
      <c r="P1643" s="3" t="s">
        <v>1156</v>
      </c>
      <c r="Q1643" s="3" t="s">
        <v>3788</v>
      </c>
      <c r="R1643" s="3" t="e">
        <f>VLOOKUP(L1643,SB_Cleaned!$A$2:$F$413,6,FALSE)</f>
        <v>#N/A</v>
      </c>
      <c r="S1643" s="3">
        <f t="shared" si="75"/>
        <v>0</v>
      </c>
      <c r="T1643" s="3" t="s">
        <v>1502</v>
      </c>
      <c r="U1643" s="3" t="s">
        <v>1056</v>
      </c>
      <c r="V1643" s="13" t="e">
        <f>VLOOKUP(L1643,SB_Cleaned!$A$2:$C$412,3,FALSE)</f>
        <v>#N/A</v>
      </c>
      <c r="W1643" s="4" t="str">
        <f t="shared" si="76"/>
        <v>exclude</v>
      </c>
      <c r="X1643" s="4" t="str">
        <f t="shared" si="77"/>
        <v>exclude</v>
      </c>
    </row>
    <row r="1644" spans="1:24" x14ac:dyDescent="0.25">
      <c r="A1644" s="3" t="s">
        <v>3813</v>
      </c>
      <c r="B1644" s="3" t="s">
        <v>1514</v>
      </c>
      <c r="C1644" s="3" t="s">
        <v>1511</v>
      </c>
      <c r="D1644" s="3">
        <v>2</v>
      </c>
      <c r="E1644" s="14">
        <v>0.48958333333333331</v>
      </c>
      <c r="F1644" s="3" t="s">
        <v>3818</v>
      </c>
      <c r="G1644" s="13">
        <v>43948</v>
      </c>
      <c r="H1644" s="13">
        <f>VLOOKUP(L1644,'Interested Users'!$A$2:$F$1684,6,FALSE)</f>
        <v>43942.272789351853</v>
      </c>
      <c r="I1644" s="3" t="s">
        <v>1145</v>
      </c>
      <c r="J1644" s="3" t="s">
        <v>5</v>
      </c>
      <c r="K1644" s="3" t="s">
        <v>1065</v>
      </c>
      <c r="L1644" s="4">
        <v>911100221827</v>
      </c>
      <c r="M1644" s="3" t="s">
        <v>2420</v>
      </c>
      <c r="N1644" s="3" t="s">
        <v>1485</v>
      </c>
      <c r="O1644" s="3" t="s">
        <v>1146</v>
      </c>
      <c r="P1644" s="3" t="s">
        <v>1146</v>
      </c>
      <c r="Q1644" s="3" t="s">
        <v>3788</v>
      </c>
      <c r="R1644" s="3" t="e">
        <f>VLOOKUP(L1644,SB_Cleaned!$A$2:$F$413,6,FALSE)</f>
        <v>#N/A</v>
      </c>
      <c r="S1644" s="3">
        <f t="shared" si="75"/>
        <v>0</v>
      </c>
      <c r="T1644" s="3" t="s">
        <v>1502</v>
      </c>
      <c r="U1644" s="3" t="s">
        <v>422</v>
      </c>
      <c r="V1644" s="13" t="e">
        <f>VLOOKUP(L1644,SB_Cleaned!$A$2:$C$412,3,FALSE)</f>
        <v>#N/A</v>
      </c>
      <c r="W1644" s="4" t="str">
        <f t="shared" si="76"/>
        <v>exclude</v>
      </c>
      <c r="X1644" s="4" t="str">
        <f t="shared" si="77"/>
        <v>exclude</v>
      </c>
    </row>
    <row r="1645" spans="1:24" x14ac:dyDescent="0.25">
      <c r="A1645" s="3" t="s">
        <v>3813</v>
      </c>
      <c r="B1645" s="3" t="s">
        <v>1514</v>
      </c>
      <c r="C1645" s="3" t="s">
        <v>1511</v>
      </c>
      <c r="D1645" s="3">
        <v>2</v>
      </c>
      <c r="E1645" s="14">
        <v>0.48958333333333331</v>
      </c>
      <c r="F1645" s="3" t="s">
        <v>3818</v>
      </c>
      <c r="G1645" s="13">
        <v>43948</v>
      </c>
      <c r="H1645" s="13">
        <f>VLOOKUP(L1645,'Interested Users'!$A$2:$F$1684,6,FALSE)</f>
        <v>43947.579664351855</v>
      </c>
      <c r="I1645" s="3" t="s">
        <v>1144</v>
      </c>
      <c r="J1645" s="3" t="s">
        <v>19</v>
      </c>
      <c r="K1645" s="3" t="s">
        <v>225</v>
      </c>
      <c r="L1645" s="4">
        <v>911100222346</v>
      </c>
      <c r="M1645" s="3" t="s">
        <v>2938</v>
      </c>
      <c r="N1645" s="3" t="s">
        <v>1485</v>
      </c>
      <c r="O1645" s="3" t="s">
        <v>1146</v>
      </c>
      <c r="P1645" s="3" t="s">
        <v>1146</v>
      </c>
      <c r="Q1645" s="3" t="s">
        <v>3788</v>
      </c>
      <c r="R1645" s="3" t="e">
        <f>VLOOKUP(L1645,SB_Cleaned!$A$2:$F$413,6,FALSE)</f>
        <v>#N/A</v>
      </c>
      <c r="S1645" s="3">
        <f t="shared" si="75"/>
        <v>0</v>
      </c>
      <c r="T1645" s="3" t="s">
        <v>1502</v>
      </c>
      <c r="U1645" s="3" t="s">
        <v>422</v>
      </c>
      <c r="V1645" s="13" t="e">
        <f>VLOOKUP(L1645,SB_Cleaned!$A$2:$C$412,3,FALSE)</f>
        <v>#N/A</v>
      </c>
      <c r="W1645" s="4" t="str">
        <f t="shared" si="76"/>
        <v>exclude</v>
      </c>
      <c r="X1645" s="4" t="str">
        <f t="shared" si="77"/>
        <v>exclude</v>
      </c>
    </row>
    <row r="1646" spans="1:24" x14ac:dyDescent="0.25">
      <c r="A1646" s="3" t="s">
        <v>3813</v>
      </c>
      <c r="B1646" s="3" t="s">
        <v>1514</v>
      </c>
      <c r="C1646" s="3" t="s">
        <v>1511</v>
      </c>
      <c r="D1646" s="3">
        <v>2</v>
      </c>
      <c r="E1646" s="14">
        <v>0.48958333333333331</v>
      </c>
      <c r="F1646" s="3" t="s">
        <v>3818</v>
      </c>
      <c r="G1646" s="13">
        <v>43948</v>
      </c>
      <c r="H1646" s="13">
        <f>VLOOKUP(L1646,'Interested Users'!$A$2:$F$1684,6,FALSE)</f>
        <v>43947.569340277776</v>
      </c>
      <c r="I1646" s="3" t="s">
        <v>1144</v>
      </c>
      <c r="J1646" s="3" t="s">
        <v>5</v>
      </c>
      <c r="K1646" s="3" t="s">
        <v>996</v>
      </c>
      <c r="L1646" s="4">
        <v>911100222338</v>
      </c>
      <c r="M1646" s="3" t="s">
        <v>2930</v>
      </c>
      <c r="N1646" s="3" t="s">
        <v>1485</v>
      </c>
      <c r="O1646" s="3" t="s">
        <v>1146</v>
      </c>
      <c r="P1646" s="3" t="s">
        <v>1146</v>
      </c>
      <c r="Q1646" s="3" t="s">
        <v>3788</v>
      </c>
      <c r="R1646" s="3" t="e">
        <f>VLOOKUP(L1646,SB_Cleaned!$A$2:$F$413,6,FALSE)</f>
        <v>#N/A</v>
      </c>
      <c r="S1646" s="3">
        <f t="shared" si="75"/>
        <v>0</v>
      </c>
      <c r="T1646" s="3" t="s">
        <v>1502</v>
      </c>
      <c r="U1646" s="3" t="s">
        <v>716</v>
      </c>
      <c r="V1646" s="13" t="e">
        <f>VLOOKUP(L1646,SB_Cleaned!$A$2:$C$412,3,FALSE)</f>
        <v>#N/A</v>
      </c>
      <c r="W1646" s="4" t="str">
        <f t="shared" si="76"/>
        <v>exclude</v>
      </c>
      <c r="X1646" s="4" t="str">
        <f t="shared" si="77"/>
        <v>exclude</v>
      </c>
    </row>
    <row r="1647" spans="1:24" x14ac:dyDescent="0.25">
      <c r="A1647" s="3" t="s">
        <v>3813</v>
      </c>
      <c r="B1647" s="3" t="s">
        <v>1514</v>
      </c>
      <c r="C1647" s="3" t="s">
        <v>1511</v>
      </c>
      <c r="D1647" s="3">
        <v>2</v>
      </c>
      <c r="E1647" s="14">
        <v>0.48958333333333331</v>
      </c>
      <c r="F1647" s="3" t="s">
        <v>3818</v>
      </c>
      <c r="G1647" s="13">
        <v>43948</v>
      </c>
      <c r="H1647" s="13">
        <f>VLOOKUP(L1647,'Interested Users'!$A$2:$F$1684,6,FALSE)</f>
        <v>43947.578981481478</v>
      </c>
      <c r="I1647" s="3" t="s">
        <v>1144</v>
      </c>
      <c r="J1647" s="3" t="s">
        <v>5</v>
      </c>
      <c r="K1647" s="3" t="s">
        <v>1057</v>
      </c>
      <c r="L1647" s="4">
        <v>911100222340</v>
      </c>
      <c r="M1647" s="3" t="s">
        <v>2932</v>
      </c>
      <c r="N1647" s="3" t="s">
        <v>1485</v>
      </c>
      <c r="O1647" s="3" t="s">
        <v>1148</v>
      </c>
      <c r="P1647" s="3" t="s">
        <v>1148</v>
      </c>
      <c r="Q1647" s="3" t="s">
        <v>3788</v>
      </c>
      <c r="R1647" s="3" t="e">
        <f>VLOOKUP(L1647,SB_Cleaned!$A$2:$F$413,6,FALSE)</f>
        <v>#N/A</v>
      </c>
      <c r="S1647" s="3">
        <f t="shared" si="75"/>
        <v>0</v>
      </c>
      <c r="T1647" s="3" t="s">
        <v>1502</v>
      </c>
      <c r="U1647" s="3" t="s">
        <v>1056</v>
      </c>
      <c r="V1647" s="13" t="e">
        <f>VLOOKUP(L1647,SB_Cleaned!$A$2:$C$412,3,FALSE)</f>
        <v>#N/A</v>
      </c>
      <c r="W1647" s="4" t="str">
        <f t="shared" si="76"/>
        <v>exclude</v>
      </c>
      <c r="X1647" s="4" t="str">
        <f t="shared" si="77"/>
        <v>exclude</v>
      </c>
    </row>
    <row r="1648" spans="1:24" x14ac:dyDescent="0.25">
      <c r="A1648" s="3" t="s">
        <v>3813</v>
      </c>
      <c r="B1648" s="3" t="s">
        <v>1514</v>
      </c>
      <c r="C1648" s="3" t="s">
        <v>1511</v>
      </c>
      <c r="D1648" s="3">
        <v>2</v>
      </c>
      <c r="E1648" s="14">
        <v>0.48958333333333331</v>
      </c>
      <c r="F1648" s="3" t="s">
        <v>3818</v>
      </c>
      <c r="G1648" s="13">
        <v>43948</v>
      </c>
      <c r="H1648" s="13">
        <f>VLOOKUP(L1648,'Interested Users'!$A$2:$F$1684,6,FALSE)</f>
        <v>43947.528437499997</v>
      </c>
      <c r="I1648" s="3" t="s">
        <v>1144</v>
      </c>
      <c r="J1648" s="3" t="s">
        <v>19</v>
      </c>
      <c r="K1648" s="3" t="s">
        <v>1054</v>
      </c>
      <c r="L1648" s="4">
        <v>911100222337</v>
      </c>
      <c r="M1648" s="3" t="s">
        <v>2929</v>
      </c>
      <c r="N1648" s="3" t="s">
        <v>1485</v>
      </c>
      <c r="O1648" s="3" t="s">
        <v>1146</v>
      </c>
      <c r="P1648" s="3" t="s">
        <v>1146</v>
      </c>
      <c r="Q1648" s="3" t="s">
        <v>3788</v>
      </c>
      <c r="R1648" s="3" t="e">
        <f>VLOOKUP(L1648,SB_Cleaned!$A$2:$F$413,6,FALSE)</f>
        <v>#N/A</v>
      </c>
      <c r="S1648" s="3">
        <f t="shared" si="75"/>
        <v>0</v>
      </c>
      <c r="T1648" s="3" t="s">
        <v>1502</v>
      </c>
      <c r="U1648" s="3" t="s">
        <v>993</v>
      </c>
      <c r="V1648" s="13" t="e">
        <f>VLOOKUP(L1648,SB_Cleaned!$A$2:$C$412,3,FALSE)</f>
        <v>#N/A</v>
      </c>
      <c r="W1648" s="4" t="str">
        <f t="shared" si="76"/>
        <v>exclude</v>
      </c>
      <c r="X1648" s="4" t="str">
        <f t="shared" si="77"/>
        <v>exclude</v>
      </c>
    </row>
    <row r="1649" spans="1:24" x14ac:dyDescent="0.25">
      <c r="A1649" s="3" t="s">
        <v>3813</v>
      </c>
      <c r="B1649" s="3" t="s">
        <v>1514</v>
      </c>
      <c r="C1649" s="3" t="s">
        <v>1511</v>
      </c>
      <c r="D1649" s="3">
        <v>2</v>
      </c>
      <c r="E1649" s="14">
        <v>0.48958333333333331</v>
      </c>
      <c r="F1649" s="3" t="s">
        <v>3818</v>
      </c>
      <c r="G1649" s="13">
        <v>43948</v>
      </c>
      <c r="H1649" s="13">
        <f>VLOOKUP(L1649,'Interested Users'!$A$2:$F$1684,6,FALSE)</f>
        <v>43947.446921296294</v>
      </c>
      <c r="I1649" s="3" t="s">
        <v>1145</v>
      </c>
      <c r="J1649" s="3" t="s">
        <v>19</v>
      </c>
      <c r="K1649" s="3" t="s">
        <v>539</v>
      </c>
      <c r="L1649" s="4">
        <v>911100222336</v>
      </c>
      <c r="M1649" s="3" t="s">
        <v>2329</v>
      </c>
      <c r="N1649" s="3" t="s">
        <v>1485</v>
      </c>
      <c r="O1649" s="3" t="s">
        <v>1146</v>
      </c>
      <c r="P1649" s="3" t="s">
        <v>1146</v>
      </c>
      <c r="Q1649" s="3" t="s">
        <v>3788</v>
      </c>
      <c r="R1649" s="3" t="e">
        <f>VLOOKUP(L1649,SB_Cleaned!$A$2:$F$413,6,FALSE)</f>
        <v>#N/A</v>
      </c>
      <c r="S1649" s="3">
        <f t="shared" si="75"/>
        <v>0</v>
      </c>
      <c r="T1649" s="3" t="s">
        <v>1502</v>
      </c>
      <c r="U1649" s="3" t="s">
        <v>932</v>
      </c>
      <c r="V1649" s="13" t="e">
        <f>VLOOKUP(L1649,SB_Cleaned!$A$2:$C$412,3,FALSE)</f>
        <v>#N/A</v>
      </c>
      <c r="W1649" s="4" t="str">
        <f t="shared" si="76"/>
        <v>exclude</v>
      </c>
      <c r="X1649" s="4" t="str">
        <f t="shared" si="77"/>
        <v>exclude</v>
      </c>
    </row>
    <row r="1650" spans="1:24" x14ac:dyDescent="0.25">
      <c r="A1650" s="3" t="s">
        <v>3813</v>
      </c>
      <c r="B1650" s="3" t="s">
        <v>1514</v>
      </c>
      <c r="C1650" s="3" t="s">
        <v>1512</v>
      </c>
      <c r="D1650" s="3">
        <v>2</v>
      </c>
      <c r="E1650" s="14">
        <v>0.48958333333333331</v>
      </c>
      <c r="F1650" s="3" t="s">
        <v>3818</v>
      </c>
      <c r="G1650" s="13">
        <v>43948</v>
      </c>
      <c r="H1650" s="13">
        <f>VLOOKUP(L1650,'Interested Users'!$A$2:$F$1684,6,FALSE)</f>
        <v>43947.636921296296</v>
      </c>
      <c r="I1650" s="3" t="s">
        <v>1144</v>
      </c>
      <c r="J1650" s="3" t="s">
        <v>5</v>
      </c>
      <c r="K1650" s="3" t="s">
        <v>1088</v>
      </c>
      <c r="L1650" s="4">
        <v>911100222378</v>
      </c>
      <c r="M1650" s="3" t="s">
        <v>2971</v>
      </c>
      <c r="N1650" s="3" t="s">
        <v>1485</v>
      </c>
      <c r="O1650" s="3" t="s">
        <v>1156</v>
      </c>
      <c r="P1650" s="3" t="s">
        <v>1156</v>
      </c>
      <c r="Q1650" s="3" t="s">
        <v>3743</v>
      </c>
      <c r="R1650" s="3" t="e">
        <f>VLOOKUP(L1650,SB_Cleaned!$A$2:$F$413,6,FALSE)</f>
        <v>#N/A</v>
      </c>
      <c r="S1650" s="3">
        <f t="shared" si="75"/>
        <v>0</v>
      </c>
      <c r="T1650" s="3" t="s">
        <v>1496</v>
      </c>
      <c r="U1650" s="3" t="s">
        <v>1056</v>
      </c>
      <c r="V1650" s="13" t="e">
        <f>VLOOKUP(L1650,SB_Cleaned!$A$2:$C$412,3,FALSE)</f>
        <v>#N/A</v>
      </c>
      <c r="W1650" s="4" t="str">
        <f t="shared" si="76"/>
        <v>exclude</v>
      </c>
      <c r="X1650" s="4" t="str">
        <f t="shared" si="77"/>
        <v>exclude</v>
      </c>
    </row>
    <row r="1651" spans="1:24" x14ac:dyDescent="0.25">
      <c r="A1651" s="3" t="s">
        <v>3813</v>
      </c>
      <c r="B1651" s="3" t="s">
        <v>1514</v>
      </c>
      <c r="C1651" s="3" t="s">
        <v>1512</v>
      </c>
      <c r="D1651" s="3">
        <v>2</v>
      </c>
      <c r="E1651" s="14">
        <v>0.48958333333333331</v>
      </c>
      <c r="F1651" s="3" t="s">
        <v>3818</v>
      </c>
      <c r="G1651" s="13">
        <v>43948</v>
      </c>
      <c r="H1651" s="13">
        <f>VLOOKUP(L1651,'Interested Users'!$A$2:$F$1684,6,FALSE)</f>
        <v>43947.638819444444</v>
      </c>
      <c r="I1651" s="3" t="s">
        <v>1144</v>
      </c>
      <c r="J1651" s="3" t="s">
        <v>19</v>
      </c>
      <c r="K1651" s="3" t="s">
        <v>1089</v>
      </c>
      <c r="L1651" s="4">
        <v>911100222379</v>
      </c>
      <c r="M1651" s="3" t="s">
        <v>2972</v>
      </c>
      <c r="N1651" s="3" t="s">
        <v>1485</v>
      </c>
      <c r="O1651" s="3" t="s">
        <v>1148</v>
      </c>
      <c r="P1651" s="3" t="s">
        <v>1148</v>
      </c>
      <c r="Q1651" s="3" t="s">
        <v>3743</v>
      </c>
      <c r="R1651" s="3" t="e">
        <f>VLOOKUP(L1651,SB_Cleaned!$A$2:$F$413,6,FALSE)</f>
        <v>#N/A</v>
      </c>
      <c r="S1651" s="3">
        <f t="shared" si="75"/>
        <v>0</v>
      </c>
      <c r="T1651" s="3" t="s">
        <v>1496</v>
      </c>
      <c r="U1651" s="3" t="s">
        <v>422</v>
      </c>
      <c r="V1651" s="13" t="e">
        <f>VLOOKUP(L1651,SB_Cleaned!$A$2:$C$412,3,FALSE)</f>
        <v>#N/A</v>
      </c>
      <c r="W1651" s="4" t="str">
        <f t="shared" si="76"/>
        <v>exclude</v>
      </c>
      <c r="X1651" s="4" t="str">
        <f t="shared" si="77"/>
        <v>exclude</v>
      </c>
    </row>
    <row r="1652" spans="1:24" x14ac:dyDescent="0.25">
      <c r="A1652" s="3" t="s">
        <v>3813</v>
      </c>
      <c r="B1652" s="3" t="s">
        <v>1514</v>
      </c>
      <c r="C1652" s="3" t="s">
        <v>1512</v>
      </c>
      <c r="D1652" s="3">
        <v>2</v>
      </c>
      <c r="E1652" s="14">
        <v>0.48958333333333331</v>
      </c>
      <c r="F1652" s="3" t="s">
        <v>3818</v>
      </c>
      <c r="G1652" s="13">
        <v>43948</v>
      </c>
      <c r="H1652" s="13">
        <f>VLOOKUP(L1652,'Interested Users'!$A$2:$F$1684,6,FALSE)</f>
        <v>43947.642777777779</v>
      </c>
      <c r="I1652" s="3" t="s">
        <v>1144</v>
      </c>
      <c r="J1652" s="3" t="s">
        <v>19</v>
      </c>
      <c r="K1652" s="3" t="s">
        <v>1090</v>
      </c>
      <c r="L1652" s="4">
        <v>911100222380</v>
      </c>
      <c r="M1652" s="3" t="s">
        <v>2973</v>
      </c>
      <c r="N1652" s="3" t="s">
        <v>1485</v>
      </c>
      <c r="O1652" s="3" t="s">
        <v>1148</v>
      </c>
      <c r="P1652" s="3" t="s">
        <v>1148</v>
      </c>
      <c r="Q1652" s="3" t="s">
        <v>3743</v>
      </c>
      <c r="R1652" s="3" t="e">
        <f>VLOOKUP(L1652,SB_Cleaned!$A$2:$F$413,6,FALSE)</f>
        <v>#N/A</v>
      </c>
      <c r="S1652" s="3">
        <f t="shared" si="75"/>
        <v>0</v>
      </c>
      <c r="T1652" s="3" t="s">
        <v>1496</v>
      </c>
      <c r="U1652" s="3" t="s">
        <v>1056</v>
      </c>
      <c r="V1652" s="13" t="e">
        <f>VLOOKUP(L1652,SB_Cleaned!$A$2:$C$412,3,FALSE)</f>
        <v>#N/A</v>
      </c>
      <c r="W1652" s="4" t="str">
        <f t="shared" si="76"/>
        <v>exclude</v>
      </c>
      <c r="X1652" s="4" t="str">
        <f t="shared" si="77"/>
        <v>exclude</v>
      </c>
    </row>
    <row r="1653" spans="1:24" x14ac:dyDescent="0.25">
      <c r="A1653" s="3" t="s">
        <v>3813</v>
      </c>
      <c r="B1653" s="3" t="s">
        <v>1514</v>
      </c>
      <c r="C1653" s="3" t="s">
        <v>1512</v>
      </c>
      <c r="D1653" s="3">
        <v>2</v>
      </c>
      <c r="E1653" s="14">
        <v>0.48958333333333331</v>
      </c>
      <c r="F1653" s="3" t="s">
        <v>3818</v>
      </c>
      <c r="G1653" s="13">
        <v>43948</v>
      </c>
      <c r="H1653" s="13">
        <f>VLOOKUP(L1653,'Interested Users'!$A$2:$F$1684,6,FALSE)</f>
        <v>43947.643993055557</v>
      </c>
      <c r="I1653" s="3" t="s">
        <v>1144</v>
      </c>
      <c r="J1653" s="3" t="s">
        <v>19</v>
      </c>
      <c r="K1653" s="3" t="s">
        <v>1091</v>
      </c>
      <c r="L1653" s="4">
        <v>911100222381</v>
      </c>
      <c r="M1653" s="3" t="s">
        <v>2974</v>
      </c>
      <c r="N1653" s="3" t="s">
        <v>1485</v>
      </c>
      <c r="O1653" s="3" t="s">
        <v>1146</v>
      </c>
      <c r="P1653" s="3" t="s">
        <v>1146</v>
      </c>
      <c r="Q1653" s="3" t="s">
        <v>3743</v>
      </c>
      <c r="R1653" s="3" t="e">
        <f>VLOOKUP(L1653,SB_Cleaned!$A$2:$F$413,6,FALSE)</f>
        <v>#N/A</v>
      </c>
      <c r="S1653" s="3">
        <f t="shared" si="75"/>
        <v>0</v>
      </c>
      <c r="T1653" s="3" t="s">
        <v>1496</v>
      </c>
      <c r="U1653" s="3" t="s">
        <v>422</v>
      </c>
      <c r="V1653" s="13" t="e">
        <f>VLOOKUP(L1653,SB_Cleaned!$A$2:$C$412,3,FALSE)</f>
        <v>#N/A</v>
      </c>
      <c r="W1653" s="4" t="str">
        <f t="shared" si="76"/>
        <v>exclude</v>
      </c>
      <c r="X1653" s="4" t="str">
        <f t="shared" si="77"/>
        <v>exclude</v>
      </c>
    </row>
    <row r="1654" spans="1:24" x14ac:dyDescent="0.25">
      <c r="A1654" s="3" t="s">
        <v>3813</v>
      </c>
      <c r="B1654" s="3" t="s">
        <v>1514</v>
      </c>
      <c r="C1654" s="3" t="s">
        <v>1512</v>
      </c>
      <c r="D1654" s="3">
        <v>2</v>
      </c>
      <c r="E1654" s="14">
        <v>0.48958333333333331</v>
      </c>
      <c r="F1654" s="3" t="s">
        <v>3818</v>
      </c>
      <c r="G1654" s="13">
        <v>43948</v>
      </c>
      <c r="H1654" s="13">
        <f>VLOOKUP(L1654,'Interested Users'!$A$2:$F$1684,6,FALSE)</f>
        <v>43947.670555555553</v>
      </c>
      <c r="I1654" s="3" t="s">
        <v>1144</v>
      </c>
      <c r="J1654" s="3" t="s">
        <v>5</v>
      </c>
      <c r="K1654" s="3" t="s">
        <v>390</v>
      </c>
      <c r="L1654" s="4">
        <v>911100222387</v>
      </c>
      <c r="M1654" s="3" t="s">
        <v>2980</v>
      </c>
      <c r="N1654" s="3" t="s">
        <v>1485</v>
      </c>
      <c r="O1654" s="3" t="s">
        <v>1148</v>
      </c>
      <c r="P1654" s="3" t="s">
        <v>1148</v>
      </c>
      <c r="Q1654" s="3" t="s">
        <v>3743</v>
      </c>
      <c r="R1654" s="3" t="e">
        <f>VLOOKUP(L1654,SB_Cleaned!$A$2:$F$413,6,FALSE)</f>
        <v>#N/A</v>
      </c>
      <c r="S1654" s="3">
        <f t="shared" si="75"/>
        <v>0</v>
      </c>
      <c r="T1654" s="3" t="s">
        <v>1496</v>
      </c>
      <c r="U1654" s="3" t="s">
        <v>1056</v>
      </c>
      <c r="V1654" s="13" t="e">
        <f>VLOOKUP(L1654,SB_Cleaned!$A$2:$C$412,3,FALSE)</f>
        <v>#N/A</v>
      </c>
      <c r="W1654" s="4" t="str">
        <f t="shared" si="76"/>
        <v>exclude</v>
      </c>
      <c r="X1654" s="4" t="str">
        <f t="shared" si="77"/>
        <v>exclude</v>
      </c>
    </row>
    <row r="1655" spans="1:24" x14ac:dyDescent="0.25">
      <c r="A1655" s="3" t="s">
        <v>3813</v>
      </c>
      <c r="B1655" s="3" t="s">
        <v>1514</v>
      </c>
      <c r="C1655" s="3" t="s">
        <v>1512</v>
      </c>
      <c r="D1655" s="3">
        <v>2</v>
      </c>
      <c r="E1655" s="14">
        <v>0.48958333333333331</v>
      </c>
      <c r="F1655" s="3" t="s">
        <v>3818</v>
      </c>
      <c r="G1655" s="13">
        <v>43948</v>
      </c>
      <c r="H1655" s="13">
        <f>VLOOKUP(L1655,'Interested Users'!$A$2:$F$1684,6,FALSE)</f>
        <v>43947.656886574077</v>
      </c>
      <c r="I1655" s="3" t="s">
        <v>1144</v>
      </c>
      <c r="J1655" s="3" t="s">
        <v>5</v>
      </c>
      <c r="K1655" s="3" t="s">
        <v>1092</v>
      </c>
      <c r="L1655" s="4">
        <v>911100222383</v>
      </c>
      <c r="M1655" s="3" t="s">
        <v>2976</v>
      </c>
      <c r="N1655" s="3" t="s">
        <v>1485</v>
      </c>
      <c r="O1655" s="3" t="s">
        <v>1156</v>
      </c>
      <c r="P1655" s="3" t="s">
        <v>1156</v>
      </c>
      <c r="Q1655" s="3" t="s">
        <v>3743</v>
      </c>
      <c r="R1655" s="3" t="e">
        <f>VLOOKUP(L1655,SB_Cleaned!$A$2:$F$413,6,FALSE)</f>
        <v>#N/A</v>
      </c>
      <c r="S1655" s="3">
        <f t="shared" si="75"/>
        <v>0</v>
      </c>
      <c r="T1655" s="3" t="s">
        <v>1496</v>
      </c>
      <c r="U1655" s="3" t="s">
        <v>1056</v>
      </c>
      <c r="V1655" s="13" t="e">
        <f>VLOOKUP(L1655,SB_Cleaned!$A$2:$C$412,3,FALSE)</f>
        <v>#N/A</v>
      </c>
      <c r="W1655" s="4" t="str">
        <f t="shared" si="76"/>
        <v>exclude</v>
      </c>
      <c r="X1655" s="4" t="str">
        <f t="shared" si="77"/>
        <v>exclude</v>
      </c>
    </row>
    <row r="1656" spans="1:24" x14ac:dyDescent="0.25">
      <c r="A1656" s="3" t="s">
        <v>3813</v>
      </c>
      <c r="B1656" s="3" t="s">
        <v>1514</v>
      </c>
      <c r="C1656" s="3" t="s">
        <v>1512</v>
      </c>
      <c r="D1656" s="3">
        <v>2</v>
      </c>
      <c r="E1656" s="14">
        <v>0.48958333333333331</v>
      </c>
      <c r="F1656" s="3" t="s">
        <v>3818</v>
      </c>
      <c r="G1656" s="13">
        <v>43948</v>
      </c>
      <c r="H1656" s="13">
        <f>VLOOKUP(L1656,'Interested Users'!$A$2:$F$1684,6,FALSE)</f>
        <v>43947.681469907409</v>
      </c>
      <c r="I1656" s="3" t="s">
        <v>1144</v>
      </c>
      <c r="J1656" s="3" t="s">
        <v>19</v>
      </c>
      <c r="K1656" s="3" t="s">
        <v>705</v>
      </c>
      <c r="L1656" s="4">
        <v>911100222388</v>
      </c>
      <c r="M1656" s="3" t="s">
        <v>2981</v>
      </c>
      <c r="N1656" s="3" t="s">
        <v>1485</v>
      </c>
      <c r="O1656" s="3" t="s">
        <v>1148</v>
      </c>
      <c r="P1656" s="3" t="s">
        <v>1148</v>
      </c>
      <c r="Q1656" s="3" t="s">
        <v>3743</v>
      </c>
      <c r="R1656" s="3" t="e">
        <f>VLOOKUP(L1656,SB_Cleaned!$A$2:$F$413,6,FALSE)</f>
        <v>#N/A</v>
      </c>
      <c r="S1656" s="3">
        <f t="shared" si="75"/>
        <v>0</v>
      </c>
      <c r="T1656" s="3" t="s">
        <v>1496</v>
      </c>
      <c r="U1656" s="3" t="s">
        <v>1056</v>
      </c>
      <c r="V1656" s="13" t="e">
        <f>VLOOKUP(L1656,SB_Cleaned!$A$2:$C$412,3,FALSE)</f>
        <v>#N/A</v>
      </c>
      <c r="W1656" s="4" t="str">
        <f t="shared" si="76"/>
        <v>exclude</v>
      </c>
      <c r="X1656" s="4" t="str">
        <f t="shared" si="77"/>
        <v>exclude</v>
      </c>
    </row>
    <row r="1657" spans="1:24" x14ac:dyDescent="0.25">
      <c r="A1657" s="3" t="s">
        <v>3813</v>
      </c>
      <c r="B1657" s="3" t="s">
        <v>1514</v>
      </c>
      <c r="C1657" s="3" t="s">
        <v>1512</v>
      </c>
      <c r="D1657" s="3">
        <v>2</v>
      </c>
      <c r="E1657" s="14">
        <v>0.48958333333333331</v>
      </c>
      <c r="F1657" s="3" t="s">
        <v>3818</v>
      </c>
      <c r="G1657" s="13">
        <v>43948</v>
      </c>
      <c r="H1657" s="13" t="e">
        <f>VLOOKUP(L1657,'Interested Users'!$A$2:$F$1684,6,FALSE)</f>
        <v>#N/A</v>
      </c>
      <c r="I1657" s="3" t="s">
        <v>1144</v>
      </c>
      <c r="J1657" s="3" t="s">
        <v>5</v>
      </c>
      <c r="K1657" s="3" t="s">
        <v>1430</v>
      </c>
      <c r="L1657" s="4">
        <v>911100222852</v>
      </c>
      <c r="M1657" s="3" t="s">
        <v>3457</v>
      </c>
      <c r="N1657" s="3" t="s">
        <v>1485</v>
      </c>
      <c r="O1657" s="3" t="s">
        <v>1148</v>
      </c>
      <c r="P1657" s="3" t="s">
        <v>1148</v>
      </c>
      <c r="Q1657" s="3" t="s">
        <v>3743</v>
      </c>
      <c r="R1657" s="3" t="e">
        <f>VLOOKUP(L1657,SB_Cleaned!$A$2:$F$413,6,FALSE)</f>
        <v>#N/A</v>
      </c>
      <c r="S1657" s="3">
        <f t="shared" si="75"/>
        <v>0</v>
      </c>
      <c r="T1657" s="3" t="s">
        <v>1496</v>
      </c>
      <c r="U1657" s="3" t="s">
        <v>3854</v>
      </c>
      <c r="V1657" s="13" t="e">
        <f>VLOOKUP(L1657,SB_Cleaned!$A$2:$C$412,3,FALSE)</f>
        <v>#N/A</v>
      </c>
      <c r="W1657" s="4" t="str">
        <f t="shared" si="76"/>
        <v>exclude</v>
      </c>
      <c r="X1657" s="4" t="str">
        <f t="shared" si="77"/>
        <v>exclude</v>
      </c>
    </row>
    <row r="1658" spans="1:24" x14ac:dyDescent="0.25">
      <c r="A1658" s="3" t="s">
        <v>3813</v>
      </c>
      <c r="B1658" s="3" t="s">
        <v>1514</v>
      </c>
      <c r="C1658" s="3" t="s">
        <v>1512</v>
      </c>
      <c r="D1658" s="3">
        <v>2</v>
      </c>
      <c r="E1658" s="14">
        <v>0.48958333333333331</v>
      </c>
      <c r="F1658" s="3" t="s">
        <v>3818</v>
      </c>
      <c r="G1658" s="13">
        <v>43948</v>
      </c>
      <c r="H1658" s="13" t="e">
        <f>VLOOKUP(L1658,'Interested Users'!$A$2:$F$1684,6,FALSE)</f>
        <v>#N/A</v>
      </c>
      <c r="I1658" s="3" t="s">
        <v>1144</v>
      </c>
      <c r="J1658" s="3" t="s">
        <v>5</v>
      </c>
      <c r="K1658" s="3" t="s">
        <v>660</v>
      </c>
      <c r="L1658" s="4">
        <v>911100222853</v>
      </c>
      <c r="M1658" s="3" t="s">
        <v>3458</v>
      </c>
      <c r="N1658" s="3" t="s">
        <v>1485</v>
      </c>
      <c r="O1658" s="3" t="s">
        <v>1156</v>
      </c>
      <c r="P1658" s="3" t="s">
        <v>1156</v>
      </c>
      <c r="Q1658" s="3" t="s">
        <v>3743</v>
      </c>
      <c r="R1658" s="3" t="e">
        <f>VLOOKUP(L1658,SB_Cleaned!$A$2:$F$413,6,FALSE)</f>
        <v>#N/A</v>
      </c>
      <c r="S1658" s="3">
        <f t="shared" si="75"/>
        <v>0</v>
      </c>
      <c r="T1658" s="3" t="s">
        <v>1496</v>
      </c>
      <c r="U1658" s="3" t="s">
        <v>3854</v>
      </c>
      <c r="V1658" s="13" t="e">
        <f>VLOOKUP(L1658,SB_Cleaned!$A$2:$C$412,3,FALSE)</f>
        <v>#N/A</v>
      </c>
      <c r="W1658" s="4" t="str">
        <f t="shared" si="76"/>
        <v>exclude</v>
      </c>
      <c r="X1658" s="4" t="str">
        <f t="shared" si="77"/>
        <v>exclude</v>
      </c>
    </row>
    <row r="1659" spans="1:24" x14ac:dyDescent="0.25">
      <c r="A1659" s="3" t="s">
        <v>3813</v>
      </c>
      <c r="B1659" s="3" t="s">
        <v>1514</v>
      </c>
      <c r="C1659" s="3" t="s">
        <v>1512</v>
      </c>
      <c r="D1659" s="3">
        <v>2</v>
      </c>
      <c r="E1659" s="14">
        <v>0.48958333333333331</v>
      </c>
      <c r="F1659" s="3" t="s">
        <v>3818</v>
      </c>
      <c r="G1659" s="13">
        <v>43948</v>
      </c>
      <c r="H1659" s="13" t="e">
        <f>VLOOKUP(L1659,'Interested Users'!$A$2:$F$1684,6,FALSE)</f>
        <v>#N/A</v>
      </c>
      <c r="I1659" s="3" t="s">
        <v>1145</v>
      </c>
      <c r="J1659" s="3" t="s">
        <v>19</v>
      </c>
      <c r="K1659" s="3" t="s">
        <v>78</v>
      </c>
      <c r="L1659" s="4">
        <v>911100222765</v>
      </c>
      <c r="M1659" s="3" t="s">
        <v>3426</v>
      </c>
      <c r="N1659" s="3" t="s">
        <v>1485</v>
      </c>
      <c r="O1659" s="3" t="s">
        <v>1148</v>
      </c>
      <c r="P1659" s="3" t="s">
        <v>1148</v>
      </c>
      <c r="Q1659" s="3" t="s">
        <v>3743</v>
      </c>
      <c r="R1659" s="3" t="e">
        <f>VLOOKUP(L1659,SB_Cleaned!$A$2:$F$413,6,FALSE)</f>
        <v>#N/A</v>
      </c>
      <c r="S1659" s="3">
        <f t="shared" si="75"/>
        <v>0</v>
      </c>
      <c r="T1659" s="3" t="s">
        <v>1496</v>
      </c>
      <c r="U1659" s="3" t="s">
        <v>3854</v>
      </c>
      <c r="V1659" s="13" t="e">
        <f>VLOOKUP(L1659,SB_Cleaned!$A$2:$C$412,3,FALSE)</f>
        <v>#N/A</v>
      </c>
      <c r="W1659" s="4" t="str">
        <f t="shared" si="76"/>
        <v>exclude</v>
      </c>
      <c r="X1659" s="4" t="str">
        <f t="shared" si="77"/>
        <v>exclude</v>
      </c>
    </row>
    <row r="1660" spans="1:24" x14ac:dyDescent="0.25">
      <c r="A1660" s="3" t="s">
        <v>3813</v>
      </c>
      <c r="B1660" s="3" t="s">
        <v>1514</v>
      </c>
      <c r="C1660" s="3" t="s">
        <v>1512</v>
      </c>
      <c r="D1660" s="3">
        <v>2</v>
      </c>
      <c r="E1660" s="14">
        <v>0.48958333333333331</v>
      </c>
      <c r="F1660" s="3" t="s">
        <v>3818</v>
      </c>
      <c r="G1660" s="13">
        <v>43948</v>
      </c>
      <c r="H1660" s="13" t="e">
        <f>VLOOKUP(L1660,'Interested Users'!$A$2:$F$1684,6,FALSE)</f>
        <v>#N/A</v>
      </c>
      <c r="I1660" s="3" t="s">
        <v>1144</v>
      </c>
      <c r="J1660" s="3" t="s">
        <v>5</v>
      </c>
      <c r="K1660" s="3" t="s">
        <v>224</v>
      </c>
      <c r="L1660" s="4">
        <v>911100222854</v>
      </c>
      <c r="M1660" s="3" t="s">
        <v>3459</v>
      </c>
      <c r="N1660" s="3" t="s">
        <v>1485</v>
      </c>
      <c r="O1660" s="3" t="s">
        <v>1156</v>
      </c>
      <c r="P1660" s="3" t="s">
        <v>1156</v>
      </c>
      <c r="Q1660" s="3" t="s">
        <v>3743</v>
      </c>
      <c r="R1660" s="3" t="e">
        <f>VLOOKUP(L1660,SB_Cleaned!$A$2:$F$413,6,FALSE)</f>
        <v>#N/A</v>
      </c>
      <c r="S1660" s="3">
        <f t="shared" si="75"/>
        <v>0</v>
      </c>
      <c r="T1660" s="3" t="s">
        <v>1496</v>
      </c>
      <c r="U1660" s="3" t="s">
        <v>3854</v>
      </c>
      <c r="V1660" s="13" t="e">
        <f>VLOOKUP(L1660,SB_Cleaned!$A$2:$C$412,3,FALSE)</f>
        <v>#N/A</v>
      </c>
      <c r="W1660" s="4" t="str">
        <f t="shared" si="76"/>
        <v>exclude</v>
      </c>
      <c r="X1660" s="4" t="str">
        <f t="shared" si="77"/>
        <v>exclude</v>
      </c>
    </row>
    <row r="1661" spans="1:24" x14ac:dyDescent="0.25">
      <c r="A1661" s="3" t="s">
        <v>3813</v>
      </c>
      <c r="B1661" s="3" t="s">
        <v>1514</v>
      </c>
      <c r="C1661" s="3" t="s">
        <v>1512</v>
      </c>
      <c r="D1661" s="3">
        <v>2</v>
      </c>
      <c r="E1661" s="14">
        <v>0.48958333333333331</v>
      </c>
      <c r="F1661" s="3" t="s">
        <v>3818</v>
      </c>
      <c r="G1661" s="13">
        <v>43948</v>
      </c>
      <c r="H1661" s="13" t="e">
        <f>VLOOKUP(L1661,'Interested Users'!$A$2:$F$1684,6,FALSE)</f>
        <v>#N/A</v>
      </c>
      <c r="I1661" s="3" t="s">
        <v>1144</v>
      </c>
      <c r="J1661" s="3" t="s">
        <v>19</v>
      </c>
      <c r="K1661" s="3" t="s">
        <v>1432</v>
      </c>
      <c r="L1661" s="4">
        <v>911100222855</v>
      </c>
      <c r="M1661" s="3" t="s">
        <v>3460</v>
      </c>
      <c r="N1661" s="3" t="s">
        <v>1485</v>
      </c>
      <c r="O1661" s="3" t="s">
        <v>1156</v>
      </c>
      <c r="P1661" s="3" t="s">
        <v>1156</v>
      </c>
      <c r="Q1661" s="3" t="s">
        <v>3743</v>
      </c>
      <c r="R1661" s="3" t="e">
        <f>VLOOKUP(L1661,SB_Cleaned!$A$2:$F$413,6,FALSE)</f>
        <v>#N/A</v>
      </c>
      <c r="S1661" s="3">
        <f t="shared" si="75"/>
        <v>0</v>
      </c>
      <c r="T1661" s="3" t="s">
        <v>1496</v>
      </c>
      <c r="U1661" s="3" t="s">
        <v>3854</v>
      </c>
      <c r="V1661" s="13" t="e">
        <f>VLOOKUP(L1661,SB_Cleaned!$A$2:$C$412,3,FALSE)</f>
        <v>#N/A</v>
      </c>
      <c r="W1661" s="4" t="str">
        <f t="shared" si="76"/>
        <v>exclude</v>
      </c>
      <c r="X1661" s="4" t="str">
        <f t="shared" si="77"/>
        <v>exclude</v>
      </c>
    </row>
    <row r="1662" spans="1:24" x14ac:dyDescent="0.25">
      <c r="A1662" s="3" t="s">
        <v>3813</v>
      </c>
      <c r="B1662" s="3" t="s">
        <v>1494</v>
      </c>
      <c r="C1662" s="3" t="s">
        <v>1511</v>
      </c>
      <c r="D1662" s="3">
        <v>2</v>
      </c>
      <c r="E1662" s="14">
        <v>0.48958333333333331</v>
      </c>
      <c r="F1662" s="3" t="s">
        <v>3818</v>
      </c>
      <c r="G1662" s="13">
        <v>43948</v>
      </c>
      <c r="H1662" s="13">
        <f>VLOOKUP(L1662,'Interested Users'!$A$2:$F$1684,6,FALSE)</f>
        <v>43948.168807870374</v>
      </c>
      <c r="I1662" s="3" t="s">
        <v>1144</v>
      </c>
      <c r="J1662" s="3" t="s">
        <v>10</v>
      </c>
      <c r="K1662" s="3" t="s">
        <v>1107</v>
      </c>
      <c r="L1662" s="4">
        <v>911100222403</v>
      </c>
      <c r="M1662" s="3" t="s">
        <v>2997</v>
      </c>
      <c r="N1662" s="3" t="s">
        <v>1485</v>
      </c>
      <c r="O1662" s="3" t="s">
        <v>1156</v>
      </c>
      <c r="P1662" s="3" t="s">
        <v>1156</v>
      </c>
      <c r="Q1662" s="3" t="s">
        <v>3748</v>
      </c>
      <c r="R1662" s="3" t="e">
        <f>VLOOKUP(L1662,SB_Cleaned!$A$2:$F$413,6,FALSE)</f>
        <v>#N/A</v>
      </c>
      <c r="S1662" s="3">
        <f t="shared" si="75"/>
        <v>0</v>
      </c>
      <c r="T1662" s="3" t="s">
        <v>1496</v>
      </c>
      <c r="U1662" s="3" t="s">
        <v>1056</v>
      </c>
      <c r="V1662" s="13" t="e">
        <f>VLOOKUP(L1662,SB_Cleaned!$A$2:$C$412,3,FALSE)</f>
        <v>#N/A</v>
      </c>
      <c r="W1662" s="4" t="str">
        <f t="shared" si="76"/>
        <v>exclude</v>
      </c>
      <c r="X1662" s="4" t="str">
        <f t="shared" si="77"/>
        <v>exclude</v>
      </c>
    </row>
    <row r="1663" spans="1:24" x14ac:dyDescent="0.25">
      <c r="A1663" s="3" t="s">
        <v>3813</v>
      </c>
      <c r="B1663" s="3" t="s">
        <v>1494</v>
      </c>
      <c r="C1663" s="3" t="s">
        <v>1511</v>
      </c>
      <c r="D1663" s="3">
        <v>2</v>
      </c>
      <c r="E1663" s="14">
        <v>0.48958333333333331</v>
      </c>
      <c r="F1663" s="3" t="s">
        <v>3818</v>
      </c>
      <c r="G1663" s="13">
        <v>43948</v>
      </c>
      <c r="H1663" s="13">
        <f>VLOOKUP(L1663,'Interested Users'!$A$2:$F$1684,6,FALSE)</f>
        <v>43948.189328703702</v>
      </c>
      <c r="I1663" s="3" t="s">
        <v>1144</v>
      </c>
      <c r="J1663" s="3" t="s">
        <v>2</v>
      </c>
      <c r="K1663" s="3" t="s">
        <v>900</v>
      </c>
      <c r="L1663" s="4">
        <v>911100222405</v>
      </c>
      <c r="M1663" s="3" t="s">
        <v>2999</v>
      </c>
      <c r="N1663" s="3" t="s">
        <v>1485</v>
      </c>
      <c r="O1663" s="3" t="s">
        <v>1148</v>
      </c>
      <c r="P1663" s="3" t="s">
        <v>1148</v>
      </c>
      <c r="Q1663" s="3" t="s">
        <v>3748</v>
      </c>
      <c r="R1663" s="3" t="e">
        <f>VLOOKUP(L1663,SB_Cleaned!$A$2:$F$413,6,FALSE)</f>
        <v>#N/A</v>
      </c>
      <c r="S1663" s="3">
        <f t="shared" si="75"/>
        <v>0</v>
      </c>
      <c r="T1663" s="3" t="s">
        <v>1496</v>
      </c>
      <c r="U1663" s="3" t="s">
        <v>1056</v>
      </c>
      <c r="V1663" s="13" t="e">
        <f>VLOOKUP(L1663,SB_Cleaned!$A$2:$C$412,3,FALSE)</f>
        <v>#N/A</v>
      </c>
      <c r="W1663" s="4" t="str">
        <f t="shared" si="76"/>
        <v>exclude</v>
      </c>
      <c r="X1663" s="4" t="str">
        <f t="shared" si="77"/>
        <v>exclude</v>
      </c>
    </row>
    <row r="1664" spans="1:24" x14ac:dyDescent="0.25">
      <c r="A1664" s="3" t="s">
        <v>3813</v>
      </c>
      <c r="B1664" s="3" t="s">
        <v>1494</v>
      </c>
      <c r="C1664" s="3" t="s">
        <v>1511</v>
      </c>
      <c r="D1664" s="3">
        <v>2</v>
      </c>
      <c r="E1664" s="14">
        <v>0.48958333333333331</v>
      </c>
      <c r="F1664" s="3" t="s">
        <v>3818</v>
      </c>
      <c r="G1664" s="13">
        <v>43948</v>
      </c>
      <c r="H1664" s="13">
        <f>VLOOKUP(L1664,'Interested Users'!$A$2:$F$1684,6,FALSE)</f>
        <v>43938.412094907406</v>
      </c>
      <c r="I1664" s="3" t="s">
        <v>1145</v>
      </c>
      <c r="J1664" s="3" t="s">
        <v>2</v>
      </c>
      <c r="K1664" s="3" t="s">
        <v>78</v>
      </c>
      <c r="L1664" s="4">
        <v>911100221317</v>
      </c>
      <c r="M1664" s="3" t="s">
        <v>1898</v>
      </c>
      <c r="N1664" s="3" t="s">
        <v>1485</v>
      </c>
      <c r="O1664" s="3" t="s">
        <v>1148</v>
      </c>
      <c r="P1664" s="3" t="s">
        <v>1148</v>
      </c>
      <c r="Q1664" s="3" t="s">
        <v>3748</v>
      </c>
      <c r="R1664" s="3" t="e">
        <f>VLOOKUP(L1664,SB_Cleaned!$A$2:$F$413,6,FALSE)</f>
        <v>#N/A</v>
      </c>
      <c r="S1664" s="3">
        <f t="shared" si="75"/>
        <v>0</v>
      </c>
      <c r="T1664" s="3" t="s">
        <v>1496</v>
      </c>
      <c r="U1664" s="3" t="s">
        <v>209</v>
      </c>
      <c r="V1664" s="13" t="e">
        <f>VLOOKUP(L1664,SB_Cleaned!$A$2:$C$412,3,FALSE)</f>
        <v>#N/A</v>
      </c>
      <c r="W1664" s="4" t="str">
        <f t="shared" si="76"/>
        <v>exclude</v>
      </c>
      <c r="X1664" s="4" t="str">
        <f t="shared" si="77"/>
        <v>exclude</v>
      </c>
    </row>
    <row r="1665" spans="1:24" x14ac:dyDescent="0.25">
      <c r="A1665" s="3" t="s">
        <v>3813</v>
      </c>
      <c r="B1665" s="3" t="s">
        <v>1494</v>
      </c>
      <c r="C1665" s="3" t="s">
        <v>1511</v>
      </c>
      <c r="D1665" s="3">
        <v>2</v>
      </c>
      <c r="E1665" s="14">
        <v>0.48958333333333331</v>
      </c>
      <c r="F1665" s="3" t="s">
        <v>3818</v>
      </c>
      <c r="G1665" s="13">
        <v>43948</v>
      </c>
      <c r="H1665" s="13">
        <f>VLOOKUP(L1665,'Interested Users'!$A$2:$F$1684,6,FALSE)</f>
        <v>43947.57949074074</v>
      </c>
      <c r="I1665" s="3" t="s">
        <v>1144</v>
      </c>
      <c r="J1665" s="3" t="s">
        <v>10</v>
      </c>
      <c r="K1665" s="3" t="s">
        <v>1060</v>
      </c>
      <c r="L1665" s="4">
        <v>911100222343</v>
      </c>
      <c r="M1665" s="3" t="s">
        <v>2935</v>
      </c>
      <c r="N1665" s="3" t="s">
        <v>1485</v>
      </c>
      <c r="O1665" s="3" t="s">
        <v>1148</v>
      </c>
      <c r="P1665" s="3" t="s">
        <v>1148</v>
      </c>
      <c r="Q1665" s="3" t="s">
        <v>3748</v>
      </c>
      <c r="R1665" s="3" t="e">
        <f>VLOOKUP(L1665,SB_Cleaned!$A$2:$F$413,6,FALSE)</f>
        <v>#N/A</v>
      </c>
      <c r="S1665" s="3">
        <f t="shared" si="75"/>
        <v>0</v>
      </c>
      <c r="T1665" s="3" t="s">
        <v>1496</v>
      </c>
      <c r="U1665" s="3" t="s">
        <v>1056</v>
      </c>
      <c r="V1665" s="13" t="e">
        <f>VLOOKUP(L1665,SB_Cleaned!$A$2:$C$412,3,FALSE)</f>
        <v>#N/A</v>
      </c>
      <c r="W1665" s="4" t="str">
        <f t="shared" si="76"/>
        <v>exclude</v>
      </c>
      <c r="X1665" s="4" t="str">
        <f t="shared" si="77"/>
        <v>exclude</v>
      </c>
    </row>
    <row r="1666" spans="1:24" x14ac:dyDescent="0.25">
      <c r="A1666" s="3" t="s">
        <v>3813</v>
      </c>
      <c r="B1666" s="3" t="s">
        <v>1494</v>
      </c>
      <c r="C1666" s="3" t="s">
        <v>1511</v>
      </c>
      <c r="D1666" s="3">
        <v>2</v>
      </c>
      <c r="E1666" s="14">
        <v>0.48958333333333331</v>
      </c>
      <c r="F1666" s="3" t="s">
        <v>3818</v>
      </c>
      <c r="G1666" s="13">
        <v>43948</v>
      </c>
      <c r="H1666" s="13">
        <f>VLOOKUP(L1666,'Interested Users'!$A$2:$F$1684,6,FALSE)</f>
        <v>43947.754699074074</v>
      </c>
      <c r="I1666" s="3" t="s">
        <v>1144</v>
      </c>
      <c r="J1666" s="3" t="s">
        <v>2</v>
      </c>
      <c r="K1666" s="3" t="s">
        <v>249</v>
      </c>
      <c r="L1666" s="4">
        <v>911100222395</v>
      </c>
      <c r="M1666" s="3" t="s">
        <v>2988</v>
      </c>
      <c r="N1666" s="3" t="s">
        <v>1485</v>
      </c>
      <c r="O1666" s="3" t="s">
        <v>1156</v>
      </c>
      <c r="P1666" s="3" t="s">
        <v>1156</v>
      </c>
      <c r="Q1666" s="3" t="s">
        <v>3748</v>
      </c>
      <c r="R1666" s="3" t="e">
        <f>VLOOKUP(L1666,SB_Cleaned!$A$2:$F$413,6,FALSE)</f>
        <v>#N/A</v>
      </c>
      <c r="S1666" s="3">
        <f t="shared" si="75"/>
        <v>0</v>
      </c>
      <c r="T1666" s="3" t="s">
        <v>1496</v>
      </c>
      <c r="U1666" s="3" t="s">
        <v>1056</v>
      </c>
      <c r="V1666" s="13" t="e">
        <f>VLOOKUP(L1666,SB_Cleaned!$A$2:$C$412,3,FALSE)</f>
        <v>#N/A</v>
      </c>
      <c r="W1666" s="4" t="str">
        <f t="shared" si="76"/>
        <v>exclude</v>
      </c>
      <c r="X1666" s="4" t="str">
        <f t="shared" si="77"/>
        <v>exclude</v>
      </c>
    </row>
    <row r="1667" spans="1:24" x14ac:dyDescent="0.25">
      <c r="A1667" s="3" t="s">
        <v>3813</v>
      </c>
      <c r="B1667" s="3" t="s">
        <v>1494</v>
      </c>
      <c r="C1667" s="3" t="s">
        <v>1511</v>
      </c>
      <c r="D1667" s="3">
        <v>2</v>
      </c>
      <c r="E1667" s="14">
        <v>0.48958333333333331</v>
      </c>
      <c r="F1667" s="3" t="s">
        <v>3818</v>
      </c>
      <c r="G1667" s="13">
        <v>43948</v>
      </c>
      <c r="H1667" s="13">
        <f>VLOOKUP(L1667,'Interested Users'!$A$2:$F$1684,6,FALSE)</f>
        <v>43947.57949074074</v>
      </c>
      <c r="I1667" s="3" t="s">
        <v>1144</v>
      </c>
      <c r="J1667" s="3" t="s">
        <v>10</v>
      </c>
      <c r="K1667" s="3" t="s">
        <v>1061</v>
      </c>
      <c r="L1667" s="4">
        <v>911100222344</v>
      </c>
      <c r="M1667" s="3" t="s">
        <v>2936</v>
      </c>
      <c r="N1667" s="3" t="s">
        <v>1485</v>
      </c>
      <c r="O1667" s="3" t="s">
        <v>1156</v>
      </c>
      <c r="P1667" s="3" t="s">
        <v>1156</v>
      </c>
      <c r="Q1667" s="3" t="s">
        <v>3748</v>
      </c>
      <c r="R1667" s="3" t="e">
        <f>VLOOKUP(L1667,SB_Cleaned!$A$2:$F$413,6,FALSE)</f>
        <v>#N/A</v>
      </c>
      <c r="S1667" s="3">
        <f t="shared" ref="S1667:S1712" si="78">_xlfn.IFNA(IF(R1667&gt;499,1,0),0)</f>
        <v>0</v>
      </c>
      <c r="T1667" s="3" t="s">
        <v>1496</v>
      </c>
      <c r="U1667" s="3" t="s">
        <v>422</v>
      </c>
      <c r="V1667" s="13" t="e">
        <f>VLOOKUP(L1667,SB_Cleaned!$A$2:$C$412,3,FALSE)</f>
        <v>#N/A</v>
      </c>
      <c r="W1667" s="4" t="str">
        <f t="shared" ref="W1667:W1712" si="79">_xlfn.IFNA(IF(ROUND(V1667-G1667,0)&gt;=0,ROUND(V1667-G1667,0),"exclude"),"exclude")</f>
        <v>exclude</v>
      </c>
      <c r="X1667" s="4" t="str">
        <f t="shared" ref="X1667:X1712" si="80">_xlfn.IFNA(IF(ROUND(V1667-H1667,0)&gt;=0,ROUND(V1667-H1667,0),"exclude"),"exclude")</f>
        <v>exclude</v>
      </c>
    </row>
    <row r="1668" spans="1:24" x14ac:dyDescent="0.25">
      <c r="A1668" s="3" t="s">
        <v>3813</v>
      </c>
      <c r="B1668" s="3" t="s">
        <v>1514</v>
      </c>
      <c r="C1668" s="3" t="s">
        <v>1511</v>
      </c>
      <c r="D1668" s="3">
        <v>2</v>
      </c>
      <c r="E1668" s="14">
        <v>0.48958333333333331</v>
      </c>
      <c r="F1668" s="3" t="s">
        <v>3818</v>
      </c>
      <c r="G1668" s="13">
        <v>43948</v>
      </c>
      <c r="H1668" s="13">
        <f>VLOOKUP(L1668,'Interested Users'!$A$2:$F$1684,6,FALSE)</f>
        <v>43948.141180555554</v>
      </c>
      <c r="I1668" s="3" t="s">
        <v>1144</v>
      </c>
      <c r="J1668" s="3" t="s">
        <v>5</v>
      </c>
      <c r="K1668" s="3" t="s">
        <v>1110</v>
      </c>
      <c r="L1668" s="4">
        <v>911100222400</v>
      </c>
      <c r="M1668" s="3" t="s">
        <v>2995</v>
      </c>
      <c r="N1668" s="3" t="s">
        <v>1485</v>
      </c>
      <c r="O1668" s="3" t="s">
        <v>1148</v>
      </c>
      <c r="P1668" s="3" t="s">
        <v>1148</v>
      </c>
      <c r="Q1668" s="3" t="s">
        <v>3788</v>
      </c>
      <c r="R1668" s="3" t="e">
        <f>VLOOKUP(L1668,SB_Cleaned!$A$2:$F$413,6,FALSE)</f>
        <v>#N/A</v>
      </c>
      <c r="S1668" s="3">
        <f t="shared" si="78"/>
        <v>0</v>
      </c>
      <c r="T1668" s="3" t="s">
        <v>1502</v>
      </c>
      <c r="U1668" s="3" t="s">
        <v>1056</v>
      </c>
      <c r="V1668" s="13" t="e">
        <f>VLOOKUP(L1668,SB_Cleaned!$A$2:$C$412,3,FALSE)</f>
        <v>#N/A</v>
      </c>
      <c r="W1668" s="4" t="str">
        <f t="shared" si="79"/>
        <v>exclude</v>
      </c>
      <c r="X1668" s="4" t="str">
        <f t="shared" si="80"/>
        <v>exclude</v>
      </c>
    </row>
    <row r="1669" spans="1:24" x14ac:dyDescent="0.25">
      <c r="A1669" s="3" t="s">
        <v>3813</v>
      </c>
      <c r="B1669" s="3" t="s">
        <v>1514</v>
      </c>
      <c r="C1669" s="3" t="s">
        <v>1511</v>
      </c>
      <c r="D1669" s="3">
        <v>2</v>
      </c>
      <c r="E1669" s="14">
        <v>0.48958333333333331</v>
      </c>
      <c r="F1669" s="3" t="s">
        <v>3818</v>
      </c>
      <c r="G1669" s="13">
        <v>43948</v>
      </c>
      <c r="H1669" s="13">
        <f>VLOOKUP(L1669,'Interested Users'!$A$2:$F$1684,6,FALSE)</f>
        <v>43948.207465277781</v>
      </c>
      <c r="I1669" s="3" t="s">
        <v>1144</v>
      </c>
      <c r="J1669" s="3" t="s">
        <v>19</v>
      </c>
      <c r="K1669" s="3" t="s">
        <v>1108</v>
      </c>
      <c r="L1669" s="4">
        <v>911100222407</v>
      </c>
      <c r="M1669" s="3" t="s">
        <v>3001</v>
      </c>
      <c r="N1669" s="3" t="s">
        <v>1485</v>
      </c>
      <c r="O1669" s="3" t="s">
        <v>1148</v>
      </c>
      <c r="P1669" s="3" t="s">
        <v>1148</v>
      </c>
      <c r="Q1669" s="3" t="s">
        <v>3788</v>
      </c>
      <c r="R1669" s="3" t="e">
        <f>VLOOKUP(L1669,SB_Cleaned!$A$2:$F$413,6,FALSE)</f>
        <v>#N/A</v>
      </c>
      <c r="S1669" s="3">
        <f t="shared" si="78"/>
        <v>0</v>
      </c>
      <c r="T1669" s="3" t="s">
        <v>1502</v>
      </c>
      <c r="U1669" s="3" t="s">
        <v>1056</v>
      </c>
      <c r="V1669" s="13" t="e">
        <f>VLOOKUP(L1669,SB_Cleaned!$A$2:$C$412,3,FALSE)</f>
        <v>#N/A</v>
      </c>
      <c r="W1669" s="4" t="str">
        <f t="shared" si="79"/>
        <v>exclude</v>
      </c>
      <c r="X1669" s="4" t="str">
        <f t="shared" si="80"/>
        <v>exclude</v>
      </c>
    </row>
    <row r="1670" spans="1:24" x14ac:dyDescent="0.25">
      <c r="A1670" s="3" t="s">
        <v>3813</v>
      </c>
      <c r="B1670" s="3" t="s">
        <v>1514</v>
      </c>
      <c r="C1670" s="3" t="s">
        <v>1511</v>
      </c>
      <c r="D1670" s="3">
        <v>2</v>
      </c>
      <c r="E1670" s="14">
        <v>0.48958333333333331</v>
      </c>
      <c r="F1670" s="3" t="s">
        <v>3818</v>
      </c>
      <c r="G1670" s="13">
        <v>43948</v>
      </c>
      <c r="H1670" s="13">
        <f>VLOOKUP(L1670,'Interested Users'!$A$2:$F$1684,6,FALSE)</f>
        <v>43947.837430555555</v>
      </c>
      <c r="I1670" s="3" t="s">
        <v>1144</v>
      </c>
      <c r="J1670" s="3" t="s">
        <v>5</v>
      </c>
      <c r="K1670" s="3" t="s">
        <v>1103</v>
      </c>
      <c r="L1670" s="4">
        <v>911100222397</v>
      </c>
      <c r="M1670" s="3" t="s">
        <v>2990</v>
      </c>
      <c r="N1670" s="3" t="s">
        <v>1485</v>
      </c>
      <c r="O1670" s="3" t="s">
        <v>1148</v>
      </c>
      <c r="P1670" s="3" t="s">
        <v>1148</v>
      </c>
      <c r="Q1670" s="3" t="s">
        <v>3788</v>
      </c>
      <c r="R1670" s="3" t="e">
        <f>VLOOKUP(L1670,SB_Cleaned!$A$2:$F$413,6,FALSE)</f>
        <v>#N/A</v>
      </c>
      <c r="S1670" s="3">
        <f t="shared" si="78"/>
        <v>0</v>
      </c>
      <c r="T1670" s="3" t="s">
        <v>1502</v>
      </c>
      <c r="U1670" s="3" t="s">
        <v>993</v>
      </c>
      <c r="V1670" s="13" t="e">
        <f>VLOOKUP(L1670,SB_Cleaned!$A$2:$C$412,3,FALSE)</f>
        <v>#N/A</v>
      </c>
      <c r="W1670" s="4" t="str">
        <f t="shared" si="79"/>
        <v>exclude</v>
      </c>
      <c r="X1670" s="4" t="str">
        <f t="shared" si="80"/>
        <v>exclude</v>
      </c>
    </row>
    <row r="1671" spans="1:24" x14ac:dyDescent="0.25">
      <c r="A1671" s="3" t="s">
        <v>3813</v>
      </c>
      <c r="B1671" s="3" t="s">
        <v>1514</v>
      </c>
      <c r="C1671" s="3" t="s">
        <v>1511</v>
      </c>
      <c r="D1671" s="3">
        <v>2</v>
      </c>
      <c r="E1671" s="14">
        <v>0.48958333333333331</v>
      </c>
      <c r="F1671" s="3" t="s">
        <v>3818</v>
      </c>
      <c r="G1671" s="13">
        <v>43948</v>
      </c>
      <c r="H1671" s="13">
        <f>VLOOKUP(L1671,'Interested Users'!$A$2:$F$1684,6,FALSE)</f>
        <v>43947.74119212963</v>
      </c>
      <c r="I1671" s="3" t="s">
        <v>1144</v>
      </c>
      <c r="J1671" s="3" t="s">
        <v>5</v>
      </c>
      <c r="K1671" s="3" t="s">
        <v>1100</v>
      </c>
      <c r="L1671" s="4">
        <v>911100222391</v>
      </c>
      <c r="M1671" s="3" t="s">
        <v>2984</v>
      </c>
      <c r="N1671" s="3" t="s">
        <v>1485</v>
      </c>
      <c r="O1671" s="3" t="s">
        <v>1148</v>
      </c>
      <c r="P1671" s="3" t="s">
        <v>1148</v>
      </c>
      <c r="Q1671" s="3" t="s">
        <v>3788</v>
      </c>
      <c r="R1671" s="3">
        <f>VLOOKUP(L1671,SB_Cleaned!$A$2:$F$413,6,FALSE)</f>
        <v>1999</v>
      </c>
      <c r="S1671" s="3">
        <f t="shared" si="78"/>
        <v>1</v>
      </c>
      <c r="T1671" s="3" t="s">
        <v>1502</v>
      </c>
      <c r="U1671" s="3" t="s">
        <v>1056</v>
      </c>
      <c r="V1671" s="13">
        <f>VLOOKUP(L1671,SB_Cleaned!$A$2:$C$412,3,FALSE)</f>
        <v>43948</v>
      </c>
      <c r="W1671" s="4">
        <f t="shared" si="79"/>
        <v>0</v>
      </c>
      <c r="X1671" s="4">
        <f t="shared" si="80"/>
        <v>0</v>
      </c>
    </row>
    <row r="1672" spans="1:24" x14ac:dyDescent="0.25">
      <c r="A1672" s="3" t="s">
        <v>3813</v>
      </c>
      <c r="B1672" s="3" t="s">
        <v>1514</v>
      </c>
      <c r="C1672" s="3" t="s">
        <v>1511</v>
      </c>
      <c r="D1672" s="3">
        <v>2</v>
      </c>
      <c r="E1672" s="14">
        <v>0.48958333333333331</v>
      </c>
      <c r="F1672" s="3" t="s">
        <v>3818</v>
      </c>
      <c r="G1672" s="13">
        <v>43948</v>
      </c>
      <c r="H1672" s="13">
        <f>VLOOKUP(L1672,'Interested Users'!$A$2:$F$1684,6,FALSE)</f>
        <v>43948.142106481479</v>
      </c>
      <c r="I1672" s="3" t="s">
        <v>1144</v>
      </c>
      <c r="J1672" s="3" t="s">
        <v>19</v>
      </c>
      <c r="K1672" s="3" t="s">
        <v>1106</v>
      </c>
      <c r="L1672" s="4">
        <v>911100222401</v>
      </c>
      <c r="M1672" s="3" t="s">
        <v>2994</v>
      </c>
      <c r="N1672" s="3" t="s">
        <v>1485</v>
      </c>
      <c r="O1672" s="3" t="s">
        <v>1156</v>
      </c>
      <c r="P1672" s="3" t="s">
        <v>1156</v>
      </c>
      <c r="Q1672" s="3" t="s">
        <v>3788</v>
      </c>
      <c r="R1672" s="3" t="e">
        <f>VLOOKUP(L1672,SB_Cleaned!$A$2:$F$413,6,FALSE)</f>
        <v>#N/A</v>
      </c>
      <c r="S1672" s="3">
        <f t="shared" si="78"/>
        <v>0</v>
      </c>
      <c r="T1672" s="3" t="s">
        <v>1502</v>
      </c>
      <c r="U1672" s="3" t="s">
        <v>1056</v>
      </c>
      <c r="V1672" s="13" t="e">
        <f>VLOOKUP(L1672,SB_Cleaned!$A$2:$C$412,3,FALSE)</f>
        <v>#N/A</v>
      </c>
      <c r="W1672" s="4" t="str">
        <f t="shared" si="79"/>
        <v>exclude</v>
      </c>
      <c r="X1672" s="4" t="str">
        <f t="shared" si="80"/>
        <v>exclude</v>
      </c>
    </row>
    <row r="1673" spans="1:24" x14ac:dyDescent="0.25">
      <c r="A1673" s="3" t="s">
        <v>3813</v>
      </c>
      <c r="B1673" s="3" t="s">
        <v>1494</v>
      </c>
      <c r="C1673" s="3" t="s">
        <v>1511</v>
      </c>
      <c r="D1673" s="3">
        <v>4</v>
      </c>
      <c r="E1673" s="14">
        <v>0.75</v>
      </c>
      <c r="F1673" s="3" t="s">
        <v>3818</v>
      </c>
      <c r="G1673" s="13">
        <v>43948</v>
      </c>
      <c r="H1673" s="13" t="e">
        <f>VLOOKUP(L1673,'Interested Users'!$A$2:$F$1684,6,FALSE)</f>
        <v>#N/A</v>
      </c>
      <c r="I1673" s="3" t="s">
        <v>1144</v>
      </c>
      <c r="J1673" s="3" t="s">
        <v>10</v>
      </c>
      <c r="K1673" s="3" t="s">
        <v>1122</v>
      </c>
      <c r="L1673" s="4">
        <v>911100222856</v>
      </c>
      <c r="M1673" s="3" t="s">
        <v>3461</v>
      </c>
      <c r="N1673" s="3" t="s">
        <v>1486</v>
      </c>
      <c r="O1673" s="3" t="s">
        <v>1148</v>
      </c>
      <c r="P1673" s="3" t="s">
        <v>1148</v>
      </c>
      <c r="Q1673" s="3" t="s">
        <v>3743</v>
      </c>
      <c r="R1673" s="3" t="e">
        <f>VLOOKUP(L1673,SB_Cleaned!$A$2:$F$413,6,FALSE)</f>
        <v>#N/A</v>
      </c>
      <c r="S1673" s="3">
        <f t="shared" si="78"/>
        <v>0</v>
      </c>
      <c r="T1673" s="3" t="s">
        <v>1497</v>
      </c>
      <c r="U1673" s="3" t="s">
        <v>3854</v>
      </c>
      <c r="V1673" s="13" t="e">
        <f>VLOOKUP(L1673,SB_Cleaned!$A$2:$C$412,3,FALSE)</f>
        <v>#N/A</v>
      </c>
      <c r="W1673" s="4" t="str">
        <f t="shared" si="79"/>
        <v>exclude</v>
      </c>
      <c r="X1673" s="4" t="str">
        <f t="shared" si="80"/>
        <v>exclude</v>
      </c>
    </row>
    <row r="1674" spans="1:24" x14ac:dyDescent="0.25">
      <c r="A1674" s="3" t="s">
        <v>3813</v>
      </c>
      <c r="B1674" s="3" t="s">
        <v>1514</v>
      </c>
      <c r="C1674" s="3" t="s">
        <v>1511</v>
      </c>
      <c r="D1674" s="3">
        <v>4</v>
      </c>
      <c r="E1674" s="14">
        <v>0.75</v>
      </c>
      <c r="F1674" s="3" t="s">
        <v>3818</v>
      </c>
      <c r="G1674" s="13">
        <v>43948</v>
      </c>
      <c r="H1674" s="13">
        <f>VLOOKUP(L1674,'Interested Users'!$A$2:$F$1684,6,FALSE)</f>
        <v>43948.323310185187</v>
      </c>
      <c r="I1674" s="3" t="s">
        <v>1144</v>
      </c>
      <c r="J1674" s="3" t="s">
        <v>5</v>
      </c>
      <c r="K1674" s="3" t="s">
        <v>1116</v>
      </c>
      <c r="L1674" s="4">
        <v>911100222415</v>
      </c>
      <c r="M1674" s="3" t="s">
        <v>3008</v>
      </c>
      <c r="N1674" s="3" t="s">
        <v>1486</v>
      </c>
      <c r="O1674" s="3" t="s">
        <v>1146</v>
      </c>
      <c r="P1674" s="3" t="s">
        <v>1146</v>
      </c>
      <c r="Q1674" s="3" t="s">
        <v>3776</v>
      </c>
      <c r="R1674" s="3" t="e">
        <f>VLOOKUP(L1674,SB_Cleaned!$A$2:$F$413,6,FALSE)</f>
        <v>#N/A</v>
      </c>
      <c r="S1674" s="3">
        <f t="shared" si="78"/>
        <v>0</v>
      </c>
      <c r="T1674" s="3" t="s">
        <v>1507</v>
      </c>
      <c r="U1674" s="3" t="s">
        <v>604</v>
      </c>
      <c r="V1674" s="13" t="e">
        <f>VLOOKUP(L1674,SB_Cleaned!$A$2:$C$412,3,FALSE)</f>
        <v>#N/A</v>
      </c>
      <c r="W1674" s="4" t="str">
        <f t="shared" si="79"/>
        <v>exclude</v>
      </c>
      <c r="X1674" s="4" t="str">
        <f t="shared" si="80"/>
        <v>exclude</v>
      </c>
    </row>
    <row r="1675" spans="1:24" x14ac:dyDescent="0.25">
      <c r="A1675" s="3" t="s">
        <v>3813</v>
      </c>
      <c r="B1675" s="3" t="s">
        <v>1514</v>
      </c>
      <c r="C1675" s="3" t="s">
        <v>1511</v>
      </c>
      <c r="D1675" s="3">
        <v>4</v>
      </c>
      <c r="E1675" s="14">
        <v>0.75</v>
      </c>
      <c r="F1675" s="3" t="s">
        <v>3818</v>
      </c>
      <c r="G1675" s="13">
        <v>43948</v>
      </c>
      <c r="H1675" s="13">
        <f>VLOOKUP(L1675,'Interested Users'!$A$2:$F$1684,6,FALSE)</f>
        <v>43948.319212962961</v>
      </c>
      <c r="I1675" s="3" t="s">
        <v>1144</v>
      </c>
      <c r="J1675" s="3" t="s">
        <v>5</v>
      </c>
      <c r="K1675" s="3" t="s">
        <v>1114</v>
      </c>
      <c r="L1675" s="4">
        <v>911100222414</v>
      </c>
      <c r="M1675" s="3" t="s">
        <v>3007</v>
      </c>
      <c r="N1675" s="3" t="s">
        <v>1486</v>
      </c>
      <c r="O1675" s="3" t="s">
        <v>1148</v>
      </c>
      <c r="P1675" s="3" t="s">
        <v>1148</v>
      </c>
      <c r="Q1675" s="3" t="s">
        <v>3776</v>
      </c>
      <c r="R1675" s="3" t="e">
        <f>VLOOKUP(L1675,SB_Cleaned!$A$2:$F$413,6,FALSE)</f>
        <v>#N/A</v>
      </c>
      <c r="S1675" s="3">
        <f t="shared" si="78"/>
        <v>0</v>
      </c>
      <c r="T1675" s="3" t="s">
        <v>1507</v>
      </c>
      <c r="U1675" s="3" t="s">
        <v>1056</v>
      </c>
      <c r="V1675" s="13" t="e">
        <f>VLOOKUP(L1675,SB_Cleaned!$A$2:$C$412,3,FALSE)</f>
        <v>#N/A</v>
      </c>
      <c r="W1675" s="4" t="str">
        <f t="shared" si="79"/>
        <v>exclude</v>
      </c>
      <c r="X1675" s="4" t="str">
        <f t="shared" si="80"/>
        <v>exclude</v>
      </c>
    </row>
    <row r="1676" spans="1:24" x14ac:dyDescent="0.25">
      <c r="A1676" s="3" t="s">
        <v>3813</v>
      </c>
      <c r="B1676" s="3" t="s">
        <v>1494</v>
      </c>
      <c r="C1676" s="3" t="s">
        <v>1511</v>
      </c>
      <c r="D1676" s="3">
        <v>4</v>
      </c>
      <c r="E1676" s="14">
        <v>0.75</v>
      </c>
      <c r="F1676" s="3" t="s">
        <v>3818</v>
      </c>
      <c r="G1676" s="13">
        <v>43948</v>
      </c>
      <c r="H1676" s="13" t="e">
        <f>VLOOKUP(L1676,'Interested Users'!$A$2:$F$1684,6,FALSE)</f>
        <v>#N/A</v>
      </c>
      <c r="I1676" s="3" t="s">
        <v>1144</v>
      </c>
      <c r="J1676" s="3" t="s">
        <v>10</v>
      </c>
      <c r="K1676" s="3" t="s">
        <v>1171</v>
      </c>
      <c r="L1676" s="4">
        <v>911100222857</v>
      </c>
      <c r="M1676" s="3" t="s">
        <v>3462</v>
      </c>
      <c r="N1676" s="3" t="s">
        <v>1486</v>
      </c>
      <c r="O1676" s="3" t="s">
        <v>1148</v>
      </c>
      <c r="P1676" s="3" t="s">
        <v>1148</v>
      </c>
      <c r="Q1676" s="3" t="s">
        <v>3743</v>
      </c>
      <c r="R1676" s="3" t="e">
        <f>VLOOKUP(L1676,SB_Cleaned!$A$2:$F$413,6,FALSE)</f>
        <v>#N/A</v>
      </c>
      <c r="S1676" s="3">
        <f t="shared" si="78"/>
        <v>0</v>
      </c>
      <c r="T1676" s="3" t="s">
        <v>1497</v>
      </c>
      <c r="U1676" s="3" t="s">
        <v>3854</v>
      </c>
      <c r="V1676" s="13" t="e">
        <f>VLOOKUP(L1676,SB_Cleaned!$A$2:$C$412,3,FALSE)</f>
        <v>#N/A</v>
      </c>
      <c r="W1676" s="4" t="str">
        <f t="shared" si="79"/>
        <v>exclude</v>
      </c>
      <c r="X1676" s="4" t="str">
        <f t="shared" si="80"/>
        <v>exclude</v>
      </c>
    </row>
    <row r="1677" spans="1:24" x14ac:dyDescent="0.25">
      <c r="A1677" s="3" t="s">
        <v>3813</v>
      </c>
      <c r="B1677" s="3" t="s">
        <v>1514</v>
      </c>
      <c r="C1677" s="3" t="s">
        <v>1511</v>
      </c>
      <c r="D1677" s="3">
        <v>4</v>
      </c>
      <c r="E1677" s="14">
        <v>0.75</v>
      </c>
      <c r="F1677" s="3" t="s">
        <v>3818</v>
      </c>
      <c r="G1677" s="13">
        <v>43948</v>
      </c>
      <c r="H1677" s="13">
        <f>VLOOKUP(L1677,'Interested Users'!$A$2:$F$1684,6,FALSE)</f>
        <v>43948.200914351852</v>
      </c>
      <c r="I1677" s="3" t="s">
        <v>1144</v>
      </c>
      <c r="J1677" s="3" t="s">
        <v>5</v>
      </c>
      <c r="K1677" s="3" t="s">
        <v>220</v>
      </c>
      <c r="L1677" s="4">
        <v>911100222406</v>
      </c>
      <c r="M1677" s="3" t="s">
        <v>3000</v>
      </c>
      <c r="N1677" s="3" t="s">
        <v>1486</v>
      </c>
      <c r="O1677" s="3" t="s">
        <v>1156</v>
      </c>
      <c r="P1677" s="3" t="s">
        <v>1156</v>
      </c>
      <c r="Q1677" s="3" t="s">
        <v>3776</v>
      </c>
      <c r="R1677" s="3" t="e">
        <f>VLOOKUP(L1677,SB_Cleaned!$A$2:$F$413,6,FALSE)</f>
        <v>#N/A</v>
      </c>
      <c r="S1677" s="3">
        <f t="shared" si="78"/>
        <v>0</v>
      </c>
      <c r="T1677" s="3" t="s">
        <v>1507</v>
      </c>
      <c r="U1677" s="3" t="s">
        <v>716</v>
      </c>
      <c r="V1677" s="13" t="e">
        <f>VLOOKUP(L1677,SB_Cleaned!$A$2:$C$412,3,FALSE)</f>
        <v>#N/A</v>
      </c>
      <c r="W1677" s="4" t="str">
        <f t="shared" si="79"/>
        <v>exclude</v>
      </c>
      <c r="X1677" s="4" t="str">
        <f t="shared" si="80"/>
        <v>exclude</v>
      </c>
    </row>
    <row r="1678" spans="1:24" x14ac:dyDescent="0.25">
      <c r="A1678" s="3" t="s">
        <v>3813</v>
      </c>
      <c r="B1678" s="3" t="s">
        <v>1494</v>
      </c>
      <c r="C1678" s="3" t="s">
        <v>1511</v>
      </c>
      <c r="D1678" s="3">
        <v>4</v>
      </c>
      <c r="E1678" s="14">
        <v>0.75</v>
      </c>
      <c r="F1678" s="3" t="s">
        <v>3818</v>
      </c>
      <c r="G1678" s="13">
        <v>43948</v>
      </c>
      <c r="H1678" s="13">
        <f>VLOOKUP(L1678,'Interested Users'!$A$2:$F$1684,6,FALSE)</f>
        <v>43948.232928240737</v>
      </c>
      <c r="I1678" s="3" t="s">
        <v>1145</v>
      </c>
      <c r="J1678" s="3" t="s">
        <v>2</v>
      </c>
      <c r="K1678" s="3" t="s">
        <v>1487</v>
      </c>
      <c r="L1678" s="4">
        <v>911100222411</v>
      </c>
      <c r="M1678" s="3" t="s">
        <v>2999</v>
      </c>
      <c r="N1678" s="3" t="s">
        <v>1486</v>
      </c>
      <c r="O1678" s="3" t="s">
        <v>1148</v>
      </c>
      <c r="P1678" s="3" t="s">
        <v>1148</v>
      </c>
      <c r="Q1678" s="3" t="s">
        <v>3743</v>
      </c>
      <c r="R1678" s="3" t="e">
        <f>VLOOKUP(L1678,SB_Cleaned!$A$2:$F$413,6,FALSE)</f>
        <v>#N/A</v>
      </c>
      <c r="S1678" s="3">
        <f t="shared" si="78"/>
        <v>0</v>
      </c>
      <c r="T1678" s="3" t="s">
        <v>1497</v>
      </c>
      <c r="U1678" s="3" t="s">
        <v>1056</v>
      </c>
      <c r="V1678" s="13" t="e">
        <f>VLOOKUP(L1678,SB_Cleaned!$A$2:$C$412,3,FALSE)</f>
        <v>#N/A</v>
      </c>
      <c r="W1678" s="4" t="str">
        <f t="shared" si="79"/>
        <v>exclude</v>
      </c>
      <c r="X1678" s="4" t="str">
        <f t="shared" si="80"/>
        <v>exclude</v>
      </c>
    </row>
    <row r="1679" spans="1:24" x14ac:dyDescent="0.25">
      <c r="A1679" s="3" t="s">
        <v>3813</v>
      </c>
      <c r="B1679" s="3" t="s">
        <v>1494</v>
      </c>
      <c r="C1679" s="3" t="s">
        <v>1511</v>
      </c>
      <c r="D1679" s="3">
        <v>4</v>
      </c>
      <c r="E1679" s="14">
        <v>0.75</v>
      </c>
      <c r="F1679" s="3" t="s">
        <v>3818</v>
      </c>
      <c r="G1679" s="13">
        <v>43948</v>
      </c>
      <c r="H1679" s="13" t="e">
        <f>VLOOKUP(L1679,'Interested Users'!$A$2:$F$1684,6,FALSE)</f>
        <v>#N/A</v>
      </c>
      <c r="I1679" s="3" t="s">
        <v>1144</v>
      </c>
      <c r="J1679" s="3" t="s">
        <v>10</v>
      </c>
      <c r="K1679" s="3" t="s">
        <v>1488</v>
      </c>
      <c r="L1679" s="4">
        <v>911100222858</v>
      </c>
      <c r="M1679" s="3" t="s">
        <v>3463</v>
      </c>
      <c r="N1679" s="3" t="s">
        <v>1486</v>
      </c>
      <c r="O1679" s="3" t="s">
        <v>1156</v>
      </c>
      <c r="P1679" s="3" t="s">
        <v>1156</v>
      </c>
      <c r="Q1679" s="3" t="s">
        <v>3743</v>
      </c>
      <c r="R1679" s="3" t="e">
        <f>VLOOKUP(L1679,SB_Cleaned!$A$2:$F$413,6,FALSE)</f>
        <v>#N/A</v>
      </c>
      <c r="S1679" s="3">
        <f t="shared" si="78"/>
        <v>0</v>
      </c>
      <c r="T1679" s="3" t="s">
        <v>1497</v>
      </c>
      <c r="U1679" s="3" t="s">
        <v>3854</v>
      </c>
      <c r="V1679" s="13" t="e">
        <f>VLOOKUP(L1679,SB_Cleaned!$A$2:$C$412,3,FALSE)</f>
        <v>#N/A</v>
      </c>
      <c r="W1679" s="4" t="str">
        <f t="shared" si="79"/>
        <v>exclude</v>
      </c>
      <c r="X1679" s="4" t="str">
        <f t="shared" si="80"/>
        <v>exclude</v>
      </c>
    </row>
    <row r="1680" spans="1:24" x14ac:dyDescent="0.25">
      <c r="A1680" s="3" t="s">
        <v>3813</v>
      </c>
      <c r="B1680" s="3" t="s">
        <v>1494</v>
      </c>
      <c r="C1680" s="3" t="s">
        <v>1512</v>
      </c>
      <c r="D1680" s="3">
        <v>4</v>
      </c>
      <c r="E1680" s="14">
        <v>0.75</v>
      </c>
      <c r="F1680" s="3" t="s">
        <v>3818</v>
      </c>
      <c r="G1680" s="13">
        <v>43948</v>
      </c>
      <c r="H1680" s="13">
        <f>VLOOKUP(L1680,'Interested Users'!$A$2:$F$1684,6,FALSE)</f>
        <v>43947.581365740742</v>
      </c>
      <c r="I1680" s="3" t="s">
        <v>1144</v>
      </c>
      <c r="J1680" s="3" t="s">
        <v>2</v>
      </c>
      <c r="K1680" s="3" t="s">
        <v>1118</v>
      </c>
      <c r="L1680" s="4">
        <v>911100222355</v>
      </c>
      <c r="M1680" s="3" t="s">
        <v>2947</v>
      </c>
      <c r="N1680" s="3" t="s">
        <v>1486</v>
      </c>
      <c r="O1680" s="3"/>
      <c r="P1680" s="3" t="s">
        <v>3860</v>
      </c>
      <c r="Q1680" s="3" t="s">
        <v>3761</v>
      </c>
      <c r="R1680" s="3" t="e">
        <f>VLOOKUP(L1680,SB_Cleaned!$A$2:$F$413,6,FALSE)</f>
        <v>#N/A</v>
      </c>
      <c r="S1680" s="3">
        <f t="shared" si="78"/>
        <v>0</v>
      </c>
      <c r="T1680" s="3" t="s">
        <v>1495</v>
      </c>
      <c r="U1680" s="3" t="s">
        <v>1056</v>
      </c>
      <c r="V1680" s="13" t="e">
        <f>VLOOKUP(L1680,SB_Cleaned!$A$2:$C$412,3,FALSE)</f>
        <v>#N/A</v>
      </c>
      <c r="W1680" s="4" t="str">
        <f t="shared" si="79"/>
        <v>exclude</v>
      </c>
      <c r="X1680" s="4" t="str">
        <f t="shared" si="80"/>
        <v>exclude</v>
      </c>
    </row>
    <row r="1681" spans="1:24" x14ac:dyDescent="0.25">
      <c r="A1681" s="3" t="s">
        <v>3813</v>
      </c>
      <c r="B1681" s="3" t="s">
        <v>1514</v>
      </c>
      <c r="C1681" s="3" t="s">
        <v>1511</v>
      </c>
      <c r="D1681" s="3">
        <v>4</v>
      </c>
      <c r="E1681" s="14">
        <v>0.75</v>
      </c>
      <c r="F1681" s="3" t="s">
        <v>3818</v>
      </c>
      <c r="G1681" s="13">
        <v>43948</v>
      </c>
      <c r="H1681" s="13">
        <f>VLOOKUP(L1681,'Interested Users'!$A$2:$F$1684,6,FALSE)</f>
        <v>43947.636921296296</v>
      </c>
      <c r="I1681" s="3" t="s">
        <v>1145</v>
      </c>
      <c r="J1681" s="3" t="s">
        <v>5</v>
      </c>
      <c r="K1681" s="3" t="s">
        <v>1109</v>
      </c>
      <c r="L1681" s="4">
        <v>911100222378</v>
      </c>
      <c r="M1681" s="3" t="s">
        <v>2971</v>
      </c>
      <c r="N1681" s="3" t="s">
        <v>1486</v>
      </c>
      <c r="O1681" s="3" t="s">
        <v>1148</v>
      </c>
      <c r="P1681" s="3" t="s">
        <v>1148</v>
      </c>
      <c r="Q1681" s="3" t="s">
        <v>3776</v>
      </c>
      <c r="R1681" s="3" t="e">
        <f>VLOOKUP(L1681,SB_Cleaned!$A$2:$F$413,6,FALSE)</f>
        <v>#N/A</v>
      </c>
      <c r="S1681" s="3">
        <f t="shared" si="78"/>
        <v>0</v>
      </c>
      <c r="T1681" s="3" t="s">
        <v>1507</v>
      </c>
      <c r="U1681" s="3" t="s">
        <v>1056</v>
      </c>
      <c r="V1681" s="13" t="e">
        <f>VLOOKUP(L1681,SB_Cleaned!$A$2:$C$412,3,FALSE)</f>
        <v>#N/A</v>
      </c>
      <c r="W1681" s="4" t="str">
        <f t="shared" si="79"/>
        <v>exclude</v>
      </c>
      <c r="X1681" s="4" t="str">
        <f t="shared" si="80"/>
        <v>exclude</v>
      </c>
    </row>
    <row r="1682" spans="1:24" x14ac:dyDescent="0.25">
      <c r="A1682" s="3" t="s">
        <v>3813</v>
      </c>
      <c r="B1682" s="3" t="s">
        <v>1514</v>
      </c>
      <c r="C1682" s="3" t="s">
        <v>1511</v>
      </c>
      <c r="D1682" s="3">
        <v>4</v>
      </c>
      <c r="E1682" s="14">
        <v>0.75</v>
      </c>
      <c r="F1682" s="3" t="s">
        <v>3818</v>
      </c>
      <c r="G1682" s="13">
        <v>43948</v>
      </c>
      <c r="H1682" s="13">
        <f>VLOOKUP(L1682,'Interested Users'!$A$2:$F$1684,6,FALSE)</f>
        <v>43948.323310185187</v>
      </c>
      <c r="I1682" s="3" t="s">
        <v>1145</v>
      </c>
      <c r="J1682" s="3" t="s">
        <v>5</v>
      </c>
      <c r="K1682" s="3" t="s">
        <v>1115</v>
      </c>
      <c r="L1682" s="4">
        <v>911100222415</v>
      </c>
      <c r="M1682" s="3" t="s">
        <v>3008</v>
      </c>
      <c r="N1682" s="3" t="s">
        <v>1486</v>
      </c>
      <c r="O1682" s="3" t="s">
        <v>1146</v>
      </c>
      <c r="P1682" s="3" t="s">
        <v>1146</v>
      </c>
      <c r="Q1682" s="3" t="s">
        <v>3776</v>
      </c>
      <c r="R1682" s="3" t="e">
        <f>VLOOKUP(L1682,SB_Cleaned!$A$2:$F$413,6,FALSE)</f>
        <v>#N/A</v>
      </c>
      <c r="S1682" s="3">
        <f t="shared" si="78"/>
        <v>0</v>
      </c>
      <c r="T1682" s="3" t="s">
        <v>1507</v>
      </c>
      <c r="U1682" s="3" t="s">
        <v>604</v>
      </c>
      <c r="V1682" s="13" t="e">
        <f>VLOOKUP(L1682,SB_Cleaned!$A$2:$C$412,3,FALSE)</f>
        <v>#N/A</v>
      </c>
      <c r="W1682" s="4" t="str">
        <f t="shared" si="79"/>
        <v>exclude</v>
      </c>
      <c r="X1682" s="4" t="str">
        <f t="shared" si="80"/>
        <v>exclude</v>
      </c>
    </row>
    <row r="1683" spans="1:24" x14ac:dyDescent="0.25">
      <c r="A1683" s="3" t="s">
        <v>3813</v>
      </c>
      <c r="B1683" s="3" t="s">
        <v>1494</v>
      </c>
      <c r="C1683" s="3" t="s">
        <v>1511</v>
      </c>
      <c r="D1683" s="3">
        <v>4</v>
      </c>
      <c r="E1683" s="14">
        <v>0.75</v>
      </c>
      <c r="F1683" s="3" t="s">
        <v>3818</v>
      </c>
      <c r="G1683" s="13">
        <v>43948</v>
      </c>
      <c r="H1683" s="13">
        <f>VLOOKUP(L1683,'Interested Users'!$A$2:$F$1684,6,FALSE)</f>
        <v>43948.34002314815</v>
      </c>
      <c r="I1683" s="3" t="s">
        <v>1144</v>
      </c>
      <c r="J1683" s="3" t="s">
        <v>2</v>
      </c>
      <c r="K1683" s="3" t="s">
        <v>1117</v>
      </c>
      <c r="L1683" s="4">
        <v>911100222418</v>
      </c>
      <c r="M1683" s="3" t="s">
        <v>3011</v>
      </c>
      <c r="N1683" s="3" t="s">
        <v>1486</v>
      </c>
      <c r="O1683" s="3" t="s">
        <v>1148</v>
      </c>
      <c r="P1683" s="3" t="s">
        <v>1148</v>
      </c>
      <c r="Q1683" s="3" t="s">
        <v>3743</v>
      </c>
      <c r="R1683" s="3" t="e">
        <f>VLOOKUP(L1683,SB_Cleaned!$A$2:$F$413,6,FALSE)</f>
        <v>#N/A</v>
      </c>
      <c r="S1683" s="3">
        <f t="shared" si="78"/>
        <v>0</v>
      </c>
      <c r="T1683" s="3" t="s">
        <v>1497</v>
      </c>
      <c r="U1683" s="3" t="s">
        <v>422</v>
      </c>
      <c r="V1683" s="13" t="e">
        <f>VLOOKUP(L1683,SB_Cleaned!$A$2:$C$412,3,FALSE)</f>
        <v>#N/A</v>
      </c>
      <c r="W1683" s="4" t="str">
        <f t="shared" si="79"/>
        <v>exclude</v>
      </c>
      <c r="X1683" s="4" t="str">
        <f t="shared" si="80"/>
        <v>exclude</v>
      </c>
    </row>
    <row r="1684" spans="1:24" x14ac:dyDescent="0.25">
      <c r="A1684" s="3" t="s">
        <v>3813</v>
      </c>
      <c r="B1684" s="3" t="s">
        <v>1494</v>
      </c>
      <c r="C1684" s="3" t="s">
        <v>1512</v>
      </c>
      <c r="D1684" s="3">
        <v>4</v>
      </c>
      <c r="E1684" s="14">
        <v>0.75</v>
      </c>
      <c r="F1684" s="3" t="s">
        <v>3818</v>
      </c>
      <c r="G1684" s="13">
        <v>43948</v>
      </c>
      <c r="H1684" s="13">
        <f>VLOOKUP(L1684,'Interested Users'!$A$2:$F$1684,6,FALSE)</f>
        <v>43948.229386574072</v>
      </c>
      <c r="I1684" s="3" t="s">
        <v>1144</v>
      </c>
      <c r="J1684" s="3" t="s">
        <v>10</v>
      </c>
      <c r="K1684" s="3" t="s">
        <v>1111</v>
      </c>
      <c r="L1684" s="4">
        <v>911100222410</v>
      </c>
      <c r="M1684" s="3" t="s">
        <v>3004</v>
      </c>
      <c r="N1684" s="3" t="s">
        <v>1486</v>
      </c>
      <c r="O1684" s="3" t="s">
        <v>1146</v>
      </c>
      <c r="P1684" s="3" t="s">
        <v>1146</v>
      </c>
      <c r="Q1684" s="3" t="s">
        <v>3761</v>
      </c>
      <c r="R1684" s="3" t="e">
        <f>VLOOKUP(L1684,SB_Cleaned!$A$2:$F$413,6,FALSE)</f>
        <v>#N/A</v>
      </c>
      <c r="S1684" s="3">
        <f t="shared" si="78"/>
        <v>0</v>
      </c>
      <c r="T1684" s="3" t="s">
        <v>1495</v>
      </c>
      <c r="U1684" s="3" t="s">
        <v>1056</v>
      </c>
      <c r="V1684" s="13" t="e">
        <f>VLOOKUP(L1684,SB_Cleaned!$A$2:$C$412,3,FALSE)</f>
        <v>#N/A</v>
      </c>
      <c r="W1684" s="4" t="str">
        <f t="shared" si="79"/>
        <v>exclude</v>
      </c>
      <c r="X1684" s="4" t="str">
        <f t="shared" si="80"/>
        <v>exclude</v>
      </c>
    </row>
    <row r="1685" spans="1:24" x14ac:dyDescent="0.25">
      <c r="A1685" s="3" t="s">
        <v>3813</v>
      </c>
      <c r="B1685" s="3" t="s">
        <v>1494</v>
      </c>
      <c r="C1685" s="3" t="s">
        <v>1512</v>
      </c>
      <c r="D1685" s="3">
        <v>4</v>
      </c>
      <c r="E1685" s="14">
        <v>0.75</v>
      </c>
      <c r="F1685" s="3" t="s">
        <v>3818</v>
      </c>
      <c r="G1685" s="13">
        <v>43948</v>
      </c>
      <c r="H1685" s="13">
        <f>VLOOKUP(L1685,'Interested Users'!$A$2:$F$1684,6,FALSE)</f>
        <v>43948.227847222224</v>
      </c>
      <c r="I1685" s="3" t="s">
        <v>1144</v>
      </c>
      <c r="J1685" s="3" t="s">
        <v>10</v>
      </c>
      <c r="K1685" s="3" t="s">
        <v>120</v>
      </c>
      <c r="L1685" s="4">
        <v>911100222408</v>
      </c>
      <c r="M1685" s="3" t="s">
        <v>3002</v>
      </c>
      <c r="N1685" s="3" t="s">
        <v>1486</v>
      </c>
      <c r="O1685" s="3" t="s">
        <v>1146</v>
      </c>
      <c r="P1685" s="3" t="s">
        <v>1146</v>
      </c>
      <c r="Q1685" s="3" t="s">
        <v>3761</v>
      </c>
      <c r="R1685" s="3" t="e">
        <f>VLOOKUP(L1685,SB_Cleaned!$A$2:$F$413,6,FALSE)</f>
        <v>#N/A</v>
      </c>
      <c r="S1685" s="3">
        <f t="shared" si="78"/>
        <v>0</v>
      </c>
      <c r="T1685" s="3" t="s">
        <v>1495</v>
      </c>
      <c r="U1685" s="3" t="s">
        <v>1056</v>
      </c>
      <c r="V1685" s="13" t="e">
        <f>VLOOKUP(L1685,SB_Cleaned!$A$2:$C$412,3,FALSE)</f>
        <v>#N/A</v>
      </c>
      <c r="W1685" s="4" t="str">
        <f t="shared" si="79"/>
        <v>exclude</v>
      </c>
      <c r="X1685" s="4" t="str">
        <f t="shared" si="80"/>
        <v>exclude</v>
      </c>
    </row>
    <row r="1686" spans="1:24" x14ac:dyDescent="0.25">
      <c r="A1686" s="3" t="s">
        <v>3813</v>
      </c>
      <c r="B1686" s="3" t="s">
        <v>1494</v>
      </c>
      <c r="C1686" s="3" t="s">
        <v>1512</v>
      </c>
      <c r="D1686" s="3">
        <v>4</v>
      </c>
      <c r="E1686" s="14">
        <v>0.75</v>
      </c>
      <c r="F1686" s="3" t="s">
        <v>3818</v>
      </c>
      <c r="G1686" s="13">
        <v>43948</v>
      </c>
      <c r="H1686" s="13">
        <f>VLOOKUP(L1686,'Interested Users'!$A$2:$F$1684,6,FALSE)</f>
        <v>43947.838958333334</v>
      </c>
      <c r="I1686" s="3" t="s">
        <v>1144</v>
      </c>
      <c r="J1686" s="3" t="s">
        <v>10</v>
      </c>
      <c r="K1686" s="3" t="s">
        <v>339</v>
      </c>
      <c r="L1686" s="4">
        <v>911100222398</v>
      </c>
      <c r="M1686" s="3" t="s">
        <v>2991</v>
      </c>
      <c r="N1686" s="3" t="s">
        <v>1486</v>
      </c>
      <c r="O1686" s="3"/>
      <c r="P1686" s="3" t="s">
        <v>3860</v>
      </c>
      <c r="Q1686" s="3" t="s">
        <v>3761</v>
      </c>
      <c r="R1686" s="3" t="e">
        <f>VLOOKUP(L1686,SB_Cleaned!$A$2:$F$413,6,FALSE)</f>
        <v>#N/A</v>
      </c>
      <c r="S1686" s="3">
        <f t="shared" si="78"/>
        <v>0</v>
      </c>
      <c r="T1686" s="3" t="s">
        <v>1495</v>
      </c>
      <c r="U1686" s="3" t="s">
        <v>1056</v>
      </c>
      <c r="V1686" s="13" t="e">
        <f>VLOOKUP(L1686,SB_Cleaned!$A$2:$C$412,3,FALSE)</f>
        <v>#N/A</v>
      </c>
      <c r="W1686" s="4" t="str">
        <f t="shared" si="79"/>
        <v>exclude</v>
      </c>
      <c r="X1686" s="4" t="str">
        <f t="shared" si="80"/>
        <v>exclude</v>
      </c>
    </row>
    <row r="1687" spans="1:24" x14ac:dyDescent="0.25">
      <c r="A1687" s="3" t="s">
        <v>3813</v>
      </c>
      <c r="B1687" s="3" t="s">
        <v>1494</v>
      </c>
      <c r="C1687" s="3" t="s">
        <v>1512</v>
      </c>
      <c r="D1687" s="3">
        <v>4</v>
      </c>
      <c r="E1687" s="14">
        <v>0.75</v>
      </c>
      <c r="F1687" s="3" t="s">
        <v>3818</v>
      </c>
      <c r="G1687" s="13">
        <v>43948</v>
      </c>
      <c r="H1687" s="13">
        <f>VLOOKUP(L1687,'Interested Users'!$A$2:$F$1684,6,FALSE)</f>
        <v>43947.699895833335</v>
      </c>
      <c r="I1687" s="3" t="s">
        <v>1144</v>
      </c>
      <c r="J1687" s="3" t="s">
        <v>10</v>
      </c>
      <c r="K1687" s="3" t="s">
        <v>1099</v>
      </c>
      <c r="L1687" s="4">
        <v>911100222390</v>
      </c>
      <c r="M1687" s="3" t="s">
        <v>2983</v>
      </c>
      <c r="N1687" s="3" t="s">
        <v>1486</v>
      </c>
      <c r="O1687" s="3"/>
      <c r="P1687" s="3" t="s">
        <v>3860</v>
      </c>
      <c r="Q1687" s="3" t="s">
        <v>3761</v>
      </c>
      <c r="R1687" s="3" t="e">
        <f>VLOOKUP(L1687,SB_Cleaned!$A$2:$F$413,6,FALSE)</f>
        <v>#N/A</v>
      </c>
      <c r="S1687" s="3">
        <f t="shared" si="78"/>
        <v>0</v>
      </c>
      <c r="T1687" s="3" t="s">
        <v>1495</v>
      </c>
      <c r="U1687" s="3" t="s">
        <v>1056</v>
      </c>
      <c r="V1687" s="13" t="e">
        <f>VLOOKUP(L1687,SB_Cleaned!$A$2:$C$412,3,FALSE)</f>
        <v>#N/A</v>
      </c>
      <c r="W1687" s="4" t="str">
        <f t="shared" si="79"/>
        <v>exclude</v>
      </c>
      <c r="X1687" s="4" t="str">
        <f t="shared" si="80"/>
        <v>exclude</v>
      </c>
    </row>
    <row r="1688" spans="1:24" x14ac:dyDescent="0.25">
      <c r="A1688" s="3" t="s">
        <v>3813</v>
      </c>
      <c r="B1688" s="3" t="s">
        <v>1494</v>
      </c>
      <c r="C1688" s="3" t="s">
        <v>1512</v>
      </c>
      <c r="D1688" s="3">
        <v>4</v>
      </c>
      <c r="E1688" s="14">
        <v>0.75</v>
      </c>
      <c r="F1688" s="3" t="s">
        <v>3818</v>
      </c>
      <c r="G1688" s="13">
        <v>43948</v>
      </c>
      <c r="H1688" s="13">
        <f>VLOOKUP(L1688,'Interested Users'!$A$2:$F$1684,6,FALSE)</f>
        <v>43947.687060185184</v>
      </c>
      <c r="I1688" s="3" t="s">
        <v>1144</v>
      </c>
      <c r="J1688" s="3" t="s">
        <v>2</v>
      </c>
      <c r="K1688" s="3" t="s">
        <v>1098</v>
      </c>
      <c r="L1688" s="4">
        <v>911100222389</v>
      </c>
      <c r="M1688" s="3" t="s">
        <v>2982</v>
      </c>
      <c r="N1688" s="3" t="s">
        <v>1486</v>
      </c>
      <c r="O1688" s="3" t="s">
        <v>1146</v>
      </c>
      <c r="P1688" s="3" t="s">
        <v>1146</v>
      </c>
      <c r="Q1688" s="3" t="s">
        <v>3761</v>
      </c>
      <c r="R1688" s="3" t="e">
        <f>VLOOKUP(L1688,SB_Cleaned!$A$2:$F$413,6,FALSE)</f>
        <v>#N/A</v>
      </c>
      <c r="S1688" s="3">
        <f t="shared" si="78"/>
        <v>0</v>
      </c>
      <c r="T1688" s="3" t="s">
        <v>1495</v>
      </c>
      <c r="U1688" s="3" t="s">
        <v>1056</v>
      </c>
      <c r="V1688" s="13" t="e">
        <f>VLOOKUP(L1688,SB_Cleaned!$A$2:$C$412,3,FALSE)</f>
        <v>#N/A</v>
      </c>
      <c r="W1688" s="4" t="str">
        <f t="shared" si="79"/>
        <v>exclude</v>
      </c>
      <c r="X1688" s="4" t="str">
        <f t="shared" si="80"/>
        <v>exclude</v>
      </c>
    </row>
    <row r="1689" spans="1:24" x14ac:dyDescent="0.25">
      <c r="A1689" s="3" t="s">
        <v>3813</v>
      </c>
      <c r="B1689" s="3" t="s">
        <v>1494</v>
      </c>
      <c r="C1689" s="3" t="s">
        <v>1512</v>
      </c>
      <c r="D1689" s="3">
        <v>4</v>
      </c>
      <c r="E1689" s="14">
        <v>0.75</v>
      </c>
      <c r="F1689" s="3" t="s">
        <v>3818</v>
      </c>
      <c r="G1689" s="13">
        <v>43948</v>
      </c>
      <c r="H1689" s="13">
        <f>VLOOKUP(L1689,'Interested Users'!$A$2:$F$1684,6,FALSE)</f>
        <v>43945.428599537037</v>
      </c>
      <c r="I1689" s="3" t="s">
        <v>1144</v>
      </c>
      <c r="J1689" s="3" t="s">
        <v>2</v>
      </c>
      <c r="K1689" s="3" t="s">
        <v>323</v>
      </c>
      <c r="L1689" s="4">
        <v>911100222198</v>
      </c>
      <c r="M1689" s="3" t="s">
        <v>2970</v>
      </c>
      <c r="N1689" s="3" t="s">
        <v>1486</v>
      </c>
      <c r="O1689" s="3"/>
      <c r="P1689" s="3" t="s">
        <v>3860</v>
      </c>
      <c r="Q1689" s="3" t="s">
        <v>3761</v>
      </c>
      <c r="R1689" s="3" t="e">
        <f>VLOOKUP(L1689,SB_Cleaned!$A$2:$F$413,6,FALSE)</f>
        <v>#N/A</v>
      </c>
      <c r="S1689" s="3">
        <f t="shared" si="78"/>
        <v>0</v>
      </c>
      <c r="T1689" s="3" t="s">
        <v>1495</v>
      </c>
      <c r="U1689" s="3" t="s">
        <v>932</v>
      </c>
      <c r="V1689" s="13" t="e">
        <f>VLOOKUP(L1689,SB_Cleaned!$A$2:$C$412,3,FALSE)</f>
        <v>#N/A</v>
      </c>
      <c r="W1689" s="4" t="str">
        <f t="shared" si="79"/>
        <v>exclude</v>
      </c>
      <c r="X1689" s="4" t="str">
        <f t="shared" si="80"/>
        <v>exclude</v>
      </c>
    </row>
    <row r="1690" spans="1:24" x14ac:dyDescent="0.25">
      <c r="A1690" s="3" t="s">
        <v>3813</v>
      </c>
      <c r="B1690" s="3" t="s">
        <v>1494</v>
      </c>
      <c r="C1690" s="3" t="s">
        <v>1511</v>
      </c>
      <c r="D1690" s="3">
        <v>4</v>
      </c>
      <c r="E1690" s="14">
        <v>0.75</v>
      </c>
      <c r="F1690" s="3" t="s">
        <v>3818</v>
      </c>
      <c r="G1690" s="13">
        <v>43948</v>
      </c>
      <c r="H1690" s="13">
        <f>VLOOKUP(L1690,'Interested Users'!$A$2:$F$1684,6,FALSE)</f>
        <v>43947.627418981479</v>
      </c>
      <c r="I1690" s="3" t="s">
        <v>1145</v>
      </c>
      <c r="J1690" s="3" t="s">
        <v>2</v>
      </c>
      <c r="K1690" s="3" t="s">
        <v>1489</v>
      </c>
      <c r="L1690" s="4">
        <v>911100222376</v>
      </c>
      <c r="M1690" s="3" t="s">
        <v>2968</v>
      </c>
      <c r="N1690" s="3" t="s">
        <v>1486</v>
      </c>
      <c r="O1690" s="3" t="s">
        <v>1148</v>
      </c>
      <c r="P1690" s="3" t="s">
        <v>1148</v>
      </c>
      <c r="Q1690" s="3" t="s">
        <v>3743</v>
      </c>
      <c r="R1690" s="3" t="e">
        <f>VLOOKUP(L1690,SB_Cleaned!$A$2:$F$413,6,FALSE)</f>
        <v>#N/A</v>
      </c>
      <c r="S1690" s="3">
        <f t="shared" si="78"/>
        <v>0</v>
      </c>
      <c r="T1690" s="3" t="s">
        <v>1497</v>
      </c>
      <c r="U1690" s="3" t="s">
        <v>993</v>
      </c>
      <c r="V1690" s="13" t="e">
        <f>VLOOKUP(L1690,SB_Cleaned!$A$2:$C$412,3,FALSE)</f>
        <v>#N/A</v>
      </c>
      <c r="W1690" s="4" t="str">
        <f t="shared" si="79"/>
        <v>exclude</v>
      </c>
      <c r="X1690" s="4" t="str">
        <f t="shared" si="80"/>
        <v>exclude</v>
      </c>
    </row>
    <row r="1691" spans="1:24" x14ac:dyDescent="0.25">
      <c r="A1691" s="3" t="s">
        <v>3813</v>
      </c>
      <c r="B1691" s="3" t="s">
        <v>1494</v>
      </c>
      <c r="C1691" s="3" t="s">
        <v>1512</v>
      </c>
      <c r="D1691" s="3">
        <v>4</v>
      </c>
      <c r="E1691" s="14">
        <v>0.75</v>
      </c>
      <c r="F1691" s="3" t="s">
        <v>3818</v>
      </c>
      <c r="G1691" s="13">
        <v>43948</v>
      </c>
      <c r="H1691" s="13">
        <f>VLOOKUP(L1691,'Interested Users'!$A$2:$F$1684,6,FALSE)</f>
        <v>43947.617175925923</v>
      </c>
      <c r="I1691" s="3" t="s">
        <v>1144</v>
      </c>
      <c r="J1691" s="3" t="s">
        <v>10</v>
      </c>
      <c r="K1691" s="3" t="s">
        <v>853</v>
      </c>
      <c r="L1691" s="4">
        <v>911100222372</v>
      </c>
      <c r="M1691" s="3" t="s">
        <v>2964</v>
      </c>
      <c r="N1691" s="3" t="s">
        <v>1486</v>
      </c>
      <c r="O1691" s="3" t="s">
        <v>1146</v>
      </c>
      <c r="P1691" s="3" t="s">
        <v>1146</v>
      </c>
      <c r="Q1691" s="3" t="s">
        <v>3761</v>
      </c>
      <c r="R1691" s="3" t="e">
        <f>VLOOKUP(L1691,SB_Cleaned!$A$2:$F$413,6,FALSE)</f>
        <v>#N/A</v>
      </c>
      <c r="S1691" s="3">
        <f t="shared" si="78"/>
        <v>0</v>
      </c>
      <c r="T1691" s="3" t="s">
        <v>1495</v>
      </c>
      <c r="U1691" s="3" t="s">
        <v>1056</v>
      </c>
      <c r="V1691" s="13" t="e">
        <f>VLOOKUP(L1691,SB_Cleaned!$A$2:$C$412,3,FALSE)</f>
        <v>#N/A</v>
      </c>
      <c r="W1691" s="4" t="str">
        <f t="shared" si="79"/>
        <v>exclude</v>
      </c>
      <c r="X1691" s="4" t="str">
        <f t="shared" si="80"/>
        <v>exclude</v>
      </c>
    </row>
    <row r="1692" spans="1:24" x14ac:dyDescent="0.25">
      <c r="A1692" s="3" t="s">
        <v>3813</v>
      </c>
      <c r="B1692" s="3" t="s">
        <v>1494</v>
      </c>
      <c r="C1692" s="3" t="s">
        <v>1512</v>
      </c>
      <c r="D1692" s="3">
        <v>4</v>
      </c>
      <c r="E1692" s="14">
        <v>0.75</v>
      </c>
      <c r="F1692" s="3" t="s">
        <v>3818</v>
      </c>
      <c r="G1692" s="13">
        <v>43948</v>
      </c>
      <c r="H1692" s="13">
        <f>VLOOKUP(L1692,'Interested Users'!$A$2:$F$1684,6,FALSE)</f>
        <v>43947.588969907411</v>
      </c>
      <c r="I1692" s="3" t="s">
        <v>1144</v>
      </c>
      <c r="J1692" s="3" t="s">
        <v>10</v>
      </c>
      <c r="K1692" s="3" t="s">
        <v>1076</v>
      </c>
      <c r="L1692" s="4">
        <v>911100222361</v>
      </c>
      <c r="M1692" s="3" t="s">
        <v>2953</v>
      </c>
      <c r="N1692" s="3" t="s">
        <v>1486</v>
      </c>
      <c r="O1692" s="3"/>
      <c r="P1692" s="3" t="s">
        <v>3860</v>
      </c>
      <c r="Q1692" s="3" t="s">
        <v>3761</v>
      </c>
      <c r="R1692" s="3" t="e">
        <f>VLOOKUP(L1692,SB_Cleaned!$A$2:$F$413,6,FALSE)</f>
        <v>#N/A</v>
      </c>
      <c r="S1692" s="3">
        <f t="shared" si="78"/>
        <v>0</v>
      </c>
      <c r="T1692" s="3" t="s">
        <v>1495</v>
      </c>
      <c r="U1692" s="3" t="s">
        <v>1056</v>
      </c>
      <c r="V1692" s="13" t="e">
        <f>VLOOKUP(L1692,SB_Cleaned!$A$2:$C$412,3,FALSE)</f>
        <v>#N/A</v>
      </c>
      <c r="W1692" s="4" t="str">
        <f t="shared" si="79"/>
        <v>exclude</v>
      </c>
      <c r="X1692" s="4" t="str">
        <f t="shared" si="80"/>
        <v>exclude</v>
      </c>
    </row>
    <row r="1693" spans="1:24" x14ac:dyDescent="0.25">
      <c r="A1693" s="3" t="s">
        <v>3813</v>
      </c>
      <c r="B1693" s="3" t="s">
        <v>1494</v>
      </c>
      <c r="C1693" s="3" t="s">
        <v>1511</v>
      </c>
      <c r="D1693" s="3">
        <v>4</v>
      </c>
      <c r="E1693" s="14">
        <v>0.75</v>
      </c>
      <c r="F1693" s="3" t="s">
        <v>3818</v>
      </c>
      <c r="G1693" s="13">
        <v>43948</v>
      </c>
      <c r="H1693" s="13" t="e">
        <f>VLOOKUP(L1693,'Interested Users'!$A$2:$F$1684,6,FALSE)</f>
        <v>#N/A</v>
      </c>
      <c r="I1693" s="3" t="s">
        <v>1144</v>
      </c>
      <c r="J1693" s="3" t="s">
        <v>10</v>
      </c>
      <c r="K1693" s="3" t="s">
        <v>1490</v>
      </c>
      <c r="L1693" s="4">
        <v>911100222859</v>
      </c>
      <c r="M1693" s="3" t="s">
        <v>3464</v>
      </c>
      <c r="N1693" s="3" t="s">
        <v>1486</v>
      </c>
      <c r="O1693" s="3"/>
      <c r="P1693" s="3" t="s">
        <v>3860</v>
      </c>
      <c r="Q1693" s="3" t="s">
        <v>3743</v>
      </c>
      <c r="R1693" s="3" t="e">
        <f>VLOOKUP(L1693,SB_Cleaned!$A$2:$F$413,6,FALSE)</f>
        <v>#N/A</v>
      </c>
      <c r="S1693" s="3">
        <f t="shared" si="78"/>
        <v>0</v>
      </c>
      <c r="T1693" s="3" t="s">
        <v>1497</v>
      </c>
      <c r="U1693" s="3" t="s">
        <v>3854</v>
      </c>
      <c r="V1693" s="13" t="e">
        <f>VLOOKUP(L1693,SB_Cleaned!$A$2:$C$412,3,FALSE)</f>
        <v>#N/A</v>
      </c>
      <c r="W1693" s="4" t="str">
        <f t="shared" si="79"/>
        <v>exclude</v>
      </c>
      <c r="X1693" s="4" t="str">
        <f t="shared" si="80"/>
        <v>exclude</v>
      </c>
    </row>
    <row r="1694" spans="1:24" x14ac:dyDescent="0.25">
      <c r="A1694" s="3" t="s">
        <v>3813</v>
      </c>
      <c r="B1694" s="3" t="s">
        <v>1494</v>
      </c>
      <c r="C1694" s="3" t="s">
        <v>1512</v>
      </c>
      <c r="D1694" s="3">
        <v>4</v>
      </c>
      <c r="E1694" s="14">
        <v>0.75</v>
      </c>
      <c r="F1694" s="3" t="s">
        <v>3818</v>
      </c>
      <c r="G1694" s="13">
        <v>43948</v>
      </c>
      <c r="H1694" s="13">
        <f>VLOOKUP(L1694,'Interested Users'!$A$2:$F$1684,6,FALSE)</f>
        <v>43947.586898148147</v>
      </c>
      <c r="I1694" s="3" t="s">
        <v>1144</v>
      </c>
      <c r="J1694" s="3" t="s">
        <v>10</v>
      </c>
      <c r="K1694" s="3" t="s">
        <v>337</v>
      </c>
      <c r="L1694" s="4">
        <v>911100222360</v>
      </c>
      <c r="M1694" s="3" t="s">
        <v>2952</v>
      </c>
      <c r="N1694" s="3" t="s">
        <v>1486</v>
      </c>
      <c r="O1694" s="3"/>
      <c r="P1694" s="3" t="s">
        <v>3860</v>
      </c>
      <c r="Q1694" s="3" t="s">
        <v>3761</v>
      </c>
      <c r="R1694" s="3" t="e">
        <f>VLOOKUP(L1694,SB_Cleaned!$A$2:$F$413,6,FALSE)</f>
        <v>#N/A</v>
      </c>
      <c r="S1694" s="3">
        <f t="shared" si="78"/>
        <v>0</v>
      </c>
      <c r="T1694" s="3" t="s">
        <v>1495</v>
      </c>
      <c r="U1694" s="3" t="s">
        <v>1056</v>
      </c>
      <c r="V1694" s="13" t="e">
        <f>VLOOKUP(L1694,SB_Cleaned!$A$2:$C$412,3,FALSE)</f>
        <v>#N/A</v>
      </c>
      <c r="W1694" s="4" t="str">
        <f t="shared" si="79"/>
        <v>exclude</v>
      </c>
      <c r="X1694" s="4" t="str">
        <f t="shared" si="80"/>
        <v>exclude</v>
      </c>
    </row>
    <row r="1695" spans="1:24" x14ac:dyDescent="0.25">
      <c r="A1695" s="3" t="s">
        <v>3813</v>
      </c>
      <c r="B1695" s="3" t="s">
        <v>1494</v>
      </c>
      <c r="C1695" s="3" t="s">
        <v>1512</v>
      </c>
      <c r="D1695" s="3">
        <v>4</v>
      </c>
      <c r="E1695" s="14">
        <v>0.75</v>
      </c>
      <c r="F1695" s="3" t="s">
        <v>3818</v>
      </c>
      <c r="G1695" s="13">
        <v>43948</v>
      </c>
      <c r="H1695" s="13">
        <f>VLOOKUP(L1695,'Interested Users'!$A$2:$F$1684,6,FALSE)</f>
        <v>43947.582002314812</v>
      </c>
      <c r="I1695" s="3" t="s">
        <v>1145</v>
      </c>
      <c r="J1695" s="3" t="s">
        <v>2</v>
      </c>
      <c r="K1695" s="3" t="s">
        <v>616</v>
      </c>
      <c r="L1695" s="4">
        <v>911100222357</v>
      </c>
      <c r="M1695" s="3" t="s">
        <v>2949</v>
      </c>
      <c r="N1695" s="3" t="s">
        <v>1486</v>
      </c>
      <c r="O1695" s="3" t="s">
        <v>1146</v>
      </c>
      <c r="P1695" s="3" t="s">
        <v>1146</v>
      </c>
      <c r="Q1695" s="3" t="s">
        <v>3761</v>
      </c>
      <c r="R1695" s="3" t="e">
        <f>VLOOKUP(L1695,SB_Cleaned!$A$2:$F$413,6,FALSE)</f>
        <v>#N/A</v>
      </c>
      <c r="S1695" s="3">
        <f t="shared" si="78"/>
        <v>0</v>
      </c>
      <c r="T1695" s="3" t="s">
        <v>1495</v>
      </c>
      <c r="U1695" s="3" t="s">
        <v>1056</v>
      </c>
      <c r="V1695" s="13" t="e">
        <f>VLOOKUP(L1695,SB_Cleaned!$A$2:$C$412,3,FALSE)</f>
        <v>#N/A</v>
      </c>
      <c r="W1695" s="4" t="str">
        <f t="shared" si="79"/>
        <v>exclude</v>
      </c>
      <c r="X1695" s="4" t="str">
        <f t="shared" si="80"/>
        <v>exclude</v>
      </c>
    </row>
    <row r="1696" spans="1:24" x14ac:dyDescent="0.25">
      <c r="A1696" s="3" t="s">
        <v>3813</v>
      </c>
      <c r="B1696" s="3" t="s">
        <v>1494</v>
      </c>
      <c r="C1696" s="3" t="s">
        <v>1511</v>
      </c>
      <c r="D1696" s="3">
        <v>4</v>
      </c>
      <c r="E1696" s="14">
        <v>0.75</v>
      </c>
      <c r="F1696" s="3" t="s">
        <v>3818</v>
      </c>
      <c r="G1696" s="13">
        <v>43948</v>
      </c>
      <c r="H1696" s="13" t="e">
        <f>VLOOKUP(L1696,'Interested Users'!$A$2:$F$1684,6,FALSE)</f>
        <v>#N/A</v>
      </c>
      <c r="I1696" s="3" t="s">
        <v>1144</v>
      </c>
      <c r="J1696" s="3" t="s">
        <v>10</v>
      </c>
      <c r="K1696" s="3" t="s">
        <v>1491</v>
      </c>
      <c r="L1696" s="4">
        <v>911100222860</v>
      </c>
      <c r="M1696" s="3" t="s">
        <v>3465</v>
      </c>
      <c r="N1696" s="3" t="s">
        <v>1486</v>
      </c>
      <c r="O1696" s="3" t="s">
        <v>1156</v>
      </c>
      <c r="P1696" s="3" t="s">
        <v>1156</v>
      </c>
      <c r="Q1696" s="3" t="s">
        <v>3743</v>
      </c>
      <c r="R1696" s="3" t="e">
        <f>VLOOKUP(L1696,SB_Cleaned!$A$2:$F$413,6,FALSE)</f>
        <v>#N/A</v>
      </c>
      <c r="S1696" s="3">
        <f t="shared" si="78"/>
        <v>0</v>
      </c>
      <c r="T1696" s="3" t="s">
        <v>1497</v>
      </c>
      <c r="U1696" s="3" t="s">
        <v>3854</v>
      </c>
      <c r="V1696" s="13" t="e">
        <f>VLOOKUP(L1696,SB_Cleaned!$A$2:$C$412,3,FALSE)</f>
        <v>#N/A</v>
      </c>
      <c r="W1696" s="4" t="str">
        <f t="shared" si="79"/>
        <v>exclude</v>
      </c>
      <c r="X1696" s="4" t="str">
        <f t="shared" si="80"/>
        <v>exclude</v>
      </c>
    </row>
    <row r="1697" spans="1:24" x14ac:dyDescent="0.25">
      <c r="A1697" s="3" t="s">
        <v>3813</v>
      </c>
      <c r="B1697" s="3" t="s">
        <v>1494</v>
      </c>
      <c r="C1697" s="3" t="s">
        <v>1511</v>
      </c>
      <c r="D1697" s="3">
        <v>4</v>
      </c>
      <c r="E1697" s="14">
        <v>0.75</v>
      </c>
      <c r="F1697" s="3" t="s">
        <v>3818</v>
      </c>
      <c r="G1697" s="13">
        <v>43948</v>
      </c>
      <c r="H1697" s="13" t="e">
        <f>VLOOKUP(L1697,'Interested Users'!$A$2:$F$1684,6,FALSE)</f>
        <v>#N/A</v>
      </c>
      <c r="I1697" s="3" t="s">
        <v>1144</v>
      </c>
      <c r="J1697" s="3" t="s">
        <v>10</v>
      </c>
      <c r="K1697" s="3" t="s">
        <v>379</v>
      </c>
      <c r="L1697" s="4">
        <v>911100222861</v>
      </c>
      <c r="M1697" s="3" t="s">
        <v>3466</v>
      </c>
      <c r="N1697" s="3" t="s">
        <v>1486</v>
      </c>
      <c r="O1697" s="3" t="s">
        <v>1148</v>
      </c>
      <c r="P1697" s="3" t="s">
        <v>1148</v>
      </c>
      <c r="Q1697" s="3" t="s">
        <v>3743</v>
      </c>
      <c r="R1697" s="3" t="e">
        <f>VLOOKUP(L1697,SB_Cleaned!$A$2:$F$413,6,FALSE)</f>
        <v>#N/A</v>
      </c>
      <c r="S1697" s="3">
        <f t="shared" si="78"/>
        <v>0</v>
      </c>
      <c r="T1697" s="3" t="s">
        <v>1497</v>
      </c>
      <c r="U1697" s="3" t="s">
        <v>3854</v>
      </c>
      <c r="V1697" s="13" t="e">
        <f>VLOOKUP(L1697,SB_Cleaned!$A$2:$C$412,3,FALSE)</f>
        <v>#N/A</v>
      </c>
      <c r="W1697" s="4" t="str">
        <f t="shared" si="79"/>
        <v>exclude</v>
      </c>
      <c r="X1697" s="4" t="str">
        <f t="shared" si="80"/>
        <v>exclude</v>
      </c>
    </row>
    <row r="1698" spans="1:24" x14ac:dyDescent="0.25">
      <c r="A1698" s="3" t="s">
        <v>3813</v>
      </c>
      <c r="B1698" s="3" t="s">
        <v>1494</v>
      </c>
      <c r="C1698" s="3" t="s">
        <v>1511</v>
      </c>
      <c r="D1698" s="3">
        <v>4</v>
      </c>
      <c r="E1698" s="14">
        <v>0.75</v>
      </c>
      <c r="F1698" s="3" t="s">
        <v>3818</v>
      </c>
      <c r="G1698" s="13">
        <v>43948</v>
      </c>
      <c r="H1698" s="13" t="e">
        <f>VLOOKUP(L1698,'Interested Users'!$A$2:$F$1684,6,FALSE)</f>
        <v>#N/A</v>
      </c>
      <c r="I1698" s="3" t="s">
        <v>1144</v>
      </c>
      <c r="J1698" s="3" t="s">
        <v>2</v>
      </c>
      <c r="K1698" s="3" t="s">
        <v>1492</v>
      </c>
      <c r="L1698" s="4">
        <v>911100222862</v>
      </c>
      <c r="M1698" s="3" t="s">
        <v>3467</v>
      </c>
      <c r="N1698" s="3" t="s">
        <v>1486</v>
      </c>
      <c r="O1698" s="3" t="s">
        <v>1148</v>
      </c>
      <c r="P1698" s="3" t="s">
        <v>1148</v>
      </c>
      <c r="Q1698" s="3" t="s">
        <v>3743</v>
      </c>
      <c r="R1698" s="3" t="e">
        <f>VLOOKUP(L1698,SB_Cleaned!$A$2:$F$413,6,FALSE)</f>
        <v>#N/A</v>
      </c>
      <c r="S1698" s="3">
        <f t="shared" si="78"/>
        <v>0</v>
      </c>
      <c r="T1698" s="3" t="s">
        <v>1497</v>
      </c>
      <c r="U1698" s="3" t="s">
        <v>3854</v>
      </c>
      <c r="V1698" s="13" t="e">
        <f>VLOOKUP(L1698,SB_Cleaned!$A$2:$C$412,3,FALSE)</f>
        <v>#N/A</v>
      </c>
      <c r="W1698" s="4" t="str">
        <f t="shared" si="79"/>
        <v>exclude</v>
      </c>
      <c r="X1698" s="4" t="str">
        <f t="shared" si="80"/>
        <v>exclude</v>
      </c>
    </row>
    <row r="1699" spans="1:24" x14ac:dyDescent="0.25">
      <c r="A1699" s="3" t="s">
        <v>3813</v>
      </c>
      <c r="B1699" s="3" t="s">
        <v>1494</v>
      </c>
      <c r="C1699" s="3" t="s">
        <v>1511</v>
      </c>
      <c r="D1699" s="3">
        <v>4</v>
      </c>
      <c r="E1699" s="14">
        <v>0.75</v>
      </c>
      <c r="F1699" s="3" t="s">
        <v>3818</v>
      </c>
      <c r="G1699" s="13">
        <v>43948</v>
      </c>
      <c r="H1699" s="13" t="e">
        <f>VLOOKUP(L1699,'Interested Users'!$A$2:$F$1684,6,FALSE)</f>
        <v>#N/A</v>
      </c>
      <c r="I1699" s="3" t="s">
        <v>1144</v>
      </c>
      <c r="J1699" s="3" t="s">
        <v>2</v>
      </c>
      <c r="K1699" s="3" t="s">
        <v>1492</v>
      </c>
      <c r="L1699" s="4">
        <v>911100222863</v>
      </c>
      <c r="M1699" s="3" t="s">
        <v>3468</v>
      </c>
      <c r="N1699" s="3" t="s">
        <v>1486</v>
      </c>
      <c r="O1699" s="3" t="s">
        <v>1148</v>
      </c>
      <c r="P1699" s="3" t="s">
        <v>1148</v>
      </c>
      <c r="Q1699" s="3" t="s">
        <v>3743</v>
      </c>
      <c r="R1699" s="3" t="e">
        <f>VLOOKUP(L1699,SB_Cleaned!$A$2:$F$413,6,FALSE)</f>
        <v>#N/A</v>
      </c>
      <c r="S1699" s="3">
        <f t="shared" si="78"/>
        <v>0</v>
      </c>
      <c r="T1699" s="3" t="s">
        <v>1497</v>
      </c>
      <c r="U1699" s="3" t="s">
        <v>3854</v>
      </c>
      <c r="V1699" s="13" t="e">
        <f>VLOOKUP(L1699,SB_Cleaned!$A$2:$C$412,3,FALSE)</f>
        <v>#N/A</v>
      </c>
      <c r="W1699" s="4" t="str">
        <f t="shared" si="79"/>
        <v>exclude</v>
      </c>
      <c r="X1699" s="4" t="str">
        <f t="shared" si="80"/>
        <v>exclude</v>
      </c>
    </row>
    <row r="1700" spans="1:24" x14ac:dyDescent="0.25">
      <c r="A1700" s="3" t="s">
        <v>3813</v>
      </c>
      <c r="B1700" s="3" t="s">
        <v>1514</v>
      </c>
      <c r="C1700" s="3" t="s">
        <v>1511</v>
      </c>
      <c r="D1700" s="3">
        <v>4</v>
      </c>
      <c r="E1700" s="14">
        <v>0.75</v>
      </c>
      <c r="F1700" s="3" t="s">
        <v>3818</v>
      </c>
      <c r="G1700" s="13">
        <v>43948</v>
      </c>
      <c r="H1700" s="13">
        <f>VLOOKUP(L1700,'Interested Users'!$A$2:$F$1684,6,FALSE)</f>
        <v>43948.337002314816</v>
      </c>
      <c r="I1700" s="3" t="s">
        <v>1144</v>
      </c>
      <c r="J1700" s="3" t="s">
        <v>19</v>
      </c>
      <c r="K1700" s="3" t="s">
        <v>1068</v>
      </c>
      <c r="L1700" s="4">
        <v>911100222417</v>
      </c>
      <c r="M1700" s="3" t="s">
        <v>3010</v>
      </c>
      <c r="N1700" s="3" t="s">
        <v>1486</v>
      </c>
      <c r="O1700" s="3" t="s">
        <v>1156</v>
      </c>
      <c r="P1700" s="3" t="s">
        <v>1156</v>
      </c>
      <c r="Q1700" s="3" t="s">
        <v>3776</v>
      </c>
      <c r="R1700" s="3" t="e">
        <f>VLOOKUP(L1700,SB_Cleaned!$A$2:$F$413,6,FALSE)</f>
        <v>#N/A</v>
      </c>
      <c r="S1700" s="3">
        <f t="shared" si="78"/>
        <v>0</v>
      </c>
      <c r="T1700" s="3" t="s">
        <v>1507</v>
      </c>
      <c r="U1700" s="3" t="s">
        <v>1056</v>
      </c>
      <c r="V1700" s="13" t="e">
        <f>VLOOKUP(L1700,SB_Cleaned!$A$2:$C$412,3,FALSE)</f>
        <v>#N/A</v>
      </c>
      <c r="W1700" s="4" t="str">
        <f t="shared" si="79"/>
        <v>exclude</v>
      </c>
      <c r="X1700" s="4" t="str">
        <f t="shared" si="80"/>
        <v>exclude</v>
      </c>
    </row>
    <row r="1701" spans="1:24" x14ac:dyDescent="0.25">
      <c r="A1701" s="3" t="s">
        <v>3813</v>
      </c>
      <c r="B1701" s="3" t="s">
        <v>1514</v>
      </c>
      <c r="C1701" s="3" t="s">
        <v>1511</v>
      </c>
      <c r="D1701" s="3">
        <v>4</v>
      </c>
      <c r="E1701" s="14">
        <v>0.75</v>
      </c>
      <c r="F1701" s="3" t="s">
        <v>3818</v>
      </c>
      <c r="G1701" s="13">
        <v>43948</v>
      </c>
      <c r="H1701" s="13">
        <f>VLOOKUP(L1701,'Interested Users'!$A$2:$F$1684,6,FALSE)</f>
        <v>43948.179074074076</v>
      </c>
      <c r="I1701" s="3" t="s">
        <v>1144</v>
      </c>
      <c r="J1701" s="3" t="s">
        <v>5</v>
      </c>
      <c r="K1701" s="3" t="s">
        <v>97</v>
      </c>
      <c r="L1701" s="4">
        <v>911100222404</v>
      </c>
      <c r="M1701" s="3" t="s">
        <v>2998</v>
      </c>
      <c r="N1701" s="3" t="s">
        <v>1486</v>
      </c>
      <c r="O1701" s="3" t="s">
        <v>1148</v>
      </c>
      <c r="P1701" s="3" t="s">
        <v>1148</v>
      </c>
      <c r="Q1701" s="3" t="s">
        <v>3776</v>
      </c>
      <c r="R1701" s="3" t="e">
        <f>VLOOKUP(L1701,SB_Cleaned!$A$2:$F$413,6,FALSE)</f>
        <v>#N/A</v>
      </c>
      <c r="S1701" s="3">
        <f t="shared" si="78"/>
        <v>0</v>
      </c>
      <c r="T1701" s="3" t="s">
        <v>1507</v>
      </c>
      <c r="U1701" s="3" t="s">
        <v>1056</v>
      </c>
      <c r="V1701" s="13" t="e">
        <f>VLOOKUP(L1701,SB_Cleaned!$A$2:$C$412,3,FALSE)</f>
        <v>#N/A</v>
      </c>
      <c r="W1701" s="4" t="str">
        <f t="shared" si="79"/>
        <v>exclude</v>
      </c>
      <c r="X1701" s="4" t="str">
        <f t="shared" si="80"/>
        <v>exclude</v>
      </c>
    </row>
    <row r="1702" spans="1:24" x14ac:dyDescent="0.25">
      <c r="A1702" s="3" t="s">
        <v>3813</v>
      </c>
      <c r="B1702" s="3" t="s">
        <v>1514</v>
      </c>
      <c r="C1702" s="3" t="s">
        <v>1511</v>
      </c>
      <c r="D1702" s="3">
        <v>4</v>
      </c>
      <c r="E1702" s="14">
        <v>0.75</v>
      </c>
      <c r="F1702" s="3" t="s">
        <v>3818</v>
      </c>
      <c r="G1702" s="13">
        <v>43948</v>
      </c>
      <c r="H1702" s="13">
        <f>VLOOKUP(L1702,'Interested Users'!$A$2:$F$1684,6,FALSE)</f>
        <v>43947.747187499997</v>
      </c>
      <c r="I1702" s="3" t="s">
        <v>1144</v>
      </c>
      <c r="J1702" s="3" t="s">
        <v>19</v>
      </c>
      <c r="K1702" s="3" t="s">
        <v>1101</v>
      </c>
      <c r="L1702" s="4">
        <v>911100222393</v>
      </c>
      <c r="M1702" s="3" t="s">
        <v>2986</v>
      </c>
      <c r="N1702" s="3" t="s">
        <v>1486</v>
      </c>
      <c r="O1702" s="3" t="s">
        <v>1148</v>
      </c>
      <c r="P1702" s="3" t="s">
        <v>1148</v>
      </c>
      <c r="Q1702" s="3" t="s">
        <v>3776</v>
      </c>
      <c r="R1702" s="3" t="e">
        <f>VLOOKUP(L1702,SB_Cleaned!$A$2:$F$413,6,FALSE)</f>
        <v>#N/A</v>
      </c>
      <c r="S1702" s="3">
        <f t="shared" si="78"/>
        <v>0</v>
      </c>
      <c r="T1702" s="3" t="s">
        <v>1507</v>
      </c>
      <c r="U1702" s="3" t="s">
        <v>1056</v>
      </c>
      <c r="V1702" s="13" t="e">
        <f>VLOOKUP(L1702,SB_Cleaned!$A$2:$C$412,3,FALSE)</f>
        <v>#N/A</v>
      </c>
      <c r="W1702" s="4" t="str">
        <f t="shared" si="79"/>
        <v>exclude</v>
      </c>
      <c r="X1702" s="4" t="str">
        <f t="shared" si="80"/>
        <v>exclude</v>
      </c>
    </row>
    <row r="1703" spans="1:24" x14ac:dyDescent="0.25">
      <c r="A1703" s="3" t="s">
        <v>3813</v>
      </c>
      <c r="B1703" s="3" t="s">
        <v>1514</v>
      </c>
      <c r="C1703" s="3" t="s">
        <v>1511</v>
      </c>
      <c r="D1703" s="3">
        <v>4</v>
      </c>
      <c r="E1703" s="14">
        <v>0.75</v>
      </c>
      <c r="F1703" s="3" t="s">
        <v>3818</v>
      </c>
      <c r="G1703" s="13">
        <v>43948</v>
      </c>
      <c r="H1703" s="13">
        <f>VLOOKUP(L1703,'Interested Users'!$A$2:$F$1684,6,FALSE)</f>
        <v>43947.754282407404</v>
      </c>
      <c r="I1703" s="3" t="s">
        <v>1144</v>
      </c>
      <c r="J1703" s="3" t="s">
        <v>5</v>
      </c>
      <c r="K1703" s="3" t="s">
        <v>1102</v>
      </c>
      <c r="L1703" s="4">
        <v>911100222394</v>
      </c>
      <c r="M1703" s="3" t="s">
        <v>2987</v>
      </c>
      <c r="N1703" s="3" t="s">
        <v>1486</v>
      </c>
      <c r="O1703" s="3" t="s">
        <v>1148</v>
      </c>
      <c r="P1703" s="3" t="s">
        <v>1148</v>
      </c>
      <c r="Q1703" s="3" t="s">
        <v>3776</v>
      </c>
      <c r="R1703" s="3" t="e">
        <f>VLOOKUP(L1703,SB_Cleaned!$A$2:$F$413,6,FALSE)</f>
        <v>#N/A</v>
      </c>
      <c r="S1703" s="3">
        <f t="shared" si="78"/>
        <v>0</v>
      </c>
      <c r="T1703" s="3" t="s">
        <v>1507</v>
      </c>
      <c r="U1703" s="3" t="s">
        <v>1056</v>
      </c>
      <c r="V1703" s="13" t="e">
        <f>VLOOKUP(L1703,SB_Cleaned!$A$2:$C$412,3,FALSE)</f>
        <v>#N/A</v>
      </c>
      <c r="W1703" s="4" t="str">
        <f t="shared" si="79"/>
        <v>exclude</v>
      </c>
      <c r="X1703" s="4" t="str">
        <f t="shared" si="80"/>
        <v>exclude</v>
      </c>
    </row>
    <row r="1704" spans="1:24" x14ac:dyDescent="0.25">
      <c r="A1704" s="3" t="s">
        <v>3813</v>
      </c>
      <c r="B1704" s="3" t="s">
        <v>1514</v>
      </c>
      <c r="C1704" s="3" t="s">
        <v>1511</v>
      </c>
      <c r="D1704" s="3">
        <v>4</v>
      </c>
      <c r="E1704" s="14">
        <v>0.75</v>
      </c>
      <c r="F1704" s="3" t="s">
        <v>3818</v>
      </c>
      <c r="G1704" s="13">
        <v>43948</v>
      </c>
      <c r="H1704" s="13">
        <f>VLOOKUP(L1704,'Interested Users'!$A$2:$F$1684,6,FALSE)</f>
        <v>43948.30909722222</v>
      </c>
      <c r="I1704" s="3" t="s">
        <v>1144</v>
      </c>
      <c r="J1704" s="3" t="s">
        <v>5</v>
      </c>
      <c r="K1704" s="3" t="s">
        <v>1113</v>
      </c>
      <c r="L1704" s="4">
        <v>911100222412</v>
      </c>
      <c r="M1704" s="3" t="s">
        <v>3005</v>
      </c>
      <c r="N1704" s="3" t="s">
        <v>1486</v>
      </c>
      <c r="O1704" s="3" t="s">
        <v>1148</v>
      </c>
      <c r="P1704" s="3" t="s">
        <v>1148</v>
      </c>
      <c r="Q1704" s="3" t="s">
        <v>3776</v>
      </c>
      <c r="R1704" s="3" t="e">
        <f>VLOOKUP(L1704,SB_Cleaned!$A$2:$F$413,6,FALSE)</f>
        <v>#N/A</v>
      </c>
      <c r="S1704" s="3">
        <f t="shared" si="78"/>
        <v>0</v>
      </c>
      <c r="T1704" s="3" t="s">
        <v>1507</v>
      </c>
      <c r="U1704" s="3" t="s">
        <v>993</v>
      </c>
      <c r="V1704" s="13" t="e">
        <f>VLOOKUP(L1704,SB_Cleaned!$A$2:$C$412,3,FALSE)</f>
        <v>#N/A</v>
      </c>
      <c r="W1704" s="4" t="str">
        <f t="shared" si="79"/>
        <v>exclude</v>
      </c>
      <c r="X1704" s="4" t="str">
        <f t="shared" si="80"/>
        <v>exclude</v>
      </c>
    </row>
    <row r="1705" spans="1:24" x14ac:dyDescent="0.25">
      <c r="A1705" s="3" t="s">
        <v>3813</v>
      </c>
      <c r="B1705" s="3" t="s">
        <v>1514</v>
      </c>
      <c r="C1705" s="3" t="s">
        <v>1511</v>
      </c>
      <c r="D1705" s="3">
        <v>4</v>
      </c>
      <c r="E1705" s="14">
        <v>0.75</v>
      </c>
      <c r="F1705" s="3" t="s">
        <v>3818</v>
      </c>
      <c r="G1705" s="13">
        <v>43948</v>
      </c>
      <c r="H1705" s="13">
        <f>VLOOKUP(L1705,'Interested Users'!$A$2:$F$1684,6,FALSE)</f>
        <v>43948.312083333331</v>
      </c>
      <c r="I1705" s="3" t="s">
        <v>1144</v>
      </c>
      <c r="J1705" s="3" t="s">
        <v>5</v>
      </c>
      <c r="K1705" s="3" t="s">
        <v>481</v>
      </c>
      <c r="L1705" s="4">
        <v>911100222413</v>
      </c>
      <c r="M1705" s="3" t="s">
        <v>3006</v>
      </c>
      <c r="N1705" s="3" t="s">
        <v>1486</v>
      </c>
      <c r="O1705" s="3" t="s">
        <v>1148</v>
      </c>
      <c r="P1705" s="3" t="s">
        <v>1148</v>
      </c>
      <c r="Q1705" s="3" t="s">
        <v>3776</v>
      </c>
      <c r="R1705" s="3" t="e">
        <f>VLOOKUP(L1705,SB_Cleaned!$A$2:$F$413,6,FALSE)</f>
        <v>#N/A</v>
      </c>
      <c r="S1705" s="3">
        <f t="shared" si="78"/>
        <v>0</v>
      </c>
      <c r="T1705" s="3" t="s">
        <v>1507</v>
      </c>
      <c r="U1705" s="3" t="s">
        <v>1042</v>
      </c>
      <c r="V1705" s="13" t="e">
        <f>VLOOKUP(L1705,SB_Cleaned!$A$2:$C$412,3,FALSE)</f>
        <v>#N/A</v>
      </c>
      <c r="W1705" s="4" t="str">
        <f t="shared" si="79"/>
        <v>exclude</v>
      </c>
      <c r="X1705" s="4" t="str">
        <f t="shared" si="80"/>
        <v>exclude</v>
      </c>
    </row>
    <row r="1706" spans="1:24" x14ac:dyDescent="0.25">
      <c r="A1706" s="3" t="s">
        <v>3813</v>
      </c>
      <c r="B1706" s="3" t="s">
        <v>1514</v>
      </c>
      <c r="C1706" s="3" t="s">
        <v>1511</v>
      </c>
      <c r="D1706" s="3">
        <v>4</v>
      </c>
      <c r="E1706" s="14">
        <v>0.75</v>
      </c>
      <c r="F1706" s="3" t="s">
        <v>3818</v>
      </c>
      <c r="G1706" s="13">
        <v>43948</v>
      </c>
      <c r="H1706" s="13" t="e">
        <f>VLOOKUP(L1706,'Interested Users'!$A$2:$F$1684,6,FALSE)</f>
        <v>#N/A</v>
      </c>
      <c r="I1706" s="3" t="s">
        <v>1144</v>
      </c>
      <c r="J1706" s="3" t="s">
        <v>5</v>
      </c>
      <c r="K1706" s="3" t="s">
        <v>1493</v>
      </c>
      <c r="L1706" s="4">
        <v>911100222864</v>
      </c>
      <c r="M1706" s="3" t="s">
        <v>3469</v>
      </c>
      <c r="N1706" s="3" t="s">
        <v>1486</v>
      </c>
      <c r="O1706" s="3" t="s">
        <v>1148</v>
      </c>
      <c r="P1706" s="3" t="s">
        <v>1148</v>
      </c>
      <c r="Q1706" s="3" t="s">
        <v>3776</v>
      </c>
      <c r="R1706" s="3" t="e">
        <f>VLOOKUP(L1706,SB_Cleaned!$A$2:$F$413,6,FALSE)</f>
        <v>#N/A</v>
      </c>
      <c r="S1706" s="3">
        <f t="shared" si="78"/>
        <v>0</v>
      </c>
      <c r="T1706" s="3" t="s">
        <v>1507</v>
      </c>
      <c r="U1706" s="3" t="s">
        <v>3854</v>
      </c>
      <c r="V1706" s="13" t="e">
        <f>VLOOKUP(L1706,SB_Cleaned!$A$2:$C$412,3,FALSE)</f>
        <v>#N/A</v>
      </c>
      <c r="W1706" s="4" t="str">
        <f t="shared" si="79"/>
        <v>exclude</v>
      </c>
      <c r="X1706" s="4" t="str">
        <f t="shared" si="80"/>
        <v>exclude</v>
      </c>
    </row>
    <row r="1707" spans="1:24" x14ac:dyDescent="0.25">
      <c r="A1707" s="3" t="s">
        <v>3813</v>
      </c>
      <c r="B1707" s="3" t="s">
        <v>1514</v>
      </c>
      <c r="C1707" s="3" t="s">
        <v>1511</v>
      </c>
      <c r="D1707" s="3">
        <v>4</v>
      </c>
      <c r="E1707" s="14">
        <v>0.75</v>
      </c>
      <c r="F1707" s="3" t="s">
        <v>3818</v>
      </c>
      <c r="G1707" s="13">
        <v>43948</v>
      </c>
      <c r="H1707" s="13">
        <f>VLOOKUP(L1707,'Interested Users'!$A$2:$F$1684,6,FALSE)</f>
        <v>43947.742407407408</v>
      </c>
      <c r="I1707" s="3" t="s">
        <v>1144</v>
      </c>
      <c r="J1707" s="3" t="s">
        <v>19</v>
      </c>
      <c r="K1707" s="3" t="s">
        <v>331</v>
      </c>
      <c r="L1707" s="4">
        <v>911100222392</v>
      </c>
      <c r="M1707" s="3" t="s">
        <v>2985</v>
      </c>
      <c r="N1707" s="3" t="s">
        <v>1486</v>
      </c>
      <c r="O1707" s="3" t="s">
        <v>1148</v>
      </c>
      <c r="P1707" s="3" t="s">
        <v>1148</v>
      </c>
      <c r="Q1707" s="3" t="s">
        <v>3776</v>
      </c>
      <c r="R1707" s="3" t="e">
        <f>VLOOKUP(L1707,SB_Cleaned!$A$2:$F$413,6,FALSE)</f>
        <v>#N/A</v>
      </c>
      <c r="S1707" s="3">
        <f t="shared" si="78"/>
        <v>0</v>
      </c>
      <c r="T1707" s="3" t="s">
        <v>1507</v>
      </c>
      <c r="U1707" s="3" t="s">
        <v>1056</v>
      </c>
      <c r="V1707" s="13" t="e">
        <f>VLOOKUP(L1707,SB_Cleaned!$A$2:$C$412,3,FALSE)</f>
        <v>#N/A</v>
      </c>
      <c r="W1707" s="4" t="str">
        <f t="shared" si="79"/>
        <v>exclude</v>
      </c>
      <c r="X1707" s="4" t="str">
        <f t="shared" si="80"/>
        <v>exclude</v>
      </c>
    </row>
    <row r="1708" spans="1:24" x14ac:dyDescent="0.25">
      <c r="A1708" s="3" t="s">
        <v>3813</v>
      </c>
      <c r="B1708" s="3" t="s">
        <v>1494</v>
      </c>
      <c r="C1708" s="3" t="s">
        <v>1512</v>
      </c>
      <c r="D1708" s="3">
        <v>4</v>
      </c>
      <c r="E1708" s="14">
        <v>0.75</v>
      </c>
      <c r="F1708" s="3" t="s">
        <v>3818</v>
      </c>
      <c r="G1708" s="13">
        <v>43948</v>
      </c>
      <c r="H1708" s="13">
        <f>VLOOKUP(L1708,'Interested Users'!$A$2:$F$1684,6,FALSE)</f>
        <v>43947.669745370367</v>
      </c>
      <c r="I1708" s="3" t="s">
        <v>1144</v>
      </c>
      <c r="J1708" s="3" t="s">
        <v>10</v>
      </c>
      <c r="K1708" s="3" t="s">
        <v>1096</v>
      </c>
      <c r="L1708" s="4">
        <v>911100222386</v>
      </c>
      <c r="M1708" s="3" t="s">
        <v>2979</v>
      </c>
      <c r="N1708" s="3" t="s">
        <v>1486</v>
      </c>
      <c r="O1708" s="3"/>
      <c r="P1708" s="3" t="s">
        <v>3860</v>
      </c>
      <c r="Q1708" s="3" t="s">
        <v>3761</v>
      </c>
      <c r="R1708" s="3" t="e">
        <f>VLOOKUP(L1708,SB_Cleaned!$A$2:$F$413,6,FALSE)</f>
        <v>#N/A</v>
      </c>
      <c r="S1708" s="3">
        <f t="shared" si="78"/>
        <v>0</v>
      </c>
      <c r="T1708" s="3" t="s">
        <v>1495</v>
      </c>
      <c r="U1708" s="3" t="s">
        <v>1056</v>
      </c>
      <c r="V1708" s="13" t="e">
        <f>VLOOKUP(L1708,SB_Cleaned!$A$2:$C$412,3,FALSE)</f>
        <v>#N/A</v>
      </c>
      <c r="W1708" s="4" t="str">
        <f t="shared" si="79"/>
        <v>exclude</v>
      </c>
      <c r="X1708" s="4" t="str">
        <f t="shared" si="80"/>
        <v>exclude</v>
      </c>
    </row>
    <row r="1709" spans="1:24" x14ac:dyDescent="0.25">
      <c r="A1709" s="3" t="s">
        <v>3813</v>
      </c>
      <c r="B1709" s="3" t="s">
        <v>1494</v>
      </c>
      <c r="C1709" s="3" t="s">
        <v>1512</v>
      </c>
      <c r="D1709" s="3">
        <v>4</v>
      </c>
      <c r="E1709" s="14">
        <v>0.75</v>
      </c>
      <c r="F1709" s="3" t="s">
        <v>3818</v>
      </c>
      <c r="G1709" s="13">
        <v>43948</v>
      </c>
      <c r="H1709" s="13">
        <f>VLOOKUP(L1709,'Interested Users'!$A$2:$F$1684,6,FALSE)</f>
        <v>43947.579768518517</v>
      </c>
      <c r="I1709" s="3" t="s">
        <v>1144</v>
      </c>
      <c r="J1709" s="3" t="s">
        <v>10</v>
      </c>
      <c r="K1709" s="3" t="s">
        <v>1064</v>
      </c>
      <c r="L1709" s="4">
        <v>911100222348</v>
      </c>
      <c r="M1709" s="3" t="s">
        <v>2940</v>
      </c>
      <c r="N1709" s="3" t="s">
        <v>1486</v>
      </c>
      <c r="O1709" s="3"/>
      <c r="P1709" s="3" t="s">
        <v>3860</v>
      </c>
      <c r="Q1709" s="3" t="s">
        <v>3761</v>
      </c>
      <c r="R1709" s="3" t="e">
        <f>VLOOKUP(L1709,SB_Cleaned!$A$2:$F$413,6,FALSE)</f>
        <v>#N/A</v>
      </c>
      <c r="S1709" s="3">
        <f t="shared" si="78"/>
        <v>0</v>
      </c>
      <c r="T1709" s="3" t="s">
        <v>1495</v>
      </c>
      <c r="U1709" s="3" t="s">
        <v>422</v>
      </c>
      <c r="V1709" s="13" t="e">
        <f>VLOOKUP(L1709,SB_Cleaned!$A$2:$C$412,3,FALSE)</f>
        <v>#N/A</v>
      </c>
      <c r="W1709" s="4" t="str">
        <f t="shared" si="79"/>
        <v>exclude</v>
      </c>
      <c r="X1709" s="4" t="str">
        <f t="shared" si="80"/>
        <v>exclude</v>
      </c>
    </row>
    <row r="1710" spans="1:24" x14ac:dyDescent="0.25">
      <c r="A1710" s="3" t="s">
        <v>3813</v>
      </c>
      <c r="B1710" s="3" t="s">
        <v>1494</v>
      </c>
      <c r="C1710" s="3" t="s">
        <v>1512</v>
      </c>
      <c r="D1710" s="3">
        <v>4</v>
      </c>
      <c r="E1710" s="14">
        <v>0.75</v>
      </c>
      <c r="F1710" s="3" t="s">
        <v>3818</v>
      </c>
      <c r="G1710" s="13">
        <v>43948</v>
      </c>
      <c r="H1710" s="13">
        <f>VLOOKUP(L1710,'Interested Users'!$A$2:$F$1684,6,FALSE)</f>
        <v>43947.579756944448</v>
      </c>
      <c r="I1710" s="3" t="s">
        <v>1144</v>
      </c>
      <c r="J1710" s="3" t="s">
        <v>2</v>
      </c>
      <c r="K1710" s="3" t="s">
        <v>1063</v>
      </c>
      <c r="L1710" s="4">
        <v>911100222347</v>
      </c>
      <c r="M1710" s="3" t="s">
        <v>2939</v>
      </c>
      <c r="N1710" s="3" t="s">
        <v>1486</v>
      </c>
      <c r="O1710" s="3"/>
      <c r="P1710" s="3" t="s">
        <v>3860</v>
      </c>
      <c r="Q1710" s="3" t="s">
        <v>3761</v>
      </c>
      <c r="R1710" s="3" t="e">
        <f>VLOOKUP(L1710,SB_Cleaned!$A$2:$F$413,6,FALSE)</f>
        <v>#N/A</v>
      </c>
      <c r="S1710" s="3">
        <f t="shared" si="78"/>
        <v>0</v>
      </c>
      <c r="T1710" s="3" t="s">
        <v>1495</v>
      </c>
      <c r="U1710" s="3" t="s">
        <v>1056</v>
      </c>
      <c r="V1710" s="13" t="e">
        <f>VLOOKUP(L1710,SB_Cleaned!$A$2:$C$412,3,FALSE)</f>
        <v>#N/A</v>
      </c>
      <c r="W1710" s="4" t="str">
        <f t="shared" si="79"/>
        <v>exclude</v>
      </c>
      <c r="X1710" s="4" t="str">
        <f t="shared" si="80"/>
        <v>exclude</v>
      </c>
    </row>
    <row r="1711" spans="1:24" x14ac:dyDescent="0.25">
      <c r="A1711" s="3" t="s">
        <v>3813</v>
      </c>
      <c r="B1711" s="3" t="s">
        <v>1494</v>
      </c>
      <c r="C1711" s="3" t="s">
        <v>1512</v>
      </c>
      <c r="D1711" s="3">
        <v>4</v>
      </c>
      <c r="E1711" s="14">
        <v>0.75</v>
      </c>
      <c r="F1711" s="3" t="s">
        <v>3818</v>
      </c>
      <c r="G1711" s="13">
        <v>43948</v>
      </c>
      <c r="H1711" s="13">
        <f>VLOOKUP(L1711,'Interested Users'!$A$2:$F$1684,6,FALSE)</f>
        <v>43946.550833333335</v>
      </c>
      <c r="I1711" s="3" t="s">
        <v>1144</v>
      </c>
      <c r="J1711" s="3" t="s">
        <v>2</v>
      </c>
      <c r="K1711" s="3" t="s">
        <v>1040</v>
      </c>
      <c r="L1711" s="4">
        <v>911100222312</v>
      </c>
      <c r="M1711" s="3" t="s">
        <v>2905</v>
      </c>
      <c r="N1711" s="3" t="s">
        <v>1486</v>
      </c>
      <c r="O1711" s="3"/>
      <c r="P1711" s="3" t="s">
        <v>3860</v>
      </c>
      <c r="Q1711" s="3" t="s">
        <v>3761</v>
      </c>
      <c r="R1711" s="3" t="e">
        <f>VLOOKUP(L1711,SB_Cleaned!$A$2:$F$413,6,FALSE)</f>
        <v>#N/A</v>
      </c>
      <c r="S1711" s="3">
        <f t="shared" si="78"/>
        <v>0</v>
      </c>
      <c r="T1711" s="3" t="s">
        <v>1495</v>
      </c>
      <c r="U1711" s="3" t="s">
        <v>993</v>
      </c>
      <c r="V1711" s="13" t="e">
        <f>VLOOKUP(L1711,SB_Cleaned!$A$2:$C$412,3,FALSE)</f>
        <v>#N/A</v>
      </c>
      <c r="W1711" s="4" t="str">
        <f t="shared" si="79"/>
        <v>exclude</v>
      </c>
      <c r="X1711" s="4" t="str">
        <f t="shared" si="80"/>
        <v>exclude</v>
      </c>
    </row>
    <row r="1712" spans="1:24" x14ac:dyDescent="0.25">
      <c r="A1712" s="3" t="s">
        <v>3813</v>
      </c>
      <c r="B1712" s="3" t="s">
        <v>1494</v>
      </c>
      <c r="C1712" s="3" t="s">
        <v>1512</v>
      </c>
      <c r="D1712" s="3">
        <v>4</v>
      </c>
      <c r="E1712" s="14">
        <v>0.75</v>
      </c>
      <c r="F1712" s="3" t="s">
        <v>3818</v>
      </c>
      <c r="G1712" s="13">
        <v>43948</v>
      </c>
      <c r="H1712" s="13">
        <f>VLOOKUP(L1712,'Interested Users'!$A$2:$F$1684,6,FALSE)</f>
        <v>43948.227847222224</v>
      </c>
      <c r="I1712" s="3" t="s">
        <v>1145</v>
      </c>
      <c r="J1712" s="3" t="s">
        <v>10</v>
      </c>
      <c r="K1712" s="3" t="s">
        <v>120</v>
      </c>
      <c r="L1712" s="4">
        <v>911100222408</v>
      </c>
      <c r="M1712" s="3" t="s">
        <v>3002</v>
      </c>
      <c r="N1712" s="3" t="s">
        <v>1486</v>
      </c>
      <c r="O1712" s="3"/>
      <c r="P1712" s="3" t="s">
        <v>3860</v>
      </c>
      <c r="Q1712" s="3" t="s">
        <v>3761</v>
      </c>
      <c r="R1712" s="3" t="e">
        <f>VLOOKUP(L1712,SB_Cleaned!$A$2:$F$413,6,FALSE)</f>
        <v>#N/A</v>
      </c>
      <c r="S1712" s="3">
        <f t="shared" si="78"/>
        <v>0</v>
      </c>
      <c r="T1712" s="3" t="s">
        <v>1495</v>
      </c>
      <c r="U1712" s="3" t="s">
        <v>1056</v>
      </c>
      <c r="V1712" s="13" t="e">
        <f>VLOOKUP(L1712,SB_Cleaned!$A$2:$C$412,3,FALSE)</f>
        <v>#N/A</v>
      </c>
      <c r="W1712" s="4" t="str">
        <f t="shared" si="79"/>
        <v>exclude</v>
      </c>
      <c r="X1712" s="4" t="str">
        <f t="shared" si="80"/>
        <v>exclude</v>
      </c>
    </row>
  </sheetData>
  <autoFilter ref="A1:X17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9.5703125" bestFit="1" customWidth="1"/>
    <col min="4" max="4" width="18" bestFit="1" customWidth="1"/>
    <col min="5" max="5" width="18.85546875" customWidth="1"/>
    <col min="6" max="6" width="9.7109375" bestFit="1" customWidth="1"/>
    <col min="7" max="7" width="23.85546875" bestFit="1" customWidth="1"/>
    <col min="8" max="8" width="28.140625" bestFit="1" customWidth="1"/>
  </cols>
  <sheetData>
    <row r="1" spans="1:8" x14ac:dyDescent="0.25">
      <c r="A1" s="8" t="s">
        <v>1519</v>
      </c>
      <c r="B1" s="8" t="s">
        <v>3821</v>
      </c>
      <c r="C1" s="8" t="s">
        <v>1517</v>
      </c>
      <c r="D1" s="8" t="s">
        <v>3822</v>
      </c>
      <c r="E1" s="8" t="s">
        <v>3823</v>
      </c>
      <c r="F1" s="8" t="s">
        <v>1139</v>
      </c>
      <c r="G1" s="8" t="s">
        <v>1137</v>
      </c>
      <c r="H1" s="8" t="s">
        <v>1518</v>
      </c>
    </row>
    <row r="2" spans="1:8" x14ac:dyDescent="0.25">
      <c r="A2" t="s">
        <v>3742</v>
      </c>
      <c r="B2" s="2" t="s">
        <v>3814</v>
      </c>
      <c r="C2" s="12">
        <v>43937</v>
      </c>
      <c r="D2" s="15">
        <v>0.46875</v>
      </c>
      <c r="E2" s="15">
        <v>0.5</v>
      </c>
      <c r="F2" t="s">
        <v>1494</v>
      </c>
      <c r="G2" t="s">
        <v>1510</v>
      </c>
      <c r="H2" t="s">
        <v>1495</v>
      </c>
    </row>
    <row r="3" spans="1:8" x14ac:dyDescent="0.25">
      <c r="A3" t="s">
        <v>3743</v>
      </c>
      <c r="B3" s="2" t="s">
        <v>3814</v>
      </c>
      <c r="C3" s="12">
        <v>43937</v>
      </c>
      <c r="D3" s="15">
        <v>0.46875</v>
      </c>
      <c r="E3" s="15">
        <v>0.5</v>
      </c>
      <c r="F3" t="s">
        <v>1514</v>
      </c>
      <c r="G3" t="s">
        <v>1510</v>
      </c>
      <c r="H3" t="s">
        <v>1496</v>
      </c>
    </row>
    <row r="4" spans="1:8" x14ac:dyDescent="0.25">
      <c r="A4" t="s">
        <v>3744</v>
      </c>
      <c r="B4" s="2" t="s">
        <v>3814</v>
      </c>
      <c r="C4" s="12">
        <v>43937</v>
      </c>
      <c r="D4" s="15">
        <v>0.46875</v>
      </c>
      <c r="E4" s="15">
        <v>0.5</v>
      </c>
      <c r="F4" t="s">
        <v>1494</v>
      </c>
      <c r="G4" t="s">
        <v>1511</v>
      </c>
      <c r="H4" t="s">
        <v>1497</v>
      </c>
    </row>
    <row r="5" spans="1:8" x14ac:dyDescent="0.25">
      <c r="A5" t="s">
        <v>3746</v>
      </c>
      <c r="B5" s="2" t="s">
        <v>3814</v>
      </c>
      <c r="C5" s="12">
        <v>43937</v>
      </c>
      <c r="D5" s="15">
        <v>0.46875</v>
      </c>
      <c r="E5" s="15">
        <v>0.5</v>
      </c>
      <c r="F5" t="s">
        <v>1514</v>
      </c>
      <c r="G5" t="s">
        <v>1511</v>
      </c>
      <c r="H5" t="s">
        <v>1495</v>
      </c>
    </row>
    <row r="6" spans="1:8" x14ac:dyDescent="0.25">
      <c r="A6" t="s">
        <v>3747</v>
      </c>
      <c r="B6" s="2" t="s">
        <v>3814</v>
      </c>
      <c r="C6" s="12">
        <v>43937</v>
      </c>
      <c r="D6" s="15">
        <v>0.66666666666666663</v>
      </c>
      <c r="E6" s="15">
        <v>0.69791666666666663</v>
      </c>
      <c r="F6" t="s">
        <v>1514</v>
      </c>
      <c r="G6" t="s">
        <v>1510</v>
      </c>
      <c r="H6" t="s">
        <v>1499</v>
      </c>
    </row>
    <row r="7" spans="1:8" x14ac:dyDescent="0.25">
      <c r="A7" t="s">
        <v>3748</v>
      </c>
      <c r="B7" s="2" t="s">
        <v>3814</v>
      </c>
      <c r="C7" s="12">
        <v>43937</v>
      </c>
      <c r="D7" s="15">
        <v>0.66666666666666663</v>
      </c>
      <c r="E7" s="15">
        <v>0.69791666666666663</v>
      </c>
      <c r="F7" t="s">
        <v>1514</v>
      </c>
      <c r="G7" t="s">
        <v>1511</v>
      </c>
      <c r="H7" t="s">
        <v>1500</v>
      </c>
    </row>
    <row r="8" spans="1:8" x14ac:dyDescent="0.25">
      <c r="A8" t="s">
        <v>3749</v>
      </c>
      <c r="B8" s="2" t="s">
        <v>3814</v>
      </c>
      <c r="C8" s="12">
        <v>43937</v>
      </c>
      <c r="D8" s="15">
        <v>0.66666666666666663</v>
      </c>
      <c r="E8" s="15">
        <v>0.69791666666666663</v>
      </c>
      <c r="F8" t="s">
        <v>1494</v>
      </c>
      <c r="G8" t="s">
        <v>1510</v>
      </c>
      <c r="H8" t="s">
        <v>1497</v>
      </c>
    </row>
    <row r="9" spans="1:8" x14ac:dyDescent="0.25">
      <c r="A9" t="s">
        <v>3751</v>
      </c>
      <c r="B9" s="2" t="s">
        <v>3814</v>
      </c>
      <c r="C9" s="12">
        <v>43937</v>
      </c>
      <c r="D9" s="15">
        <v>0.66666666666666663</v>
      </c>
      <c r="E9" s="15">
        <v>0.69791666666666663</v>
      </c>
      <c r="F9" t="s">
        <v>1494</v>
      </c>
      <c r="G9" t="s">
        <v>1511</v>
      </c>
      <c r="H9" t="s">
        <v>1495</v>
      </c>
    </row>
    <row r="10" spans="1:8" x14ac:dyDescent="0.25">
      <c r="A10" t="s">
        <v>3752</v>
      </c>
      <c r="B10" s="2" t="s">
        <v>3814</v>
      </c>
      <c r="C10" s="12">
        <v>43937</v>
      </c>
      <c r="D10" s="15">
        <v>0.76041666666666663</v>
      </c>
      <c r="E10" s="15">
        <v>0.79166666666666663</v>
      </c>
      <c r="F10" t="s">
        <v>1494</v>
      </c>
      <c r="G10" t="s">
        <v>1510</v>
      </c>
      <c r="H10" t="s">
        <v>1502</v>
      </c>
    </row>
    <row r="11" spans="1:8" x14ac:dyDescent="0.25">
      <c r="A11" t="s">
        <v>3753</v>
      </c>
      <c r="B11" s="2" t="s">
        <v>3814</v>
      </c>
      <c r="C11" s="12">
        <v>43937</v>
      </c>
      <c r="D11" s="15">
        <v>0.76041666666666663</v>
      </c>
      <c r="E11" s="15">
        <v>0.79166666666666663</v>
      </c>
      <c r="F11" t="s">
        <v>1494</v>
      </c>
      <c r="G11" t="s">
        <v>1511</v>
      </c>
      <c r="H11" t="s">
        <v>1501</v>
      </c>
    </row>
    <row r="12" spans="1:8" x14ac:dyDescent="0.25">
      <c r="A12" t="s">
        <v>3754</v>
      </c>
      <c r="B12" s="2" t="s">
        <v>3814</v>
      </c>
      <c r="C12" s="12">
        <v>43937</v>
      </c>
      <c r="D12" s="15">
        <v>0.76041666666666663</v>
      </c>
      <c r="E12" s="15">
        <v>0.79166666666666663</v>
      </c>
      <c r="F12" t="s">
        <v>1514</v>
      </c>
      <c r="G12" t="s">
        <v>1510</v>
      </c>
      <c r="H12" t="s">
        <v>1500</v>
      </c>
    </row>
    <row r="13" spans="1:8" x14ac:dyDescent="0.25">
      <c r="A13" t="s">
        <v>3749</v>
      </c>
      <c r="B13" s="2" t="s">
        <v>3814</v>
      </c>
      <c r="C13" s="12">
        <v>43937</v>
      </c>
      <c r="D13" s="15">
        <v>0.76041666666666663</v>
      </c>
      <c r="E13" s="15">
        <v>0.79166666666666663</v>
      </c>
      <c r="F13" t="s">
        <v>1494</v>
      </c>
      <c r="G13" t="s">
        <v>1512</v>
      </c>
      <c r="H13" t="s">
        <v>1502</v>
      </c>
    </row>
    <row r="14" spans="1:8" x14ac:dyDescent="0.25">
      <c r="A14" t="s">
        <v>3755</v>
      </c>
      <c r="B14" s="2" t="s">
        <v>3814</v>
      </c>
      <c r="C14" s="12">
        <v>43937</v>
      </c>
      <c r="D14" s="15">
        <v>0.76041666666666663</v>
      </c>
      <c r="E14" s="15">
        <v>0.79166666666666663</v>
      </c>
      <c r="F14" t="s">
        <v>1514</v>
      </c>
      <c r="G14" t="s">
        <v>1511</v>
      </c>
      <c r="H14" t="s">
        <v>1499</v>
      </c>
    </row>
    <row r="15" spans="1:8" x14ac:dyDescent="0.25">
      <c r="A15" t="s">
        <v>3743</v>
      </c>
      <c r="B15" s="2" t="s">
        <v>3814</v>
      </c>
      <c r="C15" s="12">
        <v>43937</v>
      </c>
      <c r="D15" s="15">
        <v>0.76041666666666663</v>
      </c>
      <c r="E15" s="15">
        <v>0.79166666666666663</v>
      </c>
      <c r="F15" t="s">
        <v>1514</v>
      </c>
      <c r="G15" t="s">
        <v>1512</v>
      </c>
      <c r="H15" t="s">
        <v>1505</v>
      </c>
    </row>
    <row r="16" spans="1:8" x14ac:dyDescent="0.25">
      <c r="A16" t="s">
        <v>3756</v>
      </c>
      <c r="B16" s="2" t="s">
        <v>3815</v>
      </c>
      <c r="C16" s="12">
        <v>43938</v>
      </c>
      <c r="D16" s="15">
        <v>0.46875</v>
      </c>
      <c r="E16" s="15">
        <v>0.5</v>
      </c>
      <c r="F16" t="s">
        <v>1494</v>
      </c>
      <c r="G16" t="s">
        <v>1510</v>
      </c>
      <c r="H16" t="s">
        <v>1496</v>
      </c>
    </row>
    <row r="17" spans="1:8" x14ac:dyDescent="0.25">
      <c r="A17" t="s">
        <v>3746</v>
      </c>
      <c r="B17" s="2" t="s">
        <v>3815</v>
      </c>
      <c r="C17" s="12">
        <v>43938</v>
      </c>
      <c r="D17" s="15">
        <v>0.46875</v>
      </c>
      <c r="E17" s="15">
        <v>0.5</v>
      </c>
      <c r="F17" t="s">
        <v>1514</v>
      </c>
      <c r="G17" t="s">
        <v>1510</v>
      </c>
      <c r="H17" t="s">
        <v>1502</v>
      </c>
    </row>
    <row r="18" spans="1:8" x14ac:dyDescent="0.25">
      <c r="A18" t="s">
        <v>3757</v>
      </c>
      <c r="B18" s="2" t="s">
        <v>3815</v>
      </c>
      <c r="C18" s="12">
        <v>43938</v>
      </c>
      <c r="D18" s="15">
        <v>0.46875</v>
      </c>
      <c r="E18" s="15">
        <v>0.5</v>
      </c>
      <c r="F18" t="s">
        <v>1494</v>
      </c>
      <c r="G18" t="s">
        <v>1511</v>
      </c>
      <c r="H18" t="s">
        <v>1497</v>
      </c>
    </row>
    <row r="19" spans="1:8" x14ac:dyDescent="0.25">
      <c r="A19" t="s">
        <v>1504</v>
      </c>
      <c r="B19" s="2" t="s">
        <v>3815</v>
      </c>
      <c r="C19" s="12">
        <v>43938</v>
      </c>
      <c r="D19" s="15">
        <v>0.46875</v>
      </c>
      <c r="E19" s="15">
        <v>0.5</v>
      </c>
      <c r="F19" t="s">
        <v>1514</v>
      </c>
      <c r="G19" t="s">
        <v>1511</v>
      </c>
      <c r="H19" t="s">
        <v>1500</v>
      </c>
    </row>
    <row r="20" spans="1:8" x14ac:dyDescent="0.25">
      <c r="A20" t="s">
        <v>3755</v>
      </c>
      <c r="B20" s="2" t="s">
        <v>3815</v>
      </c>
      <c r="C20" s="12">
        <v>43938</v>
      </c>
      <c r="D20" s="15">
        <v>0.66666666666666663</v>
      </c>
      <c r="E20" s="15">
        <v>0.69791666666666663</v>
      </c>
      <c r="F20" t="s">
        <v>1514</v>
      </c>
      <c r="G20" t="s">
        <v>1510</v>
      </c>
      <c r="H20" t="s">
        <v>1499</v>
      </c>
    </row>
    <row r="21" spans="1:8" x14ac:dyDescent="0.25">
      <c r="A21" t="s">
        <v>3748</v>
      </c>
      <c r="B21" s="2" t="s">
        <v>3815</v>
      </c>
      <c r="C21" s="12">
        <v>43938</v>
      </c>
      <c r="D21" s="15">
        <v>0.66666666666666663</v>
      </c>
      <c r="E21" s="15">
        <v>0.69791666666666663</v>
      </c>
      <c r="F21" t="s">
        <v>1514</v>
      </c>
      <c r="G21" t="s">
        <v>1511</v>
      </c>
      <c r="H21" t="s">
        <v>1505</v>
      </c>
    </row>
    <row r="22" spans="1:8" x14ac:dyDescent="0.25">
      <c r="A22" t="s">
        <v>3758</v>
      </c>
      <c r="B22" s="2" t="s">
        <v>3815</v>
      </c>
      <c r="C22" s="12">
        <v>43938</v>
      </c>
      <c r="D22" s="15">
        <v>0.66666666666666663</v>
      </c>
      <c r="E22" s="15">
        <v>0.69791666666666663</v>
      </c>
      <c r="F22" t="s">
        <v>1494</v>
      </c>
      <c r="G22" t="s">
        <v>1510</v>
      </c>
      <c r="H22" t="s">
        <v>1496</v>
      </c>
    </row>
    <row r="23" spans="1:8" x14ac:dyDescent="0.25">
      <c r="A23" t="s">
        <v>3743</v>
      </c>
      <c r="B23" s="2" t="s">
        <v>3815</v>
      </c>
      <c r="C23" s="12">
        <v>43938</v>
      </c>
      <c r="D23" s="15">
        <v>0.66666666666666663</v>
      </c>
      <c r="E23" s="15">
        <v>0.69791666666666663</v>
      </c>
      <c r="F23" t="s">
        <v>1494</v>
      </c>
      <c r="G23" t="s">
        <v>1511</v>
      </c>
      <c r="H23" t="s">
        <v>1501</v>
      </c>
    </row>
    <row r="24" spans="1:8" x14ac:dyDescent="0.25">
      <c r="A24" t="s">
        <v>3759</v>
      </c>
      <c r="B24" s="2" t="s">
        <v>3815</v>
      </c>
      <c r="C24" s="12">
        <v>43938</v>
      </c>
      <c r="D24" s="15">
        <v>0.76041666666666663</v>
      </c>
      <c r="E24" s="15">
        <v>0.79166666666666663</v>
      </c>
      <c r="F24" t="s">
        <v>1494</v>
      </c>
      <c r="G24" t="s">
        <v>1510</v>
      </c>
      <c r="H24" t="s">
        <v>1503</v>
      </c>
    </row>
    <row r="25" spans="1:8" x14ac:dyDescent="0.25">
      <c r="A25" t="s">
        <v>3752</v>
      </c>
      <c r="B25" s="2" t="s">
        <v>3815</v>
      </c>
      <c r="C25" s="12">
        <v>43938</v>
      </c>
      <c r="D25" s="15">
        <v>0.76041666666666663</v>
      </c>
      <c r="E25" s="15">
        <v>0.79166666666666663</v>
      </c>
      <c r="F25" t="s">
        <v>1494</v>
      </c>
      <c r="G25" t="s">
        <v>1511</v>
      </c>
      <c r="H25" t="s">
        <v>1502</v>
      </c>
    </row>
    <row r="26" spans="1:8" x14ac:dyDescent="0.25">
      <c r="A26" t="s">
        <v>3754</v>
      </c>
      <c r="B26" s="2" t="s">
        <v>3815</v>
      </c>
      <c r="C26" s="12">
        <v>43938</v>
      </c>
      <c r="D26" s="15">
        <v>0.76041666666666663</v>
      </c>
      <c r="E26" s="15">
        <v>0.79166666666666663</v>
      </c>
      <c r="F26" t="s">
        <v>1514</v>
      </c>
      <c r="G26" t="s">
        <v>1510</v>
      </c>
      <c r="H26" t="s">
        <v>1499</v>
      </c>
    </row>
    <row r="27" spans="1:8" x14ac:dyDescent="0.25">
      <c r="A27" t="s">
        <v>3749</v>
      </c>
      <c r="B27" s="2" t="s">
        <v>3815</v>
      </c>
      <c r="C27" s="12">
        <v>43938</v>
      </c>
      <c r="D27" s="15">
        <v>0.76041666666666663</v>
      </c>
      <c r="E27" s="15">
        <v>0.79166666666666663</v>
      </c>
      <c r="F27" t="s">
        <v>1494</v>
      </c>
      <c r="G27" t="s">
        <v>1512</v>
      </c>
      <c r="H27" t="s">
        <v>1506</v>
      </c>
    </row>
    <row r="28" spans="1:8" x14ac:dyDescent="0.25">
      <c r="A28" t="s">
        <v>3755</v>
      </c>
      <c r="B28" s="2" t="s">
        <v>3815</v>
      </c>
      <c r="C28" s="12">
        <v>43938</v>
      </c>
      <c r="D28" s="15">
        <v>0.76041666666666663</v>
      </c>
      <c r="E28" s="15">
        <v>0.79166666666666663</v>
      </c>
      <c r="F28" t="s">
        <v>1514</v>
      </c>
      <c r="G28" t="s">
        <v>1511</v>
      </c>
      <c r="H28" t="s">
        <v>1499</v>
      </c>
    </row>
    <row r="29" spans="1:8" x14ac:dyDescent="0.25">
      <c r="A29" t="s">
        <v>3743</v>
      </c>
      <c r="B29" s="2" t="s">
        <v>3815</v>
      </c>
      <c r="C29" s="12">
        <v>43938</v>
      </c>
      <c r="D29" s="15">
        <v>0.76041666666666663</v>
      </c>
      <c r="E29" s="15">
        <v>0.79166666666666663</v>
      </c>
      <c r="F29" t="s">
        <v>1514</v>
      </c>
      <c r="G29" t="s">
        <v>1512</v>
      </c>
      <c r="H29" t="s">
        <v>1500</v>
      </c>
    </row>
    <row r="30" spans="1:8" x14ac:dyDescent="0.25">
      <c r="A30" t="s">
        <v>3844</v>
      </c>
      <c r="B30" s="2" t="s">
        <v>3816</v>
      </c>
      <c r="C30" s="12">
        <v>43939</v>
      </c>
      <c r="D30" s="15">
        <v>0.46875</v>
      </c>
      <c r="E30" s="15">
        <v>0.5</v>
      </c>
      <c r="F30" t="s">
        <v>1494</v>
      </c>
      <c r="G30" t="s">
        <v>1510</v>
      </c>
      <c r="H30" t="s">
        <v>1497</v>
      </c>
    </row>
    <row r="31" spans="1:8" x14ac:dyDescent="0.25">
      <c r="A31" t="s">
        <v>3760</v>
      </c>
      <c r="B31" s="2" t="s">
        <v>3816</v>
      </c>
      <c r="C31" s="12">
        <v>43939</v>
      </c>
      <c r="D31" s="15">
        <v>0.46875</v>
      </c>
      <c r="E31" s="15">
        <v>0.5</v>
      </c>
      <c r="F31" t="s">
        <v>1514</v>
      </c>
      <c r="G31" t="s">
        <v>1510</v>
      </c>
      <c r="H31" t="s">
        <v>1500</v>
      </c>
    </row>
    <row r="32" spans="1:8" x14ac:dyDescent="0.25">
      <c r="A32" t="s">
        <v>3757</v>
      </c>
      <c r="B32" s="2" t="s">
        <v>3816</v>
      </c>
      <c r="C32" s="12">
        <v>43939</v>
      </c>
      <c r="D32" s="15">
        <v>0.46875</v>
      </c>
      <c r="E32" s="15">
        <v>0.5</v>
      </c>
      <c r="F32" t="s">
        <v>1494</v>
      </c>
      <c r="G32" t="s">
        <v>1511</v>
      </c>
      <c r="H32" t="s">
        <v>1497</v>
      </c>
    </row>
    <row r="33" spans="1:8" x14ac:dyDescent="0.25">
      <c r="A33" t="s">
        <v>3745</v>
      </c>
      <c r="B33" s="2" t="s">
        <v>3816</v>
      </c>
      <c r="C33" s="12">
        <v>43939</v>
      </c>
      <c r="D33" s="15">
        <v>0.46875</v>
      </c>
      <c r="E33" s="15">
        <v>0.5</v>
      </c>
      <c r="F33" t="s">
        <v>1494</v>
      </c>
      <c r="G33" t="s">
        <v>1512</v>
      </c>
      <c r="H33" t="s">
        <v>1502</v>
      </c>
    </row>
    <row r="34" spans="1:8" x14ac:dyDescent="0.25">
      <c r="A34" t="s">
        <v>3744</v>
      </c>
      <c r="B34" s="2" t="s">
        <v>3816</v>
      </c>
      <c r="C34" s="12">
        <v>43939</v>
      </c>
      <c r="D34" s="15">
        <v>0.46875</v>
      </c>
      <c r="E34" s="15">
        <v>0.5</v>
      </c>
      <c r="F34" t="s">
        <v>1514</v>
      </c>
      <c r="G34" t="s">
        <v>1511</v>
      </c>
      <c r="H34" t="s">
        <v>1503</v>
      </c>
    </row>
    <row r="35" spans="1:8" x14ac:dyDescent="0.25">
      <c r="A35" t="s">
        <v>3748</v>
      </c>
      <c r="B35" s="2" t="s">
        <v>3816</v>
      </c>
      <c r="C35" s="12">
        <v>43939</v>
      </c>
      <c r="D35" s="15">
        <v>0.46875</v>
      </c>
      <c r="E35" s="15">
        <v>0.5</v>
      </c>
      <c r="F35" t="s">
        <v>1514</v>
      </c>
      <c r="G35" t="s">
        <v>1512</v>
      </c>
      <c r="H35" t="s">
        <v>1505</v>
      </c>
    </row>
    <row r="36" spans="1:8" x14ac:dyDescent="0.25">
      <c r="A36" t="s">
        <v>3743</v>
      </c>
      <c r="B36" s="2" t="s">
        <v>3816</v>
      </c>
      <c r="C36" s="12">
        <v>43939</v>
      </c>
      <c r="D36" s="15">
        <v>0.66666666666666663</v>
      </c>
      <c r="E36" s="15">
        <v>0.69791666666666663</v>
      </c>
      <c r="F36" t="s">
        <v>1514</v>
      </c>
      <c r="G36" t="s">
        <v>1510</v>
      </c>
      <c r="H36" t="s">
        <v>1498</v>
      </c>
    </row>
    <row r="37" spans="1:8" x14ac:dyDescent="0.25">
      <c r="A37" t="s">
        <v>3761</v>
      </c>
      <c r="B37" s="2" t="s">
        <v>3816</v>
      </c>
      <c r="C37" s="12">
        <v>43939</v>
      </c>
      <c r="D37" s="15">
        <v>0.66666666666666663</v>
      </c>
      <c r="E37" s="15">
        <v>0.69791666666666663</v>
      </c>
      <c r="F37" t="s">
        <v>1514</v>
      </c>
      <c r="G37" t="s">
        <v>1511</v>
      </c>
      <c r="H37" t="s">
        <v>1507</v>
      </c>
    </row>
    <row r="38" spans="1:8" x14ac:dyDescent="0.25">
      <c r="A38" t="s">
        <v>3755</v>
      </c>
      <c r="B38" s="2" t="s">
        <v>3816</v>
      </c>
      <c r="C38" s="12">
        <v>43939</v>
      </c>
      <c r="D38" s="15">
        <v>0.66666666666666663</v>
      </c>
      <c r="E38" s="15">
        <v>0.69791666666666663</v>
      </c>
      <c r="F38" t="s">
        <v>1494</v>
      </c>
      <c r="G38" t="s">
        <v>1510</v>
      </c>
      <c r="H38" t="s">
        <v>1506</v>
      </c>
    </row>
    <row r="39" spans="1:8" x14ac:dyDescent="0.25">
      <c r="A39" t="s">
        <v>3745</v>
      </c>
      <c r="B39" s="2" t="s">
        <v>3816</v>
      </c>
      <c r="C39" s="12">
        <v>43939</v>
      </c>
      <c r="D39" s="15">
        <v>0.66666666666666663</v>
      </c>
      <c r="E39" s="15">
        <v>0.69791666666666663</v>
      </c>
      <c r="F39" t="s">
        <v>1494</v>
      </c>
      <c r="G39" t="s">
        <v>1511</v>
      </c>
      <c r="H39" t="s">
        <v>1497</v>
      </c>
    </row>
    <row r="40" spans="1:8" x14ac:dyDescent="0.25">
      <c r="A40" t="s">
        <v>3762</v>
      </c>
      <c r="B40" s="2" t="s">
        <v>3816</v>
      </c>
      <c r="C40" s="12">
        <v>43939</v>
      </c>
      <c r="D40" s="15">
        <v>0.66666666666666663</v>
      </c>
      <c r="E40" s="15">
        <v>0.69791666666666663</v>
      </c>
      <c r="F40" t="s">
        <v>1514</v>
      </c>
      <c r="G40" t="s">
        <v>1512</v>
      </c>
      <c r="H40" t="s">
        <v>1503</v>
      </c>
    </row>
    <row r="41" spans="1:8" x14ac:dyDescent="0.25">
      <c r="A41" t="s">
        <v>3749</v>
      </c>
      <c r="B41" s="2" t="s">
        <v>3816</v>
      </c>
      <c r="C41" s="12">
        <v>43939</v>
      </c>
      <c r="D41" s="15">
        <v>0.66666666666666663</v>
      </c>
      <c r="E41" s="15">
        <v>0.69791666666666663</v>
      </c>
      <c r="F41" t="s">
        <v>1494</v>
      </c>
      <c r="G41" t="s">
        <v>1512</v>
      </c>
      <c r="H41" t="s">
        <v>1505</v>
      </c>
    </row>
    <row r="42" spans="1:8" x14ac:dyDescent="0.25">
      <c r="A42" t="s">
        <v>3763</v>
      </c>
      <c r="B42" s="2" t="s">
        <v>3816</v>
      </c>
      <c r="C42" s="12">
        <v>43939</v>
      </c>
      <c r="D42" s="15">
        <v>0.76041666666666663</v>
      </c>
      <c r="E42" s="15">
        <v>0.79166666666666663</v>
      </c>
      <c r="F42" t="s">
        <v>1494</v>
      </c>
      <c r="G42" t="s">
        <v>1510</v>
      </c>
      <c r="H42" t="s">
        <v>1497</v>
      </c>
    </row>
    <row r="43" spans="1:8" x14ac:dyDescent="0.25">
      <c r="A43" t="s">
        <v>3752</v>
      </c>
      <c r="B43" s="2" t="s">
        <v>3816</v>
      </c>
      <c r="C43" s="12">
        <v>43939</v>
      </c>
      <c r="D43" s="15">
        <v>0.76041666666666663</v>
      </c>
      <c r="E43" s="15">
        <v>0.79166666666666663</v>
      </c>
      <c r="F43" t="s">
        <v>1494</v>
      </c>
      <c r="G43" t="s">
        <v>1511</v>
      </c>
      <c r="H43" t="s">
        <v>1502</v>
      </c>
    </row>
    <row r="44" spans="1:8" x14ac:dyDescent="0.25">
      <c r="A44" t="s">
        <v>3754</v>
      </c>
      <c r="B44" s="2" t="s">
        <v>3816</v>
      </c>
      <c r="C44" s="12">
        <v>43939</v>
      </c>
      <c r="D44" s="15">
        <v>0.76041666666666663</v>
      </c>
      <c r="E44" s="15">
        <v>0.79166666666666663</v>
      </c>
      <c r="F44" t="s">
        <v>1514</v>
      </c>
      <c r="G44" t="s">
        <v>1510</v>
      </c>
      <c r="H44" t="s">
        <v>1500</v>
      </c>
    </row>
    <row r="45" spans="1:8" x14ac:dyDescent="0.25">
      <c r="A45" t="s">
        <v>3749</v>
      </c>
      <c r="B45" s="2" t="s">
        <v>3816</v>
      </c>
      <c r="C45" s="12">
        <v>43939</v>
      </c>
      <c r="D45" s="15">
        <v>0.76041666666666663</v>
      </c>
      <c r="E45" s="15">
        <v>0.79166666666666663</v>
      </c>
      <c r="F45" t="s">
        <v>1494</v>
      </c>
      <c r="G45" t="s">
        <v>1512</v>
      </c>
      <c r="H45" t="s">
        <v>1495</v>
      </c>
    </row>
    <row r="46" spans="1:8" x14ac:dyDescent="0.25">
      <c r="A46" t="s">
        <v>3743</v>
      </c>
      <c r="B46" s="2" t="s">
        <v>3816</v>
      </c>
      <c r="C46" s="12">
        <v>43939</v>
      </c>
      <c r="D46" s="15">
        <v>0.76041666666666663</v>
      </c>
      <c r="E46" s="15">
        <v>0.79166666666666663</v>
      </c>
      <c r="F46" t="s">
        <v>1514</v>
      </c>
      <c r="G46" t="s">
        <v>1511</v>
      </c>
      <c r="H46" t="s">
        <v>1508</v>
      </c>
    </row>
    <row r="47" spans="1:8" x14ac:dyDescent="0.25">
      <c r="A47" t="s">
        <v>3758</v>
      </c>
      <c r="B47" s="2" t="s">
        <v>3816</v>
      </c>
      <c r="C47" s="12">
        <v>43939</v>
      </c>
      <c r="D47" s="15">
        <v>0.76041666666666663</v>
      </c>
      <c r="E47" s="15">
        <v>0.79166666666666663</v>
      </c>
      <c r="F47" t="s">
        <v>1514</v>
      </c>
      <c r="G47" t="s">
        <v>1512</v>
      </c>
      <c r="H47" t="s">
        <v>1497</v>
      </c>
    </row>
    <row r="48" spans="1:8" x14ac:dyDescent="0.25">
      <c r="A48" t="s">
        <v>3751</v>
      </c>
      <c r="B48" s="2" t="s">
        <v>3817</v>
      </c>
      <c r="C48" s="12">
        <v>43940</v>
      </c>
      <c r="D48" s="15">
        <v>0.46875</v>
      </c>
      <c r="E48" s="15">
        <v>0.5</v>
      </c>
      <c r="F48" t="s">
        <v>1494</v>
      </c>
      <c r="G48" t="s">
        <v>1510</v>
      </c>
      <c r="H48" t="s">
        <v>1502</v>
      </c>
    </row>
    <row r="49" spans="1:8" x14ac:dyDescent="0.25">
      <c r="A49" t="s">
        <v>3760</v>
      </c>
      <c r="B49" s="2" t="s">
        <v>3817</v>
      </c>
      <c r="C49" s="12">
        <v>43940</v>
      </c>
      <c r="D49" s="15">
        <v>0.46875</v>
      </c>
      <c r="E49" s="15">
        <v>0.5</v>
      </c>
      <c r="F49" t="s">
        <v>1514</v>
      </c>
      <c r="G49" t="s">
        <v>1510</v>
      </c>
      <c r="H49" t="s">
        <v>1500</v>
      </c>
    </row>
    <row r="50" spans="1:8" x14ac:dyDescent="0.25">
      <c r="A50" t="s">
        <v>3757</v>
      </c>
      <c r="B50" s="2" t="s">
        <v>3817</v>
      </c>
      <c r="C50" s="12">
        <v>43940</v>
      </c>
      <c r="D50" s="15">
        <v>0.46875</v>
      </c>
      <c r="E50" s="15">
        <v>0.5</v>
      </c>
      <c r="F50" t="s">
        <v>1494</v>
      </c>
      <c r="G50" t="s">
        <v>1511</v>
      </c>
      <c r="H50" t="s">
        <v>1497</v>
      </c>
    </row>
    <row r="51" spans="1:8" x14ac:dyDescent="0.25">
      <c r="A51" t="s">
        <v>3745</v>
      </c>
      <c r="B51" s="2" t="s">
        <v>3817</v>
      </c>
      <c r="C51" s="12">
        <v>43940</v>
      </c>
      <c r="D51" s="15">
        <v>0.46875</v>
      </c>
      <c r="E51" s="15">
        <v>0.5</v>
      </c>
      <c r="F51" t="s">
        <v>1494</v>
      </c>
      <c r="G51" t="s">
        <v>1512</v>
      </c>
      <c r="H51" t="s">
        <v>1501</v>
      </c>
    </row>
    <row r="52" spans="1:8" x14ac:dyDescent="0.25">
      <c r="A52" t="s">
        <v>3743</v>
      </c>
      <c r="B52" s="2" t="s">
        <v>3817</v>
      </c>
      <c r="C52" s="12">
        <v>43940</v>
      </c>
      <c r="D52" s="15">
        <v>0.46875</v>
      </c>
      <c r="E52" s="15">
        <v>0.5</v>
      </c>
      <c r="F52" t="s">
        <v>1514</v>
      </c>
      <c r="G52" t="s">
        <v>1511</v>
      </c>
      <c r="H52" t="s">
        <v>1499</v>
      </c>
    </row>
    <row r="53" spans="1:8" x14ac:dyDescent="0.25">
      <c r="A53" t="s">
        <v>3748</v>
      </c>
      <c r="B53" s="2" t="s">
        <v>3817</v>
      </c>
      <c r="C53" s="12">
        <v>43940</v>
      </c>
      <c r="D53" s="15">
        <v>0.46875</v>
      </c>
      <c r="E53" s="15">
        <v>0.5</v>
      </c>
      <c r="F53" t="s">
        <v>1514</v>
      </c>
      <c r="G53" t="s">
        <v>1512</v>
      </c>
      <c r="H53" t="s">
        <v>1509</v>
      </c>
    </row>
    <row r="54" spans="1:8" x14ac:dyDescent="0.25">
      <c r="A54" t="s">
        <v>3743</v>
      </c>
      <c r="B54" s="2" t="s">
        <v>3817</v>
      </c>
      <c r="C54" s="12">
        <v>43940</v>
      </c>
      <c r="D54" s="15">
        <v>0.66666666666666663</v>
      </c>
      <c r="E54" s="15">
        <v>0.69791666666666663</v>
      </c>
      <c r="F54" t="s">
        <v>1514</v>
      </c>
      <c r="G54" t="s">
        <v>1510</v>
      </c>
      <c r="H54" t="s">
        <v>1500</v>
      </c>
    </row>
    <row r="55" spans="1:8" x14ac:dyDescent="0.25">
      <c r="A55" t="s">
        <v>3763</v>
      </c>
      <c r="B55" s="2" t="s">
        <v>3817</v>
      </c>
      <c r="C55" s="12">
        <v>43940</v>
      </c>
      <c r="D55" s="15">
        <v>0.66666666666666663</v>
      </c>
      <c r="E55" s="15">
        <v>0.69791666666666663</v>
      </c>
      <c r="F55" t="s">
        <v>1514</v>
      </c>
      <c r="G55" t="s">
        <v>1511</v>
      </c>
      <c r="H55" t="s">
        <v>1507</v>
      </c>
    </row>
    <row r="56" spans="1:8" x14ac:dyDescent="0.25">
      <c r="A56" t="s">
        <v>3755</v>
      </c>
      <c r="B56" s="2" t="s">
        <v>3817</v>
      </c>
      <c r="C56" s="12">
        <v>43940</v>
      </c>
      <c r="D56" s="15">
        <v>0.66666666666666663</v>
      </c>
      <c r="E56" s="15">
        <v>0.69791666666666663</v>
      </c>
      <c r="F56" t="s">
        <v>1494</v>
      </c>
      <c r="G56" t="s">
        <v>1510</v>
      </c>
      <c r="H56" t="s">
        <v>1502</v>
      </c>
    </row>
    <row r="57" spans="1:8" x14ac:dyDescent="0.25">
      <c r="A57" t="s">
        <v>3745</v>
      </c>
      <c r="B57" s="2" t="s">
        <v>3817</v>
      </c>
      <c r="C57" s="12">
        <v>43940</v>
      </c>
      <c r="D57" s="15">
        <v>0.66666666666666663</v>
      </c>
      <c r="E57" s="15">
        <v>0.69791666666666663</v>
      </c>
      <c r="F57" t="s">
        <v>1494</v>
      </c>
      <c r="G57" t="s">
        <v>1511</v>
      </c>
      <c r="H57" t="s">
        <v>1497</v>
      </c>
    </row>
    <row r="58" spans="1:8" x14ac:dyDescent="0.25">
      <c r="A58" t="s">
        <v>3761</v>
      </c>
      <c r="B58" s="2" t="s">
        <v>3817</v>
      </c>
      <c r="C58" s="12">
        <v>43940</v>
      </c>
      <c r="D58" s="15">
        <v>0.66666666666666663</v>
      </c>
      <c r="E58" s="15">
        <v>0.69791666666666663</v>
      </c>
      <c r="F58" t="s">
        <v>1514</v>
      </c>
      <c r="G58" t="s">
        <v>1512</v>
      </c>
      <c r="H58" t="s">
        <v>1496</v>
      </c>
    </row>
    <row r="59" spans="1:8" x14ac:dyDescent="0.25">
      <c r="A59" t="s">
        <v>3746</v>
      </c>
      <c r="B59" s="2" t="s">
        <v>3817</v>
      </c>
      <c r="C59" s="12">
        <v>43940</v>
      </c>
      <c r="D59" s="15">
        <v>0.66666666666666663</v>
      </c>
      <c r="E59" s="15">
        <v>0.69791666666666663</v>
      </c>
      <c r="F59" t="s">
        <v>1494</v>
      </c>
      <c r="G59" t="s">
        <v>1512</v>
      </c>
      <c r="H59" t="s">
        <v>1502</v>
      </c>
    </row>
    <row r="60" spans="1:8" x14ac:dyDescent="0.25">
      <c r="A60" t="s">
        <v>3763</v>
      </c>
      <c r="B60" s="2" t="s">
        <v>3817</v>
      </c>
      <c r="C60" s="12">
        <v>43940</v>
      </c>
      <c r="D60" s="15">
        <v>0.76041666666666663</v>
      </c>
      <c r="E60" s="15">
        <v>0.79166666666666663</v>
      </c>
      <c r="F60" t="s">
        <v>1494</v>
      </c>
      <c r="G60" t="s">
        <v>1510</v>
      </c>
      <c r="H60" t="s">
        <v>1497</v>
      </c>
    </row>
    <row r="61" spans="1:8" x14ac:dyDescent="0.25">
      <c r="A61" t="s">
        <v>3755</v>
      </c>
      <c r="B61" s="2" t="s">
        <v>3817</v>
      </c>
      <c r="C61" s="12">
        <v>43940</v>
      </c>
      <c r="D61" s="15">
        <v>0.76041666666666663</v>
      </c>
      <c r="E61" s="15">
        <v>0.79166666666666663</v>
      </c>
      <c r="F61" t="s">
        <v>1494</v>
      </c>
      <c r="G61" t="s">
        <v>1511</v>
      </c>
      <c r="H61" t="s">
        <v>1497</v>
      </c>
    </row>
    <row r="62" spans="1:8" x14ac:dyDescent="0.25">
      <c r="A62" t="s">
        <v>3749</v>
      </c>
      <c r="B62" s="2" t="s">
        <v>3817</v>
      </c>
      <c r="C62" s="12">
        <v>43940</v>
      </c>
      <c r="D62" s="15">
        <v>0.76041666666666663</v>
      </c>
      <c r="E62" s="15">
        <v>0.79166666666666663</v>
      </c>
      <c r="F62" t="s">
        <v>1514</v>
      </c>
      <c r="G62" t="s">
        <v>1510</v>
      </c>
      <c r="H62" t="s">
        <v>1505</v>
      </c>
    </row>
    <row r="63" spans="1:8" x14ac:dyDescent="0.25">
      <c r="A63" t="s">
        <v>3756</v>
      </c>
      <c r="B63" s="2" t="s">
        <v>3817</v>
      </c>
      <c r="C63" s="12">
        <v>43940</v>
      </c>
      <c r="D63" s="15">
        <v>0.76041666666666663</v>
      </c>
      <c r="E63" s="15">
        <v>0.79166666666666663</v>
      </c>
      <c r="F63" t="s">
        <v>1494</v>
      </c>
      <c r="G63" t="s">
        <v>1512</v>
      </c>
      <c r="H63" t="s">
        <v>1495</v>
      </c>
    </row>
    <row r="64" spans="1:8" x14ac:dyDescent="0.25">
      <c r="A64" t="s">
        <v>3750</v>
      </c>
      <c r="B64" s="2" t="s">
        <v>3817</v>
      </c>
      <c r="C64" s="12">
        <v>43940</v>
      </c>
      <c r="D64" s="15">
        <v>0.76041666666666663</v>
      </c>
      <c r="E64" s="15">
        <v>0.79166666666666663</v>
      </c>
      <c r="F64" t="s">
        <v>1514</v>
      </c>
      <c r="G64" t="s">
        <v>1511</v>
      </c>
      <c r="H64" t="s">
        <v>1500</v>
      </c>
    </row>
    <row r="65" spans="1:8" x14ac:dyDescent="0.25">
      <c r="A65" t="s">
        <v>3758</v>
      </c>
      <c r="B65" s="2" t="s">
        <v>3817</v>
      </c>
      <c r="C65" s="12">
        <v>43940</v>
      </c>
      <c r="D65" s="15">
        <v>0.76041666666666663</v>
      </c>
      <c r="E65" s="15">
        <v>0.79166666666666663</v>
      </c>
      <c r="F65" t="s">
        <v>1514</v>
      </c>
      <c r="G65" t="s">
        <v>1512</v>
      </c>
      <c r="H65" t="s">
        <v>1496</v>
      </c>
    </row>
    <row r="66" spans="1:8" x14ac:dyDescent="0.25">
      <c r="A66" t="s">
        <v>3755</v>
      </c>
      <c r="B66" s="2" t="s">
        <v>3818</v>
      </c>
      <c r="C66" s="12">
        <v>43941</v>
      </c>
      <c r="D66" s="15">
        <v>0.48958333333333331</v>
      </c>
      <c r="E66" s="15">
        <v>0.52083333333333337</v>
      </c>
      <c r="F66" t="s">
        <v>1494</v>
      </c>
      <c r="G66" t="s">
        <v>1510</v>
      </c>
      <c r="H66" t="s">
        <v>1496</v>
      </c>
    </row>
    <row r="67" spans="1:8" x14ac:dyDescent="0.25">
      <c r="A67" t="s">
        <v>3751</v>
      </c>
      <c r="B67" s="2" t="s">
        <v>3818</v>
      </c>
      <c r="C67" s="12">
        <v>43941</v>
      </c>
      <c r="D67" s="15">
        <v>0.48958333333333331</v>
      </c>
      <c r="E67" s="15">
        <v>0.52083333333333337</v>
      </c>
      <c r="F67" t="s">
        <v>1514</v>
      </c>
      <c r="G67" t="s">
        <v>1510</v>
      </c>
      <c r="H67" t="s">
        <v>1495</v>
      </c>
    </row>
    <row r="68" spans="1:8" x14ac:dyDescent="0.25">
      <c r="A68" t="s">
        <v>3764</v>
      </c>
      <c r="B68" s="2" t="s">
        <v>3818</v>
      </c>
      <c r="C68" s="12">
        <v>43941</v>
      </c>
      <c r="D68" s="15">
        <v>0.48958333333333331</v>
      </c>
      <c r="E68" s="15">
        <v>0.52083333333333337</v>
      </c>
      <c r="F68" t="s">
        <v>1494</v>
      </c>
      <c r="G68" t="s">
        <v>1511</v>
      </c>
      <c r="H68" t="s">
        <v>1502</v>
      </c>
    </row>
    <row r="69" spans="1:8" x14ac:dyDescent="0.25">
      <c r="A69" t="s">
        <v>3765</v>
      </c>
      <c r="B69" s="2" t="s">
        <v>3818</v>
      </c>
      <c r="C69" s="12">
        <v>43941</v>
      </c>
      <c r="D69" s="15">
        <v>0.48958333333333331</v>
      </c>
      <c r="E69" s="15">
        <v>0.52083333333333337</v>
      </c>
      <c r="F69" t="s">
        <v>1514</v>
      </c>
      <c r="G69" t="s">
        <v>1511</v>
      </c>
      <c r="H69" t="s">
        <v>1503</v>
      </c>
    </row>
    <row r="70" spans="1:8" x14ac:dyDescent="0.25">
      <c r="A70" t="s">
        <v>3766</v>
      </c>
      <c r="B70" s="2" t="s">
        <v>3818</v>
      </c>
      <c r="C70" s="12">
        <v>43941</v>
      </c>
      <c r="D70" s="15">
        <v>0.48958333333333331</v>
      </c>
      <c r="E70" s="15">
        <v>0.52083333333333337</v>
      </c>
      <c r="F70" t="s">
        <v>1494</v>
      </c>
      <c r="G70" t="s">
        <v>1512</v>
      </c>
      <c r="H70" t="s">
        <v>1497</v>
      </c>
    </row>
    <row r="71" spans="1:8" x14ac:dyDescent="0.25">
      <c r="A71" t="s">
        <v>3749</v>
      </c>
      <c r="B71" s="2" t="s">
        <v>3818</v>
      </c>
      <c r="C71" s="12">
        <v>43941</v>
      </c>
      <c r="D71" s="15">
        <v>0.48958333333333331</v>
      </c>
      <c r="E71" s="15">
        <v>0.52083333333333337</v>
      </c>
      <c r="F71" t="s">
        <v>1514</v>
      </c>
      <c r="G71" t="s">
        <v>1512</v>
      </c>
      <c r="H71" t="s">
        <v>1503</v>
      </c>
    </row>
    <row r="72" spans="1:8" x14ac:dyDescent="0.25">
      <c r="A72" t="s">
        <v>3767</v>
      </c>
      <c r="B72" s="2" t="s">
        <v>3818</v>
      </c>
      <c r="C72" s="12">
        <v>43941</v>
      </c>
      <c r="D72" s="15">
        <v>0.48958333333333331</v>
      </c>
      <c r="E72" s="15">
        <v>0.52083333333333337</v>
      </c>
      <c r="F72" t="s">
        <v>1514</v>
      </c>
      <c r="G72" t="s">
        <v>1513</v>
      </c>
      <c r="H72" t="s">
        <v>1502</v>
      </c>
    </row>
    <row r="73" spans="1:8" x14ac:dyDescent="0.25">
      <c r="A73" t="s">
        <v>3748</v>
      </c>
      <c r="B73" s="2" t="s">
        <v>3818</v>
      </c>
      <c r="C73" s="12">
        <v>43941</v>
      </c>
      <c r="D73" s="15">
        <v>0.75</v>
      </c>
      <c r="E73" s="15">
        <v>0.78125</v>
      </c>
      <c r="F73" t="s">
        <v>1514</v>
      </c>
      <c r="G73" t="s">
        <v>1510</v>
      </c>
      <c r="H73" t="s">
        <v>1503</v>
      </c>
    </row>
    <row r="74" spans="1:8" x14ac:dyDescent="0.25">
      <c r="A74" t="s">
        <v>3768</v>
      </c>
      <c r="B74" s="2" t="s">
        <v>3818</v>
      </c>
      <c r="C74" s="12">
        <v>43941</v>
      </c>
      <c r="D74" s="15">
        <v>0.75</v>
      </c>
      <c r="E74" s="15">
        <v>0.78125</v>
      </c>
      <c r="F74" t="s">
        <v>1494</v>
      </c>
      <c r="G74" t="s">
        <v>1510</v>
      </c>
      <c r="H74" t="s">
        <v>1499</v>
      </c>
    </row>
    <row r="75" spans="1:8" x14ac:dyDescent="0.25">
      <c r="A75" t="s">
        <v>3765</v>
      </c>
      <c r="B75" s="2" t="s">
        <v>3818</v>
      </c>
      <c r="C75" s="12">
        <v>43941</v>
      </c>
      <c r="D75" s="15">
        <v>0.75</v>
      </c>
      <c r="E75" s="15">
        <v>0.78125</v>
      </c>
      <c r="F75" t="s">
        <v>1514</v>
      </c>
      <c r="G75" t="s">
        <v>1511</v>
      </c>
      <c r="H75" t="s">
        <v>1502</v>
      </c>
    </row>
    <row r="76" spans="1:8" x14ac:dyDescent="0.25">
      <c r="A76" t="s">
        <v>3749</v>
      </c>
      <c r="B76" s="2" t="s">
        <v>3818</v>
      </c>
      <c r="C76" s="12">
        <v>43941</v>
      </c>
      <c r="D76" s="15">
        <v>0.75</v>
      </c>
      <c r="E76" s="15">
        <v>0.78125</v>
      </c>
      <c r="F76" t="s">
        <v>1494</v>
      </c>
      <c r="G76" t="s">
        <v>1511</v>
      </c>
      <c r="H76" t="s">
        <v>1499</v>
      </c>
    </row>
    <row r="77" spans="1:8" x14ac:dyDescent="0.25">
      <c r="A77" t="s">
        <v>3769</v>
      </c>
      <c r="B77" s="2" t="s">
        <v>3818</v>
      </c>
      <c r="C77" s="12">
        <v>43941</v>
      </c>
      <c r="D77" s="15">
        <v>0.75</v>
      </c>
      <c r="E77" s="15">
        <v>0.78125</v>
      </c>
      <c r="F77" t="s">
        <v>1514</v>
      </c>
      <c r="G77" t="s">
        <v>1512</v>
      </c>
      <c r="H77" t="s">
        <v>1501</v>
      </c>
    </row>
    <row r="78" spans="1:8" x14ac:dyDescent="0.25">
      <c r="A78" t="s">
        <v>3770</v>
      </c>
      <c r="B78" s="2" t="s">
        <v>3818</v>
      </c>
      <c r="C78" s="12">
        <v>43941</v>
      </c>
      <c r="D78" s="15">
        <v>0.75</v>
      </c>
      <c r="E78" s="15">
        <v>0.78125</v>
      </c>
      <c r="F78" t="s">
        <v>1494</v>
      </c>
      <c r="G78" t="s">
        <v>1512</v>
      </c>
      <c r="H78" t="s">
        <v>1497</v>
      </c>
    </row>
    <row r="79" spans="1:8" x14ac:dyDescent="0.25">
      <c r="A79" t="s">
        <v>3759</v>
      </c>
      <c r="B79" s="2" t="s">
        <v>3818</v>
      </c>
      <c r="C79" s="12">
        <v>43941</v>
      </c>
      <c r="D79" s="15">
        <v>0.75</v>
      </c>
      <c r="E79" s="15">
        <v>0.78125</v>
      </c>
      <c r="F79" t="s">
        <v>1514</v>
      </c>
      <c r="G79" t="s">
        <v>1513</v>
      </c>
      <c r="H79" t="s">
        <v>1507</v>
      </c>
    </row>
    <row r="80" spans="1:8" x14ac:dyDescent="0.25">
      <c r="A80" t="s">
        <v>3755</v>
      </c>
      <c r="B80" s="2" t="s">
        <v>3819</v>
      </c>
      <c r="C80" s="12">
        <v>43942</v>
      </c>
      <c r="D80" s="15">
        <v>0.48958333333333331</v>
      </c>
      <c r="E80" s="15">
        <v>0.52083333333333337</v>
      </c>
      <c r="F80" t="s">
        <v>1514</v>
      </c>
      <c r="G80" t="s">
        <v>1510</v>
      </c>
      <c r="H80" t="s">
        <v>1500</v>
      </c>
    </row>
    <row r="81" spans="1:8" x14ac:dyDescent="0.25">
      <c r="A81" t="s">
        <v>3766</v>
      </c>
      <c r="B81" s="2" t="s">
        <v>3819</v>
      </c>
      <c r="C81" s="12">
        <v>43942</v>
      </c>
      <c r="D81" s="15">
        <v>0.48958333333333331</v>
      </c>
      <c r="E81" s="15">
        <v>0.52083333333333337</v>
      </c>
      <c r="F81" t="s">
        <v>1494</v>
      </c>
      <c r="G81" t="s">
        <v>1510</v>
      </c>
      <c r="H81" t="s">
        <v>1502</v>
      </c>
    </row>
    <row r="82" spans="1:8" x14ac:dyDescent="0.25">
      <c r="A82" t="s">
        <v>3768</v>
      </c>
      <c r="B82" s="2" t="s">
        <v>3819</v>
      </c>
      <c r="C82" s="12">
        <v>43942</v>
      </c>
      <c r="D82" s="15">
        <v>0.48958333333333331</v>
      </c>
      <c r="E82" s="15">
        <v>0.52083333333333337</v>
      </c>
      <c r="F82" t="s">
        <v>1514</v>
      </c>
      <c r="G82" t="s">
        <v>1511</v>
      </c>
      <c r="H82" t="s">
        <v>1496</v>
      </c>
    </row>
    <row r="83" spans="1:8" x14ac:dyDescent="0.25">
      <c r="A83" t="s">
        <v>3771</v>
      </c>
      <c r="B83" s="2" t="s">
        <v>3819</v>
      </c>
      <c r="C83" s="12">
        <v>43942</v>
      </c>
      <c r="D83" s="15">
        <v>0.48958333333333331</v>
      </c>
      <c r="E83" s="15">
        <v>0.52083333333333337</v>
      </c>
      <c r="F83" t="s">
        <v>1494</v>
      </c>
      <c r="G83" t="s">
        <v>1511</v>
      </c>
      <c r="H83" t="s">
        <v>1501</v>
      </c>
    </row>
    <row r="84" spans="1:8" x14ac:dyDescent="0.25">
      <c r="A84" t="s">
        <v>3748</v>
      </c>
      <c r="B84" s="2" t="s">
        <v>3819</v>
      </c>
      <c r="C84" s="12">
        <v>43942</v>
      </c>
      <c r="D84" s="15">
        <v>0.48958333333333331</v>
      </c>
      <c r="E84" s="15">
        <v>0.52083333333333337</v>
      </c>
      <c r="F84" t="s">
        <v>1514</v>
      </c>
      <c r="G84" t="s">
        <v>1512</v>
      </c>
      <c r="H84" t="s">
        <v>1503</v>
      </c>
    </row>
    <row r="85" spans="1:8" x14ac:dyDescent="0.25">
      <c r="A85" t="s">
        <v>3772</v>
      </c>
      <c r="B85" s="2" t="s">
        <v>3819</v>
      </c>
      <c r="C85" s="12">
        <v>43942</v>
      </c>
      <c r="D85" s="15">
        <v>0.48958333333333331</v>
      </c>
      <c r="E85" s="15">
        <v>0.52083333333333337</v>
      </c>
      <c r="F85" t="s">
        <v>1494</v>
      </c>
      <c r="G85" t="s">
        <v>1512</v>
      </c>
      <c r="H85" t="s">
        <v>1505</v>
      </c>
    </row>
    <row r="86" spans="1:8" x14ac:dyDescent="0.25">
      <c r="A86" t="s">
        <v>3772</v>
      </c>
      <c r="B86" s="2" t="s">
        <v>3819</v>
      </c>
      <c r="C86" s="12">
        <v>43942</v>
      </c>
      <c r="D86" s="15">
        <v>0.75</v>
      </c>
      <c r="E86" s="15">
        <v>0.78125</v>
      </c>
      <c r="F86" t="s">
        <v>1514</v>
      </c>
      <c r="G86" t="s">
        <v>1510</v>
      </c>
      <c r="H86" t="s">
        <v>1507</v>
      </c>
    </row>
    <row r="87" spans="1:8" x14ac:dyDescent="0.25">
      <c r="A87" t="s">
        <v>3773</v>
      </c>
      <c r="B87" s="2" t="s">
        <v>3819</v>
      </c>
      <c r="C87" s="12">
        <v>43942</v>
      </c>
      <c r="D87" s="15">
        <v>0.75</v>
      </c>
      <c r="E87" s="15">
        <v>0.78125</v>
      </c>
      <c r="F87" t="s">
        <v>1494</v>
      </c>
      <c r="G87" t="s">
        <v>1510</v>
      </c>
      <c r="H87" t="s">
        <v>1506</v>
      </c>
    </row>
    <row r="88" spans="1:8" x14ac:dyDescent="0.25">
      <c r="A88" t="s">
        <v>3755</v>
      </c>
      <c r="B88" s="2" t="s">
        <v>3819</v>
      </c>
      <c r="C88" s="12">
        <v>43942</v>
      </c>
      <c r="D88" s="15">
        <v>0.75</v>
      </c>
      <c r="E88" s="15">
        <v>0.78125</v>
      </c>
      <c r="F88" t="s">
        <v>1514</v>
      </c>
      <c r="G88" t="s">
        <v>1511</v>
      </c>
      <c r="H88" t="s">
        <v>1497</v>
      </c>
    </row>
    <row r="89" spans="1:8" x14ac:dyDescent="0.25">
      <c r="A89" t="s">
        <v>3770</v>
      </c>
      <c r="B89" s="2" t="s">
        <v>3819</v>
      </c>
      <c r="C89" s="12">
        <v>43942</v>
      </c>
      <c r="D89" s="15">
        <v>0.75</v>
      </c>
      <c r="E89" s="15">
        <v>0.78125</v>
      </c>
      <c r="F89" t="s">
        <v>1494</v>
      </c>
      <c r="G89" t="s">
        <v>1511</v>
      </c>
      <c r="H89" t="s">
        <v>1496</v>
      </c>
    </row>
    <row r="90" spans="1:8" x14ac:dyDescent="0.25">
      <c r="A90" t="s">
        <v>3759</v>
      </c>
      <c r="B90" s="2" t="s">
        <v>3819</v>
      </c>
      <c r="C90" s="12">
        <v>43942</v>
      </c>
      <c r="D90" s="15">
        <v>0.75</v>
      </c>
      <c r="E90" s="15">
        <v>0.78125</v>
      </c>
      <c r="F90" t="s">
        <v>1514</v>
      </c>
      <c r="G90" t="s">
        <v>1512</v>
      </c>
      <c r="H90" t="s">
        <v>1515</v>
      </c>
    </row>
    <row r="91" spans="1:8" x14ac:dyDescent="0.25">
      <c r="A91" t="s">
        <v>3749</v>
      </c>
      <c r="B91" s="2" t="s">
        <v>3820</v>
      </c>
      <c r="C91" s="12">
        <v>43943</v>
      </c>
      <c r="D91" s="15">
        <v>0.48958333333333331</v>
      </c>
      <c r="E91" s="15">
        <v>0.52083333333333337</v>
      </c>
      <c r="F91" t="s">
        <v>1514</v>
      </c>
      <c r="G91" t="s">
        <v>1510</v>
      </c>
      <c r="H91" t="s">
        <v>1497</v>
      </c>
    </row>
    <row r="92" spans="1:8" x14ac:dyDescent="0.25">
      <c r="A92" t="s">
        <v>3751</v>
      </c>
      <c r="B92" s="2" t="s">
        <v>3820</v>
      </c>
      <c r="C92" s="12">
        <v>43943</v>
      </c>
      <c r="D92" s="15">
        <v>0.48958333333333331</v>
      </c>
      <c r="E92" s="15">
        <v>0.52083333333333337</v>
      </c>
      <c r="F92" t="s">
        <v>1494</v>
      </c>
      <c r="G92" t="s">
        <v>1510</v>
      </c>
      <c r="H92" t="s">
        <v>1496</v>
      </c>
    </row>
    <row r="93" spans="1:8" x14ac:dyDescent="0.25">
      <c r="A93" t="s">
        <v>3767</v>
      </c>
      <c r="B93" s="2" t="s">
        <v>3820</v>
      </c>
      <c r="C93" s="12">
        <v>43943</v>
      </c>
      <c r="D93" s="15">
        <v>0.48958333333333331</v>
      </c>
      <c r="E93" s="15">
        <v>0.52083333333333337</v>
      </c>
      <c r="F93" t="s">
        <v>1514</v>
      </c>
      <c r="G93" t="s">
        <v>1511</v>
      </c>
      <c r="H93" t="s">
        <v>1506</v>
      </c>
    </row>
    <row r="94" spans="1:8" x14ac:dyDescent="0.25">
      <c r="A94" t="s">
        <v>3771</v>
      </c>
      <c r="B94" s="2" t="s">
        <v>3820</v>
      </c>
      <c r="C94" s="12">
        <v>43943</v>
      </c>
      <c r="D94" s="15">
        <v>0.48958333333333331</v>
      </c>
      <c r="E94" s="15">
        <v>0.52083333333333337</v>
      </c>
      <c r="F94" t="s">
        <v>1494</v>
      </c>
      <c r="G94" t="s">
        <v>1511</v>
      </c>
      <c r="H94" t="s">
        <v>1506</v>
      </c>
    </row>
    <row r="95" spans="1:8" x14ac:dyDescent="0.25">
      <c r="A95" t="s">
        <v>3774</v>
      </c>
      <c r="B95" s="2" t="s">
        <v>3820</v>
      </c>
      <c r="C95" s="12">
        <v>43943</v>
      </c>
      <c r="D95" s="15">
        <v>0.48958333333333331</v>
      </c>
      <c r="E95" s="15">
        <v>0.52083333333333337</v>
      </c>
      <c r="F95" t="s">
        <v>1514</v>
      </c>
      <c r="G95" t="s">
        <v>1512</v>
      </c>
      <c r="H95" t="s">
        <v>1503</v>
      </c>
    </row>
    <row r="96" spans="1:8" x14ac:dyDescent="0.25">
      <c r="A96" t="s">
        <v>3768</v>
      </c>
      <c r="B96" s="2" t="s">
        <v>3820</v>
      </c>
      <c r="C96" s="12">
        <v>43943</v>
      </c>
      <c r="D96" s="15">
        <v>0.48958333333333331</v>
      </c>
      <c r="E96" s="15">
        <v>0.52083333333333337</v>
      </c>
      <c r="F96" t="s">
        <v>1494</v>
      </c>
      <c r="G96" t="s">
        <v>1512</v>
      </c>
      <c r="H96" t="s">
        <v>1496</v>
      </c>
    </row>
    <row r="97" spans="1:8" x14ac:dyDescent="0.25">
      <c r="A97" t="s">
        <v>3775</v>
      </c>
      <c r="B97" s="2" t="s">
        <v>3820</v>
      </c>
      <c r="C97" s="12">
        <v>43943</v>
      </c>
      <c r="D97" s="15">
        <v>0.75</v>
      </c>
      <c r="E97" s="15">
        <v>0.78125</v>
      </c>
      <c r="F97" t="s">
        <v>1514</v>
      </c>
      <c r="G97" t="s">
        <v>1510</v>
      </c>
      <c r="H97" t="s">
        <v>1497</v>
      </c>
    </row>
    <row r="98" spans="1:8" x14ac:dyDescent="0.25">
      <c r="A98" t="s">
        <v>3749</v>
      </c>
      <c r="B98" s="2" t="s">
        <v>3820</v>
      </c>
      <c r="C98" s="12">
        <v>43943</v>
      </c>
      <c r="D98" s="15">
        <v>0.75</v>
      </c>
      <c r="E98" s="15">
        <v>0.78125</v>
      </c>
      <c r="F98" t="s">
        <v>1494</v>
      </c>
      <c r="G98" t="s">
        <v>1510</v>
      </c>
      <c r="H98" t="s">
        <v>1515</v>
      </c>
    </row>
    <row r="99" spans="1:8" x14ac:dyDescent="0.25">
      <c r="A99" t="s">
        <v>3768</v>
      </c>
      <c r="B99" s="2" t="s">
        <v>3820</v>
      </c>
      <c r="C99" s="12">
        <v>43943</v>
      </c>
      <c r="D99" s="15">
        <v>0.75</v>
      </c>
      <c r="E99" s="15">
        <v>0.78125</v>
      </c>
      <c r="F99" t="s">
        <v>1514</v>
      </c>
      <c r="G99" t="s">
        <v>1511</v>
      </c>
      <c r="H99" t="s">
        <v>1502</v>
      </c>
    </row>
    <row r="100" spans="1:8" x14ac:dyDescent="0.25">
      <c r="A100" t="s">
        <v>3776</v>
      </c>
      <c r="B100" s="2" t="s">
        <v>3820</v>
      </c>
      <c r="C100" s="12">
        <v>43943</v>
      </c>
      <c r="D100" s="15">
        <v>0.75</v>
      </c>
      <c r="E100" s="15">
        <v>0.78125</v>
      </c>
      <c r="F100" t="s">
        <v>1494</v>
      </c>
      <c r="G100" t="s">
        <v>1511</v>
      </c>
      <c r="H100" t="s">
        <v>1496</v>
      </c>
    </row>
    <row r="101" spans="1:8" x14ac:dyDescent="0.25">
      <c r="A101" t="s">
        <v>3770</v>
      </c>
      <c r="B101" s="2" t="s">
        <v>3820</v>
      </c>
      <c r="C101" s="12">
        <v>43943</v>
      </c>
      <c r="D101" s="15">
        <v>0.75</v>
      </c>
      <c r="E101" s="15">
        <v>0.78125</v>
      </c>
      <c r="F101" t="s">
        <v>1494</v>
      </c>
      <c r="G101" t="s">
        <v>1512</v>
      </c>
      <c r="H101" t="s">
        <v>1496</v>
      </c>
    </row>
    <row r="102" spans="1:8" x14ac:dyDescent="0.25">
      <c r="A102" t="s">
        <v>3766</v>
      </c>
      <c r="B102" s="2" t="s">
        <v>3820</v>
      </c>
      <c r="C102" s="12">
        <v>43943</v>
      </c>
      <c r="D102" s="15">
        <v>0.75</v>
      </c>
      <c r="E102" s="15">
        <v>0.78125</v>
      </c>
      <c r="F102" t="s">
        <v>1514</v>
      </c>
      <c r="G102" t="s">
        <v>1512</v>
      </c>
      <c r="H102" t="s">
        <v>1502</v>
      </c>
    </row>
    <row r="103" spans="1:8" x14ac:dyDescent="0.25">
      <c r="A103" t="s">
        <v>3751</v>
      </c>
      <c r="B103" s="2" t="s">
        <v>3814</v>
      </c>
      <c r="C103" s="12">
        <v>43944</v>
      </c>
      <c r="D103" s="15">
        <v>0.48958333333333331</v>
      </c>
      <c r="E103" s="15">
        <v>0.52083333333333337</v>
      </c>
      <c r="F103" t="s">
        <v>1514</v>
      </c>
      <c r="G103" t="s">
        <v>1510</v>
      </c>
      <c r="H103" t="s">
        <v>1495</v>
      </c>
    </row>
    <row r="104" spans="1:8" x14ac:dyDescent="0.25">
      <c r="A104" t="s">
        <v>3766</v>
      </c>
      <c r="B104" s="2" t="s">
        <v>3814</v>
      </c>
      <c r="C104" s="12">
        <v>43944</v>
      </c>
      <c r="D104" s="15">
        <v>0.48958333333333331</v>
      </c>
      <c r="E104" s="15">
        <v>0.52083333333333337</v>
      </c>
      <c r="F104" t="s">
        <v>1494</v>
      </c>
      <c r="G104" t="s">
        <v>1510</v>
      </c>
      <c r="H104" t="s">
        <v>1497</v>
      </c>
    </row>
    <row r="105" spans="1:8" x14ac:dyDescent="0.25">
      <c r="A105" t="s">
        <v>3767</v>
      </c>
      <c r="B105" s="2" t="s">
        <v>3814</v>
      </c>
      <c r="C105" s="12">
        <v>43944</v>
      </c>
      <c r="D105" s="15">
        <v>0.48958333333333331</v>
      </c>
      <c r="E105" s="15">
        <v>0.52083333333333337</v>
      </c>
      <c r="F105" t="s">
        <v>1514</v>
      </c>
      <c r="G105" t="s">
        <v>1511</v>
      </c>
      <c r="H105" t="s">
        <v>1499</v>
      </c>
    </row>
    <row r="106" spans="1:8" x14ac:dyDescent="0.25">
      <c r="A106" t="s">
        <v>3771</v>
      </c>
      <c r="B106" s="2" t="s">
        <v>3814</v>
      </c>
      <c r="C106" s="12">
        <v>43944</v>
      </c>
      <c r="D106" s="15">
        <v>0.48958333333333331</v>
      </c>
      <c r="E106" s="15">
        <v>0.52083333333333337</v>
      </c>
      <c r="F106" t="s">
        <v>1494</v>
      </c>
      <c r="G106" t="s">
        <v>1511</v>
      </c>
      <c r="H106" t="s">
        <v>1496</v>
      </c>
    </row>
    <row r="107" spans="1:8" x14ac:dyDescent="0.25">
      <c r="A107" t="s">
        <v>3774</v>
      </c>
      <c r="B107" s="2" t="s">
        <v>3814</v>
      </c>
      <c r="C107" s="12">
        <v>43944</v>
      </c>
      <c r="D107" s="15">
        <v>0.48958333333333331</v>
      </c>
      <c r="E107" s="15">
        <v>0.52083333333333337</v>
      </c>
      <c r="F107" t="s">
        <v>1514</v>
      </c>
      <c r="G107" t="s">
        <v>1512</v>
      </c>
      <c r="H107" t="s">
        <v>1499</v>
      </c>
    </row>
    <row r="108" spans="1:8" x14ac:dyDescent="0.25">
      <c r="A108" t="s">
        <v>3777</v>
      </c>
      <c r="B108" s="2" t="s">
        <v>3814</v>
      </c>
      <c r="C108" s="12">
        <v>43944</v>
      </c>
      <c r="D108" s="15">
        <v>0.48958333333333331</v>
      </c>
      <c r="E108" s="15">
        <v>0.52083333333333337</v>
      </c>
      <c r="F108" t="s">
        <v>1494</v>
      </c>
      <c r="G108" t="s">
        <v>1512</v>
      </c>
      <c r="H108" t="s">
        <v>1497</v>
      </c>
    </row>
    <row r="109" spans="1:8" x14ac:dyDescent="0.25">
      <c r="A109" t="s">
        <v>3775</v>
      </c>
      <c r="B109" s="2" t="s">
        <v>3814</v>
      </c>
      <c r="C109" s="12">
        <v>43944</v>
      </c>
      <c r="D109" s="15">
        <v>0.75</v>
      </c>
      <c r="E109" s="15">
        <v>0.78125</v>
      </c>
      <c r="F109" t="s">
        <v>1514</v>
      </c>
      <c r="G109" t="s">
        <v>1510</v>
      </c>
      <c r="H109" t="s">
        <v>1506</v>
      </c>
    </row>
    <row r="110" spans="1:8" x14ac:dyDescent="0.25">
      <c r="A110" t="s">
        <v>3749</v>
      </c>
      <c r="B110" s="2" t="s">
        <v>3814</v>
      </c>
      <c r="C110" s="12">
        <v>43944</v>
      </c>
      <c r="D110" s="15">
        <v>0.75</v>
      </c>
      <c r="E110" s="15">
        <v>0.78125</v>
      </c>
      <c r="F110" t="s">
        <v>1494</v>
      </c>
      <c r="G110" t="s">
        <v>1510</v>
      </c>
      <c r="H110" t="s">
        <v>1506</v>
      </c>
    </row>
    <row r="111" spans="1:8" x14ac:dyDescent="0.25">
      <c r="A111" t="s">
        <v>3778</v>
      </c>
      <c r="B111" s="2" t="s">
        <v>3814</v>
      </c>
      <c r="C111" s="12">
        <v>43944</v>
      </c>
      <c r="D111" s="15">
        <v>0.75</v>
      </c>
      <c r="E111" s="15">
        <v>0.78125</v>
      </c>
      <c r="F111" t="s">
        <v>1514</v>
      </c>
      <c r="G111" t="s">
        <v>1511</v>
      </c>
      <c r="H111" t="s">
        <v>1497</v>
      </c>
    </row>
    <row r="112" spans="1:8" x14ac:dyDescent="0.25">
      <c r="A112" t="s">
        <v>3753</v>
      </c>
      <c r="B112" s="2" t="s">
        <v>3814</v>
      </c>
      <c r="C112" s="12">
        <v>43944</v>
      </c>
      <c r="D112" s="15">
        <v>0.75</v>
      </c>
      <c r="E112" s="15">
        <v>0.78125</v>
      </c>
      <c r="F112" t="s">
        <v>1494</v>
      </c>
      <c r="G112" t="s">
        <v>1511</v>
      </c>
      <c r="H112" t="s">
        <v>1496</v>
      </c>
    </row>
    <row r="113" spans="1:8" x14ac:dyDescent="0.25">
      <c r="A113" t="s">
        <v>3770</v>
      </c>
      <c r="B113" s="2" t="s">
        <v>3814</v>
      </c>
      <c r="C113" s="12">
        <v>43944</v>
      </c>
      <c r="D113" s="15">
        <v>0.75</v>
      </c>
      <c r="E113" s="15">
        <v>0.78125</v>
      </c>
      <c r="F113" t="s">
        <v>1494</v>
      </c>
      <c r="G113" t="s">
        <v>1512</v>
      </c>
      <c r="H113" t="s">
        <v>1495</v>
      </c>
    </row>
    <row r="114" spans="1:8" x14ac:dyDescent="0.25">
      <c r="A114" t="s">
        <v>3777</v>
      </c>
      <c r="B114" s="2" t="s">
        <v>3814</v>
      </c>
      <c r="C114" s="12">
        <v>43944</v>
      </c>
      <c r="D114" s="15">
        <v>0.75</v>
      </c>
      <c r="E114" s="15">
        <v>0.78125</v>
      </c>
      <c r="F114" t="s">
        <v>1514</v>
      </c>
      <c r="G114" t="s">
        <v>1512</v>
      </c>
      <c r="H114" t="s">
        <v>1497</v>
      </c>
    </row>
    <row r="115" spans="1:8" x14ac:dyDescent="0.25">
      <c r="A115" t="s">
        <v>3779</v>
      </c>
      <c r="B115" s="2" t="s">
        <v>3814</v>
      </c>
      <c r="C115" s="12">
        <v>43944</v>
      </c>
      <c r="D115" s="15">
        <v>0.75</v>
      </c>
      <c r="E115" s="15">
        <v>0.78125</v>
      </c>
      <c r="F115" t="s">
        <v>1514</v>
      </c>
      <c r="G115" t="s">
        <v>1513</v>
      </c>
      <c r="H115" t="s">
        <v>1495</v>
      </c>
    </row>
    <row r="116" spans="1:8" x14ac:dyDescent="0.25">
      <c r="A116" t="s">
        <v>3777</v>
      </c>
      <c r="B116" s="2" t="s">
        <v>3815</v>
      </c>
      <c r="C116" s="12">
        <v>43945</v>
      </c>
      <c r="D116" s="15">
        <v>0.48958333333333331</v>
      </c>
      <c r="E116" s="15">
        <v>0.52083333333333337</v>
      </c>
      <c r="F116" t="s">
        <v>1514</v>
      </c>
      <c r="G116" t="s">
        <v>1510</v>
      </c>
      <c r="H116" t="s">
        <v>1497</v>
      </c>
    </row>
    <row r="117" spans="1:8" x14ac:dyDescent="0.25">
      <c r="A117" t="s">
        <v>3780</v>
      </c>
      <c r="B117" s="2" t="s">
        <v>3815</v>
      </c>
      <c r="C117" s="12">
        <v>43945</v>
      </c>
      <c r="D117" s="15">
        <v>0.48958333333333331</v>
      </c>
      <c r="E117" s="15">
        <v>0.52083333333333337</v>
      </c>
      <c r="F117" t="s">
        <v>1494</v>
      </c>
      <c r="G117" t="s">
        <v>1510</v>
      </c>
      <c r="H117" t="s">
        <v>1495</v>
      </c>
    </row>
    <row r="118" spans="1:8" x14ac:dyDescent="0.25">
      <c r="A118" t="s">
        <v>3751</v>
      </c>
      <c r="B118" s="2" t="s">
        <v>3815</v>
      </c>
      <c r="C118" s="12">
        <v>43945</v>
      </c>
      <c r="D118" s="15">
        <v>0.48958333333333331</v>
      </c>
      <c r="E118" s="15">
        <v>0.52083333333333337</v>
      </c>
      <c r="F118" t="s">
        <v>1514</v>
      </c>
      <c r="G118" t="s">
        <v>1511</v>
      </c>
      <c r="H118" t="s">
        <v>1508</v>
      </c>
    </row>
    <row r="119" spans="1:8" x14ac:dyDescent="0.25">
      <c r="A119" t="s">
        <v>3767</v>
      </c>
      <c r="B119" s="2" t="s">
        <v>3815</v>
      </c>
      <c r="C119" s="12">
        <v>43945</v>
      </c>
      <c r="D119" s="15">
        <v>0.48958333333333331</v>
      </c>
      <c r="E119" s="15">
        <v>0.52083333333333337</v>
      </c>
      <c r="F119" t="s">
        <v>1494</v>
      </c>
      <c r="G119" t="s">
        <v>1511</v>
      </c>
      <c r="H119" t="s">
        <v>1506</v>
      </c>
    </row>
    <row r="120" spans="1:8" x14ac:dyDescent="0.25">
      <c r="A120" t="s">
        <v>3778</v>
      </c>
      <c r="B120" s="2" t="s">
        <v>3815</v>
      </c>
      <c r="C120" s="12">
        <v>43945</v>
      </c>
      <c r="D120" s="15">
        <v>0.48958333333333331</v>
      </c>
      <c r="E120" s="15">
        <v>0.52083333333333337</v>
      </c>
      <c r="F120" t="s">
        <v>1514</v>
      </c>
      <c r="G120" t="s">
        <v>1513</v>
      </c>
      <c r="H120" t="s">
        <v>1500</v>
      </c>
    </row>
    <row r="121" spans="1:8" x14ac:dyDescent="0.25">
      <c r="A121" t="s">
        <v>3781</v>
      </c>
      <c r="B121" s="2" t="s">
        <v>3815</v>
      </c>
      <c r="C121" s="12">
        <v>43945</v>
      </c>
      <c r="D121" s="15">
        <v>0.48958333333333331</v>
      </c>
      <c r="E121" s="15">
        <v>0.52083333333333337</v>
      </c>
      <c r="F121" t="s">
        <v>1494</v>
      </c>
      <c r="G121" t="s">
        <v>1513</v>
      </c>
      <c r="H121" t="s">
        <v>1505</v>
      </c>
    </row>
    <row r="122" spans="1:8" x14ac:dyDescent="0.25">
      <c r="A122" t="s">
        <v>3776</v>
      </c>
      <c r="B122" s="2" t="s">
        <v>3815</v>
      </c>
      <c r="C122" s="12">
        <v>43945</v>
      </c>
      <c r="D122" s="15">
        <v>0.75</v>
      </c>
      <c r="E122" s="15">
        <v>0.78125</v>
      </c>
      <c r="F122" t="s">
        <v>1514</v>
      </c>
      <c r="G122" t="s">
        <v>1510</v>
      </c>
      <c r="H122" t="s">
        <v>1499</v>
      </c>
    </row>
    <row r="123" spans="1:8" x14ac:dyDescent="0.25">
      <c r="A123" t="s">
        <v>3743</v>
      </c>
      <c r="B123" s="2" t="s">
        <v>3815</v>
      </c>
      <c r="C123" s="12">
        <v>43945</v>
      </c>
      <c r="D123" s="15">
        <v>0.75</v>
      </c>
      <c r="E123" s="15">
        <v>0.78125</v>
      </c>
      <c r="F123" t="s">
        <v>1494</v>
      </c>
      <c r="G123" t="s">
        <v>1510</v>
      </c>
      <c r="H123" t="s">
        <v>1496</v>
      </c>
    </row>
    <row r="124" spans="1:8" x14ac:dyDescent="0.25">
      <c r="A124" t="s">
        <v>3781</v>
      </c>
      <c r="B124" s="2" t="s">
        <v>3815</v>
      </c>
      <c r="C124" s="12">
        <v>43945</v>
      </c>
      <c r="D124" s="15">
        <v>0.75</v>
      </c>
      <c r="E124" s="15">
        <v>0.78125</v>
      </c>
      <c r="F124" t="s">
        <v>1514</v>
      </c>
      <c r="G124" t="s">
        <v>1513</v>
      </c>
      <c r="H124" t="s">
        <v>1508</v>
      </c>
    </row>
    <row r="125" spans="1:8" x14ac:dyDescent="0.25">
      <c r="A125" t="s">
        <v>3770</v>
      </c>
      <c r="B125" s="2" t="s">
        <v>3815</v>
      </c>
      <c r="C125" s="12">
        <v>43945</v>
      </c>
      <c r="D125" s="15">
        <v>0.75</v>
      </c>
      <c r="E125" s="15">
        <v>0.78125</v>
      </c>
      <c r="F125" t="s">
        <v>1494</v>
      </c>
      <c r="G125" t="s">
        <v>1513</v>
      </c>
      <c r="H125" t="s">
        <v>1502</v>
      </c>
    </row>
    <row r="126" spans="1:8" x14ac:dyDescent="0.25">
      <c r="A126" t="s">
        <v>3777</v>
      </c>
      <c r="B126" s="2" t="s">
        <v>3815</v>
      </c>
      <c r="C126" s="12">
        <v>43945</v>
      </c>
      <c r="D126" s="15">
        <v>0.75</v>
      </c>
      <c r="E126" s="15">
        <v>0.78125</v>
      </c>
      <c r="F126" t="s">
        <v>1494</v>
      </c>
      <c r="G126" t="s">
        <v>1512</v>
      </c>
      <c r="H126" t="s">
        <v>1496</v>
      </c>
    </row>
    <row r="127" spans="1:8" x14ac:dyDescent="0.25">
      <c r="A127" t="s">
        <v>3749</v>
      </c>
      <c r="B127" s="2" t="s">
        <v>3815</v>
      </c>
      <c r="C127" s="12">
        <v>43945</v>
      </c>
      <c r="D127" s="15">
        <v>0.75</v>
      </c>
      <c r="E127" s="15">
        <v>0.78125</v>
      </c>
      <c r="F127" t="s">
        <v>1514</v>
      </c>
      <c r="G127" t="s">
        <v>1512</v>
      </c>
      <c r="H127" t="s">
        <v>1499</v>
      </c>
    </row>
    <row r="128" spans="1:8" x14ac:dyDescent="0.25">
      <c r="A128" t="s">
        <v>3746</v>
      </c>
      <c r="B128" s="2" t="s">
        <v>3815</v>
      </c>
      <c r="C128" s="12">
        <v>43945</v>
      </c>
      <c r="D128" s="15">
        <v>0.75</v>
      </c>
      <c r="E128" s="15">
        <v>0.78125</v>
      </c>
      <c r="F128" t="s">
        <v>1494</v>
      </c>
      <c r="G128" t="s">
        <v>1511</v>
      </c>
      <c r="H128" t="s">
        <v>1497</v>
      </c>
    </row>
    <row r="129" spans="1:8" x14ac:dyDescent="0.25">
      <c r="A129" t="s">
        <v>3778</v>
      </c>
      <c r="B129" s="2" t="s">
        <v>3815</v>
      </c>
      <c r="C129" s="12">
        <v>43945</v>
      </c>
      <c r="D129" s="15">
        <v>0.75</v>
      </c>
      <c r="E129" s="15">
        <v>0.78125</v>
      </c>
      <c r="F129" t="s">
        <v>1514</v>
      </c>
      <c r="G129" t="s">
        <v>1511</v>
      </c>
      <c r="H129" t="s">
        <v>1500</v>
      </c>
    </row>
    <row r="130" spans="1:8" x14ac:dyDescent="0.25">
      <c r="A130" t="s">
        <v>3782</v>
      </c>
      <c r="B130" s="2" t="s">
        <v>3816</v>
      </c>
      <c r="C130" s="12">
        <v>43946</v>
      </c>
      <c r="D130" s="15">
        <v>0.48958333333333331</v>
      </c>
      <c r="E130" s="15">
        <v>0.52083333333333337</v>
      </c>
      <c r="F130" t="s">
        <v>1514</v>
      </c>
      <c r="G130" t="s">
        <v>1510</v>
      </c>
      <c r="H130" t="s">
        <v>1508</v>
      </c>
    </row>
    <row r="131" spans="1:8" x14ac:dyDescent="0.25">
      <c r="A131" t="s">
        <v>3777</v>
      </c>
      <c r="B131" s="2" t="s">
        <v>3816</v>
      </c>
      <c r="C131" s="12">
        <v>43946</v>
      </c>
      <c r="D131" s="15">
        <v>0.48958333333333331</v>
      </c>
      <c r="E131" s="15">
        <v>0.52083333333333337</v>
      </c>
      <c r="F131" t="s">
        <v>1514</v>
      </c>
      <c r="G131" t="s">
        <v>1511</v>
      </c>
      <c r="H131" t="s">
        <v>1497</v>
      </c>
    </row>
    <row r="132" spans="1:8" x14ac:dyDescent="0.25">
      <c r="A132" t="s">
        <v>3781</v>
      </c>
      <c r="B132" s="2" t="s">
        <v>3816</v>
      </c>
      <c r="C132" s="12">
        <v>43946</v>
      </c>
      <c r="D132" s="15">
        <v>0.48958333333333331</v>
      </c>
      <c r="E132" s="15">
        <v>0.52083333333333337</v>
      </c>
      <c r="F132" t="s">
        <v>1494</v>
      </c>
      <c r="G132" t="s">
        <v>1510</v>
      </c>
      <c r="H132" t="s">
        <v>1495</v>
      </c>
    </row>
    <row r="133" spans="1:8" x14ac:dyDescent="0.25">
      <c r="A133" t="s">
        <v>3780</v>
      </c>
      <c r="B133" s="2" t="s">
        <v>3816</v>
      </c>
      <c r="C133" s="12">
        <v>43946</v>
      </c>
      <c r="D133" s="15">
        <v>0.48958333333333331</v>
      </c>
      <c r="E133" s="15">
        <v>0.52083333333333337</v>
      </c>
      <c r="F133" t="s">
        <v>1514</v>
      </c>
      <c r="G133" t="s">
        <v>1512</v>
      </c>
      <c r="H133" t="s">
        <v>1507</v>
      </c>
    </row>
    <row r="134" spans="1:8" x14ac:dyDescent="0.25">
      <c r="A134" t="s">
        <v>3783</v>
      </c>
      <c r="B134" s="2" t="s">
        <v>3816</v>
      </c>
      <c r="C134" s="12">
        <v>43946</v>
      </c>
      <c r="D134" s="15">
        <v>0.48958333333333331</v>
      </c>
      <c r="E134" s="15">
        <v>0.52083333333333337</v>
      </c>
      <c r="F134" t="s">
        <v>1494</v>
      </c>
      <c r="G134" t="s">
        <v>1511</v>
      </c>
      <c r="H134" t="s">
        <v>1495</v>
      </c>
    </row>
    <row r="135" spans="1:8" x14ac:dyDescent="0.25">
      <c r="A135" t="s">
        <v>3778</v>
      </c>
      <c r="B135" s="2" t="s">
        <v>3816</v>
      </c>
      <c r="C135" s="12">
        <v>43946</v>
      </c>
      <c r="D135" s="15">
        <v>0.48958333333333331</v>
      </c>
      <c r="E135" s="15">
        <v>0.52083333333333337</v>
      </c>
      <c r="F135" t="s">
        <v>1494</v>
      </c>
      <c r="G135" t="s">
        <v>1512</v>
      </c>
      <c r="H135" t="s">
        <v>1495</v>
      </c>
    </row>
    <row r="136" spans="1:8" x14ac:dyDescent="0.25">
      <c r="A136" t="s">
        <v>3784</v>
      </c>
      <c r="B136" s="2" t="s">
        <v>3816</v>
      </c>
      <c r="C136" s="12">
        <v>43946</v>
      </c>
      <c r="D136" s="15">
        <v>0.48958333333333331</v>
      </c>
      <c r="E136" s="15">
        <v>0.52083333333333337</v>
      </c>
      <c r="F136" t="s">
        <v>1494</v>
      </c>
      <c r="G136" t="s">
        <v>1513</v>
      </c>
      <c r="H136" t="s">
        <v>1497</v>
      </c>
    </row>
    <row r="137" spans="1:8" x14ac:dyDescent="0.25">
      <c r="A137" t="s">
        <v>3748</v>
      </c>
      <c r="B137" s="2" t="s">
        <v>3816</v>
      </c>
      <c r="C137" s="12">
        <v>43946</v>
      </c>
      <c r="D137" s="15">
        <v>0.66666666666666663</v>
      </c>
      <c r="E137" s="15">
        <v>0.69791666666666663</v>
      </c>
      <c r="F137" t="s">
        <v>1514</v>
      </c>
      <c r="G137" t="s">
        <v>1510</v>
      </c>
      <c r="H137" t="s">
        <v>1509</v>
      </c>
    </row>
    <row r="138" spans="1:8" x14ac:dyDescent="0.25">
      <c r="A138" t="s">
        <v>3785</v>
      </c>
      <c r="B138" s="2" t="s">
        <v>3816</v>
      </c>
      <c r="C138" s="12">
        <v>43946</v>
      </c>
      <c r="D138" s="15">
        <v>0.66666666666666663</v>
      </c>
      <c r="E138" s="15">
        <v>0.69791666666666663</v>
      </c>
      <c r="F138" t="s">
        <v>1494</v>
      </c>
      <c r="G138" t="s">
        <v>1510</v>
      </c>
      <c r="H138" t="s">
        <v>1497</v>
      </c>
    </row>
    <row r="139" spans="1:8" x14ac:dyDescent="0.25">
      <c r="A139" t="s">
        <v>3778</v>
      </c>
      <c r="B139" s="2" t="s">
        <v>3816</v>
      </c>
      <c r="C139" s="12">
        <v>43946</v>
      </c>
      <c r="D139" s="15">
        <v>0.75</v>
      </c>
      <c r="E139" s="15">
        <v>0.78125</v>
      </c>
      <c r="F139" t="s">
        <v>1514</v>
      </c>
      <c r="G139" t="s">
        <v>1510</v>
      </c>
      <c r="H139" t="s">
        <v>1495</v>
      </c>
    </row>
    <row r="140" spans="1:8" x14ac:dyDescent="0.25">
      <c r="A140" t="s">
        <v>3749</v>
      </c>
      <c r="B140" s="2" t="s">
        <v>3816</v>
      </c>
      <c r="C140" s="12">
        <v>43946</v>
      </c>
      <c r="D140" s="15">
        <v>0.75</v>
      </c>
      <c r="E140" s="15">
        <v>0.78125</v>
      </c>
      <c r="F140" t="s">
        <v>1514</v>
      </c>
      <c r="G140" t="s">
        <v>1511</v>
      </c>
      <c r="H140" t="s">
        <v>1508</v>
      </c>
    </row>
    <row r="141" spans="1:8" x14ac:dyDescent="0.25">
      <c r="A141" t="s">
        <v>3763</v>
      </c>
      <c r="B141" s="2" t="s">
        <v>3816</v>
      </c>
      <c r="C141" s="12">
        <v>43946</v>
      </c>
      <c r="D141" s="15">
        <v>0.75</v>
      </c>
      <c r="E141" s="15">
        <v>0.78125</v>
      </c>
      <c r="F141" t="s">
        <v>1494</v>
      </c>
      <c r="G141" t="s">
        <v>1510</v>
      </c>
      <c r="H141" t="s">
        <v>1506</v>
      </c>
    </row>
    <row r="142" spans="1:8" x14ac:dyDescent="0.25">
      <c r="A142" t="s">
        <v>3777</v>
      </c>
      <c r="B142" s="2" t="s">
        <v>3816</v>
      </c>
      <c r="C142" s="12">
        <v>43946</v>
      </c>
      <c r="D142" s="15">
        <v>0.75</v>
      </c>
      <c r="E142" s="15">
        <v>0.78125</v>
      </c>
      <c r="F142" t="s">
        <v>1514</v>
      </c>
      <c r="G142" t="s">
        <v>1512</v>
      </c>
      <c r="H142" t="s">
        <v>1503</v>
      </c>
    </row>
    <row r="143" spans="1:8" x14ac:dyDescent="0.25">
      <c r="A143" t="s">
        <v>3751</v>
      </c>
      <c r="B143" s="2" t="s">
        <v>3816</v>
      </c>
      <c r="C143" s="12">
        <v>43946</v>
      </c>
      <c r="D143" s="15">
        <v>0.75</v>
      </c>
      <c r="E143" s="15">
        <v>0.78125</v>
      </c>
      <c r="F143" t="s">
        <v>1494</v>
      </c>
      <c r="G143" t="s">
        <v>1511</v>
      </c>
      <c r="H143" t="s">
        <v>1503</v>
      </c>
    </row>
    <row r="144" spans="1:8" x14ac:dyDescent="0.25">
      <c r="A144" t="s">
        <v>1504</v>
      </c>
      <c r="B144" s="2" t="s">
        <v>3816</v>
      </c>
      <c r="C144" s="12">
        <v>43946</v>
      </c>
      <c r="D144" s="15">
        <v>0.75</v>
      </c>
      <c r="E144" s="15">
        <v>0.78125</v>
      </c>
      <c r="F144" t="s">
        <v>1494</v>
      </c>
      <c r="G144" t="s">
        <v>1512</v>
      </c>
      <c r="H144" t="s">
        <v>1496</v>
      </c>
    </row>
    <row r="145" spans="1:8" x14ac:dyDescent="0.25">
      <c r="A145" t="s">
        <v>3743</v>
      </c>
      <c r="B145" s="2" t="s">
        <v>3816</v>
      </c>
      <c r="C145" s="12">
        <v>43946</v>
      </c>
      <c r="D145" s="15">
        <v>0.75</v>
      </c>
      <c r="E145" s="15">
        <v>0.78125</v>
      </c>
      <c r="F145" t="s">
        <v>1514</v>
      </c>
      <c r="G145" t="s">
        <v>1513</v>
      </c>
      <c r="H145" t="s">
        <v>1498</v>
      </c>
    </row>
    <row r="146" spans="1:8" x14ac:dyDescent="0.25">
      <c r="A146" t="s">
        <v>3786</v>
      </c>
      <c r="B146" s="2" t="s">
        <v>3816</v>
      </c>
      <c r="C146" s="12">
        <v>43946</v>
      </c>
      <c r="D146" s="15">
        <v>0.75</v>
      </c>
      <c r="E146" s="15">
        <v>0.78125</v>
      </c>
      <c r="F146" t="s">
        <v>1494</v>
      </c>
      <c r="G146" t="s">
        <v>1513</v>
      </c>
      <c r="H146" t="s">
        <v>1497</v>
      </c>
    </row>
    <row r="147" spans="1:8" x14ac:dyDescent="0.25">
      <c r="A147" t="s">
        <v>3787</v>
      </c>
      <c r="B147" s="2" t="s">
        <v>3817</v>
      </c>
      <c r="C147" s="12">
        <v>43947</v>
      </c>
      <c r="D147" s="15">
        <v>0.48958333333333331</v>
      </c>
      <c r="E147" s="15">
        <v>0.52083333333333337</v>
      </c>
      <c r="F147" t="s">
        <v>1494</v>
      </c>
      <c r="G147" t="s">
        <v>1512</v>
      </c>
      <c r="H147" t="s">
        <v>1497</v>
      </c>
    </row>
    <row r="148" spans="1:8" x14ac:dyDescent="0.25">
      <c r="A148" t="s">
        <v>3777</v>
      </c>
      <c r="B148" s="2" t="s">
        <v>3817</v>
      </c>
      <c r="C148" s="12">
        <v>43947</v>
      </c>
      <c r="D148" s="15">
        <v>0.48958333333333331</v>
      </c>
      <c r="E148" s="15">
        <v>0.52083333333333337</v>
      </c>
      <c r="F148" t="s">
        <v>1514</v>
      </c>
      <c r="G148" t="s">
        <v>1512</v>
      </c>
      <c r="H148" t="s">
        <v>1498</v>
      </c>
    </row>
    <row r="149" spans="1:8" x14ac:dyDescent="0.25">
      <c r="A149" t="s">
        <v>3782</v>
      </c>
      <c r="B149" s="2" t="s">
        <v>3817</v>
      </c>
      <c r="C149" s="12">
        <v>43947</v>
      </c>
      <c r="D149" s="15">
        <v>0.48958333333333331</v>
      </c>
      <c r="E149" s="15">
        <v>0.52083333333333337</v>
      </c>
      <c r="F149" t="s">
        <v>1514</v>
      </c>
      <c r="G149" t="s">
        <v>1510</v>
      </c>
      <c r="H149" t="s">
        <v>1509</v>
      </c>
    </row>
    <row r="150" spans="1:8" x14ac:dyDescent="0.25">
      <c r="A150" t="s">
        <v>3756</v>
      </c>
      <c r="B150" s="2" t="s">
        <v>3817</v>
      </c>
      <c r="C150" s="12">
        <v>43947</v>
      </c>
      <c r="D150" s="15">
        <v>0.48958333333333331</v>
      </c>
      <c r="E150" s="15">
        <v>0.52083333333333337</v>
      </c>
      <c r="F150" t="s">
        <v>1494</v>
      </c>
      <c r="G150" t="s">
        <v>1510</v>
      </c>
      <c r="H150" t="s">
        <v>1496</v>
      </c>
    </row>
    <row r="151" spans="1:8" x14ac:dyDescent="0.25">
      <c r="A151" t="s">
        <v>3755</v>
      </c>
      <c r="B151" s="2" t="s">
        <v>3817</v>
      </c>
      <c r="C151" s="12">
        <v>43947</v>
      </c>
      <c r="D151" s="15">
        <v>0.48958333333333331</v>
      </c>
      <c r="E151" s="15">
        <v>0.52083333333333337</v>
      </c>
      <c r="F151" t="s">
        <v>1514</v>
      </c>
      <c r="G151" t="s">
        <v>1511</v>
      </c>
      <c r="H151" t="s">
        <v>1505</v>
      </c>
    </row>
    <row r="152" spans="1:8" x14ac:dyDescent="0.25">
      <c r="A152" t="s">
        <v>3788</v>
      </c>
      <c r="B152" s="2" t="s">
        <v>3817</v>
      </c>
      <c r="C152" s="12">
        <v>43947</v>
      </c>
      <c r="D152" s="15">
        <v>0.48958333333333331</v>
      </c>
      <c r="E152" s="15">
        <v>0.52083333333333337</v>
      </c>
      <c r="F152" t="s">
        <v>1494</v>
      </c>
      <c r="G152" t="s">
        <v>1511</v>
      </c>
      <c r="H152" t="s">
        <v>1506</v>
      </c>
    </row>
    <row r="153" spans="1:8" x14ac:dyDescent="0.25">
      <c r="A153" t="s">
        <v>3748</v>
      </c>
      <c r="B153" s="2" t="s">
        <v>3817</v>
      </c>
      <c r="C153" s="12">
        <v>43947</v>
      </c>
      <c r="D153" s="15">
        <v>0.48958333333333331</v>
      </c>
      <c r="E153" s="15">
        <v>0.52083333333333337</v>
      </c>
      <c r="F153" t="s">
        <v>1514</v>
      </c>
      <c r="G153" t="s">
        <v>1513</v>
      </c>
      <c r="H153" t="s">
        <v>1499</v>
      </c>
    </row>
    <row r="154" spans="1:8" x14ac:dyDescent="0.25">
      <c r="A154" t="s">
        <v>3778</v>
      </c>
      <c r="B154" s="2" t="s">
        <v>3817</v>
      </c>
      <c r="C154" s="12">
        <v>43947</v>
      </c>
      <c r="D154" s="15">
        <v>0.48958333333333331</v>
      </c>
      <c r="E154" s="15">
        <v>0.52083333333333337</v>
      </c>
      <c r="F154" t="s">
        <v>1494</v>
      </c>
      <c r="G154" t="s">
        <v>1513</v>
      </c>
      <c r="H154" t="s">
        <v>1495</v>
      </c>
    </row>
    <row r="155" spans="1:8" x14ac:dyDescent="0.25">
      <c r="A155" t="s">
        <v>3778</v>
      </c>
      <c r="B155" s="2" t="s">
        <v>3817</v>
      </c>
      <c r="C155" s="12">
        <v>43947</v>
      </c>
      <c r="D155" s="15">
        <v>0.75</v>
      </c>
      <c r="E155" s="15">
        <v>0.78125</v>
      </c>
      <c r="F155" t="s">
        <v>1514</v>
      </c>
      <c r="G155" t="s">
        <v>1512</v>
      </c>
      <c r="H155" t="s">
        <v>1500</v>
      </c>
    </row>
    <row r="156" spans="1:8" x14ac:dyDescent="0.25">
      <c r="A156" t="s">
        <v>3767</v>
      </c>
      <c r="B156" s="2" t="s">
        <v>3817</v>
      </c>
      <c r="C156" s="12">
        <v>43947</v>
      </c>
      <c r="D156" s="15">
        <v>0.75</v>
      </c>
      <c r="E156" s="15">
        <v>0.78125</v>
      </c>
      <c r="F156" t="s">
        <v>1514</v>
      </c>
      <c r="G156" t="s">
        <v>1510</v>
      </c>
      <c r="H156" t="s">
        <v>1503</v>
      </c>
    </row>
    <row r="157" spans="1:8" x14ac:dyDescent="0.25">
      <c r="A157" t="s">
        <v>3787</v>
      </c>
      <c r="B157" s="2" t="s">
        <v>3817</v>
      </c>
      <c r="C157" s="12">
        <v>43947</v>
      </c>
      <c r="D157" s="15">
        <v>0.75</v>
      </c>
      <c r="E157" s="15">
        <v>0.78125</v>
      </c>
      <c r="F157" t="s">
        <v>1494</v>
      </c>
      <c r="G157" t="s">
        <v>1510</v>
      </c>
      <c r="H157" t="s">
        <v>1495</v>
      </c>
    </row>
    <row r="158" spans="1:8" x14ac:dyDescent="0.25">
      <c r="A158" t="s">
        <v>3777</v>
      </c>
      <c r="B158" s="2" t="s">
        <v>3817</v>
      </c>
      <c r="C158" s="12">
        <v>43947</v>
      </c>
      <c r="D158" s="15">
        <v>0.75</v>
      </c>
      <c r="E158" s="15">
        <v>0.78125</v>
      </c>
      <c r="F158" t="s">
        <v>1514</v>
      </c>
      <c r="G158" t="s">
        <v>1511</v>
      </c>
      <c r="H158" t="s">
        <v>1495</v>
      </c>
    </row>
    <row r="159" spans="1:8" x14ac:dyDescent="0.25">
      <c r="A159" t="s">
        <v>3788</v>
      </c>
      <c r="B159" s="2" t="s">
        <v>3817</v>
      </c>
      <c r="C159" s="12">
        <v>43947</v>
      </c>
      <c r="D159" s="15">
        <v>0.75</v>
      </c>
      <c r="E159" s="15">
        <v>0.78125</v>
      </c>
      <c r="F159" t="s">
        <v>1494</v>
      </c>
      <c r="G159" t="s">
        <v>1511</v>
      </c>
      <c r="H159" t="s">
        <v>1505</v>
      </c>
    </row>
    <row r="160" spans="1:8" x14ac:dyDescent="0.25">
      <c r="A160" t="s">
        <v>3770</v>
      </c>
      <c r="B160" s="2" t="s">
        <v>3817</v>
      </c>
      <c r="C160" s="12">
        <v>43947</v>
      </c>
      <c r="D160" s="15">
        <v>0.75</v>
      </c>
      <c r="E160" s="15">
        <v>0.78125</v>
      </c>
      <c r="F160" t="s">
        <v>1494</v>
      </c>
      <c r="G160" t="s">
        <v>1513</v>
      </c>
      <c r="H160" t="s">
        <v>1496</v>
      </c>
    </row>
    <row r="161" spans="1:8" x14ac:dyDescent="0.25">
      <c r="A161" t="s">
        <v>3776</v>
      </c>
      <c r="B161" s="2" t="s">
        <v>3817</v>
      </c>
      <c r="C161" s="12">
        <v>43947</v>
      </c>
      <c r="D161" s="15">
        <v>0.75</v>
      </c>
      <c r="E161" s="15">
        <v>0.78125</v>
      </c>
      <c r="F161" t="s">
        <v>1514</v>
      </c>
      <c r="G161" t="s">
        <v>1513</v>
      </c>
      <c r="H161" t="s">
        <v>1495</v>
      </c>
    </row>
    <row r="162" spans="1:8" x14ac:dyDescent="0.25">
      <c r="A162" t="s">
        <v>3758</v>
      </c>
      <c r="B162" s="2" t="s">
        <v>3818</v>
      </c>
      <c r="C162" s="12">
        <v>43948</v>
      </c>
      <c r="D162" s="15">
        <v>0.48958333333333331</v>
      </c>
      <c r="E162" s="15">
        <v>0.52083333333333337</v>
      </c>
      <c r="F162" t="s">
        <v>1494</v>
      </c>
      <c r="G162" t="s">
        <v>1510</v>
      </c>
      <c r="H162" t="s">
        <v>1503</v>
      </c>
    </row>
    <row r="163" spans="1:8" x14ac:dyDescent="0.25">
      <c r="A163" t="s">
        <v>3746</v>
      </c>
      <c r="B163" s="2" t="s">
        <v>3818</v>
      </c>
      <c r="C163" s="12">
        <v>43948</v>
      </c>
      <c r="D163" s="15">
        <v>0.48958333333333331</v>
      </c>
      <c r="E163" s="15">
        <v>0.52083333333333337</v>
      </c>
      <c r="F163" t="s">
        <v>1514</v>
      </c>
      <c r="G163" t="s">
        <v>1510</v>
      </c>
      <c r="H163" t="s">
        <v>1499</v>
      </c>
    </row>
    <row r="164" spans="1:8" x14ac:dyDescent="0.25">
      <c r="A164" t="s">
        <v>3788</v>
      </c>
      <c r="B164" s="2" t="s">
        <v>3818</v>
      </c>
      <c r="C164" s="12">
        <v>43948</v>
      </c>
      <c r="D164" s="15">
        <v>0.48958333333333331</v>
      </c>
      <c r="E164" s="15">
        <v>0.52083333333333337</v>
      </c>
      <c r="F164" t="s">
        <v>1514</v>
      </c>
      <c r="G164" t="s">
        <v>1511</v>
      </c>
      <c r="H164" t="s">
        <v>1502</v>
      </c>
    </row>
    <row r="165" spans="1:8" x14ac:dyDescent="0.25">
      <c r="A165" t="s">
        <v>3748</v>
      </c>
      <c r="B165" s="2" t="s">
        <v>3818</v>
      </c>
      <c r="C165" s="12">
        <v>43948</v>
      </c>
      <c r="D165" s="15">
        <v>0.48958333333333331</v>
      </c>
      <c r="E165" s="15">
        <v>0.52083333333333337</v>
      </c>
      <c r="F165" t="s">
        <v>1494</v>
      </c>
      <c r="G165" t="s">
        <v>1511</v>
      </c>
      <c r="H165" t="s">
        <v>1496</v>
      </c>
    </row>
    <row r="166" spans="1:8" x14ac:dyDescent="0.25">
      <c r="A166" t="s">
        <v>3743</v>
      </c>
      <c r="B166" s="2" t="s">
        <v>3818</v>
      </c>
      <c r="C166" s="12">
        <v>43948</v>
      </c>
      <c r="D166" s="15">
        <v>0.48958333333333331</v>
      </c>
      <c r="E166" s="15">
        <v>0.52083333333333337</v>
      </c>
      <c r="F166" t="s">
        <v>1514</v>
      </c>
      <c r="G166" t="s">
        <v>1512</v>
      </c>
      <c r="H166" t="s">
        <v>1496</v>
      </c>
    </row>
    <row r="167" spans="1:8" x14ac:dyDescent="0.25">
      <c r="A167" t="s">
        <v>3789</v>
      </c>
      <c r="B167" s="2" t="s">
        <v>3818</v>
      </c>
      <c r="C167" s="12">
        <v>43948</v>
      </c>
      <c r="D167" s="15">
        <v>0.48958333333333331</v>
      </c>
      <c r="E167" s="15">
        <v>0.52083333333333337</v>
      </c>
      <c r="F167" t="s">
        <v>1494</v>
      </c>
      <c r="G167" t="s">
        <v>1513</v>
      </c>
      <c r="H167" t="s">
        <v>1516</v>
      </c>
    </row>
    <row r="168" spans="1:8" x14ac:dyDescent="0.25">
      <c r="A168" t="s">
        <v>1504</v>
      </c>
      <c r="B168" s="2" t="s">
        <v>3818</v>
      </c>
      <c r="C168" s="12">
        <v>43948</v>
      </c>
      <c r="D168" s="15">
        <v>0.48958333333333331</v>
      </c>
      <c r="E168" s="15">
        <v>0.52083333333333337</v>
      </c>
      <c r="F168" t="s">
        <v>1514</v>
      </c>
      <c r="G168" t="s">
        <v>1513</v>
      </c>
      <c r="H168" t="s">
        <v>1507</v>
      </c>
    </row>
    <row r="169" spans="1:8" x14ac:dyDescent="0.25">
      <c r="A169" t="s">
        <v>3767</v>
      </c>
      <c r="B169" s="2" t="s">
        <v>3818</v>
      </c>
      <c r="C169" s="12">
        <v>43948</v>
      </c>
      <c r="D169" s="15">
        <v>0.75</v>
      </c>
      <c r="E169" s="15">
        <v>0.78125</v>
      </c>
      <c r="F169" t="s">
        <v>1494</v>
      </c>
      <c r="G169" t="s">
        <v>1510</v>
      </c>
      <c r="H169" t="s">
        <v>1506</v>
      </c>
    </row>
    <row r="170" spans="1:8" x14ac:dyDescent="0.25">
      <c r="A170" t="s">
        <v>3777</v>
      </c>
      <c r="B170" s="2" t="s">
        <v>3818</v>
      </c>
      <c r="C170" s="12">
        <v>43948</v>
      </c>
      <c r="D170" s="15">
        <v>0.75</v>
      </c>
      <c r="E170" s="15">
        <v>0.78125</v>
      </c>
      <c r="F170" t="s">
        <v>1514</v>
      </c>
      <c r="G170" t="s">
        <v>1510</v>
      </c>
      <c r="H170" t="s">
        <v>1503</v>
      </c>
    </row>
    <row r="171" spans="1:8" x14ac:dyDescent="0.25">
      <c r="A171" t="s">
        <v>3749</v>
      </c>
      <c r="B171" s="2" t="s">
        <v>3818</v>
      </c>
      <c r="C171" s="12">
        <v>43948</v>
      </c>
      <c r="D171" s="15">
        <v>0.75</v>
      </c>
      <c r="E171" s="15">
        <v>0.78125</v>
      </c>
      <c r="F171" t="s">
        <v>1514</v>
      </c>
      <c r="G171" t="s">
        <v>1513</v>
      </c>
      <c r="H171" t="s">
        <v>1515</v>
      </c>
    </row>
    <row r="172" spans="1:8" x14ac:dyDescent="0.25">
      <c r="A172" t="s">
        <v>3778</v>
      </c>
      <c r="B172" s="2" t="s">
        <v>3818</v>
      </c>
      <c r="C172" s="12">
        <v>43948</v>
      </c>
      <c r="D172" s="15">
        <v>0.75</v>
      </c>
      <c r="E172" s="15">
        <v>0.78125</v>
      </c>
      <c r="F172" t="s">
        <v>1494</v>
      </c>
      <c r="G172" t="s">
        <v>1513</v>
      </c>
      <c r="H172" t="s">
        <v>1496</v>
      </c>
    </row>
    <row r="173" spans="1:8" x14ac:dyDescent="0.25">
      <c r="A173" t="s">
        <v>3776</v>
      </c>
      <c r="B173" s="2" t="s">
        <v>3818</v>
      </c>
      <c r="C173" s="12">
        <v>43948</v>
      </c>
      <c r="D173" s="15">
        <v>0.75</v>
      </c>
      <c r="E173" s="15">
        <v>0.78125</v>
      </c>
      <c r="F173" t="s">
        <v>1514</v>
      </c>
      <c r="G173" t="s">
        <v>1511</v>
      </c>
      <c r="H173" t="s">
        <v>1507</v>
      </c>
    </row>
    <row r="174" spans="1:8" x14ac:dyDescent="0.25">
      <c r="A174" t="s">
        <v>3743</v>
      </c>
      <c r="B174" s="2" t="s">
        <v>3818</v>
      </c>
      <c r="C174" s="12">
        <v>43948</v>
      </c>
      <c r="D174" s="15">
        <v>0.75</v>
      </c>
      <c r="E174" s="15">
        <v>0.78125</v>
      </c>
      <c r="F174" t="s">
        <v>1494</v>
      </c>
      <c r="G174" t="s">
        <v>1511</v>
      </c>
      <c r="H174" t="s">
        <v>1497</v>
      </c>
    </row>
    <row r="175" spans="1:8" x14ac:dyDescent="0.25">
      <c r="A175" t="s">
        <v>3761</v>
      </c>
      <c r="B175" s="2" t="s">
        <v>3818</v>
      </c>
      <c r="C175" s="12">
        <v>43948</v>
      </c>
      <c r="D175" s="15">
        <v>0.75</v>
      </c>
      <c r="E175" s="15">
        <v>0.78125</v>
      </c>
      <c r="F175" t="s">
        <v>1494</v>
      </c>
      <c r="G175" t="s">
        <v>1512</v>
      </c>
      <c r="H175" t="s">
        <v>1495</v>
      </c>
    </row>
  </sheetData>
  <autoFilter ref="A1:H1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workbookViewId="0">
      <pane ySplit="1" topLeftCell="A368" activePane="bottomLeft" state="frozen"/>
      <selection pane="bottomLeft" activeCell="C368" sqref="C368"/>
    </sheetView>
  </sheetViews>
  <sheetFormatPr defaultRowHeight="15.75" customHeight="1" x14ac:dyDescent="0.25"/>
  <cols>
    <col min="1" max="1" width="20.42578125" style="1" bestFit="1" customWidth="1"/>
    <col min="2" max="2" width="34.7109375" bestFit="1" customWidth="1"/>
    <col min="3" max="3" width="21.85546875" customWidth="1"/>
    <col min="4" max="4" width="13.7109375" customWidth="1"/>
    <col min="6" max="6" width="12.140625" customWidth="1"/>
    <col min="7" max="7" width="22.42578125" customWidth="1"/>
    <col min="8" max="8" width="23.7109375" bestFit="1" customWidth="1"/>
    <col min="10" max="10" width="10" bestFit="1" customWidth="1"/>
  </cols>
  <sheetData>
    <row r="1" spans="1:8" ht="15.75" customHeight="1" x14ac:dyDescent="0.25">
      <c r="A1" s="7" t="s">
        <v>1520</v>
      </c>
      <c r="B1" s="6" t="s">
        <v>1521</v>
      </c>
      <c r="C1" s="6" t="s">
        <v>1522</v>
      </c>
      <c r="D1" s="6" t="s">
        <v>1523</v>
      </c>
      <c r="E1" s="6" t="s">
        <v>1139</v>
      </c>
      <c r="F1" s="6" t="s">
        <v>1524</v>
      </c>
      <c r="G1" s="6" t="s">
        <v>1525</v>
      </c>
      <c r="H1" s="6" t="s">
        <v>1526</v>
      </c>
    </row>
    <row r="2" spans="1:8" ht="15.75" customHeight="1" x14ac:dyDescent="0.25">
      <c r="A2" s="4">
        <v>911100223143</v>
      </c>
      <c r="B2" s="3" t="s">
        <v>3741</v>
      </c>
      <c r="C2" s="10">
        <v>43948</v>
      </c>
      <c r="D2" s="3" t="s">
        <v>3800</v>
      </c>
      <c r="E2" s="3">
        <v>3</v>
      </c>
      <c r="F2" s="3">
        <v>1999</v>
      </c>
      <c r="G2" s="3" t="s">
        <v>1575</v>
      </c>
      <c r="H2" s="3"/>
    </row>
    <row r="3" spans="1:8" ht="15.75" customHeight="1" x14ac:dyDescent="0.25">
      <c r="A3" s="4">
        <v>911100223142</v>
      </c>
      <c r="B3" s="3" t="s">
        <v>3740</v>
      </c>
      <c r="C3" s="10">
        <v>43948</v>
      </c>
      <c r="D3" s="3" t="s">
        <v>3793</v>
      </c>
      <c r="E3" s="3">
        <v>2</v>
      </c>
      <c r="F3" s="3">
        <v>1999</v>
      </c>
      <c r="G3" s="3" t="s">
        <v>1575</v>
      </c>
      <c r="H3" s="3"/>
    </row>
    <row r="4" spans="1:8" ht="15.75" customHeight="1" x14ac:dyDescent="0.25">
      <c r="A4" s="4">
        <v>911100223141</v>
      </c>
      <c r="B4" s="3" t="s">
        <v>3739</v>
      </c>
      <c r="C4" s="10">
        <v>43948</v>
      </c>
      <c r="D4" s="3" t="s">
        <v>3793</v>
      </c>
      <c r="E4" s="3">
        <v>3</v>
      </c>
      <c r="F4" s="3">
        <v>1999</v>
      </c>
      <c r="G4" s="3" t="s">
        <v>1575</v>
      </c>
      <c r="H4" s="3"/>
    </row>
    <row r="5" spans="1:8" ht="15.75" customHeight="1" x14ac:dyDescent="0.25">
      <c r="A5" s="4">
        <v>911100223140</v>
      </c>
      <c r="B5" s="3" t="s">
        <v>1746</v>
      </c>
      <c r="C5" s="10">
        <v>43948</v>
      </c>
      <c r="D5" s="3" t="s">
        <v>3803</v>
      </c>
      <c r="E5" s="3"/>
      <c r="F5" s="3">
        <v>1999</v>
      </c>
      <c r="G5" s="3"/>
      <c r="H5" s="3"/>
    </row>
    <row r="6" spans="1:8" ht="15.75" customHeight="1" x14ac:dyDescent="0.25">
      <c r="A6" s="4">
        <v>911100223139</v>
      </c>
      <c r="B6" s="3" t="s">
        <v>3738</v>
      </c>
      <c r="C6" s="10">
        <v>43948</v>
      </c>
      <c r="D6" s="3" t="s">
        <v>3800</v>
      </c>
      <c r="E6" s="3">
        <v>3</v>
      </c>
      <c r="F6" s="3">
        <v>1999</v>
      </c>
      <c r="G6" s="3" t="s">
        <v>1575</v>
      </c>
      <c r="H6" s="3"/>
    </row>
    <row r="7" spans="1:8" ht="15.75" customHeight="1" x14ac:dyDescent="0.25">
      <c r="A7" s="4">
        <v>911100223138</v>
      </c>
      <c r="B7" s="3" t="s">
        <v>3737</v>
      </c>
      <c r="C7" s="10">
        <v>43948</v>
      </c>
      <c r="D7" s="3" t="s">
        <v>3793</v>
      </c>
      <c r="E7" s="3">
        <v>2</v>
      </c>
      <c r="F7" s="3">
        <v>1999</v>
      </c>
      <c r="G7" s="3" t="s">
        <v>1575</v>
      </c>
      <c r="H7" s="3"/>
    </row>
    <row r="8" spans="1:8" ht="15.75" customHeight="1" x14ac:dyDescent="0.25">
      <c r="A8" s="4">
        <v>911100223138</v>
      </c>
      <c r="B8" s="3" t="s">
        <v>3737</v>
      </c>
      <c r="C8" s="10">
        <v>43948</v>
      </c>
      <c r="D8" s="3" t="s">
        <v>3793</v>
      </c>
      <c r="E8" s="3">
        <v>2</v>
      </c>
      <c r="F8" s="3">
        <v>1999</v>
      </c>
      <c r="G8" s="3"/>
      <c r="H8" s="3"/>
    </row>
    <row r="9" spans="1:8" ht="15.75" customHeight="1" x14ac:dyDescent="0.25">
      <c r="A9" s="4">
        <v>911100223137</v>
      </c>
      <c r="B9" s="3" t="s">
        <v>3735</v>
      </c>
      <c r="C9" s="10">
        <v>43947</v>
      </c>
      <c r="D9" s="3"/>
      <c r="E9" s="3">
        <v>1</v>
      </c>
      <c r="F9" s="3">
        <v>100</v>
      </c>
      <c r="G9" s="3"/>
      <c r="H9" s="3"/>
    </row>
    <row r="10" spans="1:8" ht="15.75" customHeight="1" x14ac:dyDescent="0.25">
      <c r="A10" s="4">
        <v>911100223136</v>
      </c>
      <c r="B10" s="3" t="s">
        <v>3734</v>
      </c>
      <c r="C10" s="10">
        <v>43947</v>
      </c>
      <c r="D10" s="3" t="s">
        <v>3790</v>
      </c>
      <c r="E10" s="3">
        <v>2</v>
      </c>
      <c r="F10" s="3">
        <v>1999</v>
      </c>
      <c r="G10" s="3" t="s">
        <v>1575</v>
      </c>
      <c r="H10" s="3"/>
    </row>
    <row r="11" spans="1:8" ht="15.75" customHeight="1" x14ac:dyDescent="0.25">
      <c r="A11" s="4">
        <v>911100223135</v>
      </c>
      <c r="B11" s="3" t="s">
        <v>3732</v>
      </c>
      <c r="C11" s="10">
        <v>43947</v>
      </c>
      <c r="D11" s="3" t="s">
        <v>3793</v>
      </c>
      <c r="E11" s="3">
        <v>2</v>
      </c>
      <c r="F11" s="3">
        <v>1999</v>
      </c>
      <c r="G11" s="3" t="s">
        <v>1575</v>
      </c>
      <c r="H11" s="3"/>
    </row>
    <row r="12" spans="1:8" ht="15.75" customHeight="1" x14ac:dyDescent="0.25">
      <c r="A12" s="4">
        <v>911100223134</v>
      </c>
      <c r="B12" s="3" t="s">
        <v>3730</v>
      </c>
      <c r="C12" s="10">
        <v>43946</v>
      </c>
      <c r="D12" s="3" t="s">
        <v>3790</v>
      </c>
      <c r="E12" s="3">
        <v>3</v>
      </c>
      <c r="F12" s="3">
        <v>1999</v>
      </c>
      <c r="G12" s="3" t="s">
        <v>1575</v>
      </c>
      <c r="H12" s="3"/>
    </row>
    <row r="13" spans="1:8" ht="15.75" customHeight="1" x14ac:dyDescent="0.25">
      <c r="A13" s="4">
        <v>911100223133</v>
      </c>
      <c r="B13" s="3" t="s">
        <v>3728</v>
      </c>
      <c r="C13" s="10">
        <v>43945</v>
      </c>
      <c r="D13" s="3"/>
      <c r="E13" s="3"/>
      <c r="F13" s="3">
        <v>199</v>
      </c>
      <c r="G13" s="3"/>
      <c r="H13" s="3"/>
    </row>
    <row r="14" spans="1:8" ht="15.75" customHeight="1" x14ac:dyDescent="0.25">
      <c r="A14" s="4">
        <v>911100223132</v>
      </c>
      <c r="B14" s="3" t="s">
        <v>3727</v>
      </c>
      <c r="C14" s="10">
        <v>43945</v>
      </c>
      <c r="D14" s="3" t="s">
        <v>3804</v>
      </c>
      <c r="E14" s="3">
        <v>4</v>
      </c>
      <c r="F14" s="3">
        <v>1996</v>
      </c>
      <c r="G14" s="9" t="s">
        <v>1579</v>
      </c>
      <c r="H14" s="3"/>
    </row>
    <row r="15" spans="1:8" ht="15.75" customHeight="1" x14ac:dyDescent="0.25">
      <c r="A15" s="4">
        <v>911100223131</v>
      </c>
      <c r="B15" s="3" t="s">
        <v>3726</v>
      </c>
      <c r="C15" s="10">
        <v>43945</v>
      </c>
      <c r="D15" s="3" t="s">
        <v>3793</v>
      </c>
      <c r="E15" s="3">
        <v>1</v>
      </c>
      <c r="F15" s="3">
        <v>1999</v>
      </c>
      <c r="G15" s="3" t="s">
        <v>1578</v>
      </c>
      <c r="H15" s="3"/>
    </row>
    <row r="16" spans="1:8" ht="15.75" customHeight="1" x14ac:dyDescent="0.25">
      <c r="A16" s="4">
        <v>911100223130</v>
      </c>
      <c r="B16" s="3" t="s">
        <v>3724</v>
      </c>
      <c r="C16" s="10">
        <v>43945</v>
      </c>
      <c r="D16" s="3" t="s">
        <v>3797</v>
      </c>
      <c r="E16" s="3">
        <v>3</v>
      </c>
      <c r="F16" s="3">
        <v>1999</v>
      </c>
      <c r="G16" s="3" t="s">
        <v>1575</v>
      </c>
      <c r="H16" s="3"/>
    </row>
    <row r="17" spans="1:8" ht="15.75" customHeight="1" x14ac:dyDescent="0.25">
      <c r="A17" s="4">
        <v>911100223129</v>
      </c>
      <c r="B17" s="3" t="s">
        <v>3723</v>
      </c>
      <c r="C17" s="10">
        <v>43945</v>
      </c>
      <c r="D17" s="3" t="s">
        <v>3794</v>
      </c>
      <c r="E17" s="3">
        <v>3</v>
      </c>
      <c r="F17" s="3">
        <v>1999</v>
      </c>
      <c r="G17" s="3"/>
      <c r="H17" s="3"/>
    </row>
    <row r="18" spans="1:8" ht="15.75" customHeight="1" x14ac:dyDescent="0.25">
      <c r="A18" s="4">
        <v>911100223128</v>
      </c>
      <c r="B18" s="3" t="s">
        <v>3722</v>
      </c>
      <c r="C18" s="10">
        <v>43945</v>
      </c>
      <c r="D18" s="3" t="s">
        <v>3790</v>
      </c>
      <c r="E18" s="3">
        <v>1</v>
      </c>
      <c r="F18" s="3">
        <v>1999</v>
      </c>
      <c r="G18" s="3" t="s">
        <v>1575</v>
      </c>
      <c r="H18" s="3"/>
    </row>
    <row r="19" spans="1:8" ht="15.75" customHeight="1" x14ac:dyDescent="0.25">
      <c r="A19" s="4">
        <v>911100223127</v>
      </c>
      <c r="B19" s="3" t="s">
        <v>3721</v>
      </c>
      <c r="C19" s="10">
        <v>43944</v>
      </c>
      <c r="D19" s="3" t="s">
        <v>3790</v>
      </c>
      <c r="E19" s="3">
        <v>4</v>
      </c>
      <c r="F19" s="3">
        <v>1999</v>
      </c>
      <c r="G19" s="9" t="s">
        <v>1577</v>
      </c>
      <c r="H19" s="3"/>
    </row>
    <row r="20" spans="1:8" ht="15.75" customHeight="1" x14ac:dyDescent="0.25">
      <c r="A20" s="4">
        <v>911100223126</v>
      </c>
      <c r="B20" s="3"/>
      <c r="C20" s="10">
        <v>43944</v>
      </c>
      <c r="D20" s="3" t="s">
        <v>3801</v>
      </c>
      <c r="E20" s="3">
        <v>3</v>
      </c>
      <c r="F20" s="3">
        <v>2000</v>
      </c>
      <c r="G20" s="3" t="s">
        <v>1575</v>
      </c>
      <c r="H20" s="3"/>
    </row>
    <row r="21" spans="1:8" ht="15.75" customHeight="1" x14ac:dyDescent="0.25">
      <c r="A21" s="4">
        <v>911100223125</v>
      </c>
      <c r="B21" s="3"/>
      <c r="C21" s="10">
        <v>43918</v>
      </c>
      <c r="D21" s="3" t="s">
        <v>3790</v>
      </c>
      <c r="E21" s="3">
        <v>3</v>
      </c>
      <c r="F21" s="3">
        <v>999</v>
      </c>
      <c r="G21" s="3" t="s">
        <v>1550</v>
      </c>
      <c r="H21" s="3" t="s">
        <v>1527</v>
      </c>
    </row>
    <row r="22" spans="1:8" ht="15.75" customHeight="1" x14ac:dyDescent="0.25">
      <c r="A22" s="4">
        <v>911100223124</v>
      </c>
      <c r="B22" s="3" t="s">
        <v>3720</v>
      </c>
      <c r="C22" s="10">
        <v>43943</v>
      </c>
      <c r="D22" s="3" t="s">
        <v>3797</v>
      </c>
      <c r="E22" s="3">
        <v>2</v>
      </c>
      <c r="F22" s="3">
        <v>1999</v>
      </c>
      <c r="G22" s="3" t="s">
        <v>1575</v>
      </c>
      <c r="H22" s="3" t="s">
        <v>1527</v>
      </c>
    </row>
    <row r="23" spans="1:8" ht="15.75" customHeight="1" x14ac:dyDescent="0.25">
      <c r="A23" s="4">
        <v>911100223123</v>
      </c>
      <c r="B23" s="3" t="s">
        <v>3719</v>
      </c>
      <c r="C23" s="10">
        <v>43942</v>
      </c>
      <c r="D23" s="3" t="s">
        <v>3793</v>
      </c>
      <c r="E23" s="3">
        <v>4</v>
      </c>
      <c r="F23" s="3">
        <v>1999</v>
      </c>
      <c r="G23" s="3" t="s">
        <v>1575</v>
      </c>
      <c r="H23" s="3" t="s">
        <v>1527</v>
      </c>
    </row>
    <row r="24" spans="1:8" ht="15.75" customHeight="1" x14ac:dyDescent="0.25">
      <c r="A24" s="4">
        <v>911100223122</v>
      </c>
      <c r="B24" s="3"/>
      <c r="C24" s="10">
        <v>43942</v>
      </c>
      <c r="D24" s="3" t="s">
        <v>3796</v>
      </c>
      <c r="E24" s="3">
        <v>2</v>
      </c>
      <c r="F24" s="3">
        <v>1999</v>
      </c>
      <c r="G24" s="3" t="s">
        <v>1574</v>
      </c>
      <c r="H24" s="3" t="s">
        <v>1527</v>
      </c>
    </row>
    <row r="25" spans="1:8" ht="15.75" customHeight="1" x14ac:dyDescent="0.25">
      <c r="A25" s="4">
        <v>911100223121</v>
      </c>
      <c r="B25" s="3" t="s">
        <v>3718</v>
      </c>
      <c r="C25" s="10">
        <v>43942</v>
      </c>
      <c r="D25" s="3" t="s">
        <v>3796</v>
      </c>
      <c r="E25" s="3">
        <v>4</v>
      </c>
      <c r="F25" s="3">
        <v>1999</v>
      </c>
      <c r="G25" s="3" t="s">
        <v>1575</v>
      </c>
      <c r="H25" s="3" t="s">
        <v>1527</v>
      </c>
    </row>
    <row r="26" spans="1:8" ht="15.75" customHeight="1" x14ac:dyDescent="0.25">
      <c r="A26" s="4">
        <v>911100223120</v>
      </c>
      <c r="B26" s="3" t="s">
        <v>3717</v>
      </c>
      <c r="C26" s="10">
        <v>43942</v>
      </c>
      <c r="D26" s="3" t="s">
        <v>3793</v>
      </c>
      <c r="E26" s="3">
        <v>2</v>
      </c>
      <c r="F26" s="3">
        <v>1999</v>
      </c>
      <c r="G26" s="3" t="s">
        <v>1571</v>
      </c>
      <c r="H26" s="3" t="s">
        <v>1527</v>
      </c>
    </row>
    <row r="27" spans="1:8" ht="15.75" customHeight="1" x14ac:dyDescent="0.25">
      <c r="A27" s="4">
        <v>911100223119</v>
      </c>
      <c r="B27" s="3" t="s">
        <v>3716</v>
      </c>
      <c r="C27" s="10">
        <v>43941</v>
      </c>
      <c r="D27" s="3" t="s">
        <v>3796</v>
      </c>
      <c r="E27" s="3">
        <v>3</v>
      </c>
      <c r="F27" s="3">
        <v>1999</v>
      </c>
      <c r="G27" s="3" t="s">
        <v>1570</v>
      </c>
      <c r="H27" s="3" t="s">
        <v>1527</v>
      </c>
    </row>
    <row r="28" spans="1:8" ht="15.75" customHeight="1" x14ac:dyDescent="0.25">
      <c r="A28" s="4">
        <v>911100223118</v>
      </c>
      <c r="B28" s="3" t="s">
        <v>3715</v>
      </c>
      <c r="C28" s="10">
        <v>43941</v>
      </c>
      <c r="D28" s="3" t="s">
        <v>3790</v>
      </c>
      <c r="E28" s="3">
        <v>2</v>
      </c>
      <c r="F28" s="3">
        <v>1999</v>
      </c>
      <c r="G28" s="3" t="s">
        <v>1572</v>
      </c>
      <c r="H28" s="3" t="s">
        <v>1527</v>
      </c>
    </row>
    <row r="29" spans="1:8" ht="15.75" customHeight="1" x14ac:dyDescent="0.25">
      <c r="A29" s="4">
        <v>911100223117</v>
      </c>
      <c r="B29" s="3" t="s">
        <v>3713</v>
      </c>
      <c r="C29" s="10">
        <v>43941</v>
      </c>
      <c r="D29" s="3" t="s">
        <v>3793</v>
      </c>
      <c r="E29" s="3">
        <v>1</v>
      </c>
      <c r="F29" s="3">
        <v>2000</v>
      </c>
      <c r="G29" s="3" t="s">
        <v>1574</v>
      </c>
      <c r="H29" s="3" t="s">
        <v>1527</v>
      </c>
    </row>
    <row r="30" spans="1:8" ht="15.75" customHeight="1" x14ac:dyDescent="0.25">
      <c r="A30" s="4">
        <v>911100223116</v>
      </c>
      <c r="B30" s="3" t="s">
        <v>1724</v>
      </c>
      <c r="C30" s="10">
        <v>43940</v>
      </c>
      <c r="D30" s="3" t="s">
        <v>3793</v>
      </c>
      <c r="E30" s="3">
        <v>4</v>
      </c>
      <c r="F30" s="3">
        <v>1999</v>
      </c>
      <c r="G30" s="3" t="s">
        <v>1566</v>
      </c>
      <c r="H30" s="3" t="s">
        <v>1527</v>
      </c>
    </row>
    <row r="31" spans="1:8" ht="15.75" customHeight="1" x14ac:dyDescent="0.25">
      <c r="A31" s="4">
        <v>911100223115</v>
      </c>
      <c r="B31" s="3" t="s">
        <v>3710</v>
      </c>
      <c r="C31" s="10">
        <v>43940</v>
      </c>
      <c r="D31" s="3" t="s">
        <v>3793</v>
      </c>
      <c r="E31" s="3">
        <v>1</v>
      </c>
      <c r="F31" s="3">
        <v>1999</v>
      </c>
      <c r="G31" s="3" t="s">
        <v>1567</v>
      </c>
      <c r="H31" s="3" t="s">
        <v>1527</v>
      </c>
    </row>
    <row r="32" spans="1:8" ht="15.75" customHeight="1" x14ac:dyDescent="0.25">
      <c r="A32" s="4">
        <v>911100223114</v>
      </c>
      <c r="B32" s="3" t="s">
        <v>3709</v>
      </c>
      <c r="C32" s="10">
        <v>43940</v>
      </c>
      <c r="D32" s="3" t="s">
        <v>3793</v>
      </c>
      <c r="E32" s="3">
        <v>2</v>
      </c>
      <c r="F32" s="3">
        <v>1999</v>
      </c>
      <c r="G32" s="3" t="s">
        <v>1559</v>
      </c>
      <c r="H32" s="3" t="s">
        <v>1527</v>
      </c>
    </row>
    <row r="33" spans="1:8" ht="15.75" customHeight="1" x14ac:dyDescent="0.25">
      <c r="A33" s="4">
        <v>911100223113</v>
      </c>
      <c r="B33" s="3" t="s">
        <v>3708</v>
      </c>
      <c r="C33" s="10">
        <v>43940</v>
      </c>
      <c r="D33" s="3"/>
      <c r="E33" s="3" t="s">
        <v>1569</v>
      </c>
      <c r="F33" s="3">
        <v>199</v>
      </c>
      <c r="G33" s="3"/>
      <c r="H33" s="3"/>
    </row>
    <row r="34" spans="1:8" ht="15.75" customHeight="1" x14ac:dyDescent="0.25">
      <c r="A34" s="4">
        <v>911100223112</v>
      </c>
      <c r="B34" s="3" t="s">
        <v>3707</v>
      </c>
      <c r="C34" s="10">
        <v>43940</v>
      </c>
      <c r="D34" s="3" t="s">
        <v>3800</v>
      </c>
      <c r="E34" s="3">
        <v>4</v>
      </c>
      <c r="F34" s="3">
        <v>1999</v>
      </c>
      <c r="G34" s="3" t="s">
        <v>1568</v>
      </c>
      <c r="H34" s="3" t="s">
        <v>1527</v>
      </c>
    </row>
    <row r="35" spans="1:8" ht="15.75" customHeight="1" x14ac:dyDescent="0.25">
      <c r="A35" s="4">
        <v>911100223111</v>
      </c>
      <c r="B35" s="3" t="s">
        <v>3706</v>
      </c>
      <c r="C35" s="10">
        <v>43940</v>
      </c>
      <c r="D35" s="3" t="s">
        <v>3797</v>
      </c>
      <c r="E35" s="3">
        <v>1</v>
      </c>
      <c r="F35" s="3">
        <v>999</v>
      </c>
      <c r="G35" s="3" t="s">
        <v>1567</v>
      </c>
      <c r="H35" s="3" t="s">
        <v>1527</v>
      </c>
    </row>
    <row r="36" spans="1:8" ht="15.75" customHeight="1" x14ac:dyDescent="0.25">
      <c r="A36" s="4">
        <v>911100223110</v>
      </c>
      <c r="B36" s="3" t="s">
        <v>3705</v>
      </c>
      <c r="C36" s="10">
        <v>43940</v>
      </c>
      <c r="D36" s="3"/>
      <c r="E36" s="3">
        <v>3</v>
      </c>
      <c r="F36" s="3">
        <v>1999</v>
      </c>
      <c r="G36" s="3" t="s">
        <v>1566</v>
      </c>
      <c r="H36" s="3" t="s">
        <v>1527</v>
      </c>
    </row>
    <row r="37" spans="1:8" ht="15.75" customHeight="1" x14ac:dyDescent="0.25">
      <c r="A37" s="4">
        <v>911100223109</v>
      </c>
      <c r="B37" s="3" t="s">
        <v>3704</v>
      </c>
      <c r="C37" s="10">
        <v>43939</v>
      </c>
      <c r="D37" s="3"/>
      <c r="E37" s="3">
        <v>1</v>
      </c>
      <c r="F37" s="3">
        <v>1999</v>
      </c>
      <c r="G37" s="3" t="s">
        <v>1559</v>
      </c>
      <c r="H37" s="3" t="s">
        <v>1527</v>
      </c>
    </row>
    <row r="38" spans="1:8" ht="15.75" customHeight="1" x14ac:dyDescent="0.25">
      <c r="A38" s="4">
        <v>911100223108</v>
      </c>
      <c r="B38" s="3" t="s">
        <v>3703</v>
      </c>
      <c r="C38" s="10">
        <v>43939</v>
      </c>
      <c r="D38" s="3" t="s">
        <v>3793</v>
      </c>
      <c r="E38" s="3">
        <v>3</v>
      </c>
      <c r="F38" s="3">
        <v>1999</v>
      </c>
      <c r="G38" s="3" t="s">
        <v>1561</v>
      </c>
      <c r="H38" s="3" t="s">
        <v>1527</v>
      </c>
    </row>
    <row r="39" spans="1:8" ht="15.75" customHeight="1" x14ac:dyDescent="0.25">
      <c r="A39" s="4">
        <v>911100223107</v>
      </c>
      <c r="B39" s="3" t="s">
        <v>3702</v>
      </c>
      <c r="C39" s="10">
        <v>43939</v>
      </c>
      <c r="D39" s="3" t="s">
        <v>3793</v>
      </c>
      <c r="E39" s="3">
        <v>1</v>
      </c>
      <c r="F39" s="3">
        <v>1999</v>
      </c>
      <c r="G39" s="3" t="s">
        <v>1564</v>
      </c>
      <c r="H39" s="3" t="s">
        <v>1527</v>
      </c>
    </row>
    <row r="40" spans="1:8" ht="15.75" customHeight="1" x14ac:dyDescent="0.25">
      <c r="A40" s="4">
        <v>911100223106</v>
      </c>
      <c r="B40" s="3" t="s">
        <v>3700</v>
      </c>
      <c r="C40" s="10">
        <v>43939</v>
      </c>
      <c r="D40" s="3"/>
      <c r="E40" s="3"/>
      <c r="F40" s="3">
        <v>199</v>
      </c>
      <c r="G40" s="3"/>
      <c r="H40" s="3"/>
    </row>
    <row r="41" spans="1:8" ht="15.75" customHeight="1" x14ac:dyDescent="0.25">
      <c r="A41" s="4">
        <v>911100223105</v>
      </c>
      <c r="B41" s="3" t="s">
        <v>3698</v>
      </c>
      <c r="C41" s="10">
        <v>43938</v>
      </c>
      <c r="D41" s="3" t="s">
        <v>3799</v>
      </c>
      <c r="E41" s="3">
        <v>3</v>
      </c>
      <c r="F41" s="3">
        <v>1996</v>
      </c>
      <c r="G41" s="3" t="s">
        <v>1561</v>
      </c>
      <c r="H41" s="3" t="s">
        <v>1527</v>
      </c>
    </row>
    <row r="42" spans="1:8" ht="15.75" customHeight="1" x14ac:dyDescent="0.25">
      <c r="A42" s="4">
        <v>911100223104</v>
      </c>
      <c r="B42" s="3" t="s">
        <v>3697</v>
      </c>
      <c r="C42" s="10">
        <v>43938</v>
      </c>
      <c r="D42" s="3" t="s">
        <v>3796</v>
      </c>
      <c r="E42" s="3">
        <v>2</v>
      </c>
      <c r="F42" s="3">
        <v>1999</v>
      </c>
      <c r="G42" s="3" t="s">
        <v>1564</v>
      </c>
      <c r="H42" s="3" t="s">
        <v>1527</v>
      </c>
    </row>
    <row r="43" spans="1:8" ht="15.75" customHeight="1" x14ac:dyDescent="0.25">
      <c r="A43" s="4">
        <v>911100223103</v>
      </c>
      <c r="B43" s="3" t="s">
        <v>3696</v>
      </c>
      <c r="C43" s="10">
        <v>43938</v>
      </c>
      <c r="D43" s="3" t="s">
        <v>3797</v>
      </c>
      <c r="E43" s="3">
        <v>2</v>
      </c>
      <c r="F43" s="3">
        <v>1999</v>
      </c>
      <c r="G43" s="3" t="s">
        <v>1564</v>
      </c>
      <c r="H43" s="3" t="s">
        <v>1527</v>
      </c>
    </row>
    <row r="44" spans="1:8" ht="15.75" customHeight="1" x14ac:dyDescent="0.25">
      <c r="A44" s="4">
        <v>911100223102</v>
      </c>
      <c r="B44" s="3"/>
      <c r="C44" s="10">
        <v>43938</v>
      </c>
      <c r="D44" s="3" t="s">
        <v>3790</v>
      </c>
      <c r="E44" s="3">
        <v>3</v>
      </c>
      <c r="F44" s="3">
        <v>1999</v>
      </c>
      <c r="G44" s="3" t="s">
        <v>1557</v>
      </c>
      <c r="H44" s="3" t="s">
        <v>1527</v>
      </c>
    </row>
    <row r="45" spans="1:8" ht="15.75" customHeight="1" x14ac:dyDescent="0.25">
      <c r="A45" s="4">
        <v>911100223101</v>
      </c>
      <c r="B45" s="3" t="s">
        <v>3695</v>
      </c>
      <c r="C45" s="10">
        <v>43938</v>
      </c>
      <c r="D45" s="3" t="s">
        <v>3790</v>
      </c>
      <c r="E45" s="3">
        <v>2</v>
      </c>
      <c r="F45" s="3">
        <v>1999</v>
      </c>
      <c r="G45" s="3" t="s">
        <v>1559</v>
      </c>
      <c r="H45" s="3" t="s">
        <v>1527</v>
      </c>
    </row>
    <row r="46" spans="1:8" ht="15.75" customHeight="1" x14ac:dyDescent="0.25">
      <c r="A46" s="4">
        <v>911100223100</v>
      </c>
      <c r="B46" s="3" t="s">
        <v>3694</v>
      </c>
      <c r="C46" s="10">
        <v>43937</v>
      </c>
      <c r="D46" s="3" t="s">
        <v>3790</v>
      </c>
      <c r="E46" s="3">
        <v>4</v>
      </c>
      <c r="F46" s="3">
        <v>1999</v>
      </c>
      <c r="G46" s="3" t="s">
        <v>1561</v>
      </c>
      <c r="H46" s="3" t="s">
        <v>1527</v>
      </c>
    </row>
    <row r="47" spans="1:8" ht="15.75" customHeight="1" x14ac:dyDescent="0.25">
      <c r="A47" s="4">
        <v>911100223099</v>
      </c>
      <c r="B47" s="3" t="s">
        <v>3693</v>
      </c>
      <c r="C47" s="10">
        <v>43937</v>
      </c>
      <c r="D47" s="3"/>
      <c r="E47" s="3"/>
      <c r="F47" s="3">
        <v>199</v>
      </c>
      <c r="G47" s="3"/>
      <c r="H47" s="3"/>
    </row>
    <row r="48" spans="1:8" ht="15.75" customHeight="1" x14ac:dyDescent="0.25">
      <c r="A48" s="4">
        <v>911100223098</v>
      </c>
      <c r="B48" s="3" t="s">
        <v>3692</v>
      </c>
      <c r="C48" s="10">
        <v>43937</v>
      </c>
      <c r="D48" s="3" t="s">
        <v>3790</v>
      </c>
      <c r="E48" s="3">
        <v>4</v>
      </c>
      <c r="F48" s="3">
        <v>999</v>
      </c>
      <c r="G48" s="3" t="s">
        <v>1557</v>
      </c>
      <c r="H48" s="3" t="s">
        <v>1527</v>
      </c>
    </row>
    <row r="49" spans="1:8" ht="15.75" customHeight="1" x14ac:dyDescent="0.25">
      <c r="A49" s="4">
        <v>911100223097</v>
      </c>
      <c r="B49" s="3" t="s">
        <v>3691</v>
      </c>
      <c r="C49" s="10">
        <v>43936</v>
      </c>
      <c r="D49" s="3" t="s">
        <v>3796</v>
      </c>
      <c r="E49" s="3">
        <v>3</v>
      </c>
      <c r="F49" s="3">
        <v>1999</v>
      </c>
      <c r="G49" s="3" t="s">
        <v>1561</v>
      </c>
      <c r="H49" s="3" t="s">
        <v>1527</v>
      </c>
    </row>
    <row r="50" spans="1:8" ht="15.75" customHeight="1" x14ac:dyDescent="0.25">
      <c r="A50" s="4">
        <v>911100223096</v>
      </c>
      <c r="B50" s="3" t="s">
        <v>3690</v>
      </c>
      <c r="C50" s="10">
        <v>43936</v>
      </c>
      <c r="D50" s="3" t="s">
        <v>3796</v>
      </c>
      <c r="E50" s="3">
        <v>3</v>
      </c>
      <c r="F50" s="3">
        <v>1999</v>
      </c>
      <c r="G50" s="3" t="s">
        <v>1557</v>
      </c>
      <c r="H50" s="3" t="s">
        <v>1527</v>
      </c>
    </row>
    <row r="51" spans="1:8" ht="15.75" customHeight="1" x14ac:dyDescent="0.25">
      <c r="A51" s="4">
        <v>911100223095</v>
      </c>
      <c r="B51" s="3" t="s">
        <v>3688</v>
      </c>
      <c r="C51" s="10">
        <v>43936</v>
      </c>
      <c r="D51" s="3" t="s">
        <v>3793</v>
      </c>
      <c r="E51" s="3">
        <v>3</v>
      </c>
      <c r="F51" s="3">
        <v>1999</v>
      </c>
      <c r="G51" s="9" t="s">
        <v>1562</v>
      </c>
      <c r="H51" s="3" t="s">
        <v>1527</v>
      </c>
    </row>
    <row r="52" spans="1:8" ht="15.75" customHeight="1" x14ac:dyDescent="0.25">
      <c r="A52" s="4">
        <v>911100223094</v>
      </c>
      <c r="B52" s="3"/>
      <c r="C52" s="10">
        <v>43936</v>
      </c>
      <c r="D52" s="3" t="s">
        <v>3797</v>
      </c>
      <c r="E52" s="3">
        <v>4</v>
      </c>
      <c r="F52" s="3">
        <v>1999</v>
      </c>
      <c r="G52" s="3" t="s">
        <v>1561</v>
      </c>
      <c r="H52" s="3" t="s">
        <v>1527</v>
      </c>
    </row>
    <row r="53" spans="1:8" ht="15.75" customHeight="1" x14ac:dyDescent="0.25">
      <c r="A53" s="4">
        <v>911100223093</v>
      </c>
      <c r="B53" s="3" t="s">
        <v>3687</v>
      </c>
      <c r="C53" s="10">
        <v>43935</v>
      </c>
      <c r="D53" s="3" t="s">
        <v>3793</v>
      </c>
      <c r="E53" s="3">
        <v>4</v>
      </c>
      <c r="F53" s="3">
        <v>1999</v>
      </c>
      <c r="G53" s="3" t="s">
        <v>1560</v>
      </c>
      <c r="H53" s="3" t="s">
        <v>1527</v>
      </c>
    </row>
    <row r="54" spans="1:8" ht="15.75" customHeight="1" x14ac:dyDescent="0.25">
      <c r="A54" s="4">
        <v>911100223092</v>
      </c>
      <c r="B54" s="3" t="s">
        <v>3686</v>
      </c>
      <c r="C54" s="10">
        <v>43935</v>
      </c>
      <c r="D54" s="3" t="s">
        <v>3790</v>
      </c>
      <c r="E54" s="3">
        <v>3</v>
      </c>
      <c r="F54" s="3">
        <v>1999</v>
      </c>
      <c r="G54" s="3" t="s">
        <v>1558</v>
      </c>
      <c r="H54" s="3" t="s">
        <v>1527</v>
      </c>
    </row>
    <row r="55" spans="1:8" ht="15.75" customHeight="1" x14ac:dyDescent="0.25">
      <c r="A55" s="4">
        <v>911100223091</v>
      </c>
      <c r="B55" s="3" t="s">
        <v>3685</v>
      </c>
      <c r="C55" s="10">
        <v>43935</v>
      </c>
      <c r="D55" s="3" t="s">
        <v>3793</v>
      </c>
      <c r="E55" s="3">
        <v>4</v>
      </c>
      <c r="F55" s="3">
        <v>1999</v>
      </c>
      <c r="G55" s="3" t="s">
        <v>1558</v>
      </c>
      <c r="H55" s="3" t="s">
        <v>1527</v>
      </c>
    </row>
    <row r="56" spans="1:8" ht="15.75" customHeight="1" x14ac:dyDescent="0.25">
      <c r="A56" s="4">
        <v>911100223090</v>
      </c>
      <c r="B56" s="3" t="s">
        <v>3684</v>
      </c>
      <c r="C56" s="10">
        <v>43935</v>
      </c>
      <c r="D56" s="3"/>
      <c r="E56" s="3">
        <v>2</v>
      </c>
      <c r="F56" s="3">
        <v>1999</v>
      </c>
      <c r="G56" s="3" t="s">
        <v>1559</v>
      </c>
      <c r="H56" s="3" t="s">
        <v>1527</v>
      </c>
    </row>
    <row r="57" spans="1:8" ht="15.75" customHeight="1" x14ac:dyDescent="0.25">
      <c r="A57" s="4">
        <v>911100223089</v>
      </c>
      <c r="B57" s="3" t="s">
        <v>3683</v>
      </c>
      <c r="C57" s="10">
        <v>43935</v>
      </c>
      <c r="D57" s="3" t="s">
        <v>3790</v>
      </c>
      <c r="E57" s="3">
        <v>4</v>
      </c>
      <c r="F57" s="3">
        <v>1999</v>
      </c>
      <c r="G57" s="3" t="s">
        <v>1557</v>
      </c>
      <c r="H57" s="3" t="s">
        <v>1527</v>
      </c>
    </row>
    <row r="58" spans="1:8" ht="15.75" customHeight="1" x14ac:dyDescent="0.25">
      <c r="A58" s="4">
        <v>911100223088</v>
      </c>
      <c r="B58" s="3" t="s">
        <v>3682</v>
      </c>
      <c r="C58" s="10">
        <v>43934</v>
      </c>
      <c r="D58" s="3" t="s">
        <v>3797</v>
      </c>
      <c r="E58" s="3">
        <v>3</v>
      </c>
      <c r="F58" s="3">
        <v>1999</v>
      </c>
      <c r="G58" s="3" t="s">
        <v>1558</v>
      </c>
      <c r="H58" s="3" t="s">
        <v>1527</v>
      </c>
    </row>
    <row r="59" spans="1:8" ht="15.75" customHeight="1" x14ac:dyDescent="0.25">
      <c r="A59" s="4">
        <v>911100223087</v>
      </c>
      <c r="B59" s="3" t="s">
        <v>3681</v>
      </c>
      <c r="C59" s="10">
        <v>43934</v>
      </c>
      <c r="D59" s="3" t="s">
        <v>3790</v>
      </c>
      <c r="E59" s="3">
        <v>3</v>
      </c>
      <c r="F59" s="3">
        <v>999</v>
      </c>
      <c r="G59" s="3" t="s">
        <v>1558</v>
      </c>
      <c r="H59" s="3" t="s">
        <v>1527</v>
      </c>
    </row>
    <row r="60" spans="1:8" ht="15.75" customHeight="1" x14ac:dyDescent="0.25">
      <c r="A60" s="4">
        <v>911100223086</v>
      </c>
      <c r="B60" s="3" t="s">
        <v>3680</v>
      </c>
      <c r="C60" s="10">
        <v>43934</v>
      </c>
      <c r="D60" s="3" t="s">
        <v>3796</v>
      </c>
      <c r="E60" s="3"/>
      <c r="F60" s="3">
        <v>1999</v>
      </c>
      <c r="G60" s="3" t="s">
        <v>1553</v>
      </c>
      <c r="H60" s="3" t="s">
        <v>1527</v>
      </c>
    </row>
    <row r="61" spans="1:8" ht="15.75" customHeight="1" x14ac:dyDescent="0.25">
      <c r="A61" s="4">
        <v>911100223085</v>
      </c>
      <c r="B61" s="3" t="s">
        <v>3679</v>
      </c>
      <c r="C61" s="10">
        <v>43934</v>
      </c>
      <c r="D61" s="3" t="s">
        <v>3796</v>
      </c>
      <c r="E61" s="3"/>
      <c r="F61" s="3">
        <v>1999</v>
      </c>
      <c r="G61" s="3" t="s">
        <v>1553</v>
      </c>
      <c r="H61" s="3" t="s">
        <v>1527</v>
      </c>
    </row>
    <row r="62" spans="1:8" ht="15.75" customHeight="1" x14ac:dyDescent="0.25">
      <c r="A62" s="4">
        <v>911100223084</v>
      </c>
      <c r="B62" s="3" t="s">
        <v>3678</v>
      </c>
      <c r="C62" s="10">
        <v>43934</v>
      </c>
      <c r="D62" s="3" t="s">
        <v>3793</v>
      </c>
      <c r="E62" s="3">
        <v>4</v>
      </c>
      <c r="F62" s="3">
        <v>1999</v>
      </c>
      <c r="G62" s="3" t="s">
        <v>1550</v>
      </c>
      <c r="H62" s="3" t="s">
        <v>1527</v>
      </c>
    </row>
    <row r="63" spans="1:8" ht="15.75" customHeight="1" x14ac:dyDescent="0.25">
      <c r="A63" s="4">
        <v>911100223083</v>
      </c>
      <c r="B63" s="3" t="s">
        <v>3677</v>
      </c>
      <c r="C63" s="10">
        <v>43934</v>
      </c>
      <c r="D63" s="3"/>
      <c r="E63" s="3">
        <v>2</v>
      </c>
      <c r="F63" s="3">
        <v>999</v>
      </c>
      <c r="G63" s="3" t="s">
        <v>1553</v>
      </c>
      <c r="H63" s="3" t="s">
        <v>1527</v>
      </c>
    </row>
    <row r="64" spans="1:8" ht="15.75" customHeight="1" x14ac:dyDescent="0.25">
      <c r="A64" s="4">
        <v>911100223082</v>
      </c>
      <c r="B64" s="3" t="s">
        <v>3676</v>
      </c>
      <c r="C64" s="10">
        <v>44169.888009259259</v>
      </c>
      <c r="D64" s="3" t="s">
        <v>3793</v>
      </c>
      <c r="E64" s="3">
        <v>2</v>
      </c>
      <c r="F64" s="3">
        <v>1999</v>
      </c>
      <c r="G64" s="3" t="s">
        <v>1553</v>
      </c>
      <c r="H64" s="3" t="s">
        <v>1527</v>
      </c>
    </row>
    <row r="65" spans="1:8" ht="15.75" customHeight="1" x14ac:dyDescent="0.25">
      <c r="A65" s="4">
        <v>911100223081</v>
      </c>
      <c r="B65" s="3" t="s">
        <v>3675</v>
      </c>
      <c r="C65" s="10">
        <v>44169.883877314816</v>
      </c>
      <c r="D65" s="3" t="s">
        <v>3797</v>
      </c>
      <c r="E65" s="3">
        <v>4</v>
      </c>
      <c r="F65" s="3">
        <v>1999</v>
      </c>
      <c r="G65" s="3" t="s">
        <v>1557</v>
      </c>
      <c r="H65" s="3" t="s">
        <v>1527</v>
      </c>
    </row>
    <row r="66" spans="1:8" ht="15.75" customHeight="1" x14ac:dyDescent="0.25">
      <c r="A66" s="4">
        <v>911100223080</v>
      </c>
      <c r="B66" s="3" t="s">
        <v>3674</v>
      </c>
      <c r="C66" s="10">
        <v>44169.883877314816</v>
      </c>
      <c r="D66" s="3" t="s">
        <v>3793</v>
      </c>
      <c r="E66" s="3">
        <v>3</v>
      </c>
      <c r="F66" s="3">
        <v>1999</v>
      </c>
      <c r="G66" s="3" t="s">
        <v>1556</v>
      </c>
      <c r="H66" s="3" t="s">
        <v>1527</v>
      </c>
    </row>
    <row r="67" spans="1:8" ht="15.75" customHeight="1" x14ac:dyDescent="0.25">
      <c r="A67" s="4">
        <v>911100223079</v>
      </c>
      <c r="B67" s="3" t="s">
        <v>3673</v>
      </c>
      <c r="C67" s="10">
        <v>44169.875451388885</v>
      </c>
      <c r="D67" s="3" t="s">
        <v>3797</v>
      </c>
      <c r="E67" s="3">
        <v>4</v>
      </c>
      <c r="F67" s="3">
        <v>1999</v>
      </c>
      <c r="G67" s="3" t="s">
        <v>1551</v>
      </c>
      <c r="H67" s="3" t="s">
        <v>1527</v>
      </c>
    </row>
    <row r="68" spans="1:8" ht="15.75" customHeight="1" x14ac:dyDescent="0.25">
      <c r="A68" s="4">
        <v>911100223078</v>
      </c>
      <c r="B68" s="3" t="s">
        <v>3672</v>
      </c>
      <c r="C68" s="10">
        <v>44169.789027777777</v>
      </c>
      <c r="D68" s="3" t="s">
        <v>3796</v>
      </c>
      <c r="E68" s="3">
        <v>2</v>
      </c>
      <c r="F68" s="3">
        <v>1999</v>
      </c>
      <c r="G68" s="3" t="s">
        <v>1546</v>
      </c>
      <c r="H68" s="3" t="s">
        <v>1527</v>
      </c>
    </row>
    <row r="69" spans="1:8" ht="15.75" customHeight="1" x14ac:dyDescent="0.25">
      <c r="A69" s="4">
        <v>911100223077</v>
      </c>
      <c r="B69" s="3" t="s">
        <v>3671</v>
      </c>
      <c r="C69" s="10">
        <v>44169.701817129629</v>
      </c>
      <c r="D69" s="3" t="s">
        <v>3797</v>
      </c>
      <c r="E69" s="3">
        <v>4</v>
      </c>
      <c r="F69" s="3">
        <v>1999</v>
      </c>
      <c r="G69" s="3" t="s">
        <v>1556</v>
      </c>
      <c r="H69" s="3" t="s">
        <v>1527</v>
      </c>
    </row>
    <row r="70" spans="1:8" ht="15.75" customHeight="1" x14ac:dyDescent="0.25">
      <c r="A70" s="4">
        <v>911100223076</v>
      </c>
      <c r="B70" s="3" t="s">
        <v>3670</v>
      </c>
      <c r="C70" s="10">
        <v>44169.67392361111</v>
      </c>
      <c r="D70" s="3"/>
      <c r="E70" s="3">
        <v>2</v>
      </c>
      <c r="F70" s="3">
        <v>399</v>
      </c>
      <c r="G70" s="3">
        <v>1</v>
      </c>
      <c r="H70" s="3"/>
    </row>
    <row r="71" spans="1:8" ht="15.75" customHeight="1" x14ac:dyDescent="0.25">
      <c r="A71" s="4">
        <v>911100223075</v>
      </c>
      <c r="B71" s="3" t="s">
        <v>3669</v>
      </c>
      <c r="C71" s="10">
        <v>44169.662812499999</v>
      </c>
      <c r="D71" s="3"/>
      <c r="E71" s="3">
        <v>4</v>
      </c>
      <c r="F71" s="3">
        <v>199</v>
      </c>
      <c r="G71" s="3">
        <v>0.5</v>
      </c>
      <c r="H71" s="3"/>
    </row>
    <row r="72" spans="1:8" ht="15.75" customHeight="1" x14ac:dyDescent="0.25">
      <c r="A72" s="4">
        <v>911100223074</v>
      </c>
      <c r="B72" s="3" t="s">
        <v>3668</v>
      </c>
      <c r="C72" s="10">
        <v>44169.64949074074</v>
      </c>
      <c r="D72" s="3" t="s">
        <v>3790</v>
      </c>
      <c r="E72" s="3">
        <v>4</v>
      </c>
      <c r="F72" s="3">
        <v>1999</v>
      </c>
      <c r="G72" s="3" t="s">
        <v>1551</v>
      </c>
      <c r="H72" s="3" t="s">
        <v>1527</v>
      </c>
    </row>
    <row r="73" spans="1:8" ht="15.75" customHeight="1" x14ac:dyDescent="0.25">
      <c r="A73" s="4">
        <v>911100223072</v>
      </c>
      <c r="B73" s="3" t="s">
        <v>3667</v>
      </c>
      <c r="C73" s="10">
        <v>44169.568425925929</v>
      </c>
      <c r="D73" s="3" t="s">
        <v>3793</v>
      </c>
      <c r="E73" s="3">
        <v>4</v>
      </c>
      <c r="F73" s="3">
        <v>1999</v>
      </c>
      <c r="G73" s="3" t="s">
        <v>1550</v>
      </c>
      <c r="H73" s="3" t="s">
        <v>1527</v>
      </c>
    </row>
    <row r="74" spans="1:8" ht="15.75" customHeight="1" x14ac:dyDescent="0.25">
      <c r="A74" s="4">
        <v>911100223071</v>
      </c>
      <c r="B74" s="3" t="s">
        <v>3666</v>
      </c>
      <c r="C74" s="10">
        <v>44169.541516203702</v>
      </c>
      <c r="D74" s="3" t="s">
        <v>3793</v>
      </c>
      <c r="E74" s="3">
        <v>2</v>
      </c>
      <c r="F74" s="3">
        <v>1999</v>
      </c>
      <c r="G74" s="3" t="s">
        <v>1553</v>
      </c>
      <c r="H74" s="3" t="s">
        <v>1527</v>
      </c>
    </row>
    <row r="75" spans="1:8" ht="15.75" customHeight="1" x14ac:dyDescent="0.25">
      <c r="A75" s="4">
        <v>911100223070</v>
      </c>
      <c r="B75" s="3" t="s">
        <v>3665</v>
      </c>
      <c r="C75" s="10">
        <v>44169.382349537038</v>
      </c>
      <c r="D75" s="3" t="s">
        <v>3798</v>
      </c>
      <c r="E75" s="3">
        <v>2</v>
      </c>
      <c r="F75" s="3">
        <v>1999</v>
      </c>
      <c r="G75" s="3" t="s">
        <v>1555</v>
      </c>
      <c r="H75" s="3" t="s">
        <v>1527</v>
      </c>
    </row>
    <row r="76" spans="1:8" ht="15.75" customHeight="1" x14ac:dyDescent="0.25">
      <c r="A76" s="4">
        <v>911100223069</v>
      </c>
      <c r="B76" s="3" t="s">
        <v>3664</v>
      </c>
      <c r="C76" s="10">
        <v>44169.024537037039</v>
      </c>
      <c r="D76" s="3"/>
      <c r="E76" s="3" t="s">
        <v>1532</v>
      </c>
      <c r="F76" s="3">
        <v>199</v>
      </c>
      <c r="G76" s="3"/>
      <c r="H76" s="3"/>
    </row>
    <row r="77" spans="1:8" ht="15.75" customHeight="1" x14ac:dyDescent="0.25">
      <c r="A77" s="4">
        <v>911100223068</v>
      </c>
      <c r="B77" s="3" t="s">
        <v>3663</v>
      </c>
      <c r="C77" s="10">
        <v>44139.921099537038</v>
      </c>
      <c r="D77" s="3"/>
      <c r="E77" s="3">
        <v>3</v>
      </c>
      <c r="F77" s="3">
        <v>199</v>
      </c>
      <c r="G77" s="3"/>
      <c r="H77" s="3"/>
    </row>
    <row r="78" spans="1:8" ht="15.75" customHeight="1" x14ac:dyDescent="0.25">
      <c r="A78" s="4">
        <v>911100223067</v>
      </c>
      <c r="B78" s="3" t="s">
        <v>3662</v>
      </c>
      <c r="C78" s="10">
        <v>44139.843159722222</v>
      </c>
      <c r="D78" s="3" t="s">
        <v>3793</v>
      </c>
      <c r="E78" s="3">
        <v>3</v>
      </c>
      <c r="F78" s="3">
        <v>1999</v>
      </c>
      <c r="G78" s="3" t="s">
        <v>1550</v>
      </c>
      <c r="H78" s="3" t="s">
        <v>1527</v>
      </c>
    </row>
    <row r="79" spans="1:8" ht="15.75" customHeight="1" x14ac:dyDescent="0.25">
      <c r="A79" s="4">
        <v>911100223066</v>
      </c>
      <c r="B79" s="3" t="s">
        <v>3661</v>
      </c>
      <c r="C79" s="10">
        <v>44139.816678240742</v>
      </c>
      <c r="D79" s="3" t="s">
        <v>3796</v>
      </c>
      <c r="E79" s="3">
        <v>3</v>
      </c>
      <c r="F79" s="3">
        <v>1999</v>
      </c>
      <c r="G79" s="3" t="s">
        <v>1551</v>
      </c>
      <c r="H79" s="3" t="s">
        <v>1527</v>
      </c>
    </row>
    <row r="80" spans="1:8" ht="15.75" customHeight="1" x14ac:dyDescent="0.25">
      <c r="A80" s="4">
        <v>911100223065</v>
      </c>
      <c r="B80" s="3" t="s">
        <v>3660</v>
      </c>
      <c r="C80" s="10">
        <v>44139.76798611111</v>
      </c>
      <c r="D80" s="3"/>
      <c r="E80" s="3">
        <v>2</v>
      </c>
      <c r="F80" s="3">
        <v>1999</v>
      </c>
      <c r="G80" s="3" t="s">
        <v>1552</v>
      </c>
      <c r="H80" s="3" t="s">
        <v>1527</v>
      </c>
    </row>
    <row r="81" spans="1:8" ht="15.75" customHeight="1" x14ac:dyDescent="0.25">
      <c r="A81" s="4">
        <v>911100223064</v>
      </c>
      <c r="B81" s="3"/>
      <c r="C81" s="10">
        <v>44139.705567129633</v>
      </c>
      <c r="D81" s="3" t="s">
        <v>3790</v>
      </c>
      <c r="E81" s="3">
        <v>4</v>
      </c>
      <c r="F81" s="3">
        <v>1999</v>
      </c>
      <c r="G81" s="3" t="s">
        <v>1549</v>
      </c>
      <c r="H81" s="3" t="s">
        <v>1527</v>
      </c>
    </row>
    <row r="82" spans="1:8" ht="15.75" customHeight="1" x14ac:dyDescent="0.25">
      <c r="A82" s="4">
        <v>911100223063</v>
      </c>
      <c r="B82" s="3" t="s">
        <v>3658</v>
      </c>
      <c r="C82" s="10">
        <v>44139.611319444448</v>
      </c>
      <c r="D82" s="3" t="s">
        <v>3796</v>
      </c>
      <c r="E82" s="3">
        <v>4</v>
      </c>
      <c r="F82" s="3">
        <v>999</v>
      </c>
      <c r="G82" s="3" t="s">
        <v>1551</v>
      </c>
      <c r="H82" s="3" t="s">
        <v>1527</v>
      </c>
    </row>
    <row r="83" spans="1:8" ht="15.75" customHeight="1" x14ac:dyDescent="0.25">
      <c r="A83" s="4">
        <v>911100223062</v>
      </c>
      <c r="B83" s="3" t="s">
        <v>3657</v>
      </c>
      <c r="C83" s="10">
        <v>44139.58730324074</v>
      </c>
      <c r="D83" s="3" t="s">
        <v>3796</v>
      </c>
      <c r="E83" s="3">
        <v>3</v>
      </c>
      <c r="F83" s="3">
        <v>1999</v>
      </c>
      <c r="G83" s="3" t="s">
        <v>1547</v>
      </c>
      <c r="H83" s="3" t="s">
        <v>1527</v>
      </c>
    </row>
    <row r="84" spans="1:8" ht="15.75" customHeight="1" x14ac:dyDescent="0.25">
      <c r="A84" s="4">
        <v>911100223061</v>
      </c>
      <c r="B84" s="3" t="s">
        <v>3656</v>
      </c>
      <c r="C84" s="10">
        <v>44139.524108796293</v>
      </c>
      <c r="D84" s="3" t="s">
        <v>3790</v>
      </c>
      <c r="E84" s="3">
        <v>2</v>
      </c>
      <c r="F84" s="3">
        <v>1999</v>
      </c>
      <c r="G84" s="3" t="s">
        <v>1545</v>
      </c>
      <c r="H84" s="3" t="s">
        <v>1527</v>
      </c>
    </row>
    <row r="85" spans="1:8" ht="15.75" customHeight="1" x14ac:dyDescent="0.25">
      <c r="A85" s="4">
        <v>911100223060</v>
      </c>
      <c r="B85" s="3" t="s">
        <v>3655</v>
      </c>
      <c r="C85" s="10">
        <v>44108.998078703706</v>
      </c>
      <c r="D85" s="3"/>
      <c r="E85" s="3">
        <v>2</v>
      </c>
      <c r="F85" s="3">
        <v>1999</v>
      </c>
      <c r="G85" s="3" t="s">
        <v>1545</v>
      </c>
      <c r="H85" s="3" t="s">
        <v>1527</v>
      </c>
    </row>
    <row r="86" spans="1:8" ht="15.75" customHeight="1" x14ac:dyDescent="0.25">
      <c r="A86" s="4">
        <v>911100223059</v>
      </c>
      <c r="B86" s="3" t="s">
        <v>3654</v>
      </c>
      <c r="C86" s="10">
        <v>44108.907997685186</v>
      </c>
      <c r="D86" s="3" t="s">
        <v>3793</v>
      </c>
      <c r="E86" s="3">
        <v>2</v>
      </c>
      <c r="F86" s="3">
        <v>1999</v>
      </c>
      <c r="G86" s="3" t="s">
        <v>1553</v>
      </c>
      <c r="H86" s="3" t="s">
        <v>1527</v>
      </c>
    </row>
    <row r="87" spans="1:8" ht="15.75" customHeight="1" x14ac:dyDescent="0.25">
      <c r="A87" s="4">
        <v>911100223058</v>
      </c>
      <c r="B87" s="3" t="s">
        <v>3653</v>
      </c>
      <c r="C87" s="10">
        <v>44108.887997685182</v>
      </c>
      <c r="D87" s="3" t="s">
        <v>3790</v>
      </c>
      <c r="E87" s="3">
        <v>3</v>
      </c>
      <c r="F87" s="3">
        <v>1999</v>
      </c>
      <c r="G87" s="3" t="s">
        <v>1551</v>
      </c>
      <c r="H87" s="3" t="s">
        <v>1527</v>
      </c>
    </row>
    <row r="88" spans="1:8" ht="15.75" customHeight="1" x14ac:dyDescent="0.25">
      <c r="A88" s="4">
        <v>911100223057</v>
      </c>
      <c r="B88" s="3" t="s">
        <v>3652</v>
      </c>
      <c r="C88" s="10">
        <v>44108.767557870371</v>
      </c>
      <c r="D88" s="3"/>
      <c r="E88" s="3">
        <v>2</v>
      </c>
      <c r="F88" s="3">
        <v>199</v>
      </c>
      <c r="G88" s="3"/>
      <c r="H88" s="3"/>
    </row>
    <row r="89" spans="1:8" ht="15.75" customHeight="1" x14ac:dyDescent="0.25">
      <c r="A89" s="4">
        <v>911100223056</v>
      </c>
      <c r="B89" s="3"/>
      <c r="C89" s="10">
        <v>44108</v>
      </c>
      <c r="D89" s="3" t="s">
        <v>3790</v>
      </c>
      <c r="E89" s="3">
        <v>1</v>
      </c>
      <c r="F89" s="3">
        <v>999</v>
      </c>
      <c r="G89" s="3" t="s">
        <v>1552</v>
      </c>
      <c r="H89" s="3" t="s">
        <v>1527</v>
      </c>
    </row>
    <row r="90" spans="1:8" ht="15.75" customHeight="1" x14ac:dyDescent="0.25">
      <c r="A90" s="4">
        <v>911100223055</v>
      </c>
      <c r="B90" s="3"/>
      <c r="C90" s="10">
        <v>44108</v>
      </c>
      <c r="D90" s="3" t="s">
        <v>3790</v>
      </c>
      <c r="E90" s="3">
        <v>2</v>
      </c>
      <c r="F90" s="3">
        <v>999</v>
      </c>
      <c r="G90" s="3" t="s">
        <v>1545</v>
      </c>
      <c r="H90" s="3" t="s">
        <v>1527</v>
      </c>
    </row>
    <row r="91" spans="1:8" ht="15.75" customHeight="1" x14ac:dyDescent="0.25">
      <c r="A91" s="4">
        <v>911100223054</v>
      </c>
      <c r="B91" s="3" t="s">
        <v>3651</v>
      </c>
      <c r="C91" s="10">
        <v>44078.91783564815</v>
      </c>
      <c r="D91" s="3" t="s">
        <v>3790</v>
      </c>
      <c r="E91" s="3">
        <v>3</v>
      </c>
      <c r="F91" s="3">
        <v>999</v>
      </c>
      <c r="G91" s="3" t="s">
        <v>1547</v>
      </c>
      <c r="H91" s="3" t="s">
        <v>1527</v>
      </c>
    </row>
    <row r="92" spans="1:8" ht="15.75" customHeight="1" x14ac:dyDescent="0.25">
      <c r="A92" s="4">
        <v>911100223053</v>
      </c>
      <c r="B92" s="3" t="s">
        <v>3650</v>
      </c>
      <c r="C92" s="10">
        <v>44078.851354166669</v>
      </c>
      <c r="D92" s="3"/>
      <c r="E92" s="3">
        <v>4</v>
      </c>
      <c r="F92" s="3">
        <v>199</v>
      </c>
      <c r="G92" s="3"/>
      <c r="H92" s="3"/>
    </row>
    <row r="93" spans="1:8" ht="15.75" customHeight="1" x14ac:dyDescent="0.25">
      <c r="A93" s="4">
        <v>911100223052</v>
      </c>
      <c r="B93" s="3" t="s">
        <v>3649</v>
      </c>
      <c r="C93" s="10">
        <v>44078.783043981479</v>
      </c>
      <c r="D93" s="3" t="s">
        <v>3798</v>
      </c>
      <c r="E93" s="3">
        <v>4</v>
      </c>
      <c r="F93" s="3">
        <v>1999</v>
      </c>
      <c r="G93" s="3" t="s">
        <v>1551</v>
      </c>
      <c r="H93" s="3" t="s">
        <v>1527</v>
      </c>
    </row>
    <row r="94" spans="1:8" ht="15.75" customHeight="1" x14ac:dyDescent="0.25">
      <c r="A94" s="4">
        <v>911100223051</v>
      </c>
      <c r="B94" s="3" t="s">
        <v>3648</v>
      </c>
      <c r="C94" s="10">
        <v>44078.735162037039</v>
      </c>
      <c r="D94" s="3"/>
      <c r="E94" s="3">
        <v>2</v>
      </c>
      <c r="F94" s="3">
        <v>199</v>
      </c>
      <c r="G94" s="3"/>
      <c r="H94" s="3"/>
    </row>
    <row r="95" spans="1:8" ht="15.75" customHeight="1" x14ac:dyDescent="0.25">
      <c r="A95" s="4">
        <v>911100223050</v>
      </c>
      <c r="B95" s="3" t="s">
        <v>3647</v>
      </c>
      <c r="C95" s="10">
        <v>44078.665844907409</v>
      </c>
      <c r="D95" s="3" t="s">
        <v>3797</v>
      </c>
      <c r="E95" s="3">
        <v>4</v>
      </c>
      <c r="F95" s="3">
        <v>1999</v>
      </c>
      <c r="G95" s="3" t="s">
        <v>1547</v>
      </c>
      <c r="H95" s="3" t="s">
        <v>1527</v>
      </c>
    </row>
    <row r="96" spans="1:8" ht="15.75" customHeight="1" x14ac:dyDescent="0.25">
      <c r="A96" s="4">
        <v>911100223049</v>
      </c>
      <c r="B96" s="3" t="s">
        <v>3646</v>
      </c>
      <c r="C96" s="10">
        <v>44078.632673611108</v>
      </c>
      <c r="D96" s="3" t="s">
        <v>3793</v>
      </c>
      <c r="E96" s="3">
        <v>4</v>
      </c>
      <c r="F96" s="3">
        <v>1999</v>
      </c>
      <c r="G96" s="3" t="s">
        <v>1534</v>
      </c>
      <c r="H96" s="3" t="s">
        <v>1527</v>
      </c>
    </row>
    <row r="97" spans="1:8" ht="15.75" customHeight="1" x14ac:dyDescent="0.25">
      <c r="A97" s="4">
        <v>911100223048</v>
      </c>
      <c r="B97" s="3"/>
      <c r="C97" s="10">
        <v>44047.894548611112</v>
      </c>
      <c r="D97" s="3" t="s">
        <v>3790</v>
      </c>
      <c r="E97" s="3">
        <v>1</v>
      </c>
      <c r="F97" s="3">
        <v>1999</v>
      </c>
      <c r="G97" s="3" t="s">
        <v>1546</v>
      </c>
      <c r="H97" s="3" t="s">
        <v>1527</v>
      </c>
    </row>
    <row r="98" spans="1:8" ht="15.75" customHeight="1" x14ac:dyDescent="0.25">
      <c r="A98" s="4">
        <v>911100223047</v>
      </c>
      <c r="B98" s="3" t="s">
        <v>3645</v>
      </c>
      <c r="C98" s="10">
        <v>44078.009814814817</v>
      </c>
      <c r="D98" s="3"/>
      <c r="E98" s="3">
        <v>1</v>
      </c>
      <c r="F98" s="3">
        <v>199</v>
      </c>
      <c r="G98" s="3"/>
      <c r="H98" s="3"/>
    </row>
    <row r="99" spans="1:8" ht="15.75" customHeight="1" x14ac:dyDescent="0.25">
      <c r="A99" s="4">
        <v>911100223046</v>
      </c>
      <c r="B99" s="3" t="s">
        <v>3644</v>
      </c>
      <c r="C99" s="10">
        <v>44047.894548611112</v>
      </c>
      <c r="D99" s="3" t="s">
        <v>3790</v>
      </c>
      <c r="E99" s="3">
        <v>1</v>
      </c>
      <c r="F99" s="3">
        <v>999</v>
      </c>
      <c r="G99" s="3" t="s">
        <v>1546</v>
      </c>
      <c r="H99" s="3" t="s">
        <v>1527</v>
      </c>
    </row>
    <row r="100" spans="1:8" ht="15.75" customHeight="1" x14ac:dyDescent="0.25">
      <c r="A100" s="4">
        <v>911100223045</v>
      </c>
      <c r="B100" s="3" t="s">
        <v>3643</v>
      </c>
      <c r="C100" s="10">
        <v>44047.878784722219</v>
      </c>
      <c r="D100" s="3" t="s">
        <v>3793</v>
      </c>
      <c r="E100" s="3">
        <v>4</v>
      </c>
      <c r="F100" s="3">
        <v>1999</v>
      </c>
      <c r="G100" s="3" t="s">
        <v>1550</v>
      </c>
      <c r="H100" s="3" t="s">
        <v>1527</v>
      </c>
    </row>
    <row r="101" spans="1:8" ht="15.75" customHeight="1" x14ac:dyDescent="0.25">
      <c r="A101" s="4">
        <v>911100223044</v>
      </c>
      <c r="B101" s="3" t="s">
        <v>3642</v>
      </c>
      <c r="C101" s="10">
        <v>44047.870370370372</v>
      </c>
      <c r="D101" s="3"/>
      <c r="E101" s="3" t="s">
        <v>1528</v>
      </c>
      <c r="F101" s="3">
        <v>199</v>
      </c>
      <c r="G101" s="3"/>
      <c r="H101" s="3"/>
    </row>
    <row r="102" spans="1:8" ht="15.75" customHeight="1" x14ac:dyDescent="0.25">
      <c r="A102" s="4">
        <v>911100223043</v>
      </c>
      <c r="B102" s="3" t="s">
        <v>3641</v>
      </c>
      <c r="C102" s="10">
        <v>44047.852638888886</v>
      </c>
      <c r="D102" s="3" t="s">
        <v>3790</v>
      </c>
      <c r="E102" s="3">
        <v>3</v>
      </c>
      <c r="F102" s="3">
        <v>1999</v>
      </c>
      <c r="G102" s="3" t="s">
        <v>1534</v>
      </c>
      <c r="H102" s="3" t="s">
        <v>1527</v>
      </c>
    </row>
    <row r="103" spans="1:8" ht="15.75" customHeight="1" x14ac:dyDescent="0.25">
      <c r="A103" s="4">
        <v>911100223042</v>
      </c>
      <c r="B103" s="3" t="s">
        <v>3640</v>
      </c>
      <c r="C103" s="10">
        <v>44047.70925925926</v>
      </c>
      <c r="D103" s="3" t="s">
        <v>3795</v>
      </c>
      <c r="E103" s="3">
        <v>3</v>
      </c>
      <c r="F103" s="3">
        <v>999</v>
      </c>
      <c r="G103" s="3" t="s">
        <v>1547</v>
      </c>
      <c r="H103" s="3" t="s">
        <v>1527</v>
      </c>
    </row>
    <row r="104" spans="1:8" ht="15.75" customHeight="1" x14ac:dyDescent="0.25">
      <c r="A104" s="4">
        <v>911100223042</v>
      </c>
      <c r="B104" s="3" t="s">
        <v>3640</v>
      </c>
      <c r="C104" s="10">
        <v>43943</v>
      </c>
      <c r="D104" s="3" t="s">
        <v>3795</v>
      </c>
      <c r="E104" s="3"/>
      <c r="F104" s="3">
        <v>999</v>
      </c>
      <c r="G104" s="3"/>
      <c r="H104" s="3" t="s">
        <v>1527</v>
      </c>
    </row>
    <row r="105" spans="1:8" ht="15.75" customHeight="1" x14ac:dyDescent="0.25">
      <c r="A105" s="4">
        <v>911100223041</v>
      </c>
      <c r="B105" s="3" t="s">
        <v>3639</v>
      </c>
      <c r="C105" s="10">
        <v>44047.670185185183</v>
      </c>
      <c r="D105" s="3" t="s">
        <v>3793</v>
      </c>
      <c r="E105" s="3">
        <v>3</v>
      </c>
      <c r="F105" s="3">
        <v>999</v>
      </c>
      <c r="G105" s="3" t="s">
        <v>1547</v>
      </c>
      <c r="H105" s="3" t="s">
        <v>1527</v>
      </c>
    </row>
    <row r="106" spans="1:8" ht="15.75" customHeight="1" x14ac:dyDescent="0.25">
      <c r="A106" s="4">
        <v>911100223040</v>
      </c>
      <c r="B106" s="3" t="s">
        <v>3638</v>
      </c>
      <c r="C106" s="10">
        <v>44047.621863425928</v>
      </c>
      <c r="D106" s="3" t="s">
        <v>3793</v>
      </c>
      <c r="E106" s="3">
        <v>3</v>
      </c>
      <c r="F106" s="3">
        <v>1999</v>
      </c>
      <c r="G106" s="3" t="s">
        <v>1547</v>
      </c>
      <c r="H106" s="3" t="s">
        <v>1527</v>
      </c>
    </row>
    <row r="107" spans="1:8" ht="15.75" customHeight="1" x14ac:dyDescent="0.25">
      <c r="A107" s="4">
        <v>911100223039</v>
      </c>
      <c r="B107" s="3" t="s">
        <v>3636</v>
      </c>
      <c r="C107" s="10">
        <v>44047.559039351851</v>
      </c>
      <c r="D107" s="3"/>
      <c r="E107" s="3">
        <v>4</v>
      </c>
      <c r="F107" s="3">
        <v>199</v>
      </c>
      <c r="G107" s="3"/>
      <c r="H107" s="3"/>
    </row>
    <row r="108" spans="1:8" ht="15.75" customHeight="1" x14ac:dyDescent="0.25">
      <c r="A108" s="4">
        <v>911100223038</v>
      </c>
      <c r="B108" s="3" t="s">
        <v>3635</v>
      </c>
      <c r="C108" s="10">
        <v>44047.548090277778</v>
      </c>
      <c r="D108" s="3" t="s">
        <v>3793</v>
      </c>
      <c r="E108" s="3">
        <v>4</v>
      </c>
      <c r="F108" s="3">
        <v>1999</v>
      </c>
      <c r="G108" s="3" t="s">
        <v>1544</v>
      </c>
      <c r="H108" s="3" t="s">
        <v>1527</v>
      </c>
    </row>
    <row r="109" spans="1:8" ht="15.75" customHeight="1" x14ac:dyDescent="0.25">
      <c r="A109" s="4">
        <v>911100223037</v>
      </c>
      <c r="B109" s="3"/>
      <c r="C109" s="10">
        <v>44016.970011574071</v>
      </c>
      <c r="D109" s="3" t="s">
        <v>3793</v>
      </c>
      <c r="E109" s="3">
        <v>3</v>
      </c>
      <c r="F109" s="3">
        <v>999</v>
      </c>
      <c r="G109" s="3" t="s">
        <v>1544</v>
      </c>
      <c r="H109" s="3" t="s">
        <v>1527</v>
      </c>
    </row>
    <row r="110" spans="1:8" ht="15.75" customHeight="1" x14ac:dyDescent="0.25">
      <c r="A110" s="4">
        <v>911100223036</v>
      </c>
      <c r="B110" s="3" t="s">
        <v>3634</v>
      </c>
      <c r="C110" s="10">
        <v>44016.970011574071</v>
      </c>
      <c r="D110" s="3" t="s">
        <v>3793</v>
      </c>
      <c r="E110" s="3">
        <v>4</v>
      </c>
      <c r="F110" s="3">
        <v>1999</v>
      </c>
      <c r="G110" s="3" t="s">
        <v>1544</v>
      </c>
      <c r="H110" s="3" t="s">
        <v>1527</v>
      </c>
    </row>
    <row r="111" spans="1:8" ht="15.75" customHeight="1" x14ac:dyDescent="0.25">
      <c r="A111" s="4">
        <v>911100223035</v>
      </c>
      <c r="B111" s="3" t="s">
        <v>3633</v>
      </c>
      <c r="C111" s="10">
        <v>44016.909155092595</v>
      </c>
      <c r="D111" s="3" t="s">
        <v>3797</v>
      </c>
      <c r="E111" s="3">
        <v>4</v>
      </c>
      <c r="F111" s="3">
        <v>1999</v>
      </c>
      <c r="G111" s="3" t="s">
        <v>1547</v>
      </c>
      <c r="H111" s="3" t="s">
        <v>1527</v>
      </c>
    </row>
    <row r="112" spans="1:8" ht="15.75" customHeight="1" x14ac:dyDescent="0.25">
      <c r="A112" s="4">
        <v>911100223034</v>
      </c>
      <c r="B112" s="3" t="s">
        <v>3632</v>
      </c>
      <c r="C112" s="10">
        <v>44016.834513888891</v>
      </c>
      <c r="D112" s="3" t="s">
        <v>3796</v>
      </c>
      <c r="E112" s="3">
        <v>2</v>
      </c>
      <c r="F112" s="3">
        <v>1999</v>
      </c>
      <c r="G112" s="3" t="s">
        <v>1546</v>
      </c>
      <c r="H112" s="3" t="s">
        <v>1527</v>
      </c>
    </row>
    <row r="113" spans="1:8" ht="15.75" customHeight="1" x14ac:dyDescent="0.25">
      <c r="A113" s="4">
        <v>911100223033</v>
      </c>
      <c r="B113" s="3" t="s">
        <v>3631</v>
      </c>
      <c r="C113" s="10">
        <v>44016.834629629629</v>
      </c>
      <c r="D113" s="3"/>
      <c r="E113" s="3" t="s">
        <v>1533</v>
      </c>
      <c r="F113" s="3">
        <v>199</v>
      </c>
      <c r="G113" s="3"/>
      <c r="H113" s="3"/>
    </row>
    <row r="114" spans="1:8" ht="15.75" customHeight="1" x14ac:dyDescent="0.25">
      <c r="A114" s="4">
        <v>911100223032</v>
      </c>
      <c r="B114" s="3" t="s">
        <v>3630</v>
      </c>
      <c r="C114" s="10">
        <v>44016.758969907409</v>
      </c>
      <c r="D114" s="3" t="s">
        <v>3793</v>
      </c>
      <c r="E114" s="3">
        <v>2</v>
      </c>
      <c r="F114" s="3">
        <v>1999</v>
      </c>
      <c r="G114" s="3" t="s">
        <v>1545</v>
      </c>
      <c r="H114" s="3" t="s">
        <v>1527</v>
      </c>
    </row>
    <row r="115" spans="1:8" ht="15.75" customHeight="1" x14ac:dyDescent="0.25">
      <c r="A115" s="4">
        <v>911100223031</v>
      </c>
      <c r="B115" s="3" t="s">
        <v>3629</v>
      </c>
      <c r="C115" s="10">
        <v>44016.741377314815</v>
      </c>
      <c r="D115" s="3" t="s">
        <v>3797</v>
      </c>
      <c r="E115" s="3">
        <v>2</v>
      </c>
      <c r="F115" s="3">
        <v>1999</v>
      </c>
      <c r="G115" s="3" t="s">
        <v>1546</v>
      </c>
      <c r="H115" s="3" t="s">
        <v>1527</v>
      </c>
    </row>
    <row r="116" spans="1:8" ht="15.75" customHeight="1" x14ac:dyDescent="0.25">
      <c r="A116" s="4">
        <v>911100223030</v>
      </c>
      <c r="B116" s="3" t="s">
        <v>3628</v>
      </c>
      <c r="C116" s="10">
        <v>44016.732662037037</v>
      </c>
      <c r="D116" s="3" t="s">
        <v>3793</v>
      </c>
      <c r="E116" s="3">
        <v>3</v>
      </c>
      <c r="F116" s="3">
        <v>1999</v>
      </c>
      <c r="G116" s="3" t="s">
        <v>1544</v>
      </c>
      <c r="H116" s="3" t="s">
        <v>1527</v>
      </c>
    </row>
    <row r="117" spans="1:8" ht="15.75" customHeight="1" x14ac:dyDescent="0.25">
      <c r="A117" s="4">
        <v>911100223029</v>
      </c>
      <c r="B117" s="3" t="s">
        <v>3627</v>
      </c>
      <c r="C117" s="10">
        <v>44016.692199074074</v>
      </c>
      <c r="D117" s="3"/>
      <c r="E117" s="3">
        <v>2</v>
      </c>
      <c r="F117" s="3">
        <v>1999</v>
      </c>
      <c r="G117" s="3" t="s">
        <v>1545</v>
      </c>
      <c r="H117" s="3" t="s">
        <v>1527</v>
      </c>
    </row>
    <row r="118" spans="1:8" ht="15.75" customHeight="1" x14ac:dyDescent="0.25">
      <c r="A118" s="4">
        <v>911100223028</v>
      </c>
      <c r="B118" s="3" t="s">
        <v>3626</v>
      </c>
      <c r="C118" s="10">
        <v>44016.42082175926</v>
      </c>
      <c r="D118" s="3" t="s">
        <v>3795</v>
      </c>
      <c r="E118" s="3">
        <v>2</v>
      </c>
      <c r="F118" s="3">
        <v>1999</v>
      </c>
      <c r="G118" s="9" t="s">
        <v>1530</v>
      </c>
      <c r="H118" s="3" t="s">
        <v>1527</v>
      </c>
    </row>
    <row r="119" spans="1:8" ht="15.75" customHeight="1" x14ac:dyDescent="0.25">
      <c r="A119" s="4">
        <v>911100223027</v>
      </c>
      <c r="B119" s="3"/>
      <c r="C119" s="10">
        <v>43955.797222222223</v>
      </c>
      <c r="D119" s="3" t="s">
        <v>3790</v>
      </c>
      <c r="E119" s="3">
        <v>2</v>
      </c>
      <c r="F119" s="3">
        <v>999</v>
      </c>
      <c r="G119" s="3" t="s">
        <v>1544</v>
      </c>
      <c r="H119" s="3" t="s">
        <v>1527</v>
      </c>
    </row>
    <row r="120" spans="1:8" ht="15.75" customHeight="1" x14ac:dyDescent="0.25">
      <c r="A120" s="4">
        <v>911100223026</v>
      </c>
      <c r="B120" s="3"/>
      <c r="C120" s="10">
        <v>43955.797222222223</v>
      </c>
      <c r="D120" s="3" t="s">
        <v>3790</v>
      </c>
      <c r="E120" s="3">
        <v>2</v>
      </c>
      <c r="F120" s="3">
        <v>999</v>
      </c>
      <c r="G120" s="5">
        <v>43928.666666666664</v>
      </c>
      <c r="H120" s="3" t="s">
        <v>1527</v>
      </c>
    </row>
    <row r="121" spans="1:8" ht="15.75" customHeight="1" x14ac:dyDescent="0.25">
      <c r="A121" s="4">
        <v>911100223025</v>
      </c>
      <c r="B121" s="3" t="s">
        <v>3625</v>
      </c>
      <c r="C121" s="10">
        <v>43986.982164351852</v>
      </c>
      <c r="D121" s="3" t="s">
        <v>3793</v>
      </c>
      <c r="E121" s="3">
        <v>4</v>
      </c>
      <c r="F121" s="3">
        <v>1999</v>
      </c>
      <c r="G121" s="3" t="s">
        <v>1544</v>
      </c>
      <c r="H121" s="3" t="s">
        <v>1527</v>
      </c>
    </row>
    <row r="122" spans="1:8" ht="15.75" customHeight="1" x14ac:dyDescent="0.25">
      <c r="A122" s="4">
        <v>911100223024</v>
      </c>
      <c r="B122" s="3" t="s">
        <v>3624</v>
      </c>
      <c r="C122" s="10">
        <v>43986.924375000002</v>
      </c>
      <c r="D122" s="3"/>
      <c r="E122" s="3">
        <v>1</v>
      </c>
      <c r="F122" s="3">
        <v>199</v>
      </c>
      <c r="G122" s="3"/>
      <c r="H122" s="3"/>
    </row>
    <row r="123" spans="1:8" ht="15.75" customHeight="1" x14ac:dyDescent="0.25">
      <c r="A123" s="4">
        <v>911100223023</v>
      </c>
      <c r="B123" s="3" t="s">
        <v>3623</v>
      </c>
      <c r="C123" s="10">
        <v>43986.834537037037</v>
      </c>
      <c r="D123" s="3" t="s">
        <v>3796</v>
      </c>
      <c r="E123" s="3">
        <v>3</v>
      </c>
      <c r="F123" s="3">
        <v>999</v>
      </c>
      <c r="G123" s="3" t="s">
        <v>1534</v>
      </c>
      <c r="H123" s="3" t="s">
        <v>1527</v>
      </c>
    </row>
    <row r="124" spans="1:8" ht="15.75" customHeight="1" x14ac:dyDescent="0.25">
      <c r="A124" s="4">
        <v>911100223022</v>
      </c>
      <c r="B124" s="3" t="s">
        <v>3622</v>
      </c>
      <c r="C124" s="10">
        <v>43986.575497685182</v>
      </c>
      <c r="D124" s="3" t="s">
        <v>3796</v>
      </c>
      <c r="E124" s="3">
        <v>1</v>
      </c>
      <c r="F124" s="3">
        <v>999</v>
      </c>
      <c r="G124" s="3" t="s">
        <v>1545</v>
      </c>
      <c r="H124" s="3" t="s">
        <v>1527</v>
      </c>
    </row>
    <row r="125" spans="1:8" ht="15.75" customHeight="1" x14ac:dyDescent="0.25">
      <c r="A125" s="4">
        <v>911100223021</v>
      </c>
      <c r="B125" s="3" t="s">
        <v>3621</v>
      </c>
      <c r="C125" s="10">
        <v>43986.553506944445</v>
      </c>
      <c r="D125" s="3" t="s">
        <v>3796</v>
      </c>
      <c r="E125" s="3">
        <v>5</v>
      </c>
      <c r="F125" s="3">
        <v>999</v>
      </c>
      <c r="G125" s="3" t="s">
        <v>1534</v>
      </c>
      <c r="H125" s="3" t="s">
        <v>1527</v>
      </c>
    </row>
    <row r="126" spans="1:8" ht="15.75" customHeight="1" x14ac:dyDescent="0.25">
      <c r="A126" s="4">
        <v>911100223021</v>
      </c>
      <c r="B126" s="3" t="s">
        <v>3621</v>
      </c>
      <c r="C126" s="10">
        <v>43986.55574074074</v>
      </c>
      <c r="D126" s="3" t="s">
        <v>3796</v>
      </c>
      <c r="E126" s="3">
        <v>2</v>
      </c>
      <c r="F126" s="3">
        <v>1999</v>
      </c>
      <c r="G126" s="3" t="s">
        <v>1545</v>
      </c>
      <c r="H126" s="3" t="s">
        <v>1527</v>
      </c>
    </row>
    <row r="127" spans="1:8" ht="15.75" customHeight="1" x14ac:dyDescent="0.25">
      <c r="A127" s="4">
        <v>911100223020</v>
      </c>
      <c r="B127" s="3" t="s">
        <v>3620</v>
      </c>
      <c r="C127" s="10">
        <v>43986.427418981482</v>
      </c>
      <c r="D127" s="3" t="s">
        <v>3793</v>
      </c>
      <c r="E127" s="3">
        <v>4</v>
      </c>
      <c r="F127" s="3">
        <v>999</v>
      </c>
      <c r="G127" s="3" t="s">
        <v>1544</v>
      </c>
      <c r="H127" s="3" t="s">
        <v>1527</v>
      </c>
    </row>
    <row r="128" spans="1:8" ht="15.75" customHeight="1" x14ac:dyDescent="0.25">
      <c r="A128" s="4">
        <v>911100223019</v>
      </c>
      <c r="B128" s="3" t="s">
        <v>3619</v>
      </c>
      <c r="C128" s="10">
        <v>43986.336770833332</v>
      </c>
      <c r="D128" s="3"/>
      <c r="E128" s="3">
        <v>2</v>
      </c>
      <c r="F128" s="3">
        <v>199</v>
      </c>
      <c r="G128" s="3"/>
      <c r="H128" s="3"/>
    </row>
    <row r="129" spans="1:8" ht="15.75" customHeight="1" x14ac:dyDescent="0.25">
      <c r="A129" s="4">
        <v>911100223018</v>
      </c>
      <c r="B129" s="3" t="s">
        <v>3618</v>
      </c>
      <c r="C129" s="10">
        <v>43955.735625000001</v>
      </c>
      <c r="D129" s="3" t="s">
        <v>3793</v>
      </c>
      <c r="E129" s="3">
        <v>2</v>
      </c>
      <c r="F129" s="3">
        <v>1999</v>
      </c>
      <c r="G129" s="5">
        <v>43928.416666666664</v>
      </c>
      <c r="H129" s="3" t="s">
        <v>1527</v>
      </c>
    </row>
    <row r="130" spans="1:8" ht="15.75" customHeight="1" x14ac:dyDescent="0.25">
      <c r="A130" s="4">
        <v>911100223017</v>
      </c>
      <c r="B130" s="3" t="s">
        <v>3617</v>
      </c>
      <c r="C130" s="10">
        <v>43955.736076388886</v>
      </c>
      <c r="D130" s="3" t="s">
        <v>3795</v>
      </c>
      <c r="E130" s="3">
        <v>4</v>
      </c>
      <c r="F130" s="3">
        <v>1999</v>
      </c>
      <c r="G130" s="9" t="s">
        <v>1541</v>
      </c>
      <c r="H130" s="3" t="s">
        <v>1527</v>
      </c>
    </row>
    <row r="131" spans="1:8" ht="15.75" customHeight="1" x14ac:dyDescent="0.25">
      <c r="A131" s="4">
        <v>911100223016</v>
      </c>
      <c r="B131" s="3" t="s">
        <v>3616</v>
      </c>
      <c r="C131" s="10">
        <v>43955.669479166667</v>
      </c>
      <c r="D131" s="3" t="s">
        <v>3796</v>
      </c>
      <c r="E131" s="3">
        <v>4</v>
      </c>
      <c r="F131" s="3">
        <v>1999</v>
      </c>
      <c r="G131" s="3" t="s">
        <v>1534</v>
      </c>
      <c r="H131" s="3" t="s">
        <v>1527</v>
      </c>
    </row>
    <row r="132" spans="1:8" ht="15.75" customHeight="1" x14ac:dyDescent="0.25">
      <c r="A132" s="4">
        <v>911100223015</v>
      </c>
      <c r="B132" s="3" t="s">
        <v>3615</v>
      </c>
      <c r="C132" s="10">
        <v>43955.577175925922</v>
      </c>
      <c r="D132" s="3" t="s">
        <v>3793</v>
      </c>
      <c r="E132" s="3">
        <v>1</v>
      </c>
      <c r="F132" s="3">
        <v>1999</v>
      </c>
      <c r="G132" s="5">
        <v>43928.416666666664</v>
      </c>
      <c r="H132" s="3" t="s">
        <v>1527</v>
      </c>
    </row>
    <row r="133" spans="1:8" ht="15.75" customHeight="1" x14ac:dyDescent="0.25">
      <c r="A133" s="4">
        <v>911100223014</v>
      </c>
      <c r="B133" s="3" t="s">
        <v>3614</v>
      </c>
      <c r="C133" s="10">
        <v>43955.554791666669</v>
      </c>
      <c r="D133" s="3" t="s">
        <v>3797</v>
      </c>
      <c r="E133" s="3">
        <v>3</v>
      </c>
      <c r="F133" s="3">
        <v>1999</v>
      </c>
      <c r="G133" s="5">
        <v>43928.666666666664</v>
      </c>
      <c r="H133" s="3" t="s">
        <v>1527</v>
      </c>
    </row>
    <row r="134" spans="1:8" ht="15.75" customHeight="1" x14ac:dyDescent="0.25">
      <c r="A134" s="4">
        <v>911100223013</v>
      </c>
      <c r="B134" s="3" t="s">
        <v>3613</v>
      </c>
      <c r="C134" s="10">
        <v>43955.519641203704</v>
      </c>
      <c r="D134" s="3" t="s">
        <v>3790</v>
      </c>
      <c r="E134" s="3">
        <v>1</v>
      </c>
      <c r="F134" s="3">
        <v>1999</v>
      </c>
      <c r="G134" s="5">
        <v>43928.416666666664</v>
      </c>
      <c r="H134" s="3" t="s">
        <v>1527</v>
      </c>
    </row>
    <row r="135" spans="1:8" ht="15.75" customHeight="1" x14ac:dyDescent="0.25">
      <c r="A135" s="4">
        <v>911100223012</v>
      </c>
      <c r="B135" s="3" t="s">
        <v>3612</v>
      </c>
      <c r="C135" s="10">
        <v>43955.422326388885</v>
      </c>
      <c r="D135" s="3"/>
      <c r="E135" s="3">
        <v>2</v>
      </c>
      <c r="F135" s="3">
        <v>199</v>
      </c>
      <c r="G135" s="3"/>
      <c r="H135" s="3"/>
    </row>
    <row r="136" spans="1:8" ht="15.75" customHeight="1" x14ac:dyDescent="0.25">
      <c r="A136" s="4">
        <v>911100223011</v>
      </c>
      <c r="B136" s="3" t="s">
        <v>1807</v>
      </c>
      <c r="C136" s="10">
        <v>43925.94222222222</v>
      </c>
      <c r="D136" s="3" t="s">
        <v>3795</v>
      </c>
      <c r="E136" s="3">
        <v>4</v>
      </c>
      <c r="F136" s="3">
        <v>1999</v>
      </c>
      <c r="G136" s="9" t="s">
        <v>1541</v>
      </c>
      <c r="H136" s="3" t="s">
        <v>1527</v>
      </c>
    </row>
    <row r="137" spans="1:8" ht="15.75" customHeight="1" x14ac:dyDescent="0.25">
      <c r="A137" s="4">
        <v>911100223010</v>
      </c>
      <c r="B137" s="3" t="s">
        <v>3611</v>
      </c>
      <c r="C137" s="10">
        <v>43925.914768518516</v>
      </c>
      <c r="D137" s="3"/>
      <c r="E137" s="3">
        <v>4</v>
      </c>
      <c r="F137" s="3">
        <v>199</v>
      </c>
      <c r="G137" s="3"/>
      <c r="H137" s="3"/>
    </row>
    <row r="138" spans="1:8" ht="15.75" customHeight="1" x14ac:dyDescent="0.25">
      <c r="A138" s="4">
        <v>911100223009</v>
      </c>
      <c r="B138" s="3" t="s">
        <v>3610</v>
      </c>
      <c r="C138" s="10">
        <v>43925.875833333332</v>
      </c>
      <c r="D138" s="3" t="s">
        <v>3795</v>
      </c>
      <c r="E138" s="3">
        <v>5</v>
      </c>
      <c r="F138" s="3">
        <v>1999</v>
      </c>
      <c r="G138" s="9" t="s">
        <v>1541</v>
      </c>
      <c r="H138" s="3" t="s">
        <v>1527</v>
      </c>
    </row>
    <row r="139" spans="1:8" ht="15.75" customHeight="1" x14ac:dyDescent="0.25">
      <c r="A139" s="4">
        <v>911100223008</v>
      </c>
      <c r="B139" s="3" t="s">
        <v>3609</v>
      </c>
      <c r="C139" s="10">
        <v>43925.868125000001</v>
      </c>
      <c r="D139" s="3"/>
      <c r="E139" s="3" t="s">
        <v>1543</v>
      </c>
      <c r="F139" s="3">
        <v>199</v>
      </c>
      <c r="G139" s="3"/>
      <c r="H139" s="3"/>
    </row>
    <row r="140" spans="1:8" ht="15.75" customHeight="1" x14ac:dyDescent="0.25">
      <c r="A140" s="4">
        <v>911100223007</v>
      </c>
      <c r="B140" s="3"/>
      <c r="C140" s="10">
        <v>43925.817418981482</v>
      </c>
      <c r="D140" s="3" t="s">
        <v>3790</v>
      </c>
      <c r="E140" s="3">
        <v>1</v>
      </c>
      <c r="F140" s="3">
        <v>1999</v>
      </c>
      <c r="G140" s="5">
        <v>43928.666666666664</v>
      </c>
      <c r="H140" s="3" t="s">
        <v>1527</v>
      </c>
    </row>
    <row r="141" spans="1:8" ht="15.75" customHeight="1" x14ac:dyDescent="0.25">
      <c r="A141" s="4">
        <v>911100223006</v>
      </c>
      <c r="B141" s="3" t="s">
        <v>3608</v>
      </c>
      <c r="C141" s="10">
        <v>43925.817418981482</v>
      </c>
      <c r="D141" s="3" t="s">
        <v>3793</v>
      </c>
      <c r="E141" s="3">
        <v>1</v>
      </c>
      <c r="F141" s="3">
        <v>1999</v>
      </c>
      <c r="G141" s="5">
        <v>43928.416666666664</v>
      </c>
      <c r="H141" s="3" t="s">
        <v>1527</v>
      </c>
    </row>
    <row r="142" spans="1:8" ht="15.75" customHeight="1" x14ac:dyDescent="0.25">
      <c r="A142" s="4">
        <v>911100223005</v>
      </c>
      <c r="B142" s="3" t="s">
        <v>3607</v>
      </c>
      <c r="C142" s="10">
        <v>43925.806863425925</v>
      </c>
      <c r="D142" s="3"/>
      <c r="E142" s="3">
        <v>3</v>
      </c>
      <c r="F142" s="3">
        <v>1999</v>
      </c>
      <c r="G142" s="5">
        <v>43928.416666666664</v>
      </c>
      <c r="H142" s="3" t="s">
        <v>1527</v>
      </c>
    </row>
    <row r="143" spans="1:8" ht="15.75" customHeight="1" x14ac:dyDescent="0.25">
      <c r="A143" s="4">
        <v>911100223004</v>
      </c>
      <c r="B143" s="3" t="s">
        <v>3606</v>
      </c>
      <c r="C143" s="10">
        <v>43925.781388888892</v>
      </c>
      <c r="D143" s="3" t="s">
        <v>3793</v>
      </c>
      <c r="E143" s="3">
        <v>4</v>
      </c>
      <c r="F143" s="3">
        <v>1999</v>
      </c>
      <c r="G143" s="5">
        <v>43928.666666666664</v>
      </c>
      <c r="H143" s="3" t="s">
        <v>1527</v>
      </c>
    </row>
    <row r="144" spans="1:8" ht="15.75" customHeight="1" x14ac:dyDescent="0.25">
      <c r="A144" s="4">
        <v>911100223003</v>
      </c>
      <c r="B144" s="3" t="s">
        <v>3605</v>
      </c>
      <c r="C144" s="10">
        <v>43925.753344907411</v>
      </c>
      <c r="D144" s="3" t="s">
        <v>3796</v>
      </c>
      <c r="E144" s="3">
        <v>2</v>
      </c>
      <c r="F144" s="3">
        <v>1999</v>
      </c>
      <c r="G144" s="5">
        <v>43928.416666666664</v>
      </c>
      <c r="H144" s="3" t="s">
        <v>1527</v>
      </c>
    </row>
    <row r="145" spans="1:8" ht="15.75" customHeight="1" x14ac:dyDescent="0.25">
      <c r="A145" s="4">
        <v>911100223002</v>
      </c>
      <c r="B145" s="3" t="s">
        <v>3604</v>
      </c>
      <c r="C145" s="10">
        <v>43925.680474537039</v>
      </c>
      <c r="D145" s="3"/>
      <c r="E145" s="3">
        <v>2</v>
      </c>
      <c r="F145" s="3">
        <v>199</v>
      </c>
      <c r="G145" s="3"/>
      <c r="H145" s="3"/>
    </row>
    <row r="146" spans="1:8" ht="15.75" customHeight="1" x14ac:dyDescent="0.25">
      <c r="A146" s="4">
        <v>911100223001</v>
      </c>
      <c r="B146" s="3" t="s">
        <v>3603</v>
      </c>
      <c r="C146" s="10">
        <v>43925.625219907408</v>
      </c>
      <c r="D146" s="3" t="s">
        <v>3793</v>
      </c>
      <c r="E146" s="3">
        <v>1</v>
      </c>
      <c r="F146" s="3">
        <v>1999</v>
      </c>
      <c r="G146" s="5">
        <v>43928.666666666664</v>
      </c>
      <c r="H146" s="3" t="s">
        <v>1527</v>
      </c>
    </row>
    <row r="147" spans="1:8" ht="15.75" customHeight="1" x14ac:dyDescent="0.25">
      <c r="A147" s="4">
        <v>911100223000</v>
      </c>
      <c r="B147" s="3" t="s">
        <v>3602</v>
      </c>
      <c r="C147" s="10">
        <v>43925.519409722219</v>
      </c>
      <c r="D147" s="3" t="s">
        <v>3795</v>
      </c>
      <c r="E147" s="3">
        <v>4</v>
      </c>
      <c r="F147" s="3">
        <v>1999</v>
      </c>
      <c r="G147" s="9" t="s">
        <v>1530</v>
      </c>
      <c r="H147" s="3" t="s">
        <v>1527</v>
      </c>
    </row>
    <row r="148" spans="1:8" ht="15.75" customHeight="1" x14ac:dyDescent="0.25">
      <c r="A148" s="4">
        <v>911100222999</v>
      </c>
      <c r="B148" s="3" t="s">
        <v>3601</v>
      </c>
      <c r="C148" s="10">
        <v>43925.506851851853</v>
      </c>
      <c r="D148" s="3" t="s">
        <v>3795</v>
      </c>
      <c r="E148" s="3">
        <v>4</v>
      </c>
      <c r="F148" s="3">
        <v>1999</v>
      </c>
      <c r="G148" s="9" t="s">
        <v>1542</v>
      </c>
      <c r="H148" s="3" t="s">
        <v>1527</v>
      </c>
    </row>
    <row r="149" spans="1:8" ht="15.75" customHeight="1" x14ac:dyDescent="0.25">
      <c r="A149" s="4">
        <v>911100222998</v>
      </c>
      <c r="B149" s="3" t="s">
        <v>3599</v>
      </c>
      <c r="C149" s="10">
        <v>43865.914189814815</v>
      </c>
      <c r="D149" s="3"/>
      <c r="E149" s="3" t="s">
        <v>1533</v>
      </c>
      <c r="F149" s="3">
        <v>199</v>
      </c>
      <c r="G149" s="3"/>
      <c r="H149" s="3"/>
    </row>
    <row r="150" spans="1:8" ht="15.75" customHeight="1" x14ac:dyDescent="0.25">
      <c r="A150" s="4">
        <v>911100222997</v>
      </c>
      <c r="B150" s="3" t="s">
        <v>3598</v>
      </c>
      <c r="C150" s="10">
        <v>43894</v>
      </c>
      <c r="D150" s="3" t="s">
        <v>3793</v>
      </c>
      <c r="E150" s="3">
        <v>4</v>
      </c>
      <c r="F150" s="3">
        <v>1999</v>
      </c>
      <c r="G150" s="5">
        <v>43928.666666666664</v>
      </c>
      <c r="H150" s="3" t="s">
        <v>1527</v>
      </c>
    </row>
    <row r="151" spans="1:8" ht="15.75" customHeight="1" x14ac:dyDescent="0.25">
      <c r="A151" s="4">
        <v>911100222996</v>
      </c>
      <c r="B151" s="3" t="s">
        <v>3597</v>
      </c>
      <c r="C151" s="10">
        <v>43894</v>
      </c>
      <c r="D151" s="3"/>
      <c r="E151" s="3" t="s">
        <v>1540</v>
      </c>
      <c r="F151" s="3">
        <v>199</v>
      </c>
      <c r="G151" s="3"/>
      <c r="H151" s="3"/>
    </row>
    <row r="152" spans="1:8" ht="15.75" customHeight="1" x14ac:dyDescent="0.25">
      <c r="A152" s="4">
        <v>911100222995</v>
      </c>
      <c r="B152" s="3" t="s">
        <v>3596</v>
      </c>
      <c r="C152" s="10">
        <v>43894</v>
      </c>
      <c r="D152" s="3"/>
      <c r="E152" s="3">
        <v>2</v>
      </c>
      <c r="F152" s="3">
        <v>199</v>
      </c>
      <c r="G152" s="3"/>
      <c r="H152" s="3"/>
    </row>
    <row r="153" spans="1:8" ht="15.75" customHeight="1" x14ac:dyDescent="0.25">
      <c r="A153" s="4">
        <v>911100222994</v>
      </c>
      <c r="B153" s="3" t="s">
        <v>3595</v>
      </c>
      <c r="C153" s="10">
        <v>43865.912418981483</v>
      </c>
      <c r="D153" s="3" t="s">
        <v>3790</v>
      </c>
      <c r="E153" s="3">
        <v>4</v>
      </c>
      <c r="F153" s="3">
        <v>999</v>
      </c>
      <c r="G153" s="3" t="s">
        <v>1539</v>
      </c>
      <c r="H153" s="3" t="s">
        <v>1527</v>
      </c>
    </row>
    <row r="154" spans="1:8" ht="15.75" customHeight="1" x14ac:dyDescent="0.25">
      <c r="A154" s="4">
        <v>911100222993</v>
      </c>
      <c r="B154" s="3" t="s">
        <v>3594</v>
      </c>
      <c r="C154" s="10">
        <v>43865.886840277781</v>
      </c>
      <c r="D154" s="3" t="s">
        <v>3790</v>
      </c>
      <c r="E154" s="3">
        <v>1</v>
      </c>
      <c r="F154" s="3">
        <v>1999</v>
      </c>
      <c r="G154" s="9" t="s">
        <v>1538</v>
      </c>
      <c r="H154" s="3" t="s">
        <v>1527</v>
      </c>
    </row>
    <row r="155" spans="1:8" ht="15.75" customHeight="1" x14ac:dyDescent="0.25">
      <c r="A155" s="4">
        <v>911100222993</v>
      </c>
      <c r="B155" s="3" t="s">
        <v>3594</v>
      </c>
      <c r="C155" s="10">
        <v>43946</v>
      </c>
      <c r="D155" s="3" t="s">
        <v>3790</v>
      </c>
      <c r="E155" s="3">
        <v>1</v>
      </c>
      <c r="F155" s="3">
        <v>1999</v>
      </c>
      <c r="G155" s="3"/>
      <c r="H155" s="3"/>
    </row>
    <row r="156" spans="1:8" ht="15.75" customHeight="1" x14ac:dyDescent="0.25">
      <c r="A156" s="4">
        <v>911100222992</v>
      </c>
      <c r="B156" s="3" t="s">
        <v>3593</v>
      </c>
      <c r="C156" s="10">
        <v>43865.870879629627</v>
      </c>
      <c r="D156" s="3"/>
      <c r="E156" s="3" t="s">
        <v>1537</v>
      </c>
      <c r="F156" s="3">
        <v>199</v>
      </c>
      <c r="G156" s="3"/>
      <c r="H156" s="3"/>
    </row>
    <row r="157" spans="1:8" ht="15.75" customHeight="1" x14ac:dyDescent="0.25">
      <c r="A157" s="4">
        <v>911100222991</v>
      </c>
      <c r="B157" s="3" t="s">
        <v>3592</v>
      </c>
      <c r="C157" s="10">
        <v>43865.840752314813</v>
      </c>
      <c r="D157" s="3" t="s">
        <v>3793</v>
      </c>
      <c r="E157" s="3">
        <v>4</v>
      </c>
      <c r="F157" s="3">
        <v>999</v>
      </c>
      <c r="G157" s="5">
        <v>43928.666666666664</v>
      </c>
      <c r="H157" s="3" t="s">
        <v>1527</v>
      </c>
    </row>
    <row r="158" spans="1:8" ht="15.75" customHeight="1" x14ac:dyDescent="0.25">
      <c r="A158" s="4">
        <v>911100222991</v>
      </c>
      <c r="B158" s="3" t="s">
        <v>3592</v>
      </c>
      <c r="C158" s="10">
        <v>43937</v>
      </c>
      <c r="D158" s="3" t="s">
        <v>3793</v>
      </c>
      <c r="E158" s="3">
        <v>4</v>
      </c>
      <c r="F158" s="3">
        <v>1999</v>
      </c>
      <c r="G158" s="9" t="s">
        <v>1565</v>
      </c>
      <c r="H158" s="3" t="s">
        <v>1527</v>
      </c>
    </row>
    <row r="159" spans="1:8" ht="15.75" customHeight="1" x14ac:dyDescent="0.25">
      <c r="A159" s="4">
        <v>911100222990</v>
      </c>
      <c r="B159" s="3" t="s">
        <v>3591</v>
      </c>
      <c r="C159" s="10">
        <v>43865.660601851851</v>
      </c>
      <c r="D159" s="3" t="s">
        <v>3796</v>
      </c>
      <c r="E159" s="3">
        <v>3</v>
      </c>
      <c r="F159" s="3">
        <v>1999</v>
      </c>
      <c r="G159" s="5">
        <v>43928.416666666664</v>
      </c>
      <c r="H159" s="3" t="s">
        <v>1527</v>
      </c>
    </row>
    <row r="160" spans="1:8" ht="15.75" customHeight="1" x14ac:dyDescent="0.25">
      <c r="A160" s="4">
        <v>911100222989</v>
      </c>
      <c r="B160" s="3" t="s">
        <v>3590</v>
      </c>
      <c r="C160" s="10">
        <v>43865.592280092591</v>
      </c>
      <c r="D160" s="3" t="s">
        <v>3793</v>
      </c>
      <c r="E160" s="3">
        <v>4</v>
      </c>
      <c r="F160" s="3">
        <v>999</v>
      </c>
      <c r="G160" s="3" t="s">
        <v>1536</v>
      </c>
      <c r="H160" s="3" t="s">
        <v>1527</v>
      </c>
    </row>
    <row r="161" spans="1:8" ht="15.75" customHeight="1" x14ac:dyDescent="0.25">
      <c r="A161" s="4">
        <v>911100222988</v>
      </c>
      <c r="B161" s="3" t="s">
        <v>3474</v>
      </c>
      <c r="C161" s="10">
        <v>43865.525590277779</v>
      </c>
      <c r="D161" s="3" t="s">
        <v>3793</v>
      </c>
      <c r="E161" s="3">
        <v>1</v>
      </c>
      <c r="F161" s="3">
        <v>1999</v>
      </c>
      <c r="G161" s="3" t="s">
        <v>1535</v>
      </c>
      <c r="H161" s="3" t="s">
        <v>1527</v>
      </c>
    </row>
    <row r="162" spans="1:8" ht="15.75" customHeight="1" x14ac:dyDescent="0.25">
      <c r="A162" s="4">
        <v>911100222987</v>
      </c>
      <c r="B162" s="3" t="s">
        <v>3589</v>
      </c>
      <c r="C162" s="10">
        <v>43865.515370370369</v>
      </c>
      <c r="D162" s="3" t="s">
        <v>3790</v>
      </c>
      <c r="E162" s="3">
        <v>4</v>
      </c>
      <c r="F162" s="3">
        <v>1999</v>
      </c>
      <c r="G162" s="3" t="s">
        <v>1534</v>
      </c>
      <c r="H162" s="3" t="s">
        <v>1527</v>
      </c>
    </row>
    <row r="163" spans="1:8" ht="15.75" customHeight="1" x14ac:dyDescent="0.25">
      <c r="A163" s="4">
        <v>911100222986</v>
      </c>
      <c r="B163" s="3" t="s">
        <v>3588</v>
      </c>
      <c r="C163" s="10">
        <v>43865.449652777781</v>
      </c>
      <c r="D163" s="3"/>
      <c r="E163" s="3">
        <v>5</v>
      </c>
      <c r="F163" s="3">
        <v>199</v>
      </c>
      <c r="G163" s="3"/>
      <c r="H163" s="3"/>
    </row>
    <row r="164" spans="1:8" ht="15.75" customHeight="1" x14ac:dyDescent="0.25">
      <c r="A164" s="4">
        <v>911100222985</v>
      </c>
      <c r="B164" s="3" t="s">
        <v>3587</v>
      </c>
      <c r="C164" s="10">
        <v>43834</v>
      </c>
      <c r="D164" s="3"/>
      <c r="E164" s="3" t="s">
        <v>1533</v>
      </c>
      <c r="F164" s="3">
        <v>199</v>
      </c>
      <c r="G164" s="3"/>
      <c r="H164" s="3"/>
    </row>
    <row r="165" spans="1:8" ht="15.75" customHeight="1" x14ac:dyDescent="0.25">
      <c r="A165" s="4">
        <v>911100222984</v>
      </c>
      <c r="B165" s="3" t="s">
        <v>3586</v>
      </c>
      <c r="C165" s="10">
        <v>43834</v>
      </c>
      <c r="D165" s="3" t="s">
        <v>3793</v>
      </c>
      <c r="E165" s="3">
        <v>1</v>
      </c>
      <c r="F165" s="3">
        <v>1999</v>
      </c>
      <c r="G165" s="3" t="s">
        <v>1531</v>
      </c>
      <c r="H165" s="3" t="s">
        <v>1527</v>
      </c>
    </row>
    <row r="166" spans="1:8" ht="15.75" customHeight="1" x14ac:dyDescent="0.25">
      <c r="A166" s="4">
        <v>911100222983</v>
      </c>
      <c r="B166" s="3" t="s">
        <v>3585</v>
      </c>
      <c r="C166" s="10">
        <v>43834</v>
      </c>
      <c r="D166" s="3"/>
      <c r="E166" s="3">
        <v>4</v>
      </c>
      <c r="F166" s="3">
        <v>199</v>
      </c>
      <c r="G166" s="3"/>
      <c r="H166" s="3"/>
    </row>
    <row r="167" spans="1:8" ht="15.75" customHeight="1" x14ac:dyDescent="0.25">
      <c r="A167" s="4">
        <v>911100222982</v>
      </c>
      <c r="B167" s="3" t="s">
        <v>3584</v>
      </c>
      <c r="C167" s="10">
        <v>43921</v>
      </c>
      <c r="D167" s="3" t="s">
        <v>3793</v>
      </c>
      <c r="E167" s="3" t="s">
        <v>1532</v>
      </c>
      <c r="F167" s="3">
        <v>999</v>
      </c>
      <c r="G167" s="3" t="s">
        <v>1531</v>
      </c>
      <c r="H167" s="3" t="s">
        <v>1527</v>
      </c>
    </row>
    <row r="168" spans="1:8" ht="15.75" customHeight="1" x14ac:dyDescent="0.25">
      <c r="A168" s="4">
        <v>911100222981</v>
      </c>
      <c r="B168" s="3" t="s">
        <v>3583</v>
      </c>
      <c r="C168" s="10">
        <v>43921</v>
      </c>
      <c r="D168" s="3" t="s">
        <v>3793</v>
      </c>
      <c r="E168" s="3">
        <v>4</v>
      </c>
      <c r="F168" s="3">
        <v>1999</v>
      </c>
      <c r="G168" s="3" t="s">
        <v>1531</v>
      </c>
      <c r="H168" s="3" t="s">
        <v>1527</v>
      </c>
    </row>
    <row r="169" spans="1:8" ht="15.75" customHeight="1" x14ac:dyDescent="0.25">
      <c r="A169" s="4">
        <v>911100222980</v>
      </c>
      <c r="B169" s="3" t="s">
        <v>3582</v>
      </c>
      <c r="C169" s="10">
        <v>43921</v>
      </c>
      <c r="D169" s="3"/>
      <c r="E169" s="3">
        <v>7</v>
      </c>
      <c r="F169" s="3">
        <v>199</v>
      </c>
      <c r="G169" s="3"/>
      <c r="H169" s="3"/>
    </row>
    <row r="170" spans="1:8" ht="15.75" customHeight="1" x14ac:dyDescent="0.25">
      <c r="A170" s="4">
        <v>911100222979</v>
      </c>
      <c r="B170" s="3" t="s">
        <v>3581</v>
      </c>
      <c r="C170" s="10">
        <v>43921</v>
      </c>
      <c r="D170" s="3"/>
      <c r="E170" s="3">
        <v>2</v>
      </c>
      <c r="F170" s="3">
        <v>199</v>
      </c>
      <c r="G170" s="3"/>
      <c r="H170" s="3"/>
    </row>
    <row r="171" spans="1:8" ht="15.75" customHeight="1" x14ac:dyDescent="0.25">
      <c r="A171" s="4">
        <v>911100222978</v>
      </c>
      <c r="B171" s="3" t="s">
        <v>3580</v>
      </c>
      <c r="C171" s="10">
        <v>43921</v>
      </c>
      <c r="D171" s="3"/>
      <c r="E171" s="3">
        <v>4</v>
      </c>
      <c r="F171" s="3">
        <v>199</v>
      </c>
      <c r="G171" s="3"/>
      <c r="H171" s="3"/>
    </row>
    <row r="172" spans="1:8" ht="15.75" customHeight="1" x14ac:dyDescent="0.25">
      <c r="A172" s="4">
        <v>911100222978</v>
      </c>
      <c r="B172" s="3" t="s">
        <v>3580</v>
      </c>
      <c r="C172" s="10">
        <v>43925.864884259259</v>
      </c>
      <c r="D172" s="3" t="s">
        <v>3793</v>
      </c>
      <c r="E172" s="3">
        <v>4</v>
      </c>
      <c r="F172" s="3">
        <v>999</v>
      </c>
      <c r="G172" s="5">
        <v>43928.666666666664</v>
      </c>
      <c r="H172" s="3" t="s">
        <v>1527</v>
      </c>
    </row>
    <row r="173" spans="1:8" ht="15.75" customHeight="1" x14ac:dyDescent="0.25">
      <c r="A173" s="4">
        <v>911100222977</v>
      </c>
      <c r="B173" s="3" t="s">
        <v>3579</v>
      </c>
      <c r="C173" s="10">
        <v>43921</v>
      </c>
      <c r="D173" s="3" t="s">
        <v>3793</v>
      </c>
      <c r="E173" s="3">
        <v>3</v>
      </c>
      <c r="F173" s="3">
        <v>999</v>
      </c>
      <c r="G173" s="3" t="s">
        <v>1531</v>
      </c>
      <c r="H173" s="3" t="s">
        <v>1527</v>
      </c>
    </row>
    <row r="174" spans="1:8" ht="15.75" customHeight="1" x14ac:dyDescent="0.25">
      <c r="A174" s="4">
        <v>911100222977</v>
      </c>
      <c r="B174" s="3" t="s">
        <v>3579</v>
      </c>
      <c r="C174" s="10">
        <v>44047.502245370371</v>
      </c>
      <c r="D174" s="3" t="s">
        <v>3793</v>
      </c>
      <c r="E174" s="3">
        <v>3</v>
      </c>
      <c r="F174" s="3">
        <v>1999</v>
      </c>
      <c r="G174" s="3" t="s">
        <v>1534</v>
      </c>
      <c r="H174" s="3" t="s">
        <v>1527</v>
      </c>
    </row>
    <row r="175" spans="1:8" ht="15.75" customHeight="1" x14ac:dyDescent="0.25">
      <c r="A175" s="4">
        <v>911100222976</v>
      </c>
      <c r="B175" s="3" t="s">
        <v>3578</v>
      </c>
      <c r="C175" s="10">
        <v>43921</v>
      </c>
      <c r="D175" s="3"/>
      <c r="E175" s="3">
        <v>2</v>
      </c>
      <c r="F175" s="3">
        <v>199</v>
      </c>
      <c r="G175" s="3"/>
      <c r="H175" s="3"/>
    </row>
    <row r="176" spans="1:8" ht="15.75" customHeight="1" x14ac:dyDescent="0.25">
      <c r="A176" s="4">
        <v>911100222976</v>
      </c>
      <c r="B176" s="3" t="s">
        <v>3578</v>
      </c>
      <c r="C176" s="10">
        <v>44169.368715277778</v>
      </c>
      <c r="D176" s="3" t="s">
        <v>3798</v>
      </c>
      <c r="E176" s="3">
        <v>2</v>
      </c>
      <c r="F176" s="3">
        <v>1999</v>
      </c>
      <c r="G176" s="3" t="s">
        <v>1553</v>
      </c>
      <c r="H176" s="3" t="s">
        <v>1527</v>
      </c>
    </row>
    <row r="177" spans="1:8" ht="15.75" customHeight="1" x14ac:dyDescent="0.25">
      <c r="A177" s="4">
        <v>911100222975</v>
      </c>
      <c r="B177" s="3"/>
      <c r="C177" s="10">
        <v>43921</v>
      </c>
      <c r="D177" s="3" t="s">
        <v>3790</v>
      </c>
      <c r="E177" s="3">
        <v>3</v>
      </c>
      <c r="F177" s="3">
        <v>1999</v>
      </c>
      <c r="G177" s="3" t="s">
        <v>1531</v>
      </c>
      <c r="H177" s="3" t="s">
        <v>1527</v>
      </c>
    </row>
    <row r="178" spans="1:8" ht="15.75" customHeight="1" x14ac:dyDescent="0.25">
      <c r="A178" s="4">
        <v>911100222974</v>
      </c>
      <c r="B178" s="3" t="s">
        <v>3577</v>
      </c>
      <c r="C178" s="10">
        <v>43921</v>
      </c>
      <c r="D178" s="3"/>
      <c r="E178" s="3">
        <v>3</v>
      </c>
      <c r="F178" s="3">
        <v>199</v>
      </c>
      <c r="G178" s="3"/>
      <c r="H178" s="3"/>
    </row>
    <row r="179" spans="1:8" ht="15.75" customHeight="1" x14ac:dyDescent="0.25">
      <c r="A179" s="4">
        <v>911100222973</v>
      </c>
      <c r="B179" s="3"/>
      <c r="C179" s="10">
        <v>43919</v>
      </c>
      <c r="D179" s="3" t="s">
        <v>3793</v>
      </c>
      <c r="E179" s="3">
        <v>2</v>
      </c>
      <c r="F179" s="3">
        <v>1999</v>
      </c>
      <c r="G179" s="3"/>
      <c r="H179" s="3" t="s">
        <v>1527</v>
      </c>
    </row>
    <row r="180" spans="1:8" ht="15.75" customHeight="1" x14ac:dyDescent="0.25">
      <c r="A180" s="4">
        <v>911100222972</v>
      </c>
      <c r="B180" s="3"/>
      <c r="C180" s="10">
        <v>43919</v>
      </c>
      <c r="D180" s="3" t="s">
        <v>3793</v>
      </c>
      <c r="E180" s="3">
        <v>3</v>
      </c>
      <c r="F180" s="3">
        <v>2000</v>
      </c>
      <c r="G180" s="3"/>
      <c r="H180" s="3" t="s">
        <v>1527</v>
      </c>
    </row>
    <row r="181" spans="1:8" ht="15.75" customHeight="1" x14ac:dyDescent="0.25">
      <c r="A181" s="4">
        <v>911100222971</v>
      </c>
      <c r="B181" s="3" t="s">
        <v>3576</v>
      </c>
      <c r="C181" s="10">
        <v>43920</v>
      </c>
      <c r="D181" s="3"/>
      <c r="E181" s="3">
        <v>5</v>
      </c>
      <c r="F181" s="3">
        <v>199</v>
      </c>
      <c r="G181" s="3"/>
      <c r="H181" s="3"/>
    </row>
    <row r="182" spans="1:8" ht="15.75" customHeight="1" x14ac:dyDescent="0.25">
      <c r="A182" s="4">
        <v>911100222970</v>
      </c>
      <c r="B182" s="3" t="s">
        <v>3575</v>
      </c>
      <c r="C182" s="10">
        <v>43919</v>
      </c>
      <c r="D182" s="3"/>
      <c r="E182" s="3">
        <v>1</v>
      </c>
      <c r="F182" s="3">
        <v>199</v>
      </c>
      <c r="G182" s="3"/>
      <c r="H182" s="3"/>
    </row>
    <row r="183" spans="1:8" ht="15.75" customHeight="1" x14ac:dyDescent="0.25">
      <c r="A183" s="4">
        <v>911100222970</v>
      </c>
      <c r="B183" s="3" t="s">
        <v>3575</v>
      </c>
      <c r="C183" s="10">
        <v>43865.738067129627</v>
      </c>
      <c r="D183" s="3" t="s">
        <v>3790</v>
      </c>
      <c r="E183" s="3">
        <v>1</v>
      </c>
      <c r="F183" s="3">
        <v>1999</v>
      </c>
      <c r="G183" s="5">
        <v>43928.416666666664</v>
      </c>
      <c r="H183" s="3" t="s">
        <v>1527</v>
      </c>
    </row>
    <row r="184" spans="1:8" ht="15.75" customHeight="1" x14ac:dyDescent="0.25">
      <c r="A184" s="4">
        <v>911100222969</v>
      </c>
      <c r="B184" s="3" t="s">
        <v>3574</v>
      </c>
      <c r="C184" s="10">
        <v>43919</v>
      </c>
      <c r="D184" s="3"/>
      <c r="E184" s="3">
        <v>2</v>
      </c>
      <c r="F184" s="3">
        <v>199</v>
      </c>
      <c r="G184" s="3"/>
      <c r="H184" s="3"/>
    </row>
    <row r="185" spans="1:8" ht="15.75" customHeight="1" x14ac:dyDescent="0.25">
      <c r="A185" s="4">
        <v>911100222968</v>
      </c>
      <c r="B185" s="3" t="s">
        <v>3573</v>
      </c>
      <c r="C185" s="10">
        <v>43919</v>
      </c>
      <c r="D185" s="3"/>
      <c r="E185" s="3">
        <v>8</v>
      </c>
      <c r="F185" s="3">
        <v>199</v>
      </c>
      <c r="G185" s="3"/>
      <c r="H185" s="3"/>
    </row>
    <row r="186" spans="1:8" ht="15.75" customHeight="1" x14ac:dyDescent="0.25">
      <c r="A186" s="4">
        <v>911100222967</v>
      </c>
      <c r="B186" s="3" t="s">
        <v>3572</v>
      </c>
      <c r="C186" s="10">
        <v>43919</v>
      </c>
      <c r="D186" s="3" t="s">
        <v>3795</v>
      </c>
      <c r="E186" s="3">
        <v>2</v>
      </c>
      <c r="F186" s="3">
        <v>1999</v>
      </c>
      <c r="G186" s="9" t="s">
        <v>1530</v>
      </c>
      <c r="H186" s="3" t="s">
        <v>1527</v>
      </c>
    </row>
    <row r="187" spans="1:8" ht="15.75" customHeight="1" x14ac:dyDescent="0.25">
      <c r="A187" s="4">
        <v>911100222967</v>
      </c>
      <c r="B187" s="3" t="s">
        <v>3600</v>
      </c>
      <c r="C187" s="10">
        <v>43925.482754629629</v>
      </c>
      <c r="D187" s="3" t="s">
        <v>3795</v>
      </c>
      <c r="E187" s="3">
        <v>4</v>
      </c>
      <c r="F187" s="3">
        <v>1999</v>
      </c>
      <c r="G187" s="9" t="s">
        <v>1541</v>
      </c>
      <c r="H187" s="3" t="s">
        <v>1527</v>
      </c>
    </row>
    <row r="188" spans="1:8" ht="15.75" customHeight="1" x14ac:dyDescent="0.25">
      <c r="A188" s="4">
        <v>911100222966</v>
      </c>
      <c r="B188" s="3" t="s">
        <v>3571</v>
      </c>
      <c r="C188" s="10">
        <v>43919</v>
      </c>
      <c r="D188" s="3"/>
      <c r="E188" s="3">
        <v>1</v>
      </c>
      <c r="F188" s="3">
        <v>199</v>
      </c>
      <c r="G188" s="3"/>
      <c r="H188" s="3"/>
    </row>
    <row r="189" spans="1:8" ht="15.75" customHeight="1" x14ac:dyDescent="0.25">
      <c r="A189" s="4">
        <v>911100222965</v>
      </c>
      <c r="B189" s="3" t="s">
        <v>3570</v>
      </c>
      <c r="C189" s="10">
        <v>43919</v>
      </c>
      <c r="D189" s="3"/>
      <c r="E189" s="3" t="s">
        <v>1528</v>
      </c>
      <c r="F189" s="3">
        <v>199</v>
      </c>
      <c r="G189" s="3"/>
      <c r="H189" s="3"/>
    </row>
    <row r="190" spans="1:8" ht="15.75" customHeight="1" x14ac:dyDescent="0.25">
      <c r="A190" s="4">
        <v>911100222964</v>
      </c>
      <c r="B190" s="3" t="s">
        <v>3569</v>
      </c>
      <c r="C190" s="10">
        <v>43919</v>
      </c>
      <c r="D190" s="3"/>
      <c r="E190" s="3">
        <v>4</v>
      </c>
      <c r="F190" s="3">
        <v>199</v>
      </c>
      <c r="G190" s="3"/>
      <c r="H190" s="3"/>
    </row>
    <row r="191" spans="1:8" ht="15.75" customHeight="1" x14ac:dyDescent="0.25">
      <c r="A191" s="4">
        <v>911100222964</v>
      </c>
      <c r="B191" s="3" t="s">
        <v>3569</v>
      </c>
      <c r="C191" s="10">
        <v>43955.797222222223</v>
      </c>
      <c r="D191" s="3" t="s">
        <v>3793</v>
      </c>
      <c r="E191" s="3">
        <v>4</v>
      </c>
      <c r="F191" s="3">
        <v>999</v>
      </c>
      <c r="G191" s="5">
        <v>43928.666666666664</v>
      </c>
      <c r="H191" s="3" t="s">
        <v>1527</v>
      </c>
    </row>
    <row r="192" spans="1:8" ht="15.75" customHeight="1" x14ac:dyDescent="0.25">
      <c r="A192" s="4">
        <v>911100222963</v>
      </c>
      <c r="B192" s="3" t="s">
        <v>3568</v>
      </c>
      <c r="C192" s="10">
        <v>43918</v>
      </c>
      <c r="D192" s="3"/>
      <c r="E192" s="3">
        <v>1</v>
      </c>
      <c r="F192" s="3">
        <v>199</v>
      </c>
      <c r="G192" s="3"/>
      <c r="H192" s="3"/>
    </row>
    <row r="193" spans="1:8" ht="15.75" customHeight="1" x14ac:dyDescent="0.25">
      <c r="A193" s="4">
        <v>911100222962</v>
      </c>
      <c r="B193" s="3" t="s">
        <v>3567</v>
      </c>
      <c r="C193" s="10">
        <v>43918</v>
      </c>
      <c r="D193" s="3"/>
      <c r="E193" s="3">
        <v>5</v>
      </c>
      <c r="F193" s="3">
        <v>199</v>
      </c>
      <c r="G193" s="3"/>
      <c r="H193" s="3"/>
    </row>
    <row r="194" spans="1:8" ht="15.75" customHeight="1" x14ac:dyDescent="0.25">
      <c r="A194" s="4">
        <v>911100222961</v>
      </c>
      <c r="B194" s="3" t="s">
        <v>3566</v>
      </c>
      <c r="C194" s="10">
        <v>43918</v>
      </c>
      <c r="D194" s="3"/>
      <c r="E194" s="3">
        <v>2</v>
      </c>
      <c r="F194" s="3">
        <v>199</v>
      </c>
      <c r="G194" s="3"/>
      <c r="H194" s="3"/>
    </row>
    <row r="195" spans="1:8" ht="15.75" customHeight="1" x14ac:dyDescent="0.25">
      <c r="A195" s="4">
        <v>911100222961</v>
      </c>
      <c r="B195" s="3" t="s">
        <v>3566</v>
      </c>
      <c r="C195" s="10">
        <v>43938</v>
      </c>
      <c r="D195" s="3"/>
      <c r="E195" s="3">
        <v>2</v>
      </c>
      <c r="F195" s="3">
        <v>1999</v>
      </c>
      <c r="G195" s="3" t="s">
        <v>1564</v>
      </c>
      <c r="H195" s="3" t="s">
        <v>1527</v>
      </c>
    </row>
    <row r="196" spans="1:8" ht="15.75" customHeight="1" x14ac:dyDescent="0.25">
      <c r="A196" s="4">
        <v>911100222960</v>
      </c>
      <c r="B196" s="3" t="s">
        <v>3565</v>
      </c>
      <c r="C196" s="10">
        <v>43918</v>
      </c>
      <c r="D196" s="3"/>
      <c r="E196" s="3">
        <v>3</v>
      </c>
      <c r="F196" s="3">
        <v>199</v>
      </c>
      <c r="G196" s="3"/>
      <c r="H196" s="3"/>
    </row>
    <row r="197" spans="1:8" ht="15.75" customHeight="1" x14ac:dyDescent="0.25">
      <c r="A197" s="4">
        <v>911100222959</v>
      </c>
      <c r="B197" s="3" t="s">
        <v>3564</v>
      </c>
      <c r="C197" s="10">
        <v>43918</v>
      </c>
      <c r="D197" s="3"/>
      <c r="E197" s="3" t="s">
        <v>1528</v>
      </c>
      <c r="F197" s="3">
        <v>199</v>
      </c>
      <c r="G197" s="3"/>
      <c r="H197" s="3"/>
    </row>
    <row r="198" spans="1:8" ht="15.75" customHeight="1" x14ac:dyDescent="0.25">
      <c r="A198" s="4">
        <v>911100222959</v>
      </c>
      <c r="B198" s="3" t="s">
        <v>3564</v>
      </c>
      <c r="C198" s="10">
        <v>43918</v>
      </c>
      <c r="D198" s="3"/>
      <c r="E198" s="3" t="s">
        <v>1528</v>
      </c>
      <c r="F198" s="3">
        <v>199</v>
      </c>
      <c r="G198" s="3"/>
      <c r="H198" s="3"/>
    </row>
    <row r="199" spans="1:8" ht="15.75" customHeight="1" x14ac:dyDescent="0.25">
      <c r="A199" s="4">
        <v>911100222958</v>
      </c>
      <c r="B199" s="3" t="s">
        <v>3563</v>
      </c>
      <c r="C199" s="10">
        <v>43918</v>
      </c>
      <c r="D199" s="3"/>
      <c r="E199" s="3">
        <v>1</v>
      </c>
      <c r="F199" s="3">
        <v>199</v>
      </c>
      <c r="G199" s="3"/>
      <c r="H199" s="3"/>
    </row>
    <row r="200" spans="1:8" ht="15.75" customHeight="1" x14ac:dyDescent="0.25">
      <c r="A200" s="4">
        <v>911100222958</v>
      </c>
      <c r="B200" s="3" t="s">
        <v>3563</v>
      </c>
      <c r="C200" s="10">
        <v>43918</v>
      </c>
      <c r="D200" s="3"/>
      <c r="E200" s="3">
        <v>1</v>
      </c>
      <c r="F200" s="3">
        <v>199</v>
      </c>
      <c r="G200" s="3"/>
      <c r="H200" s="3"/>
    </row>
    <row r="201" spans="1:8" ht="15.75" customHeight="1" x14ac:dyDescent="0.25">
      <c r="A201" s="4">
        <v>911100222957</v>
      </c>
      <c r="B201" s="3" t="s">
        <v>3562</v>
      </c>
      <c r="C201" s="10">
        <v>43918</v>
      </c>
      <c r="D201" s="3"/>
      <c r="E201" s="3">
        <v>1</v>
      </c>
      <c r="F201" s="3">
        <v>199</v>
      </c>
      <c r="G201" s="3"/>
      <c r="H201" s="3"/>
    </row>
    <row r="202" spans="1:8" ht="15.75" customHeight="1" x14ac:dyDescent="0.25">
      <c r="A202" s="4">
        <v>911100222956</v>
      </c>
      <c r="B202" s="3" t="s">
        <v>3561</v>
      </c>
      <c r="C202" s="10">
        <v>43918</v>
      </c>
      <c r="D202" s="3"/>
      <c r="E202" s="3">
        <v>5</v>
      </c>
      <c r="F202" s="3">
        <v>199</v>
      </c>
      <c r="G202" s="3"/>
      <c r="H202" s="3"/>
    </row>
    <row r="203" spans="1:8" ht="15.75" customHeight="1" x14ac:dyDescent="0.25">
      <c r="A203" s="4">
        <v>911100222955</v>
      </c>
      <c r="B203" s="3" t="s">
        <v>3560</v>
      </c>
      <c r="C203" s="10">
        <v>43918</v>
      </c>
      <c r="D203" s="3"/>
      <c r="E203" s="3">
        <v>2</v>
      </c>
      <c r="F203" s="3">
        <v>199</v>
      </c>
      <c r="G203" s="3"/>
      <c r="H203" s="3"/>
    </row>
    <row r="204" spans="1:8" ht="15.75" customHeight="1" x14ac:dyDescent="0.25">
      <c r="A204" s="4">
        <v>911100222954</v>
      </c>
      <c r="B204" s="3" t="s">
        <v>3559</v>
      </c>
      <c r="C204" s="10">
        <v>43917</v>
      </c>
      <c r="D204" s="3"/>
      <c r="E204" s="3">
        <v>4</v>
      </c>
      <c r="F204" s="3">
        <v>199</v>
      </c>
      <c r="G204" s="3"/>
      <c r="H204" s="3"/>
    </row>
    <row r="205" spans="1:8" ht="15.75" customHeight="1" x14ac:dyDescent="0.25">
      <c r="A205" s="4">
        <v>911100222953</v>
      </c>
      <c r="B205" s="3" t="s">
        <v>3558</v>
      </c>
      <c r="C205" s="10">
        <v>43917</v>
      </c>
      <c r="D205" s="3"/>
      <c r="E205" s="3">
        <v>2</v>
      </c>
      <c r="F205" s="3">
        <v>199</v>
      </c>
      <c r="G205" s="3"/>
      <c r="H205" s="3"/>
    </row>
    <row r="206" spans="1:8" ht="15.75" customHeight="1" x14ac:dyDescent="0.25">
      <c r="A206" s="4">
        <v>911100222952</v>
      </c>
      <c r="B206" s="3" t="s">
        <v>3557</v>
      </c>
      <c r="C206" s="10">
        <v>43917</v>
      </c>
      <c r="D206" s="3" t="s">
        <v>3793</v>
      </c>
      <c r="E206" s="3">
        <v>1</v>
      </c>
      <c r="F206" s="3">
        <v>999</v>
      </c>
      <c r="G206" s="3"/>
      <c r="H206" s="3" t="s">
        <v>1527</v>
      </c>
    </row>
    <row r="207" spans="1:8" ht="15.75" customHeight="1" x14ac:dyDescent="0.25">
      <c r="A207" s="4">
        <v>911100222951</v>
      </c>
      <c r="B207" s="3" t="s">
        <v>3556</v>
      </c>
      <c r="C207" s="10">
        <v>43917</v>
      </c>
      <c r="D207" s="3" t="s">
        <v>3793</v>
      </c>
      <c r="E207" s="3">
        <v>4</v>
      </c>
      <c r="F207" s="3">
        <v>999</v>
      </c>
      <c r="G207" s="3"/>
      <c r="H207" s="3" t="s">
        <v>1527</v>
      </c>
    </row>
    <row r="208" spans="1:8" ht="15.75" customHeight="1" x14ac:dyDescent="0.25">
      <c r="A208" s="4">
        <v>911100222950</v>
      </c>
      <c r="B208" s="3" t="s">
        <v>3555</v>
      </c>
      <c r="C208" s="10">
        <v>43917</v>
      </c>
      <c r="D208" s="3"/>
      <c r="E208" s="3">
        <v>2</v>
      </c>
      <c r="F208" s="3">
        <v>199</v>
      </c>
      <c r="G208" s="3"/>
      <c r="H208" s="3"/>
    </row>
    <row r="209" spans="1:8" ht="15.75" customHeight="1" x14ac:dyDescent="0.25">
      <c r="A209" s="4">
        <v>911100222949</v>
      </c>
      <c r="B209" s="3" t="s">
        <v>3554</v>
      </c>
      <c r="C209" s="10">
        <v>43917</v>
      </c>
      <c r="D209" s="3"/>
      <c r="E209" s="3">
        <v>4</v>
      </c>
      <c r="F209" s="3">
        <v>199</v>
      </c>
      <c r="G209" s="3"/>
      <c r="H209" s="3"/>
    </row>
    <row r="210" spans="1:8" ht="15.75" customHeight="1" x14ac:dyDescent="0.25">
      <c r="A210" s="4">
        <v>911100222948</v>
      </c>
      <c r="B210" s="3" t="s">
        <v>3553</v>
      </c>
      <c r="C210" s="10">
        <v>43917</v>
      </c>
      <c r="D210" s="3"/>
      <c r="E210" s="3" t="s">
        <v>1528</v>
      </c>
      <c r="F210" s="3">
        <v>199</v>
      </c>
      <c r="G210" s="3"/>
      <c r="H210" s="3"/>
    </row>
    <row r="211" spans="1:8" ht="15.75" customHeight="1" x14ac:dyDescent="0.25">
      <c r="A211" s="4">
        <v>911100222947</v>
      </c>
      <c r="B211" s="3" t="s">
        <v>3552</v>
      </c>
      <c r="C211" s="10">
        <v>43916</v>
      </c>
      <c r="D211" s="3"/>
      <c r="E211" s="3">
        <v>1</v>
      </c>
      <c r="F211" s="3">
        <v>199</v>
      </c>
      <c r="G211" s="3"/>
      <c r="H211" s="3"/>
    </row>
    <row r="212" spans="1:8" ht="15.75" customHeight="1" x14ac:dyDescent="0.25">
      <c r="A212" s="4">
        <v>911100222946</v>
      </c>
      <c r="B212" s="3" t="s">
        <v>3551</v>
      </c>
      <c r="C212" s="10">
        <v>43916</v>
      </c>
      <c r="D212" s="3"/>
      <c r="E212" s="3">
        <v>3</v>
      </c>
      <c r="F212" s="3">
        <v>199</v>
      </c>
      <c r="G212" s="3"/>
      <c r="H212" s="3"/>
    </row>
    <row r="213" spans="1:8" ht="15.75" customHeight="1" x14ac:dyDescent="0.25">
      <c r="A213" s="4">
        <v>911100222945</v>
      </c>
      <c r="B213" s="3" t="s">
        <v>3550</v>
      </c>
      <c r="C213" s="10">
        <v>43916</v>
      </c>
      <c r="D213" s="3"/>
      <c r="E213" s="3" t="s">
        <v>1548</v>
      </c>
      <c r="F213" s="3">
        <v>199</v>
      </c>
      <c r="G213" s="3"/>
      <c r="H213" s="3"/>
    </row>
    <row r="214" spans="1:8" ht="15.75" customHeight="1" x14ac:dyDescent="0.25">
      <c r="A214" s="4">
        <v>911100222944</v>
      </c>
      <c r="B214" s="3" t="s">
        <v>3549</v>
      </c>
      <c r="C214" s="10">
        <v>43916</v>
      </c>
      <c r="D214" s="3"/>
      <c r="E214" s="3">
        <v>4</v>
      </c>
      <c r="F214" s="3">
        <v>199</v>
      </c>
      <c r="G214" s="3"/>
      <c r="H214" s="3"/>
    </row>
    <row r="215" spans="1:8" ht="15.75" customHeight="1" x14ac:dyDescent="0.25">
      <c r="A215" s="4">
        <v>911100222943</v>
      </c>
      <c r="B215" s="3" t="s">
        <v>3548</v>
      </c>
      <c r="C215" s="10">
        <v>43916</v>
      </c>
      <c r="D215" s="3"/>
      <c r="E215" s="3">
        <v>3</v>
      </c>
      <c r="F215" s="3">
        <v>199</v>
      </c>
      <c r="G215" s="3"/>
      <c r="H215" s="3"/>
    </row>
    <row r="216" spans="1:8" ht="15.75" customHeight="1" x14ac:dyDescent="0.25">
      <c r="A216" s="4">
        <v>911100222942</v>
      </c>
      <c r="B216" s="3" t="s">
        <v>3547</v>
      </c>
      <c r="C216" s="10">
        <v>43916</v>
      </c>
      <c r="D216" s="3"/>
      <c r="E216" s="3">
        <v>3</v>
      </c>
      <c r="F216" s="3">
        <v>199</v>
      </c>
      <c r="G216" s="3"/>
      <c r="H216" s="3"/>
    </row>
    <row r="217" spans="1:8" ht="15.75" customHeight="1" x14ac:dyDescent="0.25">
      <c r="A217" s="4">
        <v>911100222941</v>
      </c>
      <c r="B217" s="3" t="s">
        <v>3546</v>
      </c>
      <c r="C217" s="10">
        <v>43916</v>
      </c>
      <c r="D217" s="3"/>
      <c r="E217" s="3">
        <v>1</v>
      </c>
      <c r="F217" s="3">
        <v>199</v>
      </c>
      <c r="G217" s="3"/>
      <c r="H217" s="3"/>
    </row>
    <row r="218" spans="1:8" ht="15.75" customHeight="1" x14ac:dyDescent="0.25">
      <c r="A218" s="4">
        <v>911100222940</v>
      </c>
      <c r="B218" s="3" t="s">
        <v>3545</v>
      </c>
      <c r="C218" s="10">
        <v>43916</v>
      </c>
      <c r="D218" s="3"/>
      <c r="E218" s="3">
        <v>3</v>
      </c>
      <c r="F218" s="3">
        <v>199</v>
      </c>
      <c r="G218" s="3"/>
      <c r="H218" s="3"/>
    </row>
    <row r="219" spans="1:8" ht="15.75" customHeight="1" x14ac:dyDescent="0.25">
      <c r="A219" s="4">
        <v>911100222939</v>
      </c>
      <c r="B219" s="3" t="s">
        <v>3543</v>
      </c>
      <c r="C219" s="10">
        <v>43916</v>
      </c>
      <c r="D219" s="3" t="s">
        <v>3793</v>
      </c>
      <c r="E219" s="3">
        <v>2</v>
      </c>
      <c r="F219" s="3">
        <v>999</v>
      </c>
      <c r="G219" s="3"/>
      <c r="H219" s="3" t="s">
        <v>1527</v>
      </c>
    </row>
    <row r="220" spans="1:8" ht="15.75" customHeight="1" x14ac:dyDescent="0.25">
      <c r="A220" s="4">
        <v>911100222939</v>
      </c>
      <c r="B220" s="3" t="s">
        <v>3543</v>
      </c>
      <c r="C220" s="10">
        <v>43917</v>
      </c>
      <c r="D220" s="3"/>
      <c r="E220" s="3">
        <v>2</v>
      </c>
      <c r="F220" s="3">
        <v>199</v>
      </c>
      <c r="G220" s="3"/>
      <c r="H220" s="3"/>
    </row>
    <row r="221" spans="1:8" ht="15.75" customHeight="1" x14ac:dyDescent="0.25">
      <c r="A221" s="4">
        <v>911100222939</v>
      </c>
      <c r="B221" s="3" t="s">
        <v>3543</v>
      </c>
      <c r="C221" s="10">
        <v>43944</v>
      </c>
      <c r="D221" s="3" t="s">
        <v>3794</v>
      </c>
      <c r="E221" s="3"/>
      <c r="F221" s="3">
        <v>1999</v>
      </c>
      <c r="G221" s="3" t="s">
        <v>1576</v>
      </c>
      <c r="H221" s="3"/>
    </row>
    <row r="222" spans="1:8" ht="15.75" customHeight="1" x14ac:dyDescent="0.25">
      <c r="A222" s="4">
        <v>911100222938</v>
      </c>
      <c r="B222" s="3" t="s">
        <v>3542</v>
      </c>
      <c r="C222" s="10">
        <v>43915</v>
      </c>
      <c r="D222" s="3"/>
      <c r="E222" s="3">
        <v>1</v>
      </c>
      <c r="F222" s="3">
        <v>199</v>
      </c>
      <c r="G222" s="3"/>
      <c r="H222" s="3"/>
    </row>
    <row r="223" spans="1:8" ht="15.75" customHeight="1" x14ac:dyDescent="0.25">
      <c r="A223" s="4">
        <v>911100222937</v>
      </c>
      <c r="B223" s="3" t="s">
        <v>3541</v>
      </c>
      <c r="C223" s="10">
        <v>43915</v>
      </c>
      <c r="D223" s="3"/>
      <c r="E223" s="3">
        <v>5</v>
      </c>
      <c r="F223" s="3">
        <v>199</v>
      </c>
      <c r="G223" s="3"/>
      <c r="H223" s="3"/>
    </row>
    <row r="224" spans="1:8" ht="15.75" customHeight="1" x14ac:dyDescent="0.25">
      <c r="A224" s="4">
        <v>911100222936</v>
      </c>
      <c r="B224" s="3" t="s">
        <v>3540</v>
      </c>
      <c r="C224" s="10">
        <v>43915</v>
      </c>
      <c r="D224" s="3"/>
      <c r="E224" s="3">
        <v>2</v>
      </c>
      <c r="F224" s="3">
        <v>199</v>
      </c>
      <c r="G224" s="3"/>
      <c r="H224" s="3"/>
    </row>
    <row r="225" spans="1:8" ht="15.75" customHeight="1" x14ac:dyDescent="0.25">
      <c r="A225" s="4">
        <v>911100222935</v>
      </c>
      <c r="B225" s="3" t="s">
        <v>3539</v>
      </c>
      <c r="C225" s="10">
        <v>43915</v>
      </c>
      <c r="D225" s="3"/>
      <c r="E225" s="3">
        <v>3</v>
      </c>
      <c r="F225" s="3">
        <v>199</v>
      </c>
      <c r="G225" s="3"/>
      <c r="H225" s="3"/>
    </row>
    <row r="226" spans="1:8" ht="15.75" customHeight="1" x14ac:dyDescent="0.25">
      <c r="A226" s="4">
        <v>911100222934</v>
      </c>
      <c r="B226" s="3" t="s">
        <v>3538</v>
      </c>
      <c r="C226" s="10">
        <v>43915</v>
      </c>
      <c r="D226" s="3"/>
      <c r="E226" s="3">
        <v>4</v>
      </c>
      <c r="F226" s="3">
        <v>199</v>
      </c>
      <c r="G226" s="3"/>
      <c r="H226" s="3"/>
    </row>
    <row r="227" spans="1:8" ht="15.75" customHeight="1" x14ac:dyDescent="0.25">
      <c r="A227" s="4">
        <v>911100222933</v>
      </c>
      <c r="B227" s="3" t="s">
        <v>3537</v>
      </c>
      <c r="C227" s="10">
        <v>43915</v>
      </c>
      <c r="D227" s="3"/>
      <c r="E227" s="3">
        <v>5</v>
      </c>
      <c r="F227" s="3">
        <v>199</v>
      </c>
      <c r="G227" s="3"/>
      <c r="H227" s="3"/>
    </row>
    <row r="228" spans="1:8" ht="15.75" customHeight="1" x14ac:dyDescent="0.25">
      <c r="A228" s="4">
        <v>911100222932</v>
      </c>
      <c r="B228" s="3" t="s">
        <v>3536</v>
      </c>
      <c r="C228" s="10">
        <v>43915</v>
      </c>
      <c r="D228" s="3" t="s">
        <v>3793</v>
      </c>
      <c r="E228" s="3">
        <v>4</v>
      </c>
      <c r="F228" s="3">
        <v>1999</v>
      </c>
      <c r="G228" s="3"/>
      <c r="H228" s="3" t="s">
        <v>1527</v>
      </c>
    </row>
    <row r="229" spans="1:8" ht="15.75" customHeight="1" x14ac:dyDescent="0.25">
      <c r="A229" s="4">
        <v>911100222931</v>
      </c>
      <c r="B229" s="3" t="s">
        <v>3535</v>
      </c>
      <c r="C229" s="10">
        <v>43915</v>
      </c>
      <c r="D229" s="3"/>
      <c r="E229" s="3">
        <v>3</v>
      </c>
      <c r="F229" s="3">
        <v>199</v>
      </c>
      <c r="G229" s="3"/>
      <c r="H229" s="3"/>
    </row>
    <row r="230" spans="1:8" ht="15.75" customHeight="1" x14ac:dyDescent="0.25">
      <c r="A230" s="4">
        <v>911100222931</v>
      </c>
      <c r="B230" s="3" t="s">
        <v>3535</v>
      </c>
      <c r="C230" s="10">
        <v>43941</v>
      </c>
      <c r="D230" s="3"/>
      <c r="E230" s="3"/>
      <c r="F230" s="3">
        <v>199</v>
      </c>
      <c r="G230" s="3"/>
      <c r="H230" s="3"/>
    </row>
    <row r="231" spans="1:8" ht="15.75" customHeight="1" x14ac:dyDescent="0.25">
      <c r="A231" s="4">
        <v>911100222931</v>
      </c>
      <c r="B231" s="3" t="s">
        <v>3535</v>
      </c>
      <c r="C231" s="10">
        <v>43942</v>
      </c>
      <c r="D231" s="3"/>
      <c r="E231" s="3"/>
      <c r="F231" s="3">
        <v>199</v>
      </c>
      <c r="G231" s="3"/>
      <c r="H231" s="3"/>
    </row>
    <row r="232" spans="1:8" ht="15.75" customHeight="1" x14ac:dyDescent="0.25">
      <c r="A232" s="4">
        <v>911100222931</v>
      </c>
      <c r="B232" s="3" t="s">
        <v>3535</v>
      </c>
      <c r="C232" s="10">
        <v>43942</v>
      </c>
      <c r="D232" s="3"/>
      <c r="E232" s="3"/>
      <c r="F232" s="3">
        <v>199</v>
      </c>
      <c r="G232" s="3"/>
      <c r="H232" s="3"/>
    </row>
    <row r="233" spans="1:8" ht="15.75" customHeight="1" x14ac:dyDescent="0.25">
      <c r="A233" s="4">
        <v>911100222931</v>
      </c>
      <c r="B233" s="3" t="s">
        <v>3637</v>
      </c>
      <c r="C233" s="10">
        <v>44047.584872685184</v>
      </c>
      <c r="D233" s="3" t="s">
        <v>3794</v>
      </c>
      <c r="E233" s="3" t="s">
        <v>1548</v>
      </c>
      <c r="F233" s="3">
        <v>699</v>
      </c>
      <c r="G233" s="3"/>
      <c r="H233" s="3"/>
    </row>
    <row r="234" spans="1:8" ht="15.75" customHeight="1" x14ac:dyDescent="0.25">
      <c r="A234" s="4">
        <v>911100222930</v>
      </c>
      <c r="B234" s="3" t="s">
        <v>3534</v>
      </c>
      <c r="C234" s="10">
        <v>43915</v>
      </c>
      <c r="D234" s="3"/>
      <c r="E234" s="3">
        <v>4</v>
      </c>
      <c r="F234" s="3">
        <v>199</v>
      </c>
      <c r="G234" s="3"/>
      <c r="H234" s="3"/>
    </row>
    <row r="235" spans="1:8" ht="15.75" customHeight="1" x14ac:dyDescent="0.25">
      <c r="A235" s="4">
        <v>911100222929</v>
      </c>
      <c r="B235" s="3" t="s">
        <v>3533</v>
      </c>
      <c r="C235" s="10">
        <v>43915</v>
      </c>
      <c r="D235" s="3"/>
      <c r="E235" s="3">
        <v>5</v>
      </c>
      <c r="F235" s="3">
        <v>199</v>
      </c>
      <c r="G235" s="3"/>
      <c r="H235" s="3"/>
    </row>
    <row r="236" spans="1:8" ht="15.75" customHeight="1" x14ac:dyDescent="0.25">
      <c r="A236" s="4">
        <v>911100222928</v>
      </c>
      <c r="B236" s="3" t="s">
        <v>3532</v>
      </c>
      <c r="C236" s="10">
        <v>43915</v>
      </c>
      <c r="D236" s="3"/>
      <c r="E236" s="3">
        <v>1</v>
      </c>
      <c r="F236" s="3">
        <v>199</v>
      </c>
      <c r="G236" s="3"/>
      <c r="H236" s="3"/>
    </row>
    <row r="237" spans="1:8" ht="15.75" customHeight="1" x14ac:dyDescent="0.25">
      <c r="A237" s="4">
        <v>911100222927</v>
      </c>
      <c r="B237" s="3" t="s">
        <v>3531</v>
      </c>
      <c r="C237" s="10">
        <v>43915</v>
      </c>
      <c r="D237" s="3"/>
      <c r="E237" s="3">
        <v>5</v>
      </c>
      <c r="F237" s="3">
        <v>199</v>
      </c>
      <c r="G237" s="3"/>
      <c r="H237" s="3"/>
    </row>
    <row r="238" spans="1:8" ht="15.75" customHeight="1" x14ac:dyDescent="0.25">
      <c r="A238" s="4">
        <v>911100222926</v>
      </c>
      <c r="B238" s="3" t="s">
        <v>3530</v>
      </c>
      <c r="C238" s="10">
        <v>43915</v>
      </c>
      <c r="D238" s="3"/>
      <c r="E238" s="3">
        <v>4</v>
      </c>
      <c r="F238" s="3">
        <v>199</v>
      </c>
      <c r="G238" s="3"/>
      <c r="H238" s="3"/>
    </row>
    <row r="239" spans="1:8" ht="15.75" customHeight="1" x14ac:dyDescent="0.25">
      <c r="A239" s="4">
        <v>911100222925</v>
      </c>
      <c r="B239" s="3" t="s">
        <v>3529</v>
      </c>
      <c r="C239" s="10">
        <v>43915</v>
      </c>
      <c r="D239" s="3" t="s">
        <v>3790</v>
      </c>
      <c r="E239" s="3">
        <v>1</v>
      </c>
      <c r="F239" s="3">
        <v>1999</v>
      </c>
      <c r="G239" s="3"/>
      <c r="H239" s="3" t="s">
        <v>1527</v>
      </c>
    </row>
    <row r="240" spans="1:8" ht="15.75" customHeight="1" x14ac:dyDescent="0.25">
      <c r="A240" s="4">
        <v>911100222924</v>
      </c>
      <c r="B240" s="3" t="s">
        <v>3528</v>
      </c>
      <c r="C240" s="10">
        <v>43915</v>
      </c>
      <c r="D240" s="3"/>
      <c r="E240" s="3">
        <v>1</v>
      </c>
      <c r="F240" s="3">
        <v>199</v>
      </c>
      <c r="G240" s="3"/>
      <c r="H240" s="3"/>
    </row>
    <row r="241" spans="1:8" ht="15.75" customHeight="1" x14ac:dyDescent="0.25">
      <c r="A241" s="4">
        <v>911100222924</v>
      </c>
      <c r="B241" s="3" t="s">
        <v>3528</v>
      </c>
      <c r="C241" s="10">
        <v>43918</v>
      </c>
      <c r="D241" s="3"/>
      <c r="E241" s="3">
        <v>1</v>
      </c>
      <c r="F241" s="3">
        <v>199</v>
      </c>
      <c r="G241" s="3"/>
      <c r="H241" s="3"/>
    </row>
    <row r="242" spans="1:8" ht="15.75" customHeight="1" x14ac:dyDescent="0.25">
      <c r="A242" s="4">
        <v>911100222923</v>
      </c>
      <c r="B242" s="3" t="s">
        <v>3527</v>
      </c>
      <c r="C242" s="10">
        <v>43915</v>
      </c>
      <c r="D242" s="3"/>
      <c r="E242" s="3">
        <v>2</v>
      </c>
      <c r="F242" s="3">
        <v>199</v>
      </c>
      <c r="G242" s="3"/>
      <c r="H242" s="3"/>
    </row>
    <row r="243" spans="1:8" ht="15.75" customHeight="1" x14ac:dyDescent="0.25">
      <c r="A243" s="4">
        <v>911100222922</v>
      </c>
      <c r="B243" s="3" t="s">
        <v>3526</v>
      </c>
      <c r="C243" s="10">
        <v>43915</v>
      </c>
      <c r="D243" s="3"/>
      <c r="E243" s="3">
        <v>4</v>
      </c>
      <c r="F243" s="3">
        <v>199</v>
      </c>
      <c r="G243" s="3"/>
      <c r="H243" s="3"/>
    </row>
    <row r="244" spans="1:8" ht="15.75" customHeight="1" x14ac:dyDescent="0.25">
      <c r="A244" s="4">
        <v>911100222922</v>
      </c>
      <c r="B244" s="3" t="s">
        <v>3526</v>
      </c>
      <c r="C244" s="10">
        <v>43915</v>
      </c>
      <c r="D244" s="3"/>
      <c r="E244" s="3">
        <v>4</v>
      </c>
      <c r="F244" s="3">
        <v>199</v>
      </c>
      <c r="G244" s="3"/>
      <c r="H244" s="3"/>
    </row>
    <row r="245" spans="1:8" ht="15.75" customHeight="1" x14ac:dyDescent="0.25">
      <c r="A245" s="4">
        <v>911100222922</v>
      </c>
      <c r="B245" s="3" t="s">
        <v>3526</v>
      </c>
      <c r="C245" s="10">
        <v>43917</v>
      </c>
      <c r="D245" s="3" t="s">
        <v>3794</v>
      </c>
      <c r="E245" s="3">
        <v>3</v>
      </c>
      <c r="F245" s="3">
        <v>3400</v>
      </c>
      <c r="G245" s="3"/>
      <c r="H245" s="3" t="s">
        <v>1527</v>
      </c>
    </row>
    <row r="246" spans="1:8" ht="15.75" customHeight="1" x14ac:dyDescent="0.25">
      <c r="A246" s="4">
        <v>911100222921</v>
      </c>
      <c r="B246" s="3" t="s">
        <v>3525</v>
      </c>
      <c r="C246" s="10">
        <v>43914</v>
      </c>
      <c r="D246" s="3" t="s">
        <v>3793</v>
      </c>
      <c r="E246" s="3">
        <v>2</v>
      </c>
      <c r="F246" s="3">
        <v>1999</v>
      </c>
      <c r="G246" s="3"/>
      <c r="H246" s="3" t="s">
        <v>1527</v>
      </c>
    </row>
    <row r="247" spans="1:8" ht="15.75" customHeight="1" x14ac:dyDescent="0.25">
      <c r="A247" s="4">
        <v>911100222920</v>
      </c>
      <c r="B247" s="3" t="s">
        <v>3524</v>
      </c>
      <c r="C247" s="10">
        <v>43914</v>
      </c>
      <c r="D247" s="3"/>
      <c r="E247" s="3">
        <v>4</v>
      </c>
      <c r="F247" s="3">
        <v>199</v>
      </c>
      <c r="G247" s="3"/>
      <c r="H247" s="3"/>
    </row>
    <row r="248" spans="1:8" ht="15.75" customHeight="1" x14ac:dyDescent="0.25">
      <c r="A248" s="4">
        <v>911100222920</v>
      </c>
      <c r="B248" s="3" t="s">
        <v>3524</v>
      </c>
      <c r="C248" s="10">
        <v>43919</v>
      </c>
      <c r="D248" s="3" t="s">
        <v>3793</v>
      </c>
      <c r="E248" s="3">
        <v>6</v>
      </c>
      <c r="F248" s="3">
        <v>999</v>
      </c>
      <c r="G248" s="3"/>
      <c r="H248" s="3" t="s">
        <v>1527</v>
      </c>
    </row>
    <row r="249" spans="1:8" ht="15.75" customHeight="1" x14ac:dyDescent="0.25">
      <c r="A249" s="4">
        <v>911100222919</v>
      </c>
      <c r="B249" s="3" t="s">
        <v>3523</v>
      </c>
      <c r="C249" s="10">
        <v>43914</v>
      </c>
      <c r="D249" s="3" t="s">
        <v>3793</v>
      </c>
      <c r="E249" s="3">
        <v>2</v>
      </c>
      <c r="F249" s="3">
        <v>1999</v>
      </c>
      <c r="G249" s="3"/>
      <c r="H249" s="3" t="s">
        <v>1527</v>
      </c>
    </row>
    <row r="250" spans="1:8" ht="15.75" customHeight="1" x14ac:dyDescent="0.25">
      <c r="A250" s="4">
        <v>911100222918</v>
      </c>
      <c r="B250" s="3" t="s">
        <v>3522</v>
      </c>
      <c r="C250" s="10">
        <v>43914</v>
      </c>
      <c r="D250" s="3"/>
      <c r="E250" s="3">
        <v>3</v>
      </c>
      <c r="F250" s="3">
        <v>1999</v>
      </c>
      <c r="G250" s="3"/>
      <c r="H250" s="3" t="s">
        <v>1527</v>
      </c>
    </row>
    <row r="251" spans="1:8" ht="15.75" customHeight="1" x14ac:dyDescent="0.25">
      <c r="A251" s="4">
        <v>911100222917</v>
      </c>
      <c r="B251" s="3" t="s">
        <v>3521</v>
      </c>
      <c r="C251" s="10">
        <v>43914</v>
      </c>
      <c r="D251" s="3"/>
      <c r="E251" s="3">
        <v>3</v>
      </c>
      <c r="F251" s="3">
        <v>199</v>
      </c>
      <c r="G251" s="3"/>
      <c r="H251" s="3"/>
    </row>
    <row r="252" spans="1:8" ht="15.75" customHeight="1" x14ac:dyDescent="0.25">
      <c r="A252" s="4">
        <v>911100222916</v>
      </c>
      <c r="B252" s="3" t="s">
        <v>3520</v>
      </c>
      <c r="C252" s="10">
        <v>43914</v>
      </c>
      <c r="D252" s="3"/>
      <c r="E252" s="3">
        <v>4</v>
      </c>
      <c r="F252" s="3">
        <v>199</v>
      </c>
      <c r="G252" s="3"/>
      <c r="H252" s="3"/>
    </row>
    <row r="253" spans="1:8" ht="15.75" customHeight="1" x14ac:dyDescent="0.25">
      <c r="A253" s="4">
        <v>911100222915</v>
      </c>
      <c r="B253" s="3" t="s">
        <v>3519</v>
      </c>
      <c r="C253" s="10">
        <v>43913</v>
      </c>
      <c r="D253" s="3"/>
      <c r="E253" s="3">
        <v>3</v>
      </c>
      <c r="F253" s="3">
        <v>199</v>
      </c>
      <c r="G253" s="3"/>
      <c r="H253" s="3"/>
    </row>
    <row r="254" spans="1:8" ht="15.75" customHeight="1" x14ac:dyDescent="0.25">
      <c r="A254" s="4">
        <v>911100222914</v>
      </c>
      <c r="B254" s="3" t="s">
        <v>3518</v>
      </c>
      <c r="C254" s="10">
        <v>43913</v>
      </c>
      <c r="D254" s="3" t="s">
        <v>3790</v>
      </c>
      <c r="E254" s="3">
        <v>4</v>
      </c>
      <c r="F254" s="3">
        <v>1999</v>
      </c>
      <c r="G254" s="3"/>
      <c r="H254" s="3" t="s">
        <v>1527</v>
      </c>
    </row>
    <row r="255" spans="1:8" ht="15.75" customHeight="1" x14ac:dyDescent="0.25">
      <c r="A255" s="4">
        <v>911100222914</v>
      </c>
      <c r="B255" s="3" t="s">
        <v>3518</v>
      </c>
      <c r="C255" s="10">
        <v>43913</v>
      </c>
      <c r="D255" s="3"/>
      <c r="E255" s="3">
        <v>4</v>
      </c>
      <c r="F255" s="3">
        <v>199</v>
      </c>
      <c r="G255" s="3"/>
      <c r="H255" s="3"/>
    </row>
    <row r="256" spans="1:8" ht="15.75" customHeight="1" x14ac:dyDescent="0.25">
      <c r="A256" s="4">
        <v>911100222913</v>
      </c>
      <c r="B256" s="3" t="s">
        <v>3517</v>
      </c>
      <c r="C256" s="10">
        <v>43913</v>
      </c>
      <c r="D256" s="3"/>
      <c r="E256" s="3">
        <v>1</v>
      </c>
      <c r="F256" s="3">
        <v>199</v>
      </c>
      <c r="G256" s="3"/>
      <c r="H256" s="3"/>
    </row>
    <row r="257" spans="1:8" ht="15.75" customHeight="1" x14ac:dyDescent="0.25">
      <c r="A257" s="4">
        <v>911100222912</v>
      </c>
      <c r="B257" s="3" t="s">
        <v>3516</v>
      </c>
      <c r="C257" s="10">
        <v>43912</v>
      </c>
      <c r="D257" s="3"/>
      <c r="E257" s="3">
        <v>2</v>
      </c>
      <c r="F257" s="3">
        <v>199</v>
      </c>
      <c r="G257" s="3"/>
      <c r="H257" s="3"/>
    </row>
    <row r="258" spans="1:8" ht="15.75" customHeight="1" x14ac:dyDescent="0.25">
      <c r="A258" s="4">
        <v>911100222911</v>
      </c>
      <c r="B258" s="3" t="s">
        <v>3515</v>
      </c>
      <c r="C258" s="10">
        <v>43912</v>
      </c>
      <c r="D258" s="3"/>
      <c r="E258" s="3">
        <v>3</v>
      </c>
      <c r="F258" s="3">
        <v>1999</v>
      </c>
      <c r="G258" s="3"/>
      <c r="H258" s="3" t="s">
        <v>1527</v>
      </c>
    </row>
    <row r="259" spans="1:8" ht="15.75" customHeight="1" x14ac:dyDescent="0.25">
      <c r="A259" s="4">
        <v>911100222910</v>
      </c>
      <c r="B259" s="3" t="s">
        <v>3514</v>
      </c>
      <c r="C259" s="10">
        <v>43912</v>
      </c>
      <c r="D259" s="3" t="s">
        <v>3790</v>
      </c>
      <c r="E259" s="3">
        <v>3</v>
      </c>
      <c r="F259" s="3">
        <v>1999</v>
      </c>
      <c r="G259" s="3"/>
      <c r="H259" s="3" t="s">
        <v>1527</v>
      </c>
    </row>
    <row r="260" spans="1:8" ht="15.75" customHeight="1" x14ac:dyDescent="0.25">
      <c r="A260" s="4">
        <v>911100222909</v>
      </c>
      <c r="B260" s="3" t="s">
        <v>3513</v>
      </c>
      <c r="C260" s="10">
        <v>43912</v>
      </c>
      <c r="D260" s="3"/>
      <c r="E260" s="3">
        <v>1</v>
      </c>
      <c r="F260" s="3">
        <v>199</v>
      </c>
      <c r="G260" s="3"/>
      <c r="H260" s="3"/>
    </row>
    <row r="261" spans="1:8" ht="15.75" customHeight="1" x14ac:dyDescent="0.25">
      <c r="A261" s="4">
        <v>911100222909</v>
      </c>
      <c r="B261" s="3" t="s">
        <v>3513</v>
      </c>
      <c r="C261" s="10">
        <v>43917</v>
      </c>
      <c r="D261" s="3" t="s">
        <v>3790</v>
      </c>
      <c r="E261" s="3">
        <v>1</v>
      </c>
      <c r="F261" s="3">
        <v>999</v>
      </c>
      <c r="G261" s="3"/>
      <c r="H261" s="3"/>
    </row>
    <row r="262" spans="1:8" ht="15.75" customHeight="1" x14ac:dyDescent="0.25">
      <c r="A262" s="4">
        <v>911100222908</v>
      </c>
      <c r="B262" s="3" t="s">
        <v>3512</v>
      </c>
      <c r="C262" s="10">
        <v>43912</v>
      </c>
      <c r="D262" s="3"/>
      <c r="E262" s="3">
        <v>2</v>
      </c>
      <c r="F262" s="3">
        <v>199</v>
      </c>
      <c r="G262" s="3"/>
      <c r="H262" s="3"/>
    </row>
    <row r="263" spans="1:8" ht="15.75" customHeight="1" x14ac:dyDescent="0.25">
      <c r="A263" s="4">
        <v>911100222907</v>
      </c>
      <c r="B263" s="3" t="s">
        <v>3511</v>
      </c>
      <c r="C263" s="10">
        <v>43912</v>
      </c>
      <c r="D263" s="3"/>
      <c r="E263" s="3">
        <v>2</v>
      </c>
      <c r="F263" s="3">
        <v>199</v>
      </c>
      <c r="G263" s="3"/>
      <c r="H263" s="3"/>
    </row>
    <row r="264" spans="1:8" ht="15.75" customHeight="1" x14ac:dyDescent="0.25">
      <c r="A264" s="4">
        <v>911100222906</v>
      </c>
      <c r="B264" s="3" t="s">
        <v>3510</v>
      </c>
      <c r="C264" s="10">
        <v>43912</v>
      </c>
      <c r="D264" s="3"/>
      <c r="E264" s="3">
        <v>4</v>
      </c>
      <c r="F264" s="3">
        <v>199</v>
      </c>
      <c r="G264" s="3"/>
      <c r="H264" s="3"/>
    </row>
    <row r="265" spans="1:8" ht="15.75" customHeight="1" x14ac:dyDescent="0.25">
      <c r="A265" s="4">
        <v>911100222905</v>
      </c>
      <c r="B265" s="3" t="s">
        <v>3509</v>
      </c>
      <c r="C265" s="10">
        <v>43912</v>
      </c>
      <c r="D265" s="3"/>
      <c r="E265" s="3">
        <v>1</v>
      </c>
      <c r="F265" s="3">
        <v>199</v>
      </c>
      <c r="G265" s="3"/>
      <c r="H265" s="3"/>
    </row>
    <row r="266" spans="1:8" ht="15.75" customHeight="1" x14ac:dyDescent="0.25">
      <c r="A266" s="4">
        <v>911100222904</v>
      </c>
      <c r="B266" s="3" t="s">
        <v>3508</v>
      </c>
      <c r="C266" s="10">
        <v>43911</v>
      </c>
      <c r="D266" s="3"/>
      <c r="E266" s="3">
        <v>1</v>
      </c>
      <c r="F266" s="3">
        <v>1999</v>
      </c>
      <c r="G266" s="3"/>
      <c r="H266" s="3" t="s">
        <v>1527</v>
      </c>
    </row>
    <row r="267" spans="1:8" ht="15.75" customHeight="1" x14ac:dyDescent="0.25">
      <c r="A267" s="4">
        <v>911100222903</v>
      </c>
      <c r="B267" s="3" t="s">
        <v>3507</v>
      </c>
      <c r="C267" s="10">
        <v>43911</v>
      </c>
      <c r="D267" s="3"/>
      <c r="E267" s="3">
        <v>3</v>
      </c>
      <c r="F267" s="3">
        <v>199</v>
      </c>
      <c r="G267" s="3"/>
      <c r="H267" s="3"/>
    </row>
    <row r="268" spans="1:8" ht="15.75" customHeight="1" x14ac:dyDescent="0.25">
      <c r="A268" s="4">
        <v>911100222902</v>
      </c>
      <c r="B268" s="3" t="s">
        <v>3506</v>
      </c>
      <c r="C268" s="10">
        <v>43911</v>
      </c>
      <c r="D268" s="3"/>
      <c r="E268" s="3">
        <v>2</v>
      </c>
      <c r="F268" s="3">
        <v>199</v>
      </c>
      <c r="G268" s="3"/>
      <c r="H268" s="3"/>
    </row>
    <row r="269" spans="1:8" ht="15.75" customHeight="1" x14ac:dyDescent="0.25">
      <c r="A269" s="4">
        <v>911100222901</v>
      </c>
      <c r="B269" s="3" t="s">
        <v>3505</v>
      </c>
      <c r="C269" s="10">
        <v>43911</v>
      </c>
      <c r="D269" s="3"/>
      <c r="E269" s="3">
        <v>4</v>
      </c>
      <c r="F269" s="3">
        <v>199</v>
      </c>
      <c r="G269" s="3"/>
      <c r="H269" s="3"/>
    </row>
    <row r="270" spans="1:8" ht="15.75" customHeight="1" x14ac:dyDescent="0.25">
      <c r="A270" s="4">
        <v>911100222901</v>
      </c>
      <c r="B270" s="3" t="s">
        <v>3505</v>
      </c>
      <c r="C270" s="10">
        <v>43916</v>
      </c>
      <c r="D270" s="3" t="s">
        <v>3793</v>
      </c>
      <c r="E270" s="3">
        <v>4</v>
      </c>
      <c r="F270" s="3">
        <v>999</v>
      </c>
      <c r="G270" s="3"/>
      <c r="H270" s="3" t="s">
        <v>1527</v>
      </c>
    </row>
    <row r="271" spans="1:8" ht="15.75" customHeight="1" x14ac:dyDescent="0.25">
      <c r="A271" s="4">
        <v>911100222900</v>
      </c>
      <c r="B271" s="3" t="s">
        <v>3504</v>
      </c>
      <c r="C271" s="10">
        <v>43910</v>
      </c>
      <c r="D271" s="3" t="s">
        <v>3790</v>
      </c>
      <c r="E271" s="3">
        <v>2</v>
      </c>
      <c r="F271" s="3">
        <v>1999</v>
      </c>
      <c r="G271" s="3"/>
      <c r="H271" s="3" t="s">
        <v>1527</v>
      </c>
    </row>
    <row r="272" spans="1:8" ht="15.75" customHeight="1" x14ac:dyDescent="0.25">
      <c r="A272" s="4">
        <v>911100222899</v>
      </c>
      <c r="B272" s="3" t="s">
        <v>3503</v>
      </c>
      <c r="C272" s="10">
        <v>43910</v>
      </c>
      <c r="D272" s="3"/>
      <c r="E272" s="3">
        <v>3</v>
      </c>
      <c r="F272" s="3">
        <v>199</v>
      </c>
      <c r="G272" s="3"/>
      <c r="H272" s="3"/>
    </row>
    <row r="273" spans="1:8" ht="15.75" customHeight="1" x14ac:dyDescent="0.25">
      <c r="A273" s="4">
        <v>911100222899</v>
      </c>
      <c r="B273" s="3" t="s">
        <v>3503</v>
      </c>
      <c r="C273" s="10">
        <v>43916</v>
      </c>
      <c r="D273" s="3" t="s">
        <v>3793</v>
      </c>
      <c r="E273" s="3">
        <v>4</v>
      </c>
      <c r="F273" s="3">
        <v>1999</v>
      </c>
      <c r="G273" s="3" t="s">
        <v>1529</v>
      </c>
      <c r="H273" s="3" t="s">
        <v>1527</v>
      </c>
    </row>
    <row r="274" spans="1:8" ht="15.75" customHeight="1" x14ac:dyDescent="0.25">
      <c r="A274" s="4">
        <v>911100222898</v>
      </c>
      <c r="B274" s="3" t="s">
        <v>3502</v>
      </c>
      <c r="C274" s="10">
        <v>43910</v>
      </c>
      <c r="D274" s="3" t="s">
        <v>3790</v>
      </c>
      <c r="E274" s="3">
        <v>1</v>
      </c>
      <c r="F274" s="3">
        <v>1999</v>
      </c>
      <c r="G274" s="3"/>
      <c r="H274" s="3" t="s">
        <v>1527</v>
      </c>
    </row>
    <row r="275" spans="1:8" ht="15.75" customHeight="1" x14ac:dyDescent="0.25">
      <c r="A275" s="4">
        <v>911100222897</v>
      </c>
      <c r="B275" s="3" t="s">
        <v>3501</v>
      </c>
      <c r="C275" s="10">
        <v>43910</v>
      </c>
      <c r="D275" s="3"/>
      <c r="E275" s="3">
        <v>3</v>
      </c>
      <c r="F275" s="3">
        <v>199</v>
      </c>
      <c r="G275" s="3"/>
      <c r="H275" s="3"/>
    </row>
    <row r="276" spans="1:8" ht="15.75" customHeight="1" x14ac:dyDescent="0.25">
      <c r="A276" s="4">
        <v>911100222897</v>
      </c>
      <c r="B276" s="3" t="s">
        <v>3501</v>
      </c>
      <c r="C276" s="10">
        <v>43915</v>
      </c>
      <c r="D276" s="3" t="s">
        <v>3793</v>
      </c>
      <c r="E276" s="3">
        <v>4</v>
      </c>
      <c r="F276" s="3">
        <v>999</v>
      </c>
      <c r="G276" s="3"/>
      <c r="H276" s="3" t="s">
        <v>1527</v>
      </c>
    </row>
    <row r="277" spans="1:8" ht="15.75" customHeight="1" x14ac:dyDescent="0.25">
      <c r="A277" s="4">
        <v>911100222897</v>
      </c>
      <c r="B277" s="3" t="s">
        <v>3501</v>
      </c>
      <c r="C277" s="10">
        <v>43945</v>
      </c>
      <c r="D277" s="3" t="s">
        <v>3794</v>
      </c>
      <c r="E277" s="3">
        <v>4</v>
      </c>
      <c r="F277" s="3">
        <v>1995</v>
      </c>
      <c r="G277" s="3"/>
      <c r="H277" s="3"/>
    </row>
    <row r="278" spans="1:8" ht="15.75" customHeight="1" x14ac:dyDescent="0.25">
      <c r="A278" s="4">
        <v>911100222896</v>
      </c>
      <c r="B278" s="3" t="s">
        <v>3500</v>
      </c>
      <c r="C278" s="10">
        <v>43910</v>
      </c>
      <c r="D278" s="3"/>
      <c r="E278" s="3">
        <v>1</v>
      </c>
      <c r="F278" s="3">
        <v>1999</v>
      </c>
      <c r="G278" s="3"/>
      <c r="H278" s="3" t="s">
        <v>1527</v>
      </c>
    </row>
    <row r="279" spans="1:8" ht="15.75" customHeight="1" x14ac:dyDescent="0.25">
      <c r="A279" s="4">
        <v>911100222896</v>
      </c>
      <c r="B279" s="3" t="s">
        <v>3500</v>
      </c>
      <c r="C279" s="10">
        <v>43936</v>
      </c>
      <c r="D279" s="3"/>
      <c r="E279" s="3">
        <v>1</v>
      </c>
      <c r="F279" s="3">
        <v>1999</v>
      </c>
      <c r="G279" s="9" t="s">
        <v>1563</v>
      </c>
      <c r="H279" s="3" t="s">
        <v>1527</v>
      </c>
    </row>
    <row r="280" spans="1:8" ht="15.75" customHeight="1" x14ac:dyDescent="0.25">
      <c r="A280" s="4">
        <v>911100222895</v>
      </c>
      <c r="B280" s="3" t="s">
        <v>3499</v>
      </c>
      <c r="C280" s="10">
        <v>43910</v>
      </c>
      <c r="D280" s="3"/>
      <c r="E280" s="3">
        <v>1</v>
      </c>
      <c r="F280" s="3">
        <v>999</v>
      </c>
      <c r="G280" s="3"/>
      <c r="H280" s="3" t="s">
        <v>1527</v>
      </c>
    </row>
    <row r="281" spans="1:8" ht="15.75" customHeight="1" x14ac:dyDescent="0.25">
      <c r="A281" s="4">
        <v>911100222894</v>
      </c>
      <c r="B281" s="3" t="s">
        <v>3498</v>
      </c>
      <c r="C281" s="10">
        <v>43910</v>
      </c>
      <c r="D281" s="3"/>
      <c r="E281" s="3">
        <v>2</v>
      </c>
      <c r="F281" s="3">
        <v>199</v>
      </c>
      <c r="G281" s="3"/>
      <c r="H281" s="3"/>
    </row>
    <row r="282" spans="1:8" ht="15.75" customHeight="1" x14ac:dyDescent="0.25">
      <c r="A282" s="4">
        <v>911100222893</v>
      </c>
      <c r="B282" s="3" t="s">
        <v>3497</v>
      </c>
      <c r="C282" s="10">
        <v>43910</v>
      </c>
      <c r="D282" s="3"/>
      <c r="E282" s="3">
        <v>1</v>
      </c>
      <c r="F282" s="3">
        <v>199</v>
      </c>
      <c r="G282" s="3"/>
      <c r="H282" s="3"/>
    </row>
    <row r="283" spans="1:8" ht="15.75" customHeight="1" x14ac:dyDescent="0.25">
      <c r="A283" s="4">
        <v>911100222892</v>
      </c>
      <c r="B283" s="3" t="s">
        <v>3496</v>
      </c>
      <c r="C283" s="10">
        <v>43910</v>
      </c>
      <c r="D283" s="3"/>
      <c r="E283" s="3">
        <v>3</v>
      </c>
      <c r="F283" s="3">
        <v>199</v>
      </c>
      <c r="G283" s="3"/>
      <c r="H283" s="3"/>
    </row>
    <row r="284" spans="1:8" ht="15.75" customHeight="1" x14ac:dyDescent="0.25">
      <c r="A284" s="4">
        <v>911100222891</v>
      </c>
      <c r="B284" s="3" t="s">
        <v>3495</v>
      </c>
      <c r="C284" s="10">
        <v>43909</v>
      </c>
      <c r="D284" s="3" t="s">
        <v>3790</v>
      </c>
      <c r="E284" s="3">
        <v>2</v>
      </c>
      <c r="F284" s="3">
        <v>1999</v>
      </c>
      <c r="G284" s="3"/>
      <c r="H284" s="3" t="s">
        <v>1527</v>
      </c>
    </row>
    <row r="285" spans="1:8" ht="15.75" customHeight="1" x14ac:dyDescent="0.25">
      <c r="A285" s="4">
        <v>911100222890</v>
      </c>
      <c r="B285" s="3" t="s">
        <v>3494</v>
      </c>
      <c r="C285" s="10">
        <v>43909</v>
      </c>
      <c r="D285" s="3"/>
      <c r="E285" s="3">
        <v>5</v>
      </c>
      <c r="F285" s="3">
        <v>199</v>
      </c>
      <c r="G285" s="3"/>
      <c r="H285" s="3"/>
    </row>
    <row r="286" spans="1:8" ht="15.75" customHeight="1" x14ac:dyDescent="0.25">
      <c r="A286" s="4">
        <v>911100222889</v>
      </c>
      <c r="B286" s="3" t="s">
        <v>3493</v>
      </c>
      <c r="C286" s="10">
        <v>43909</v>
      </c>
      <c r="D286" s="3"/>
      <c r="E286" s="3">
        <v>1</v>
      </c>
      <c r="F286" s="3">
        <v>199</v>
      </c>
      <c r="G286" s="3"/>
      <c r="H286" s="3"/>
    </row>
    <row r="287" spans="1:8" ht="15.75" customHeight="1" x14ac:dyDescent="0.25">
      <c r="A287" s="4">
        <v>911100222888</v>
      </c>
      <c r="B287" s="3" t="s">
        <v>3492</v>
      </c>
      <c r="C287" s="10">
        <v>43909</v>
      </c>
      <c r="D287" s="3"/>
      <c r="E287" s="3">
        <v>1</v>
      </c>
      <c r="F287" s="3">
        <v>199</v>
      </c>
      <c r="G287" s="3"/>
      <c r="H287" s="3"/>
    </row>
    <row r="288" spans="1:8" ht="15.75" customHeight="1" x14ac:dyDescent="0.25">
      <c r="A288" s="4">
        <v>911100222887</v>
      </c>
      <c r="B288" s="3" t="s">
        <v>3491</v>
      </c>
      <c r="C288" s="10">
        <v>43909</v>
      </c>
      <c r="D288" s="3"/>
      <c r="E288" s="3">
        <v>1</v>
      </c>
      <c r="F288" s="3">
        <v>1999</v>
      </c>
      <c r="G288" s="3"/>
      <c r="H288" s="3" t="s">
        <v>1527</v>
      </c>
    </row>
    <row r="289" spans="1:8" ht="15.75" customHeight="1" x14ac:dyDescent="0.25">
      <c r="A289" s="4">
        <v>911100222886</v>
      </c>
      <c r="B289" s="3" t="s">
        <v>3490</v>
      </c>
      <c r="C289" s="10">
        <v>43909</v>
      </c>
      <c r="D289" s="3"/>
      <c r="E289" s="3">
        <v>3</v>
      </c>
      <c r="F289" s="3">
        <v>199</v>
      </c>
      <c r="G289" s="3"/>
      <c r="H289" s="3"/>
    </row>
    <row r="290" spans="1:8" ht="15.75" customHeight="1" x14ac:dyDescent="0.25">
      <c r="A290" s="4">
        <v>911100222886</v>
      </c>
      <c r="B290" s="3" t="s">
        <v>3490</v>
      </c>
      <c r="C290" s="10">
        <v>43917</v>
      </c>
      <c r="D290" s="3"/>
      <c r="E290" s="3">
        <v>3</v>
      </c>
      <c r="F290" s="3">
        <v>199</v>
      </c>
      <c r="G290" s="3"/>
      <c r="H290" s="3"/>
    </row>
    <row r="291" spans="1:8" ht="15.75" customHeight="1" x14ac:dyDescent="0.25">
      <c r="A291" s="4">
        <v>911100222885</v>
      </c>
      <c r="B291" s="3" t="s">
        <v>3489</v>
      </c>
      <c r="C291" s="10">
        <v>43909</v>
      </c>
      <c r="D291" s="3"/>
      <c r="E291" s="3">
        <v>1</v>
      </c>
      <c r="F291" s="3">
        <v>199</v>
      </c>
      <c r="G291" s="3"/>
      <c r="H291" s="3"/>
    </row>
    <row r="292" spans="1:8" ht="15.75" customHeight="1" x14ac:dyDescent="0.25">
      <c r="A292" s="4">
        <v>911100222885</v>
      </c>
      <c r="B292" s="3" t="s">
        <v>3489</v>
      </c>
      <c r="C292" s="10">
        <v>43911</v>
      </c>
      <c r="D292" s="3"/>
      <c r="E292" s="3">
        <v>1</v>
      </c>
      <c r="F292" s="3">
        <v>1999</v>
      </c>
      <c r="G292" s="3"/>
      <c r="H292" s="3" t="s">
        <v>1527</v>
      </c>
    </row>
    <row r="293" spans="1:8" ht="15.75" customHeight="1" x14ac:dyDescent="0.25">
      <c r="A293" s="4">
        <v>911100222884</v>
      </c>
      <c r="B293" s="3" t="s">
        <v>3488</v>
      </c>
      <c r="C293" s="10">
        <v>43909</v>
      </c>
      <c r="D293" s="3"/>
      <c r="E293" s="3">
        <v>4</v>
      </c>
      <c r="F293" s="3">
        <v>199</v>
      </c>
      <c r="G293" s="3"/>
      <c r="H293" s="3"/>
    </row>
    <row r="294" spans="1:8" ht="15.75" customHeight="1" x14ac:dyDescent="0.25">
      <c r="A294" s="4">
        <v>911100222883</v>
      </c>
      <c r="B294" s="3" t="s">
        <v>3487</v>
      </c>
      <c r="C294" s="10">
        <v>43908</v>
      </c>
      <c r="D294" s="3"/>
      <c r="E294" s="3" t="s">
        <v>1569</v>
      </c>
      <c r="F294" s="3">
        <v>199</v>
      </c>
      <c r="G294" s="3"/>
      <c r="H294" s="3"/>
    </row>
    <row r="295" spans="1:8" ht="15.75" customHeight="1" x14ac:dyDescent="0.25">
      <c r="A295" s="4">
        <v>911100222882</v>
      </c>
      <c r="B295" s="3" t="s">
        <v>3486</v>
      </c>
      <c r="C295" s="10">
        <v>43908</v>
      </c>
      <c r="D295" s="3"/>
      <c r="E295" s="3">
        <v>1</v>
      </c>
      <c r="F295" s="3">
        <v>99</v>
      </c>
      <c r="G295" s="3"/>
      <c r="H295" s="3"/>
    </row>
    <row r="296" spans="1:8" ht="15.75" customHeight="1" x14ac:dyDescent="0.25">
      <c r="A296" s="4">
        <v>911100222882</v>
      </c>
      <c r="B296" s="3" t="s">
        <v>3486</v>
      </c>
      <c r="C296" s="10">
        <v>43910</v>
      </c>
      <c r="D296" s="3" t="s">
        <v>3790</v>
      </c>
      <c r="E296" s="3">
        <v>1</v>
      </c>
      <c r="F296" s="3">
        <v>1999</v>
      </c>
      <c r="G296" s="3"/>
      <c r="H296" s="3" t="s">
        <v>1527</v>
      </c>
    </row>
    <row r="297" spans="1:8" ht="15.75" customHeight="1" x14ac:dyDescent="0.25">
      <c r="A297" s="4">
        <v>911100222881</v>
      </c>
      <c r="B297" s="3" t="s">
        <v>3485</v>
      </c>
      <c r="C297" s="10">
        <v>43908</v>
      </c>
      <c r="D297" s="3"/>
      <c r="E297" s="3">
        <v>3</v>
      </c>
      <c r="F297" s="3">
        <v>199</v>
      </c>
      <c r="G297" s="3"/>
      <c r="H297" s="3"/>
    </row>
    <row r="298" spans="1:8" ht="15.75" customHeight="1" x14ac:dyDescent="0.25">
      <c r="A298" s="4">
        <v>911100222881</v>
      </c>
      <c r="B298" s="3" t="s">
        <v>3689</v>
      </c>
      <c r="C298" s="10">
        <v>43936</v>
      </c>
      <c r="D298" s="3"/>
      <c r="E298" s="3">
        <v>3</v>
      </c>
      <c r="F298" s="3">
        <v>199</v>
      </c>
      <c r="G298" s="3"/>
      <c r="H298" s="3"/>
    </row>
    <row r="299" spans="1:8" ht="15.75" customHeight="1" x14ac:dyDescent="0.25">
      <c r="A299" s="4">
        <v>911100222880</v>
      </c>
      <c r="B299" s="3" t="s">
        <v>3484</v>
      </c>
      <c r="C299" s="10">
        <v>43908</v>
      </c>
      <c r="D299" s="3"/>
      <c r="E299" s="3">
        <v>2</v>
      </c>
      <c r="F299" s="3">
        <v>199</v>
      </c>
      <c r="G299" s="3"/>
      <c r="H299" s="3"/>
    </row>
    <row r="300" spans="1:8" ht="15.75" customHeight="1" x14ac:dyDescent="0.25">
      <c r="A300" s="4">
        <v>911100222880</v>
      </c>
      <c r="B300" s="3" t="s">
        <v>3484</v>
      </c>
      <c r="C300" s="10">
        <v>43910</v>
      </c>
      <c r="D300" s="3"/>
      <c r="E300" s="3">
        <v>2</v>
      </c>
      <c r="F300" s="3">
        <v>199</v>
      </c>
      <c r="G300" s="3"/>
      <c r="H300" s="3"/>
    </row>
    <row r="301" spans="1:8" ht="15.75" customHeight="1" x14ac:dyDescent="0.25">
      <c r="A301" s="4">
        <v>911100222879</v>
      </c>
      <c r="B301" s="3" t="s">
        <v>3483</v>
      </c>
      <c r="C301" s="10">
        <v>43908</v>
      </c>
      <c r="D301" s="3"/>
      <c r="E301" s="3">
        <v>4</v>
      </c>
      <c r="F301" s="3">
        <v>1999</v>
      </c>
      <c r="G301" s="3"/>
      <c r="H301" s="3" t="s">
        <v>1527</v>
      </c>
    </row>
    <row r="302" spans="1:8" ht="15.75" customHeight="1" x14ac:dyDescent="0.25">
      <c r="A302" s="4">
        <v>911100222878</v>
      </c>
      <c r="B302" s="3" t="s">
        <v>3482</v>
      </c>
      <c r="C302" s="10">
        <v>43908</v>
      </c>
      <c r="D302" s="3"/>
      <c r="E302" s="3" t="s">
        <v>1569</v>
      </c>
      <c r="F302" s="3">
        <v>199</v>
      </c>
      <c r="G302" s="3"/>
      <c r="H302" s="3"/>
    </row>
    <row r="303" spans="1:8" ht="15.75" customHeight="1" x14ac:dyDescent="0.25">
      <c r="A303" s="4">
        <v>911100222877</v>
      </c>
      <c r="B303" s="3" t="s">
        <v>3481</v>
      </c>
      <c r="C303" s="10">
        <v>43908</v>
      </c>
      <c r="D303" s="3"/>
      <c r="E303" s="3"/>
      <c r="F303" s="3">
        <v>199</v>
      </c>
      <c r="G303" s="3"/>
      <c r="H303" s="3"/>
    </row>
    <row r="304" spans="1:8" ht="15.75" customHeight="1" x14ac:dyDescent="0.25">
      <c r="A304" s="4">
        <v>911100222877</v>
      </c>
      <c r="B304" s="3" t="s">
        <v>3481</v>
      </c>
      <c r="C304" s="10">
        <v>44108.829768518517</v>
      </c>
      <c r="D304" s="3" t="s">
        <v>3790</v>
      </c>
      <c r="E304" s="3">
        <v>2</v>
      </c>
      <c r="F304" s="3">
        <v>999</v>
      </c>
      <c r="G304" s="3" t="s">
        <v>1546</v>
      </c>
      <c r="H304" s="3" t="s">
        <v>1527</v>
      </c>
    </row>
    <row r="305" spans="1:8" ht="15.75" customHeight="1" x14ac:dyDescent="0.25">
      <c r="A305" s="4">
        <v>911100222876</v>
      </c>
      <c r="B305" s="3" t="s">
        <v>3480</v>
      </c>
      <c r="C305" s="10">
        <v>43908</v>
      </c>
      <c r="D305" s="3"/>
      <c r="E305" s="3">
        <v>2</v>
      </c>
      <c r="F305" s="3">
        <v>999</v>
      </c>
      <c r="G305" s="3"/>
      <c r="H305" s="3" t="s">
        <v>1527</v>
      </c>
    </row>
    <row r="306" spans="1:8" ht="15.75" customHeight="1" x14ac:dyDescent="0.25">
      <c r="A306" s="4">
        <v>911100222875</v>
      </c>
      <c r="B306" s="3" t="s">
        <v>3479</v>
      </c>
      <c r="C306" s="10">
        <v>43908</v>
      </c>
      <c r="D306" s="3"/>
      <c r="E306" s="3">
        <v>1</v>
      </c>
      <c r="F306" s="3">
        <v>199</v>
      </c>
      <c r="G306" s="3"/>
      <c r="H306" s="3"/>
    </row>
    <row r="307" spans="1:8" ht="15.75" customHeight="1" x14ac:dyDescent="0.25">
      <c r="A307" s="4">
        <v>911100222874</v>
      </c>
      <c r="B307" s="3" t="s">
        <v>3478</v>
      </c>
      <c r="C307" s="10">
        <v>43908</v>
      </c>
      <c r="D307" s="3"/>
      <c r="E307" s="3">
        <v>5</v>
      </c>
      <c r="F307" s="3">
        <v>199</v>
      </c>
      <c r="G307" s="3"/>
      <c r="H307" s="3"/>
    </row>
    <row r="308" spans="1:8" ht="15.75" customHeight="1" x14ac:dyDescent="0.25">
      <c r="A308" s="4">
        <v>911100222873</v>
      </c>
      <c r="B308" s="3" t="s">
        <v>3477</v>
      </c>
      <c r="C308" s="10">
        <v>43907</v>
      </c>
      <c r="D308" s="3"/>
      <c r="E308" s="3">
        <v>3</v>
      </c>
      <c r="F308" s="3">
        <v>199</v>
      </c>
      <c r="G308" s="3"/>
      <c r="H308" s="3"/>
    </row>
    <row r="309" spans="1:8" ht="15.75" customHeight="1" x14ac:dyDescent="0.25">
      <c r="A309" s="4">
        <v>911100222872</v>
      </c>
      <c r="B309" s="3" t="s">
        <v>3476</v>
      </c>
      <c r="C309" s="10">
        <v>43907</v>
      </c>
      <c r="D309" s="3"/>
      <c r="E309" s="3">
        <v>2</v>
      </c>
      <c r="F309" s="3">
        <v>199</v>
      </c>
      <c r="G309" s="3"/>
      <c r="H309" s="3"/>
    </row>
    <row r="310" spans="1:8" ht="15.75" customHeight="1" x14ac:dyDescent="0.25">
      <c r="A310" s="4">
        <v>911100222871</v>
      </c>
      <c r="B310" s="3" t="s">
        <v>3475</v>
      </c>
      <c r="C310" s="10">
        <v>43907</v>
      </c>
      <c r="D310" s="3"/>
      <c r="E310" s="3">
        <v>4</v>
      </c>
      <c r="F310" s="3">
        <v>199</v>
      </c>
      <c r="G310" s="3"/>
      <c r="H310" s="3"/>
    </row>
    <row r="311" spans="1:8" ht="15.75" customHeight="1" x14ac:dyDescent="0.25">
      <c r="A311" s="4">
        <v>911100222870</v>
      </c>
      <c r="B311" s="3" t="s">
        <v>3474</v>
      </c>
      <c r="C311" s="10">
        <v>43907</v>
      </c>
      <c r="D311" s="3"/>
      <c r="E311" s="3" t="s">
        <v>1528</v>
      </c>
      <c r="F311" s="3">
        <v>199</v>
      </c>
      <c r="G311" s="3"/>
      <c r="H311" s="3"/>
    </row>
    <row r="312" spans="1:8" ht="15.75" customHeight="1" x14ac:dyDescent="0.25">
      <c r="A312" s="4">
        <v>911100222869</v>
      </c>
      <c r="B312" s="3" t="s">
        <v>3473</v>
      </c>
      <c r="C312" s="10">
        <v>43907</v>
      </c>
      <c r="D312" s="3"/>
      <c r="E312" s="3">
        <v>3</v>
      </c>
      <c r="F312" s="3">
        <v>199</v>
      </c>
      <c r="G312" s="3"/>
      <c r="H312" s="3"/>
    </row>
    <row r="313" spans="1:8" ht="15.75" customHeight="1" x14ac:dyDescent="0.25">
      <c r="A313" s="4">
        <v>911100222868</v>
      </c>
      <c r="B313" s="3" t="s">
        <v>3472</v>
      </c>
      <c r="C313" s="10">
        <v>43907</v>
      </c>
      <c r="D313" s="3"/>
      <c r="E313" s="3">
        <v>5</v>
      </c>
      <c r="F313" s="3">
        <v>199</v>
      </c>
      <c r="G313" s="3"/>
      <c r="H313" s="3"/>
    </row>
    <row r="314" spans="1:8" ht="15.75" customHeight="1" x14ac:dyDescent="0.25">
      <c r="A314" s="4">
        <v>911100222867</v>
      </c>
      <c r="B314" s="3" t="s">
        <v>3471</v>
      </c>
      <c r="C314" s="10">
        <v>43906</v>
      </c>
      <c r="D314" s="3"/>
      <c r="E314" s="3">
        <v>4</v>
      </c>
      <c r="F314" s="3">
        <v>199</v>
      </c>
      <c r="G314" s="3"/>
      <c r="H314" s="3"/>
    </row>
    <row r="315" spans="1:8" ht="15.75" customHeight="1" x14ac:dyDescent="0.25">
      <c r="A315" s="4">
        <v>911100222866</v>
      </c>
      <c r="B315" s="3"/>
      <c r="C315" s="10">
        <v>43906</v>
      </c>
      <c r="D315" s="3" t="s">
        <v>3791</v>
      </c>
      <c r="E315" s="3">
        <v>4</v>
      </c>
      <c r="F315" s="3">
        <v>199</v>
      </c>
      <c r="G315" s="3"/>
      <c r="H315" s="3"/>
    </row>
    <row r="316" spans="1:8" ht="15.75" customHeight="1" x14ac:dyDescent="0.25">
      <c r="A316" s="4">
        <v>911100222865</v>
      </c>
      <c r="B316" s="3" t="s">
        <v>3470</v>
      </c>
      <c r="C316" s="10">
        <v>43906</v>
      </c>
      <c r="D316" s="3" t="s">
        <v>3790</v>
      </c>
      <c r="E316" s="3">
        <v>2</v>
      </c>
      <c r="F316" s="3">
        <v>199</v>
      </c>
      <c r="G316" s="3"/>
      <c r="H316" s="3"/>
    </row>
    <row r="317" spans="1:8" ht="15.75" customHeight="1" x14ac:dyDescent="0.25">
      <c r="A317" s="4">
        <v>911100222851</v>
      </c>
      <c r="B317" s="3" t="s">
        <v>3456</v>
      </c>
      <c r="C317" s="10">
        <v>43948</v>
      </c>
      <c r="D317" s="3" t="s">
        <v>3793</v>
      </c>
      <c r="E317" s="3">
        <v>3</v>
      </c>
      <c r="F317" s="3">
        <v>1999</v>
      </c>
      <c r="G317" s="3" t="s">
        <v>1575</v>
      </c>
      <c r="H317" s="3"/>
    </row>
    <row r="318" spans="1:8" ht="15.75" customHeight="1" x14ac:dyDescent="0.25">
      <c r="A318" s="4">
        <v>911100222839</v>
      </c>
      <c r="B318" s="3" t="s">
        <v>3444</v>
      </c>
      <c r="C318" s="10">
        <v>43939</v>
      </c>
      <c r="D318" s="3" t="s">
        <v>3793</v>
      </c>
      <c r="E318" s="3">
        <v>4</v>
      </c>
      <c r="F318" s="3">
        <v>1999</v>
      </c>
      <c r="G318" s="3" t="s">
        <v>1568</v>
      </c>
      <c r="H318" s="3" t="s">
        <v>1527</v>
      </c>
    </row>
    <row r="319" spans="1:8" ht="15.75" customHeight="1" x14ac:dyDescent="0.25">
      <c r="A319" s="4">
        <v>911100222822</v>
      </c>
      <c r="B319" s="3" t="s">
        <v>3731</v>
      </c>
      <c r="C319" s="10">
        <v>43946</v>
      </c>
      <c r="D319" s="3" t="s">
        <v>3796</v>
      </c>
      <c r="E319" s="3">
        <v>4</v>
      </c>
      <c r="F319" s="3">
        <v>1999</v>
      </c>
      <c r="G319" s="3" t="s">
        <v>1575</v>
      </c>
      <c r="H319" s="3"/>
    </row>
    <row r="320" spans="1:8" ht="15.75" customHeight="1" x14ac:dyDescent="0.25">
      <c r="A320" s="4">
        <v>911100222821</v>
      </c>
      <c r="B320" s="3" t="s">
        <v>3425</v>
      </c>
      <c r="C320" s="10">
        <v>43946</v>
      </c>
      <c r="D320" s="3" t="s">
        <v>3796</v>
      </c>
      <c r="E320" s="3">
        <v>3</v>
      </c>
      <c r="F320" s="3">
        <v>1999</v>
      </c>
      <c r="G320" s="3" t="s">
        <v>1575</v>
      </c>
      <c r="H320" s="3"/>
    </row>
    <row r="321" spans="1:8" ht="15.75" customHeight="1" x14ac:dyDescent="0.25">
      <c r="A321" s="4">
        <v>911100222812</v>
      </c>
      <c r="B321" s="3" t="s">
        <v>3416</v>
      </c>
      <c r="C321" s="10">
        <v>43946</v>
      </c>
      <c r="D321" s="3" t="s">
        <v>3793</v>
      </c>
      <c r="E321" s="3">
        <v>4</v>
      </c>
      <c r="F321" s="3">
        <v>1999</v>
      </c>
      <c r="G321" s="3" t="s">
        <v>1575</v>
      </c>
      <c r="H321" s="3"/>
    </row>
    <row r="322" spans="1:8" ht="15.75" customHeight="1" x14ac:dyDescent="0.25">
      <c r="A322" s="4">
        <v>911100222798</v>
      </c>
      <c r="B322" s="3" t="s">
        <v>3402</v>
      </c>
      <c r="C322" s="10">
        <v>43916</v>
      </c>
      <c r="D322" s="3"/>
      <c r="E322" s="3">
        <v>2</v>
      </c>
      <c r="F322" s="3">
        <v>199</v>
      </c>
      <c r="G322" s="3"/>
      <c r="H322" s="3"/>
    </row>
    <row r="323" spans="1:8" ht="15.75" customHeight="1" x14ac:dyDescent="0.25">
      <c r="A323" s="4">
        <v>911100222783</v>
      </c>
      <c r="B323" s="3" t="s">
        <v>3387</v>
      </c>
      <c r="C323" s="10">
        <v>43925.55978009259</v>
      </c>
      <c r="D323" s="3" t="s">
        <v>3793</v>
      </c>
      <c r="E323" s="3">
        <v>2</v>
      </c>
      <c r="F323" s="3">
        <v>1999</v>
      </c>
      <c r="G323" s="5">
        <v>43928.416666666664</v>
      </c>
      <c r="H323" s="3" t="s">
        <v>1527</v>
      </c>
    </row>
    <row r="324" spans="1:8" ht="15.75" customHeight="1" x14ac:dyDescent="0.25">
      <c r="A324" s="4">
        <v>911100222767</v>
      </c>
      <c r="B324" s="3" t="s">
        <v>3371</v>
      </c>
      <c r="C324" s="10">
        <v>43944</v>
      </c>
      <c r="D324" s="3" t="s">
        <v>3800</v>
      </c>
      <c r="E324" s="3">
        <v>3</v>
      </c>
      <c r="F324" s="3">
        <v>1999</v>
      </c>
      <c r="G324" s="3" t="s">
        <v>1575</v>
      </c>
      <c r="H324" s="3"/>
    </row>
    <row r="325" spans="1:8" ht="15.75" customHeight="1" x14ac:dyDescent="0.25">
      <c r="A325" s="4">
        <v>911100222755</v>
      </c>
      <c r="B325" s="3" t="s">
        <v>3353</v>
      </c>
      <c r="C325" s="10">
        <v>43945</v>
      </c>
      <c r="D325" s="3" t="s">
        <v>3793</v>
      </c>
      <c r="E325" s="3">
        <v>3</v>
      </c>
      <c r="F325" s="3">
        <v>1999</v>
      </c>
      <c r="G325" s="3" t="s">
        <v>1575</v>
      </c>
      <c r="H325" s="3"/>
    </row>
    <row r="326" spans="1:8" ht="15.75" customHeight="1" x14ac:dyDescent="0.25">
      <c r="A326" s="4">
        <v>911100222734</v>
      </c>
      <c r="B326" s="3" t="s">
        <v>3333</v>
      </c>
      <c r="C326" s="10">
        <v>44047.697592592594</v>
      </c>
      <c r="D326" s="3" t="s">
        <v>3795</v>
      </c>
      <c r="E326" s="3">
        <v>4</v>
      </c>
      <c r="F326" s="3">
        <v>1999</v>
      </c>
      <c r="G326" s="3" t="s">
        <v>1549</v>
      </c>
      <c r="H326" s="3" t="s">
        <v>1527</v>
      </c>
    </row>
    <row r="327" spans="1:8" ht="15.75" customHeight="1" x14ac:dyDescent="0.25">
      <c r="A327" s="4">
        <v>911100222733</v>
      </c>
      <c r="B327" s="3" t="s">
        <v>3332</v>
      </c>
      <c r="C327" s="10">
        <v>43942</v>
      </c>
      <c r="D327" s="3" t="s">
        <v>3790</v>
      </c>
      <c r="E327" s="3">
        <v>1</v>
      </c>
      <c r="F327" s="3">
        <v>1999</v>
      </c>
      <c r="G327" s="3" t="s">
        <v>1572</v>
      </c>
      <c r="H327" s="3" t="s">
        <v>1527</v>
      </c>
    </row>
    <row r="328" spans="1:8" ht="15.75" customHeight="1" x14ac:dyDescent="0.25">
      <c r="A328" s="4">
        <v>911100222713</v>
      </c>
      <c r="B328" s="3" t="s">
        <v>3315</v>
      </c>
      <c r="C328" s="10">
        <v>43941</v>
      </c>
      <c r="D328" s="3" t="s">
        <v>3793</v>
      </c>
      <c r="E328" s="3">
        <v>3</v>
      </c>
      <c r="F328" s="3">
        <v>1999</v>
      </c>
      <c r="G328" s="3" t="s">
        <v>1570</v>
      </c>
      <c r="H328" s="3" t="s">
        <v>1527</v>
      </c>
    </row>
    <row r="329" spans="1:8" ht="15.75" customHeight="1" x14ac:dyDescent="0.25">
      <c r="A329" s="4">
        <v>911100222665</v>
      </c>
      <c r="B329" s="3" t="s">
        <v>3262</v>
      </c>
      <c r="C329" s="10">
        <v>44139.705567129633</v>
      </c>
      <c r="D329" s="3" t="s">
        <v>3790</v>
      </c>
      <c r="E329" s="3">
        <v>1</v>
      </c>
      <c r="F329" s="3">
        <v>999</v>
      </c>
      <c r="G329" s="3" t="s">
        <v>1552</v>
      </c>
      <c r="H329" s="3" t="s">
        <v>1527</v>
      </c>
    </row>
    <row r="330" spans="1:8" ht="15.75" customHeight="1" x14ac:dyDescent="0.25">
      <c r="A330" s="4">
        <v>911100222650</v>
      </c>
      <c r="B330" s="3" t="s">
        <v>3659</v>
      </c>
      <c r="C330" s="10">
        <v>44139.674340277779</v>
      </c>
      <c r="D330" s="3"/>
      <c r="E330" s="3">
        <v>4</v>
      </c>
      <c r="F330" s="3">
        <v>199</v>
      </c>
      <c r="G330" s="3"/>
      <c r="H330" s="3"/>
    </row>
    <row r="331" spans="1:8" ht="15.75" customHeight="1" x14ac:dyDescent="0.25">
      <c r="A331" s="4">
        <v>911100222623</v>
      </c>
      <c r="B331" s="3" t="s">
        <v>3711</v>
      </c>
      <c r="C331" s="10">
        <v>43940</v>
      </c>
      <c r="D331" s="3" t="s">
        <v>3790</v>
      </c>
      <c r="E331" s="3">
        <v>1</v>
      </c>
      <c r="F331" s="3">
        <v>1999</v>
      </c>
      <c r="G331" s="3" t="s">
        <v>1571</v>
      </c>
      <c r="H331" s="3" t="s">
        <v>1527</v>
      </c>
    </row>
    <row r="332" spans="1:8" ht="15.75" customHeight="1" x14ac:dyDescent="0.25">
      <c r="A332" s="4">
        <v>911100222589</v>
      </c>
      <c r="B332" s="3" t="s">
        <v>3729</v>
      </c>
      <c r="C332" s="10">
        <v>43945</v>
      </c>
      <c r="D332" s="3" t="s">
        <v>3796</v>
      </c>
      <c r="E332" s="3">
        <v>4</v>
      </c>
      <c r="F332" s="3">
        <v>1999</v>
      </c>
      <c r="G332" s="3" t="s">
        <v>1575</v>
      </c>
      <c r="H332" s="3"/>
    </row>
    <row r="333" spans="1:8" ht="15.75" customHeight="1" x14ac:dyDescent="0.25">
      <c r="A333" s="4">
        <v>911100222579</v>
      </c>
      <c r="B333" s="3" t="s">
        <v>3172</v>
      </c>
      <c r="C333" s="10">
        <v>43941</v>
      </c>
      <c r="D333" s="3" t="s">
        <v>3793</v>
      </c>
      <c r="E333" s="3">
        <v>2</v>
      </c>
      <c r="F333" s="3">
        <v>1999</v>
      </c>
      <c r="G333" s="3" t="s">
        <v>1574</v>
      </c>
      <c r="H333" s="3" t="s">
        <v>1527</v>
      </c>
    </row>
    <row r="334" spans="1:8" ht="15.75" customHeight="1" x14ac:dyDescent="0.25">
      <c r="A334" s="4">
        <v>911100222563</v>
      </c>
      <c r="B334" s="3" t="s">
        <v>3156</v>
      </c>
      <c r="C334" s="10">
        <v>43938</v>
      </c>
      <c r="D334" s="3" t="s">
        <v>3793</v>
      </c>
      <c r="E334" s="3">
        <v>4</v>
      </c>
      <c r="F334" s="3">
        <v>1999</v>
      </c>
      <c r="G334" s="3" t="s">
        <v>1561</v>
      </c>
      <c r="H334" s="3" t="s">
        <v>1527</v>
      </c>
    </row>
    <row r="335" spans="1:8" ht="15.75" customHeight="1" x14ac:dyDescent="0.25">
      <c r="A335" s="4">
        <v>911100222562</v>
      </c>
      <c r="B335" s="3" t="s">
        <v>3155</v>
      </c>
      <c r="C335" s="10">
        <v>43938</v>
      </c>
      <c r="D335" s="3" t="s">
        <v>3793</v>
      </c>
      <c r="E335" s="3">
        <v>4</v>
      </c>
      <c r="F335" s="3">
        <v>1999</v>
      </c>
      <c r="G335" s="3" t="s">
        <v>1557</v>
      </c>
      <c r="H335" s="3" t="s">
        <v>1527</v>
      </c>
    </row>
    <row r="336" spans="1:8" ht="15.75" customHeight="1" x14ac:dyDescent="0.25">
      <c r="A336" s="4">
        <v>911100222559</v>
      </c>
      <c r="B336" s="3" t="s">
        <v>3151</v>
      </c>
      <c r="C336" s="10">
        <v>43911</v>
      </c>
      <c r="D336" s="3"/>
      <c r="E336" s="3">
        <v>4</v>
      </c>
      <c r="F336" s="3">
        <v>199</v>
      </c>
      <c r="G336" s="3"/>
      <c r="H336" s="3"/>
    </row>
    <row r="337" spans="1:8" ht="15.75" customHeight="1" x14ac:dyDescent="0.25">
      <c r="A337" s="4">
        <v>911100222559</v>
      </c>
      <c r="B337" s="3" t="s">
        <v>3544</v>
      </c>
      <c r="C337" s="10">
        <v>43916</v>
      </c>
      <c r="D337" s="3" t="s">
        <v>3790</v>
      </c>
      <c r="E337" s="3">
        <v>4</v>
      </c>
      <c r="F337" s="3">
        <v>1999</v>
      </c>
      <c r="G337" s="3"/>
      <c r="H337" s="3" t="s">
        <v>1527</v>
      </c>
    </row>
    <row r="338" spans="1:8" ht="15.75" customHeight="1" x14ac:dyDescent="0.25">
      <c r="A338" s="4">
        <v>911100222557</v>
      </c>
      <c r="B338" s="3" t="s">
        <v>3149</v>
      </c>
      <c r="C338" s="10">
        <v>43941</v>
      </c>
      <c r="D338" s="3" t="s">
        <v>3803</v>
      </c>
      <c r="E338" s="3">
        <v>1</v>
      </c>
      <c r="F338" s="3">
        <v>1999</v>
      </c>
      <c r="G338" s="3" t="s">
        <v>1572</v>
      </c>
      <c r="H338" s="3" t="s">
        <v>1527</v>
      </c>
    </row>
    <row r="339" spans="1:8" ht="15.75" customHeight="1" x14ac:dyDescent="0.25">
      <c r="A339" s="4">
        <v>911100222546</v>
      </c>
      <c r="B339" s="3" t="s">
        <v>3138</v>
      </c>
      <c r="C339" s="10">
        <v>43940</v>
      </c>
      <c r="D339" s="3" t="s">
        <v>3793</v>
      </c>
      <c r="E339" s="3">
        <v>3</v>
      </c>
      <c r="F339" s="3">
        <v>1999</v>
      </c>
      <c r="G339" s="3" t="s">
        <v>1566</v>
      </c>
      <c r="H339" s="3" t="s">
        <v>1527</v>
      </c>
    </row>
    <row r="340" spans="1:8" ht="15.75" customHeight="1" x14ac:dyDescent="0.25">
      <c r="A340" s="4">
        <v>911100222536</v>
      </c>
      <c r="B340" s="3" t="s">
        <v>3129</v>
      </c>
      <c r="C340" s="10">
        <v>43939</v>
      </c>
      <c r="D340" s="3" t="s">
        <v>3800</v>
      </c>
      <c r="E340" s="3">
        <v>1</v>
      </c>
      <c r="F340" s="3">
        <v>1999</v>
      </c>
      <c r="G340" s="3" t="s">
        <v>1559</v>
      </c>
      <c r="H340" s="3" t="s">
        <v>1527</v>
      </c>
    </row>
    <row r="341" spans="1:8" ht="15.75" customHeight="1" x14ac:dyDescent="0.25">
      <c r="A341" s="4">
        <v>911100222530</v>
      </c>
      <c r="B341" s="3"/>
      <c r="C341" s="10">
        <v>43937</v>
      </c>
      <c r="D341" s="3" t="s">
        <v>3790</v>
      </c>
      <c r="E341" s="3">
        <v>4</v>
      </c>
      <c r="F341" s="3">
        <v>1999</v>
      </c>
      <c r="G341" s="3" t="s">
        <v>1557</v>
      </c>
      <c r="H341" s="3" t="s">
        <v>1527</v>
      </c>
    </row>
    <row r="342" spans="1:8" ht="15.75" customHeight="1" x14ac:dyDescent="0.25">
      <c r="A342" s="4">
        <v>911100222526</v>
      </c>
      <c r="B342" s="3" t="s">
        <v>3699</v>
      </c>
      <c r="C342" s="10">
        <v>43939</v>
      </c>
      <c r="D342" s="3" t="s">
        <v>3800</v>
      </c>
      <c r="E342" s="3">
        <v>2</v>
      </c>
      <c r="F342" s="3">
        <v>1999</v>
      </c>
      <c r="G342" s="3" t="s">
        <v>1559</v>
      </c>
      <c r="H342" s="3" t="s">
        <v>1527</v>
      </c>
    </row>
    <row r="343" spans="1:8" ht="15.75" customHeight="1" x14ac:dyDescent="0.25">
      <c r="A343" s="4">
        <v>911100222513</v>
      </c>
      <c r="B343" s="3"/>
      <c r="C343" s="10">
        <v>43937</v>
      </c>
      <c r="D343" s="3" t="s">
        <v>3793</v>
      </c>
      <c r="E343" s="3">
        <v>2</v>
      </c>
      <c r="F343" s="3">
        <v>1999</v>
      </c>
      <c r="G343" s="3" t="s">
        <v>1559</v>
      </c>
      <c r="H343" s="3" t="s">
        <v>1527</v>
      </c>
    </row>
    <row r="344" spans="1:8" ht="15.75" customHeight="1" x14ac:dyDescent="0.25">
      <c r="A344" s="4">
        <v>911100222472</v>
      </c>
      <c r="B344" s="3" t="s">
        <v>3067</v>
      </c>
      <c r="C344" s="10">
        <v>43938</v>
      </c>
      <c r="D344" s="3" t="s">
        <v>3793</v>
      </c>
      <c r="E344" s="3">
        <v>4</v>
      </c>
      <c r="F344" s="3">
        <v>1999</v>
      </c>
      <c r="G344" s="3" t="s">
        <v>1566</v>
      </c>
      <c r="H344" s="3" t="s">
        <v>1527</v>
      </c>
    </row>
    <row r="345" spans="1:8" ht="15.75" customHeight="1" x14ac:dyDescent="0.25">
      <c r="A345" s="4">
        <v>911100222471</v>
      </c>
      <c r="B345" s="3" t="s">
        <v>3066</v>
      </c>
      <c r="C345" s="10">
        <v>43986.973749999997</v>
      </c>
      <c r="D345" s="3" t="s">
        <v>3793</v>
      </c>
      <c r="E345" s="3">
        <v>3</v>
      </c>
      <c r="F345" s="3">
        <v>999</v>
      </c>
      <c r="G345" s="5">
        <v>43928.666666666664</v>
      </c>
      <c r="H345" s="3" t="s">
        <v>1527</v>
      </c>
    </row>
    <row r="346" spans="1:8" ht="15.75" customHeight="1" x14ac:dyDescent="0.25">
      <c r="A346" s="4">
        <v>911100222467</v>
      </c>
      <c r="B346" s="3" t="s">
        <v>3062</v>
      </c>
      <c r="C346" s="10">
        <v>44169.778900462959</v>
      </c>
      <c r="D346" s="3"/>
      <c r="E346" s="3">
        <v>2</v>
      </c>
      <c r="F346" s="3">
        <v>199</v>
      </c>
      <c r="G346" s="3"/>
      <c r="H346" s="3"/>
    </row>
    <row r="347" spans="1:8" ht="15.75" customHeight="1" x14ac:dyDescent="0.25">
      <c r="A347" s="4">
        <v>911100222460</v>
      </c>
      <c r="B347" s="3" t="s">
        <v>3055</v>
      </c>
      <c r="C347" s="10">
        <v>43937</v>
      </c>
      <c r="D347" s="3" t="s">
        <v>3793</v>
      </c>
      <c r="E347" s="3">
        <v>2</v>
      </c>
      <c r="F347" s="3">
        <v>1999</v>
      </c>
      <c r="G347" s="3" t="s">
        <v>1564</v>
      </c>
      <c r="H347" s="3" t="s">
        <v>1527</v>
      </c>
    </row>
    <row r="348" spans="1:8" ht="15.75" customHeight="1" x14ac:dyDescent="0.25">
      <c r="A348" s="4">
        <v>911100222451</v>
      </c>
      <c r="B348" s="3" t="s">
        <v>3045</v>
      </c>
      <c r="C348" s="10">
        <v>44078.537210648145</v>
      </c>
      <c r="D348" s="3"/>
      <c r="E348" s="3">
        <v>1</v>
      </c>
      <c r="F348" s="3">
        <v>199</v>
      </c>
      <c r="G348" s="3"/>
      <c r="H348" s="3"/>
    </row>
    <row r="349" spans="1:8" ht="15.75" customHeight="1" x14ac:dyDescent="0.25">
      <c r="A349" s="4">
        <v>911100222427</v>
      </c>
      <c r="B349" s="3" t="s">
        <v>3020</v>
      </c>
      <c r="C349" s="10">
        <v>43906</v>
      </c>
      <c r="D349" s="3" t="s">
        <v>3792</v>
      </c>
      <c r="E349" s="3">
        <v>3</v>
      </c>
      <c r="F349" s="3">
        <v>199</v>
      </c>
      <c r="G349" s="3"/>
      <c r="H349" s="3"/>
    </row>
    <row r="350" spans="1:8" ht="15.75" customHeight="1" x14ac:dyDescent="0.25">
      <c r="A350" s="4">
        <v>911100222391</v>
      </c>
      <c r="B350" s="3" t="s">
        <v>2984</v>
      </c>
      <c r="C350" s="10">
        <v>43948</v>
      </c>
      <c r="D350" s="3" t="s">
        <v>3800</v>
      </c>
      <c r="E350" s="3">
        <v>4</v>
      </c>
      <c r="F350" s="3">
        <v>1999</v>
      </c>
      <c r="G350" s="3" t="s">
        <v>1580</v>
      </c>
      <c r="H350" s="3"/>
    </row>
    <row r="351" spans="1:8" ht="15.75" customHeight="1" x14ac:dyDescent="0.25">
      <c r="A351" s="4">
        <v>911100222288</v>
      </c>
      <c r="B351" s="3" t="s">
        <v>2881</v>
      </c>
      <c r="C351" s="10">
        <v>43946</v>
      </c>
      <c r="D351" s="3" t="s">
        <v>3790</v>
      </c>
      <c r="E351" s="3"/>
      <c r="F351" s="3">
        <v>1999</v>
      </c>
      <c r="G351" s="3" t="s">
        <v>1575</v>
      </c>
      <c r="H351" s="3"/>
    </row>
    <row r="352" spans="1:8" ht="15.75" customHeight="1" x14ac:dyDescent="0.25">
      <c r="A352" s="4">
        <v>911100222236</v>
      </c>
      <c r="B352" s="3" t="s">
        <v>3733</v>
      </c>
      <c r="C352" s="10">
        <v>43947</v>
      </c>
      <c r="D352" s="3" t="s">
        <v>3800</v>
      </c>
      <c r="E352" s="3">
        <v>3</v>
      </c>
      <c r="F352" s="3">
        <v>1999</v>
      </c>
      <c r="G352" s="3" t="s">
        <v>1575</v>
      </c>
      <c r="H352" s="3"/>
    </row>
    <row r="353" spans="1:8" ht="15.75" customHeight="1" x14ac:dyDescent="0.25">
      <c r="A353" s="4">
        <v>911100222224</v>
      </c>
      <c r="B353" s="3" t="s">
        <v>2817</v>
      </c>
      <c r="C353" s="10">
        <v>43946</v>
      </c>
      <c r="D353" s="3" t="s">
        <v>3793</v>
      </c>
      <c r="E353" s="3">
        <v>2</v>
      </c>
      <c r="F353" s="3">
        <v>1999</v>
      </c>
      <c r="G353" s="3" t="s">
        <v>1575</v>
      </c>
      <c r="H353" s="3"/>
    </row>
    <row r="354" spans="1:8" ht="15.75" customHeight="1" x14ac:dyDescent="0.25">
      <c r="A354" s="4">
        <v>911100222080</v>
      </c>
      <c r="B354" s="3" t="s">
        <v>2669</v>
      </c>
      <c r="C354" s="10">
        <v>43947</v>
      </c>
      <c r="D354" s="3" t="s">
        <v>3800</v>
      </c>
      <c r="E354" s="3">
        <v>3</v>
      </c>
      <c r="F354" s="3">
        <v>1999</v>
      </c>
      <c r="G354" s="3" t="s">
        <v>1575</v>
      </c>
      <c r="H354" s="3"/>
    </row>
    <row r="355" spans="1:8" ht="15.75" customHeight="1" x14ac:dyDescent="0.25">
      <c r="A355" s="4">
        <v>911100222074</v>
      </c>
      <c r="B355" s="3" t="s">
        <v>2663</v>
      </c>
      <c r="C355" s="10">
        <v>43948</v>
      </c>
      <c r="D355" s="3" t="s">
        <v>3797</v>
      </c>
      <c r="E355" s="3">
        <v>1</v>
      </c>
      <c r="F355" s="3">
        <v>3400</v>
      </c>
      <c r="G355" s="3" t="s">
        <v>1575</v>
      </c>
      <c r="H355" s="3"/>
    </row>
    <row r="356" spans="1:8" ht="15.75" customHeight="1" x14ac:dyDescent="0.25">
      <c r="A356" s="4">
        <v>911100222070</v>
      </c>
      <c r="B356" s="3" t="s">
        <v>2659</v>
      </c>
      <c r="C356" s="10">
        <v>43943</v>
      </c>
      <c r="D356" s="3" t="s">
        <v>3797</v>
      </c>
      <c r="E356" s="3">
        <v>2</v>
      </c>
      <c r="F356" s="3">
        <v>1999</v>
      </c>
      <c r="G356" s="3" t="s">
        <v>1572</v>
      </c>
      <c r="H356" s="3" t="s">
        <v>1527</v>
      </c>
    </row>
    <row r="357" spans="1:8" ht="15.75" customHeight="1" x14ac:dyDescent="0.25">
      <c r="A357" s="4">
        <v>911100222054</v>
      </c>
      <c r="B357" s="3" t="s">
        <v>2644</v>
      </c>
      <c r="C357" s="10">
        <v>43944</v>
      </c>
      <c r="D357" s="3" t="s">
        <v>3793</v>
      </c>
      <c r="E357" s="3">
        <v>4</v>
      </c>
      <c r="F357" s="3">
        <v>1999</v>
      </c>
      <c r="G357" s="3" t="s">
        <v>1575</v>
      </c>
      <c r="H357" s="3"/>
    </row>
    <row r="358" spans="1:8" ht="15.75" customHeight="1" x14ac:dyDescent="0.25">
      <c r="A358" s="4">
        <v>911100222033</v>
      </c>
      <c r="B358" s="3" t="s">
        <v>2623</v>
      </c>
      <c r="C358" s="10">
        <v>43946</v>
      </c>
      <c r="D358" s="3" t="s">
        <v>3797</v>
      </c>
      <c r="E358" s="3">
        <v>1</v>
      </c>
      <c r="F358" s="3">
        <v>1999</v>
      </c>
      <c r="G358" s="3" t="s">
        <v>1575</v>
      </c>
      <c r="H358" s="3"/>
    </row>
    <row r="359" spans="1:8" ht="15.75" customHeight="1" x14ac:dyDescent="0.25">
      <c r="A359" s="4">
        <v>911100222012</v>
      </c>
      <c r="B359" s="3" t="s">
        <v>2602</v>
      </c>
      <c r="C359" s="10">
        <v>43944</v>
      </c>
      <c r="D359" s="3" t="s">
        <v>3793</v>
      </c>
      <c r="E359" s="3">
        <v>2</v>
      </c>
      <c r="F359" s="3">
        <v>3400</v>
      </c>
      <c r="G359" s="3" t="s">
        <v>1575</v>
      </c>
      <c r="H359" s="3"/>
    </row>
    <row r="360" spans="1:8" ht="15.75" customHeight="1" x14ac:dyDescent="0.25">
      <c r="A360" s="4">
        <v>911100221994</v>
      </c>
      <c r="B360" s="3" t="s">
        <v>2585</v>
      </c>
      <c r="C360" s="10">
        <v>43944</v>
      </c>
      <c r="D360" s="3" t="s">
        <v>3790</v>
      </c>
      <c r="E360" s="3">
        <v>2</v>
      </c>
      <c r="F360" s="3">
        <v>1999</v>
      </c>
      <c r="G360" s="3" t="s">
        <v>1575</v>
      </c>
      <c r="H360" s="3"/>
    </row>
    <row r="361" spans="1:8" ht="15.75" customHeight="1" x14ac:dyDescent="0.25">
      <c r="A361" s="4">
        <v>911100221948</v>
      </c>
      <c r="B361" s="3" t="s">
        <v>2541</v>
      </c>
      <c r="C361" s="10">
        <v>43944</v>
      </c>
      <c r="D361" s="3" t="s">
        <v>3790</v>
      </c>
      <c r="E361" s="3">
        <v>1</v>
      </c>
      <c r="F361" s="3">
        <v>1999</v>
      </c>
      <c r="G361" s="3" t="s">
        <v>1575</v>
      </c>
      <c r="H361" s="3"/>
    </row>
    <row r="362" spans="1:8" ht="15.75" customHeight="1" x14ac:dyDescent="0.25">
      <c r="A362" s="4">
        <v>911100221947</v>
      </c>
      <c r="B362" s="3" t="s">
        <v>2138</v>
      </c>
      <c r="C362" s="10">
        <v>43946</v>
      </c>
      <c r="D362" s="3" t="s">
        <v>3793</v>
      </c>
      <c r="E362" s="3">
        <v>5</v>
      </c>
      <c r="F362" s="3">
        <v>1999</v>
      </c>
      <c r="G362" s="3" t="s">
        <v>1575</v>
      </c>
      <c r="H362" s="3"/>
    </row>
    <row r="363" spans="1:8" ht="15.75" customHeight="1" x14ac:dyDescent="0.25">
      <c r="A363" s="4">
        <v>911100221925</v>
      </c>
      <c r="B363" s="3" t="s">
        <v>1744</v>
      </c>
      <c r="C363" s="10">
        <v>43934</v>
      </c>
      <c r="D363" s="3" t="s">
        <v>3793</v>
      </c>
      <c r="E363" s="3">
        <v>3</v>
      </c>
      <c r="F363" s="3">
        <v>1999</v>
      </c>
      <c r="G363" s="3" t="s">
        <v>1558</v>
      </c>
      <c r="H363" s="3" t="s">
        <v>1527</v>
      </c>
    </row>
    <row r="364" spans="1:8" ht="15.75" customHeight="1" x14ac:dyDescent="0.25">
      <c r="A364" s="4">
        <v>911100221895</v>
      </c>
      <c r="B364" s="3" t="s">
        <v>3362</v>
      </c>
      <c r="C364" s="10">
        <v>43945</v>
      </c>
      <c r="D364" s="3" t="s">
        <v>3800</v>
      </c>
      <c r="E364" s="3">
        <v>4</v>
      </c>
      <c r="F364" s="3">
        <v>3400</v>
      </c>
      <c r="G364" s="3" t="s">
        <v>1575</v>
      </c>
      <c r="H364" s="3"/>
    </row>
    <row r="365" spans="1:8" ht="15.75" customHeight="1" x14ac:dyDescent="0.25">
      <c r="A365" s="4">
        <v>911100221839</v>
      </c>
      <c r="B365" s="3" t="s">
        <v>2433</v>
      </c>
      <c r="C365" s="10">
        <v>43945</v>
      </c>
      <c r="D365" s="3" t="s">
        <v>3790</v>
      </c>
      <c r="E365" s="3"/>
      <c r="F365" s="3">
        <v>1999</v>
      </c>
      <c r="G365" s="3" t="s">
        <v>1575</v>
      </c>
      <c r="H365" s="3"/>
    </row>
    <row r="366" spans="1:8" ht="15.75" customHeight="1" x14ac:dyDescent="0.25">
      <c r="A366" s="4">
        <v>911100221835</v>
      </c>
      <c r="B366" s="3" t="s">
        <v>2429</v>
      </c>
      <c r="C366" s="10">
        <v>43947</v>
      </c>
      <c r="D366" s="3" t="s">
        <v>3796</v>
      </c>
      <c r="E366" s="3">
        <v>3</v>
      </c>
      <c r="F366" s="3">
        <v>1999</v>
      </c>
      <c r="G366" s="3" t="s">
        <v>1575</v>
      </c>
      <c r="H366" s="3"/>
    </row>
    <row r="367" spans="1:8" ht="15.75" customHeight="1" x14ac:dyDescent="0.25">
      <c r="A367" s="4">
        <v>911100221817</v>
      </c>
      <c r="B367" s="3" t="s">
        <v>2409</v>
      </c>
      <c r="C367" s="10">
        <v>43943</v>
      </c>
      <c r="D367" s="3" t="s">
        <v>3800</v>
      </c>
      <c r="E367" s="3">
        <v>4</v>
      </c>
      <c r="F367" s="3">
        <v>3400</v>
      </c>
      <c r="G367" s="3" t="s">
        <v>1575</v>
      </c>
      <c r="H367" s="3" t="s">
        <v>1527</v>
      </c>
    </row>
    <row r="368" spans="1:8" ht="15.75" customHeight="1" x14ac:dyDescent="0.25">
      <c r="A368" s="4">
        <v>911100221802</v>
      </c>
      <c r="B368" s="3" t="s">
        <v>2394</v>
      </c>
      <c r="C368" s="10">
        <v>43944</v>
      </c>
      <c r="D368" s="3" t="s">
        <v>3800</v>
      </c>
      <c r="E368" s="3"/>
      <c r="F368" s="3">
        <v>1999</v>
      </c>
      <c r="G368" s="3" t="s">
        <v>1575</v>
      </c>
      <c r="H368" s="3" t="s">
        <v>1527</v>
      </c>
    </row>
    <row r="369" spans="1:8" ht="15.75" customHeight="1" x14ac:dyDescent="0.25">
      <c r="A369" s="4">
        <v>911100221730</v>
      </c>
      <c r="B369" s="3" t="s">
        <v>2320</v>
      </c>
      <c r="C369" s="10">
        <v>43944</v>
      </c>
      <c r="D369" s="3" t="s">
        <v>3790</v>
      </c>
      <c r="E369" s="3">
        <v>3</v>
      </c>
      <c r="F369" s="3">
        <v>1999</v>
      </c>
      <c r="G369" s="3" t="s">
        <v>1575</v>
      </c>
      <c r="H369" s="3" t="s">
        <v>1527</v>
      </c>
    </row>
    <row r="370" spans="1:8" ht="15.75" customHeight="1" x14ac:dyDescent="0.25">
      <c r="A370" s="4">
        <v>911100221727</v>
      </c>
      <c r="B370" s="3" t="s">
        <v>2317</v>
      </c>
      <c r="C370" s="10">
        <v>43941</v>
      </c>
      <c r="D370" s="3" t="s">
        <v>3802</v>
      </c>
      <c r="E370" s="3">
        <v>3</v>
      </c>
      <c r="F370" s="3">
        <v>1999</v>
      </c>
      <c r="G370" s="3" t="s">
        <v>1573</v>
      </c>
      <c r="H370" s="3" t="s">
        <v>1527</v>
      </c>
    </row>
    <row r="371" spans="1:8" ht="15.75" customHeight="1" x14ac:dyDescent="0.25">
      <c r="A371" s="4">
        <v>911100221656</v>
      </c>
      <c r="B371" s="3" t="s">
        <v>2244</v>
      </c>
      <c r="C371" s="10">
        <v>43940</v>
      </c>
      <c r="D371" s="3" t="s">
        <v>3797</v>
      </c>
      <c r="E371" s="3">
        <v>3</v>
      </c>
      <c r="F371" s="3">
        <v>1999</v>
      </c>
      <c r="G371" s="3" t="s">
        <v>1570</v>
      </c>
      <c r="H371" s="3" t="s">
        <v>1527</v>
      </c>
    </row>
    <row r="372" spans="1:8" ht="15.75" customHeight="1" x14ac:dyDescent="0.25">
      <c r="A372" s="4">
        <v>911100221651</v>
      </c>
      <c r="B372" s="3" t="s">
        <v>2238</v>
      </c>
      <c r="C372" s="10">
        <v>43942</v>
      </c>
      <c r="D372" s="3" t="s">
        <v>3800</v>
      </c>
      <c r="E372" s="3">
        <v>4</v>
      </c>
      <c r="F372" s="3">
        <v>1999</v>
      </c>
      <c r="G372" s="3" t="s">
        <v>1570</v>
      </c>
      <c r="H372" s="3" t="s">
        <v>1527</v>
      </c>
    </row>
    <row r="373" spans="1:8" ht="15.75" customHeight="1" x14ac:dyDescent="0.25">
      <c r="A373" s="4">
        <v>911100221641</v>
      </c>
      <c r="B373" s="3" t="s">
        <v>2227</v>
      </c>
      <c r="C373" s="10">
        <v>43942</v>
      </c>
      <c r="D373" s="3" t="s">
        <v>3796</v>
      </c>
      <c r="E373" s="3">
        <v>4</v>
      </c>
      <c r="F373" s="3">
        <v>1999</v>
      </c>
      <c r="G373" s="3" t="s">
        <v>1575</v>
      </c>
      <c r="H373" s="3" t="s">
        <v>1527</v>
      </c>
    </row>
    <row r="374" spans="1:8" ht="15.75" customHeight="1" x14ac:dyDescent="0.25">
      <c r="A374" s="4">
        <v>911100221616</v>
      </c>
      <c r="B374" s="3" t="s">
        <v>2199</v>
      </c>
      <c r="C374" s="10">
        <v>43948</v>
      </c>
      <c r="D374" s="3" t="s">
        <v>3805</v>
      </c>
      <c r="E374" s="3">
        <v>2</v>
      </c>
      <c r="F374" s="3">
        <v>1999</v>
      </c>
      <c r="G374" s="3"/>
      <c r="H374" s="3"/>
    </row>
    <row r="375" spans="1:8" ht="15.75" customHeight="1" x14ac:dyDescent="0.25">
      <c r="A375" s="4">
        <v>911100221592</v>
      </c>
      <c r="B375" s="3" t="s">
        <v>3370</v>
      </c>
      <c r="C375" s="10">
        <v>43946</v>
      </c>
      <c r="D375" s="3" t="s">
        <v>3797</v>
      </c>
      <c r="E375" s="3"/>
      <c r="F375" s="3">
        <v>999</v>
      </c>
      <c r="G375" s="3" t="s">
        <v>1575</v>
      </c>
      <c r="H375" s="3"/>
    </row>
    <row r="376" spans="1:8" ht="15.75" customHeight="1" x14ac:dyDescent="0.25">
      <c r="A376" s="4">
        <v>911100221579</v>
      </c>
      <c r="B376" s="3" t="s">
        <v>2162</v>
      </c>
      <c r="C376" s="10">
        <v>43940</v>
      </c>
      <c r="D376" s="3" t="s">
        <v>3797</v>
      </c>
      <c r="E376" s="3">
        <v>2</v>
      </c>
      <c r="F376" s="3">
        <v>1999</v>
      </c>
      <c r="G376" s="3" t="s">
        <v>1571</v>
      </c>
      <c r="H376" s="3" t="s">
        <v>1527</v>
      </c>
    </row>
    <row r="377" spans="1:8" ht="15.75" customHeight="1" x14ac:dyDescent="0.25">
      <c r="A377" s="4">
        <v>911100221566</v>
      </c>
      <c r="B377" s="3" t="s">
        <v>2150</v>
      </c>
      <c r="C377" s="10">
        <v>43944</v>
      </c>
      <c r="D377" s="3" t="s">
        <v>3790</v>
      </c>
      <c r="E377" s="3">
        <v>4</v>
      </c>
      <c r="F377" s="3">
        <v>1999</v>
      </c>
      <c r="G377" s="3" t="s">
        <v>1575</v>
      </c>
      <c r="H377" s="3"/>
    </row>
    <row r="378" spans="1:8" ht="15.75" customHeight="1" x14ac:dyDescent="0.25">
      <c r="A378" s="4">
        <v>911100221564</v>
      </c>
      <c r="B378" s="3" t="s">
        <v>2148</v>
      </c>
      <c r="C378" s="10">
        <v>43942</v>
      </c>
      <c r="D378" s="3" t="s">
        <v>3800</v>
      </c>
      <c r="E378" s="3">
        <v>3</v>
      </c>
      <c r="F378" s="3">
        <v>1999</v>
      </c>
      <c r="G378" s="3" t="s">
        <v>1573</v>
      </c>
      <c r="H378" s="3" t="s">
        <v>1527</v>
      </c>
    </row>
    <row r="379" spans="1:8" ht="15.75" customHeight="1" x14ac:dyDescent="0.25">
      <c r="A379" s="4">
        <v>911100221527</v>
      </c>
      <c r="B379" s="3" t="s">
        <v>2111</v>
      </c>
      <c r="C379" s="10">
        <v>43942</v>
      </c>
      <c r="D379" s="3" t="s">
        <v>3790</v>
      </c>
      <c r="E379" s="3">
        <v>2</v>
      </c>
      <c r="F379" s="3">
        <v>1999</v>
      </c>
      <c r="G379" s="3" t="s">
        <v>1572</v>
      </c>
      <c r="H379" s="3" t="s">
        <v>1527</v>
      </c>
    </row>
    <row r="380" spans="1:8" ht="15.75" customHeight="1" x14ac:dyDescent="0.25">
      <c r="A380" s="4">
        <v>911100221524</v>
      </c>
      <c r="B380" s="3" t="s">
        <v>3725</v>
      </c>
      <c r="C380" s="10">
        <v>43945</v>
      </c>
      <c r="D380" s="3" t="s">
        <v>3790</v>
      </c>
      <c r="E380" s="3">
        <v>3</v>
      </c>
      <c r="F380" s="3">
        <v>999</v>
      </c>
      <c r="G380" s="3" t="s">
        <v>1575</v>
      </c>
      <c r="H380" s="3"/>
    </row>
    <row r="381" spans="1:8" ht="15.75" customHeight="1" x14ac:dyDescent="0.25">
      <c r="A381" s="4">
        <v>911100221506</v>
      </c>
      <c r="B381" s="3" t="s">
        <v>2090</v>
      </c>
      <c r="C381" s="10">
        <v>43942</v>
      </c>
      <c r="D381" s="3" t="s">
        <v>3790</v>
      </c>
      <c r="E381" s="3"/>
      <c r="F381" s="3">
        <v>1999</v>
      </c>
      <c r="G381" s="3" t="s">
        <v>1571</v>
      </c>
      <c r="H381" s="3" t="s">
        <v>1527</v>
      </c>
    </row>
    <row r="382" spans="1:8" ht="15.75" customHeight="1" x14ac:dyDescent="0.25">
      <c r="A382" s="4">
        <v>911100221503</v>
      </c>
      <c r="B382" s="3" t="s">
        <v>2087</v>
      </c>
      <c r="C382" s="10">
        <v>43947</v>
      </c>
      <c r="D382" s="3" t="s">
        <v>3793</v>
      </c>
      <c r="E382" s="3">
        <v>1</v>
      </c>
      <c r="F382" s="3">
        <v>1999</v>
      </c>
      <c r="G382" s="3" t="s">
        <v>1575</v>
      </c>
      <c r="H382" s="3"/>
    </row>
    <row r="383" spans="1:8" ht="15.75" customHeight="1" x14ac:dyDescent="0.25">
      <c r="A383" s="4">
        <v>911100221478</v>
      </c>
      <c r="B383" s="3" t="s">
        <v>2062</v>
      </c>
      <c r="C383" s="10">
        <v>43940</v>
      </c>
      <c r="D383" s="3" t="s">
        <v>3793</v>
      </c>
      <c r="E383" s="3">
        <v>3</v>
      </c>
      <c r="F383" s="3">
        <v>1999</v>
      </c>
      <c r="G383" s="3" t="s">
        <v>1568</v>
      </c>
      <c r="H383" s="3" t="s">
        <v>1527</v>
      </c>
    </row>
    <row r="384" spans="1:8" ht="15.75" customHeight="1" x14ac:dyDescent="0.25">
      <c r="A384" s="4">
        <v>911100221462</v>
      </c>
      <c r="B384" s="3" t="s">
        <v>2046</v>
      </c>
      <c r="C384" s="10">
        <v>43947</v>
      </c>
      <c r="D384" s="3" t="s">
        <v>3793</v>
      </c>
      <c r="E384" s="3">
        <v>2</v>
      </c>
      <c r="F384" s="3">
        <v>1999</v>
      </c>
      <c r="G384" s="3" t="s">
        <v>1575</v>
      </c>
      <c r="H384" s="3"/>
    </row>
    <row r="385" spans="1:8" ht="15.75" customHeight="1" x14ac:dyDescent="0.25">
      <c r="A385" s="4">
        <v>911100221434</v>
      </c>
      <c r="B385" s="3" t="s">
        <v>2018</v>
      </c>
      <c r="C385" s="10">
        <v>43940</v>
      </c>
      <c r="D385" s="3" t="s">
        <v>3793</v>
      </c>
      <c r="E385" s="3">
        <v>3</v>
      </c>
      <c r="F385" s="3">
        <v>1999</v>
      </c>
      <c r="G385" s="3" t="s">
        <v>1566</v>
      </c>
      <c r="H385" s="3" t="s">
        <v>1527</v>
      </c>
    </row>
    <row r="386" spans="1:8" ht="15.75" customHeight="1" x14ac:dyDescent="0.25">
      <c r="A386" s="4">
        <v>911100221426</v>
      </c>
      <c r="B386" s="3" t="s">
        <v>2010</v>
      </c>
      <c r="C386" s="10">
        <v>43940</v>
      </c>
      <c r="D386" s="3" t="s">
        <v>3801</v>
      </c>
      <c r="E386" s="3">
        <v>3</v>
      </c>
      <c r="F386" s="3">
        <v>1999</v>
      </c>
      <c r="G386" s="3" t="s">
        <v>1568</v>
      </c>
      <c r="H386" s="3" t="s">
        <v>1527</v>
      </c>
    </row>
    <row r="387" spans="1:8" ht="15.75" customHeight="1" x14ac:dyDescent="0.25">
      <c r="A387" s="4">
        <v>911100221413</v>
      </c>
      <c r="B387" s="3" t="s">
        <v>1996</v>
      </c>
      <c r="C387" s="10">
        <v>43940</v>
      </c>
      <c r="D387" s="3" t="s">
        <v>3790</v>
      </c>
      <c r="E387" s="3">
        <v>2</v>
      </c>
      <c r="F387" s="3">
        <v>1999</v>
      </c>
      <c r="G387" s="3" t="s">
        <v>1567</v>
      </c>
      <c r="H387" s="3" t="s">
        <v>1527</v>
      </c>
    </row>
    <row r="388" spans="1:8" ht="15.75" customHeight="1" x14ac:dyDescent="0.25">
      <c r="A388" s="4">
        <v>911100221411</v>
      </c>
      <c r="B388" s="3" t="s">
        <v>1994</v>
      </c>
      <c r="C388" s="10">
        <v>43940</v>
      </c>
      <c r="D388" s="3"/>
      <c r="E388" s="3">
        <v>4</v>
      </c>
      <c r="F388" s="3">
        <v>1999</v>
      </c>
      <c r="G388" s="3" t="s">
        <v>1570</v>
      </c>
      <c r="H388" s="3" t="s">
        <v>1527</v>
      </c>
    </row>
    <row r="389" spans="1:8" ht="15.75" customHeight="1" x14ac:dyDescent="0.25">
      <c r="A389" s="4">
        <v>911100221396</v>
      </c>
      <c r="B389" s="3" t="s">
        <v>1979</v>
      </c>
      <c r="C389" s="10">
        <v>43920</v>
      </c>
      <c r="D389" s="3"/>
      <c r="E389" s="3">
        <v>2</v>
      </c>
      <c r="F389" s="3">
        <v>199</v>
      </c>
      <c r="G389" s="3"/>
      <c r="H389" s="3"/>
    </row>
    <row r="390" spans="1:8" ht="15.75" customHeight="1" x14ac:dyDescent="0.25">
      <c r="A390" s="4">
        <v>911100221381</v>
      </c>
      <c r="B390" s="3" t="s">
        <v>3714</v>
      </c>
      <c r="C390" s="10">
        <v>43941</v>
      </c>
      <c r="D390" s="3" t="s">
        <v>3800</v>
      </c>
      <c r="E390" s="3">
        <v>4</v>
      </c>
      <c r="F390" s="3">
        <v>2000</v>
      </c>
      <c r="G390" s="3" t="s">
        <v>1573</v>
      </c>
      <c r="H390" s="3" t="s">
        <v>1527</v>
      </c>
    </row>
    <row r="391" spans="1:8" ht="15.75" customHeight="1" x14ac:dyDescent="0.25">
      <c r="A391" s="4">
        <v>911100221373</v>
      </c>
      <c r="B391" s="3" t="s">
        <v>1956</v>
      </c>
      <c r="C391" s="10">
        <v>43941</v>
      </c>
      <c r="D391" s="3" t="s">
        <v>3800</v>
      </c>
      <c r="E391" s="3">
        <v>3</v>
      </c>
      <c r="F391" s="3">
        <v>1999</v>
      </c>
      <c r="G391" s="3" t="s">
        <v>1573</v>
      </c>
      <c r="H391" s="3" t="s">
        <v>1527</v>
      </c>
    </row>
    <row r="392" spans="1:8" ht="15.75" customHeight="1" x14ac:dyDescent="0.25">
      <c r="A392" s="4">
        <v>911100221360</v>
      </c>
      <c r="B392" s="3" t="s">
        <v>1943</v>
      </c>
      <c r="C392" s="10">
        <v>43940</v>
      </c>
      <c r="D392" s="3" t="s">
        <v>3790</v>
      </c>
      <c r="E392" s="3">
        <v>1</v>
      </c>
      <c r="F392" s="3">
        <v>1999</v>
      </c>
      <c r="G392" s="3" t="s">
        <v>1564</v>
      </c>
      <c r="H392" s="3" t="s">
        <v>1527</v>
      </c>
    </row>
    <row r="393" spans="1:8" ht="15.75" customHeight="1" x14ac:dyDescent="0.25">
      <c r="A393" s="4">
        <v>911100221346</v>
      </c>
      <c r="B393" s="3" t="s">
        <v>1928</v>
      </c>
      <c r="C393" s="10">
        <v>43940</v>
      </c>
      <c r="D393" s="3" t="s">
        <v>3800</v>
      </c>
      <c r="E393" s="3">
        <v>4</v>
      </c>
      <c r="F393" s="3">
        <v>1999</v>
      </c>
      <c r="G393" s="3" t="s">
        <v>1568</v>
      </c>
      <c r="H393" s="3" t="s">
        <v>1527</v>
      </c>
    </row>
    <row r="394" spans="1:8" ht="15.75" customHeight="1" x14ac:dyDescent="0.25">
      <c r="A394" s="4">
        <v>911100221327</v>
      </c>
      <c r="B394" s="3" t="s">
        <v>3701</v>
      </c>
      <c r="C394" s="10">
        <v>43939</v>
      </c>
      <c r="D394" s="3" t="s">
        <v>3800</v>
      </c>
      <c r="E394" s="3">
        <v>3</v>
      </c>
      <c r="F394" s="3">
        <v>1999</v>
      </c>
      <c r="G394" s="3" t="s">
        <v>1566</v>
      </c>
      <c r="H394" s="3" t="s">
        <v>1527</v>
      </c>
    </row>
    <row r="395" spans="1:8" ht="15.75" customHeight="1" x14ac:dyDescent="0.25">
      <c r="A395" s="4">
        <v>911100221297</v>
      </c>
      <c r="B395" s="3" t="s">
        <v>1877</v>
      </c>
      <c r="C395" s="10">
        <v>43917</v>
      </c>
      <c r="D395" s="3" t="s">
        <v>3793</v>
      </c>
      <c r="E395" s="3">
        <v>4</v>
      </c>
      <c r="F395" s="3">
        <v>999</v>
      </c>
      <c r="G395" s="3"/>
      <c r="H395" s="3" t="s">
        <v>1527</v>
      </c>
    </row>
    <row r="396" spans="1:8" ht="15.75" customHeight="1" x14ac:dyDescent="0.25">
      <c r="A396" s="4">
        <v>911100221281</v>
      </c>
      <c r="B396" s="3" t="s">
        <v>3736</v>
      </c>
      <c r="C396" s="10">
        <v>43948</v>
      </c>
      <c r="D396" s="3" t="s">
        <v>3793</v>
      </c>
      <c r="E396" s="3">
        <v>4</v>
      </c>
      <c r="F396" s="3">
        <v>1999</v>
      </c>
      <c r="G396" s="3" t="s">
        <v>1575</v>
      </c>
      <c r="H396" s="3"/>
    </row>
    <row r="397" spans="1:8" ht="15.75" customHeight="1" x14ac:dyDescent="0.25">
      <c r="A397" s="4">
        <v>911100221278</v>
      </c>
      <c r="B397" s="3" t="s">
        <v>1858</v>
      </c>
      <c r="C397" s="10">
        <v>43917</v>
      </c>
      <c r="D397" s="3"/>
      <c r="E397" s="3">
        <v>5</v>
      </c>
      <c r="F397" s="3">
        <v>199</v>
      </c>
      <c r="G397" s="3"/>
      <c r="H397" s="3"/>
    </row>
    <row r="398" spans="1:8" ht="15.75" customHeight="1" x14ac:dyDescent="0.25">
      <c r="A398" s="4">
        <v>911100221265</v>
      </c>
      <c r="B398" s="3" t="s">
        <v>1845</v>
      </c>
      <c r="C398" s="10">
        <v>43939</v>
      </c>
      <c r="D398" s="3" t="s">
        <v>3800</v>
      </c>
      <c r="E398" s="3">
        <v>3</v>
      </c>
      <c r="F398" s="3">
        <v>1999</v>
      </c>
      <c r="G398" s="3" t="s">
        <v>1561</v>
      </c>
      <c r="H398" s="3" t="s">
        <v>1527</v>
      </c>
    </row>
    <row r="399" spans="1:8" ht="15.75" customHeight="1" x14ac:dyDescent="0.25">
      <c r="A399" s="4">
        <v>911100221180</v>
      </c>
      <c r="B399" s="3" t="s">
        <v>1761</v>
      </c>
      <c r="C399" s="10">
        <v>43940</v>
      </c>
      <c r="D399" s="3" t="s">
        <v>3793</v>
      </c>
      <c r="E399" s="3">
        <v>2</v>
      </c>
      <c r="F399" s="3">
        <v>1999</v>
      </c>
      <c r="G399" s="3" t="s">
        <v>1572</v>
      </c>
      <c r="H399" s="3" t="s">
        <v>1527</v>
      </c>
    </row>
    <row r="400" spans="1:8" ht="15.75" customHeight="1" x14ac:dyDescent="0.25">
      <c r="A400" s="4">
        <v>911100221178</v>
      </c>
      <c r="B400" s="3" t="s">
        <v>1759</v>
      </c>
      <c r="C400" s="10">
        <v>43945</v>
      </c>
      <c r="D400" s="3" t="s">
        <v>3793</v>
      </c>
      <c r="E400" s="3">
        <v>5</v>
      </c>
      <c r="F400" s="3">
        <v>1999</v>
      </c>
      <c r="G400" s="3" t="s">
        <v>1575</v>
      </c>
      <c r="H400" s="3"/>
    </row>
    <row r="401" spans="1:8" ht="15.75" customHeight="1" x14ac:dyDescent="0.25">
      <c r="A401" s="4">
        <v>911100221176</v>
      </c>
      <c r="B401" s="3" t="s">
        <v>1757</v>
      </c>
      <c r="C401" s="10">
        <v>43939</v>
      </c>
      <c r="D401" s="3"/>
      <c r="E401" s="3">
        <v>2</v>
      </c>
      <c r="F401" s="3">
        <v>999</v>
      </c>
      <c r="G401" s="3" t="s">
        <v>1567</v>
      </c>
      <c r="H401" s="3" t="s">
        <v>1527</v>
      </c>
    </row>
    <row r="402" spans="1:8" ht="15.75" customHeight="1" x14ac:dyDescent="0.25">
      <c r="A402" s="4">
        <v>911100221144</v>
      </c>
      <c r="B402" s="3" t="s">
        <v>1725</v>
      </c>
      <c r="C402" s="10">
        <v>43941</v>
      </c>
      <c r="D402" s="3" t="s">
        <v>3793</v>
      </c>
      <c r="E402" s="3">
        <v>4</v>
      </c>
      <c r="F402" s="3">
        <v>1999</v>
      </c>
      <c r="G402" s="3" t="s">
        <v>1573</v>
      </c>
      <c r="H402" s="3" t="s">
        <v>1527</v>
      </c>
    </row>
    <row r="403" spans="1:8" ht="15.75" customHeight="1" x14ac:dyDescent="0.25">
      <c r="A403" s="4">
        <v>911100221141</v>
      </c>
      <c r="B403" s="3" t="s">
        <v>1722</v>
      </c>
      <c r="C403" s="10">
        <v>43940</v>
      </c>
      <c r="D403" s="3" t="s">
        <v>3793</v>
      </c>
      <c r="E403" s="3">
        <v>4</v>
      </c>
      <c r="F403" s="3">
        <v>1999</v>
      </c>
      <c r="G403" s="3" t="s">
        <v>1568</v>
      </c>
      <c r="H403" s="3" t="s">
        <v>1527</v>
      </c>
    </row>
    <row r="404" spans="1:8" ht="15.75" customHeight="1" x14ac:dyDescent="0.25">
      <c r="A404" s="4">
        <v>911100221127</v>
      </c>
      <c r="B404" s="3" t="s">
        <v>1708</v>
      </c>
      <c r="C404" s="10">
        <v>43947</v>
      </c>
      <c r="D404" s="3" t="s">
        <v>3793</v>
      </c>
      <c r="E404" s="3">
        <v>1</v>
      </c>
      <c r="F404" s="3">
        <v>1999</v>
      </c>
      <c r="G404" s="3" t="s">
        <v>1575</v>
      </c>
      <c r="H404" s="3"/>
    </row>
    <row r="405" spans="1:8" ht="15.75" customHeight="1" x14ac:dyDescent="0.25">
      <c r="A405" s="4">
        <v>911100221111</v>
      </c>
      <c r="B405" s="3" t="s">
        <v>1692</v>
      </c>
      <c r="C405" s="10">
        <v>43940</v>
      </c>
      <c r="D405" s="3" t="s">
        <v>3796</v>
      </c>
      <c r="E405" s="3">
        <v>3</v>
      </c>
      <c r="F405" s="3">
        <v>1999</v>
      </c>
      <c r="G405" s="3" t="s">
        <v>1573</v>
      </c>
      <c r="H405" s="3" t="s">
        <v>1527</v>
      </c>
    </row>
    <row r="406" spans="1:8" ht="15.75" customHeight="1" x14ac:dyDescent="0.25">
      <c r="A406" s="4">
        <v>911100221089</v>
      </c>
      <c r="B406" s="3" t="s">
        <v>3712</v>
      </c>
      <c r="C406" s="10">
        <v>43940</v>
      </c>
      <c r="D406" s="3" t="s">
        <v>3790</v>
      </c>
      <c r="E406" s="3">
        <v>2</v>
      </c>
      <c r="F406" s="3">
        <v>1999</v>
      </c>
      <c r="G406" s="3" t="s">
        <v>1564</v>
      </c>
      <c r="H406" s="3" t="s">
        <v>1527</v>
      </c>
    </row>
    <row r="407" spans="1:8" ht="15.75" customHeight="1" x14ac:dyDescent="0.25">
      <c r="A407" s="4">
        <v>911100221021</v>
      </c>
      <c r="B407" s="3" t="s">
        <v>1602</v>
      </c>
      <c r="C407" s="10">
        <v>43919</v>
      </c>
      <c r="D407" s="3"/>
      <c r="E407" s="3">
        <v>2</v>
      </c>
      <c r="F407" s="3">
        <v>199</v>
      </c>
      <c r="G407" s="3"/>
      <c r="H407" s="3"/>
    </row>
    <row r="408" spans="1:8" ht="15.75" customHeight="1" x14ac:dyDescent="0.25">
      <c r="A408" s="4">
        <v>911100221015</v>
      </c>
      <c r="B408" s="3" t="s">
        <v>1596</v>
      </c>
      <c r="C408" s="10">
        <v>43916</v>
      </c>
      <c r="D408" s="3"/>
      <c r="E408" s="3">
        <v>1</v>
      </c>
      <c r="F408" s="3">
        <v>199</v>
      </c>
      <c r="G408" s="3"/>
      <c r="H408" s="3"/>
    </row>
    <row r="409" spans="1:8" ht="15.75" customHeight="1" x14ac:dyDescent="0.25">
      <c r="A409" s="4">
        <v>911100221015</v>
      </c>
      <c r="B409" s="3" t="s">
        <v>1596</v>
      </c>
      <c r="C409" s="10">
        <v>44169.057615740741</v>
      </c>
      <c r="D409" s="3" t="s">
        <v>3793</v>
      </c>
      <c r="E409" s="3">
        <v>2</v>
      </c>
      <c r="F409" s="3">
        <v>1999</v>
      </c>
      <c r="G409" s="3" t="s">
        <v>1554</v>
      </c>
      <c r="H409" s="3" t="s">
        <v>1527</v>
      </c>
    </row>
    <row r="410" spans="1:8" ht="15.75" customHeight="1" x14ac:dyDescent="0.25">
      <c r="A410" s="4">
        <v>911100221003</v>
      </c>
      <c r="B410" s="3"/>
      <c r="C410" s="10">
        <v>43939</v>
      </c>
      <c r="D410" s="3" t="s">
        <v>3793</v>
      </c>
      <c r="E410" s="3">
        <v>2</v>
      </c>
      <c r="F410" s="3">
        <v>1999</v>
      </c>
      <c r="G410" s="3" t="s">
        <v>1567</v>
      </c>
      <c r="H410" s="3" t="s">
        <v>1527</v>
      </c>
    </row>
    <row r="411" spans="1:8" ht="15.75" customHeight="1" x14ac:dyDescent="0.25">
      <c r="A411" s="4">
        <v>911100221451</v>
      </c>
      <c r="B411" s="3" t="s">
        <v>2035</v>
      </c>
      <c r="C411" s="10">
        <v>43947</v>
      </c>
      <c r="D411" s="3" t="s">
        <v>3793</v>
      </c>
      <c r="E411" s="3">
        <v>4</v>
      </c>
      <c r="F411" s="3">
        <v>1999</v>
      </c>
      <c r="G411" s="3" t="s">
        <v>1575</v>
      </c>
      <c r="H411" s="3"/>
    </row>
    <row r="412" spans="1:8" ht="15.75" customHeight="1" x14ac:dyDescent="0.25">
      <c r="A412" s="4">
        <v>911100221661</v>
      </c>
      <c r="B412" s="3" t="s">
        <v>2250</v>
      </c>
      <c r="C412" s="10">
        <v>43947</v>
      </c>
      <c r="D412" s="3" t="s">
        <v>3790</v>
      </c>
      <c r="E412" s="3"/>
      <c r="F412" s="3">
        <v>3400</v>
      </c>
      <c r="G412" s="3" t="s">
        <v>1575</v>
      </c>
      <c r="H412" s="3"/>
    </row>
    <row r="413" spans="1:8" ht="15.75" customHeight="1" x14ac:dyDescent="0.25">
      <c r="A413" s="4"/>
      <c r="B413" s="3"/>
      <c r="C413" s="10">
        <v>43947</v>
      </c>
      <c r="D413" s="3" t="s">
        <v>3790</v>
      </c>
      <c r="E413" s="3">
        <v>4</v>
      </c>
      <c r="F413" s="3">
        <v>1999</v>
      </c>
      <c r="G413" s="3" t="s">
        <v>1575</v>
      </c>
      <c r="H413" s="3"/>
    </row>
  </sheetData>
  <autoFilter ref="A1:H413">
    <sortState ref="A2:H413">
      <sortCondition descending="1" ref="A1:A4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showGridLines="0" tabSelected="1" workbookViewId="0"/>
  </sheetViews>
  <sheetFormatPr defaultRowHeight="15" x14ac:dyDescent="0.25"/>
  <cols>
    <col min="2" max="2" width="8.85546875" style="18" customWidth="1"/>
    <col min="3" max="3" width="29.7109375" bestFit="1" customWidth="1"/>
  </cols>
  <sheetData>
    <row r="2" spans="2:15" x14ac:dyDescent="0.25">
      <c r="B2" s="18" t="s">
        <v>3863</v>
      </c>
      <c r="C2" t="s">
        <v>3878</v>
      </c>
    </row>
    <row r="3" spans="2:15" x14ac:dyDescent="0.25">
      <c r="B3" s="18">
        <v>1</v>
      </c>
      <c r="C3" t="s">
        <v>3877</v>
      </c>
      <c r="I3" s="32" t="s">
        <v>3879</v>
      </c>
      <c r="J3" s="33"/>
      <c r="K3" s="33"/>
      <c r="L3" s="33"/>
      <c r="M3" s="33"/>
      <c r="N3" s="33"/>
      <c r="O3" s="21"/>
    </row>
    <row r="4" spans="2:15" x14ac:dyDescent="0.25">
      <c r="B4" s="18">
        <v>2</v>
      </c>
      <c r="C4" t="s">
        <v>3809</v>
      </c>
      <c r="I4" s="34" t="s">
        <v>3883</v>
      </c>
      <c r="J4" s="39"/>
      <c r="K4" s="39"/>
      <c r="L4" s="39"/>
      <c r="M4" s="39"/>
      <c r="N4" s="39"/>
      <c r="O4" s="35"/>
    </row>
    <row r="5" spans="2:15" x14ac:dyDescent="0.25">
      <c r="B5" s="18">
        <v>3</v>
      </c>
      <c r="C5" t="s">
        <v>3810</v>
      </c>
      <c r="I5" s="36" t="s">
        <v>3888</v>
      </c>
      <c r="J5" s="37"/>
      <c r="K5" s="37"/>
      <c r="L5" s="37"/>
      <c r="M5" s="37"/>
      <c r="N5" s="37"/>
      <c r="O5" s="38"/>
    </row>
    <row r="6" spans="2:15" x14ac:dyDescent="0.25">
      <c r="B6" s="18">
        <v>4</v>
      </c>
      <c r="C6" t="s">
        <v>3811</v>
      </c>
    </row>
    <row r="7" spans="2:15" x14ac:dyDescent="0.25">
      <c r="B7" s="18">
        <v>5</v>
      </c>
      <c r="C7" t="s">
        <v>3807</v>
      </c>
    </row>
    <row r="8" spans="2:15" x14ac:dyDescent="0.25">
      <c r="B8" s="18">
        <v>6</v>
      </c>
      <c r="C8" t="s">
        <v>3808</v>
      </c>
    </row>
    <row r="9" spans="2:15" x14ac:dyDescent="0.25">
      <c r="B9" s="18">
        <v>7</v>
      </c>
      <c r="C9" t="s">
        <v>3869</v>
      </c>
    </row>
    <row r="11" spans="2:15" x14ac:dyDescent="0.25">
      <c r="B11" s="40"/>
      <c r="C11" s="44" t="s">
        <v>3895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21"/>
    </row>
    <row r="12" spans="2:15" x14ac:dyDescent="0.25">
      <c r="B12" s="41" t="s">
        <v>3876</v>
      </c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</row>
    <row r="13" spans="2:15" x14ac:dyDescent="0.25">
      <c r="B13" s="42">
        <v>1</v>
      </c>
      <c r="C13" s="39" t="s">
        <v>3885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5"/>
    </row>
    <row r="14" spans="2:15" x14ac:dyDescent="0.25">
      <c r="B14" s="42">
        <v>2</v>
      </c>
      <c r="C14" s="39" t="s">
        <v>3880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5"/>
    </row>
    <row r="15" spans="2:15" x14ac:dyDescent="0.25">
      <c r="B15" s="42">
        <v>3</v>
      </c>
      <c r="C15" s="39" t="s">
        <v>3884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5"/>
    </row>
    <row r="16" spans="2:15" x14ac:dyDescent="0.25">
      <c r="B16" s="42">
        <v>4</v>
      </c>
      <c r="C16" s="39" t="s">
        <v>3881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5"/>
    </row>
    <row r="17" spans="2:14" x14ac:dyDescent="0.25">
      <c r="B17" s="42">
        <v>5</v>
      </c>
      <c r="C17" s="39" t="s">
        <v>3882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5"/>
    </row>
    <row r="18" spans="2:14" x14ac:dyDescent="0.25">
      <c r="B18" s="42">
        <v>6</v>
      </c>
      <c r="C18" s="39" t="s">
        <v>3886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5"/>
    </row>
    <row r="19" spans="2:14" x14ac:dyDescent="0.25">
      <c r="B19" s="42">
        <v>7</v>
      </c>
      <c r="C19" s="39" t="s">
        <v>3887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5"/>
    </row>
    <row r="20" spans="2:14" x14ac:dyDescent="0.25">
      <c r="B20" s="42">
        <v>8</v>
      </c>
      <c r="C20" s="39" t="s">
        <v>3889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5"/>
    </row>
    <row r="21" spans="2:14" x14ac:dyDescent="0.25">
      <c r="B21" s="42">
        <v>9</v>
      </c>
      <c r="C21" s="39" t="s">
        <v>3892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5"/>
    </row>
    <row r="22" spans="2:14" x14ac:dyDescent="0.25">
      <c r="B22" s="42">
        <v>10</v>
      </c>
      <c r="C22" s="39" t="s">
        <v>3893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5"/>
    </row>
    <row r="23" spans="2:14" x14ac:dyDescent="0.25">
      <c r="B23" s="43">
        <v>11</v>
      </c>
      <c r="C23" s="37" t="s">
        <v>3894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9"/>
  <sheetViews>
    <sheetView workbookViewId="0"/>
  </sheetViews>
  <sheetFormatPr defaultRowHeight="15" x14ac:dyDescent="0.25"/>
  <cols>
    <col min="1" max="1" width="11.28515625" customWidth="1"/>
    <col min="2" max="2" width="10.5703125" bestFit="1" customWidth="1"/>
    <col min="3" max="3" width="20" bestFit="1" customWidth="1"/>
    <col min="4" max="47" width="16.28515625" bestFit="1" customWidth="1"/>
    <col min="48" max="48" width="11.28515625" bestFit="1" customWidth="1"/>
  </cols>
  <sheetData>
    <row r="3" spans="1:3" x14ac:dyDescent="0.25">
      <c r="A3" s="16" t="s">
        <v>3827</v>
      </c>
      <c r="B3" t="s">
        <v>3841</v>
      </c>
      <c r="C3" t="s">
        <v>3838</v>
      </c>
    </row>
    <row r="4" spans="1:3" x14ac:dyDescent="0.25">
      <c r="A4" s="17" t="s">
        <v>3742</v>
      </c>
      <c r="B4" s="11">
        <v>7</v>
      </c>
      <c r="C4" s="11">
        <v>0</v>
      </c>
    </row>
    <row r="5" spans="1:3" x14ac:dyDescent="0.25">
      <c r="A5" s="17" t="s">
        <v>3743</v>
      </c>
      <c r="B5" s="11">
        <v>121</v>
      </c>
      <c r="C5" s="11">
        <v>6</v>
      </c>
    </row>
    <row r="6" spans="1:3" x14ac:dyDescent="0.25">
      <c r="A6" s="17" t="s">
        <v>3744</v>
      </c>
      <c r="B6" s="11">
        <v>19</v>
      </c>
      <c r="C6" s="11">
        <v>3</v>
      </c>
    </row>
    <row r="7" spans="1:3" x14ac:dyDescent="0.25">
      <c r="A7" s="17" t="s">
        <v>3745</v>
      </c>
      <c r="B7" s="11">
        <v>41</v>
      </c>
      <c r="C7" s="11">
        <v>0</v>
      </c>
    </row>
    <row r="8" spans="1:3" x14ac:dyDescent="0.25">
      <c r="A8" s="17" t="s">
        <v>3746</v>
      </c>
      <c r="B8" s="11">
        <v>50</v>
      </c>
      <c r="C8" s="11">
        <v>6</v>
      </c>
    </row>
    <row r="9" spans="1:3" x14ac:dyDescent="0.25">
      <c r="A9" s="17" t="s">
        <v>3747</v>
      </c>
      <c r="B9" s="11">
        <v>11</v>
      </c>
      <c r="C9" s="11">
        <v>1</v>
      </c>
    </row>
    <row r="10" spans="1:3" x14ac:dyDescent="0.25">
      <c r="A10" s="17" t="s">
        <v>3748</v>
      </c>
      <c r="B10" s="11">
        <v>95</v>
      </c>
      <c r="C10" s="11">
        <v>4</v>
      </c>
    </row>
    <row r="11" spans="1:3" x14ac:dyDescent="0.25">
      <c r="A11" s="17" t="s">
        <v>3749</v>
      </c>
      <c r="B11" s="11">
        <v>145</v>
      </c>
      <c r="C11" s="11">
        <v>12</v>
      </c>
    </row>
    <row r="12" spans="1:3" x14ac:dyDescent="0.25">
      <c r="A12" s="17" t="s">
        <v>3750</v>
      </c>
      <c r="B12" s="11">
        <v>10</v>
      </c>
      <c r="C12" s="11">
        <v>0</v>
      </c>
    </row>
    <row r="13" spans="1:3" x14ac:dyDescent="0.25">
      <c r="A13" s="17" t="s">
        <v>3751</v>
      </c>
      <c r="B13" s="11">
        <v>84</v>
      </c>
      <c r="C13" s="11">
        <v>4</v>
      </c>
    </row>
    <row r="14" spans="1:3" x14ac:dyDescent="0.25">
      <c r="A14" s="17" t="s">
        <v>3752</v>
      </c>
      <c r="B14" s="11">
        <v>26</v>
      </c>
      <c r="C14" s="11">
        <v>2</v>
      </c>
    </row>
    <row r="15" spans="1:3" x14ac:dyDescent="0.25">
      <c r="A15" s="17" t="s">
        <v>3753</v>
      </c>
      <c r="B15" s="11">
        <v>27</v>
      </c>
      <c r="C15" s="11">
        <v>3</v>
      </c>
    </row>
    <row r="16" spans="1:3" x14ac:dyDescent="0.25">
      <c r="A16" s="17" t="s">
        <v>3754</v>
      </c>
      <c r="B16" s="11">
        <v>36</v>
      </c>
      <c r="C16" s="11">
        <v>0</v>
      </c>
    </row>
    <row r="17" spans="1:3" x14ac:dyDescent="0.25">
      <c r="A17" s="17" t="s">
        <v>3755</v>
      </c>
      <c r="B17" s="11">
        <v>100</v>
      </c>
      <c r="C17" s="11">
        <v>7</v>
      </c>
    </row>
    <row r="18" spans="1:3" x14ac:dyDescent="0.25">
      <c r="A18" s="17" t="s">
        <v>3756</v>
      </c>
      <c r="B18" s="11">
        <v>24</v>
      </c>
      <c r="C18" s="11">
        <v>2</v>
      </c>
    </row>
    <row r="19" spans="1:3" x14ac:dyDescent="0.25">
      <c r="A19" s="17" t="s">
        <v>3757</v>
      </c>
      <c r="B19" s="11">
        <v>32</v>
      </c>
      <c r="C19" s="11">
        <v>3</v>
      </c>
    </row>
    <row r="20" spans="1:3" x14ac:dyDescent="0.25">
      <c r="A20" s="17" t="s">
        <v>3758</v>
      </c>
      <c r="B20" s="11">
        <v>28</v>
      </c>
      <c r="C20" s="11">
        <v>2</v>
      </c>
    </row>
    <row r="21" spans="1:3" x14ac:dyDescent="0.25">
      <c r="A21" s="17" t="s">
        <v>3759</v>
      </c>
      <c r="B21" s="11">
        <v>31</v>
      </c>
      <c r="C21" s="11">
        <v>1</v>
      </c>
    </row>
    <row r="22" spans="1:3" x14ac:dyDescent="0.25">
      <c r="A22" s="17" t="s">
        <v>3760</v>
      </c>
      <c r="B22" s="11">
        <v>25</v>
      </c>
      <c r="C22" s="11">
        <v>1</v>
      </c>
    </row>
    <row r="23" spans="1:3" x14ac:dyDescent="0.25">
      <c r="A23" s="17" t="s">
        <v>3761</v>
      </c>
      <c r="B23" s="11">
        <v>39</v>
      </c>
      <c r="C23" s="11">
        <v>4</v>
      </c>
    </row>
    <row r="24" spans="1:3" x14ac:dyDescent="0.25">
      <c r="A24" s="17" t="s">
        <v>3762</v>
      </c>
      <c r="B24" s="11">
        <v>13</v>
      </c>
      <c r="C24" s="11">
        <v>0</v>
      </c>
    </row>
    <row r="25" spans="1:3" x14ac:dyDescent="0.25">
      <c r="A25" s="17" t="s">
        <v>3763</v>
      </c>
      <c r="B25" s="11">
        <v>42</v>
      </c>
      <c r="C25" s="11">
        <v>3</v>
      </c>
    </row>
    <row r="26" spans="1:3" x14ac:dyDescent="0.25">
      <c r="A26" s="17" t="s">
        <v>3764</v>
      </c>
      <c r="B26" s="11">
        <v>11</v>
      </c>
      <c r="C26" s="11">
        <v>2</v>
      </c>
    </row>
    <row r="27" spans="1:3" x14ac:dyDescent="0.25">
      <c r="A27" s="17" t="s">
        <v>3765</v>
      </c>
      <c r="B27" s="11">
        <v>22</v>
      </c>
      <c r="C27" s="11">
        <v>1</v>
      </c>
    </row>
    <row r="28" spans="1:3" x14ac:dyDescent="0.25">
      <c r="A28" s="17" t="s">
        <v>3766</v>
      </c>
      <c r="B28" s="11">
        <v>54</v>
      </c>
      <c r="C28" s="11">
        <v>3</v>
      </c>
    </row>
    <row r="29" spans="1:3" x14ac:dyDescent="0.25">
      <c r="A29" s="17" t="s">
        <v>3767</v>
      </c>
      <c r="B29" s="11">
        <v>44</v>
      </c>
      <c r="C29" s="11">
        <v>0</v>
      </c>
    </row>
    <row r="30" spans="1:3" x14ac:dyDescent="0.25">
      <c r="A30" s="17" t="s">
        <v>3768</v>
      </c>
      <c r="B30" s="11">
        <v>45</v>
      </c>
      <c r="C30" s="11">
        <v>4</v>
      </c>
    </row>
    <row r="31" spans="1:3" x14ac:dyDescent="0.25">
      <c r="A31" s="17" t="s">
        <v>3769</v>
      </c>
      <c r="B31" s="11">
        <v>12</v>
      </c>
      <c r="C31" s="11">
        <v>0</v>
      </c>
    </row>
    <row r="32" spans="1:3" x14ac:dyDescent="0.25">
      <c r="A32" s="17" t="s">
        <v>3770</v>
      </c>
      <c r="B32" s="11">
        <v>54</v>
      </c>
      <c r="C32" s="11">
        <v>5</v>
      </c>
    </row>
    <row r="33" spans="1:3" x14ac:dyDescent="0.25">
      <c r="A33" s="17" t="s">
        <v>3771</v>
      </c>
      <c r="B33" s="11">
        <v>33</v>
      </c>
      <c r="C33" s="11">
        <v>0</v>
      </c>
    </row>
    <row r="34" spans="1:3" x14ac:dyDescent="0.25">
      <c r="A34" s="17" t="s">
        <v>3772</v>
      </c>
      <c r="B34" s="11">
        <v>22</v>
      </c>
      <c r="C34" s="11">
        <v>0</v>
      </c>
    </row>
    <row r="35" spans="1:3" x14ac:dyDescent="0.25">
      <c r="A35" s="17" t="s">
        <v>3773</v>
      </c>
      <c r="B35" s="11">
        <v>11</v>
      </c>
      <c r="C35" s="11">
        <v>1</v>
      </c>
    </row>
    <row r="36" spans="1:3" x14ac:dyDescent="0.25">
      <c r="A36" s="17" t="s">
        <v>3774</v>
      </c>
      <c r="B36" s="11">
        <v>22</v>
      </c>
      <c r="C36" s="11">
        <v>0</v>
      </c>
    </row>
    <row r="37" spans="1:3" x14ac:dyDescent="0.25">
      <c r="A37" s="17" t="s">
        <v>3775</v>
      </c>
      <c r="B37" s="11">
        <v>25</v>
      </c>
      <c r="C37" s="11">
        <v>0</v>
      </c>
    </row>
    <row r="38" spans="1:3" x14ac:dyDescent="0.25">
      <c r="A38" s="17" t="s">
        <v>3776</v>
      </c>
      <c r="B38" s="11">
        <v>35</v>
      </c>
      <c r="C38" s="11">
        <v>1</v>
      </c>
    </row>
    <row r="39" spans="1:3" x14ac:dyDescent="0.25">
      <c r="A39" s="17" t="s">
        <v>3777</v>
      </c>
      <c r="B39" s="11">
        <v>92</v>
      </c>
      <c r="C39" s="11">
        <v>5</v>
      </c>
    </row>
    <row r="40" spans="1:3" x14ac:dyDescent="0.25">
      <c r="A40" s="17" t="s">
        <v>3778</v>
      </c>
      <c r="B40" s="11">
        <v>61</v>
      </c>
      <c r="C40" s="11">
        <v>1</v>
      </c>
    </row>
    <row r="41" spans="1:3" x14ac:dyDescent="0.25">
      <c r="A41" s="17" t="s">
        <v>3779</v>
      </c>
      <c r="B41" s="11">
        <v>11</v>
      </c>
      <c r="C41" s="11">
        <v>1</v>
      </c>
    </row>
    <row r="42" spans="1:3" x14ac:dyDescent="0.25">
      <c r="A42" s="17" t="s">
        <v>3780</v>
      </c>
      <c r="B42" s="11">
        <v>26</v>
      </c>
      <c r="C42" s="11">
        <v>1</v>
      </c>
    </row>
    <row r="43" spans="1:3" x14ac:dyDescent="0.25">
      <c r="A43" s="17" t="s">
        <v>3781</v>
      </c>
      <c r="B43" s="11">
        <v>11</v>
      </c>
      <c r="C43" s="11">
        <v>1</v>
      </c>
    </row>
    <row r="44" spans="1:3" x14ac:dyDescent="0.25">
      <c r="A44" s="17" t="s">
        <v>3782</v>
      </c>
      <c r="B44" s="11">
        <v>24</v>
      </c>
      <c r="C44" s="11">
        <v>4</v>
      </c>
    </row>
    <row r="45" spans="1:3" x14ac:dyDescent="0.25">
      <c r="A45" s="17" t="s">
        <v>3783</v>
      </c>
      <c r="B45" s="11">
        <v>11</v>
      </c>
      <c r="C45" s="11">
        <v>0</v>
      </c>
    </row>
    <row r="46" spans="1:3" x14ac:dyDescent="0.25">
      <c r="A46" s="17" t="s">
        <v>3785</v>
      </c>
      <c r="B46" s="11">
        <v>15</v>
      </c>
      <c r="C46" s="11">
        <v>0</v>
      </c>
    </row>
    <row r="47" spans="1:3" x14ac:dyDescent="0.25">
      <c r="A47" s="17" t="s">
        <v>3787</v>
      </c>
      <c r="B47" s="11">
        <v>12</v>
      </c>
      <c r="C47" s="11">
        <v>0</v>
      </c>
    </row>
    <row r="48" spans="1:3" x14ac:dyDescent="0.25">
      <c r="A48" s="17" t="s">
        <v>3788</v>
      </c>
      <c r="B48" s="11">
        <v>39</v>
      </c>
      <c r="C48" s="11">
        <v>2</v>
      </c>
    </row>
    <row r="49" spans="1:3" x14ac:dyDescent="0.25">
      <c r="A49" s="17" t="s">
        <v>3830</v>
      </c>
      <c r="B49" s="11">
        <v>1698</v>
      </c>
      <c r="C49" s="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pane ySplit="3" topLeftCell="A4" activePane="bottomLeft" state="frozen"/>
      <selection pane="bottomLeft" activeCell="F18" sqref="F18"/>
    </sheetView>
  </sheetViews>
  <sheetFormatPr defaultRowHeight="15" x14ac:dyDescent="0.25"/>
  <cols>
    <col min="1" max="1" width="15.28515625" customWidth="1"/>
    <col min="2" max="2" width="13.140625" bestFit="1" customWidth="1"/>
    <col min="3" max="3" width="17.7109375" bestFit="1" customWidth="1"/>
    <col min="4" max="4" width="17.85546875" bestFit="1" customWidth="1"/>
  </cols>
  <sheetData>
    <row r="1" spans="1:4" x14ac:dyDescent="0.25">
      <c r="A1" s="45" t="s">
        <v>3845</v>
      </c>
      <c r="B1" s="45"/>
      <c r="C1" s="45"/>
      <c r="D1" s="45"/>
    </row>
    <row r="3" spans="1:4" x14ac:dyDescent="0.25">
      <c r="A3" s="24" t="s">
        <v>3827</v>
      </c>
      <c r="B3" s="25" t="s">
        <v>3850</v>
      </c>
      <c r="C3" s="25" t="s">
        <v>3849</v>
      </c>
      <c r="D3" s="26" t="s">
        <v>3826</v>
      </c>
    </row>
    <row r="4" spans="1:4" x14ac:dyDescent="0.25">
      <c r="A4" s="19" t="s">
        <v>3749</v>
      </c>
      <c r="B4" s="3">
        <v>145</v>
      </c>
      <c r="C4" s="3">
        <v>12</v>
      </c>
      <c r="D4" s="20">
        <f t="shared" ref="D4:D47" si="0">C4/B4</f>
        <v>8.2758620689655171E-2</v>
      </c>
    </row>
    <row r="5" spans="1:4" x14ac:dyDescent="0.25">
      <c r="A5" s="19" t="s">
        <v>3755</v>
      </c>
      <c r="B5" s="3">
        <v>100</v>
      </c>
      <c r="C5" s="3">
        <v>7</v>
      </c>
      <c r="D5" s="20">
        <f t="shared" si="0"/>
        <v>7.0000000000000007E-2</v>
      </c>
    </row>
    <row r="6" spans="1:4" x14ac:dyDescent="0.25">
      <c r="A6" s="19" t="s">
        <v>3746</v>
      </c>
      <c r="B6" s="3">
        <v>50</v>
      </c>
      <c r="C6" s="3">
        <v>6</v>
      </c>
      <c r="D6" s="20">
        <f t="shared" si="0"/>
        <v>0.12</v>
      </c>
    </row>
    <row r="7" spans="1:4" x14ac:dyDescent="0.25">
      <c r="A7" s="19" t="s">
        <v>3743</v>
      </c>
      <c r="B7" s="3">
        <v>121</v>
      </c>
      <c r="C7" s="3">
        <v>6</v>
      </c>
      <c r="D7" s="20">
        <f t="shared" si="0"/>
        <v>4.9586776859504134E-2</v>
      </c>
    </row>
    <row r="8" spans="1:4" x14ac:dyDescent="0.25">
      <c r="A8" s="19" t="s">
        <v>3770</v>
      </c>
      <c r="B8" s="3">
        <v>54</v>
      </c>
      <c r="C8" s="3">
        <v>5</v>
      </c>
      <c r="D8" s="20">
        <f t="shared" si="0"/>
        <v>9.2592592592592587E-2</v>
      </c>
    </row>
    <row r="9" spans="1:4" x14ac:dyDescent="0.25">
      <c r="A9" s="19" t="s">
        <v>3777</v>
      </c>
      <c r="B9" s="3">
        <v>92</v>
      </c>
      <c r="C9" s="3">
        <v>5</v>
      </c>
      <c r="D9" s="20">
        <f t="shared" si="0"/>
        <v>5.434782608695652E-2</v>
      </c>
    </row>
    <row r="10" spans="1:4" x14ac:dyDescent="0.25">
      <c r="A10" s="19" t="s">
        <v>3782</v>
      </c>
      <c r="B10" s="3">
        <v>24</v>
      </c>
      <c r="C10" s="3">
        <v>4</v>
      </c>
      <c r="D10" s="20">
        <f t="shared" si="0"/>
        <v>0.16666666666666666</v>
      </c>
    </row>
    <row r="11" spans="1:4" x14ac:dyDescent="0.25">
      <c r="A11" s="19" t="s">
        <v>3761</v>
      </c>
      <c r="B11" s="3">
        <v>39</v>
      </c>
      <c r="C11" s="3">
        <v>4</v>
      </c>
      <c r="D11" s="20">
        <f t="shared" si="0"/>
        <v>0.10256410256410256</v>
      </c>
    </row>
    <row r="12" spans="1:4" x14ac:dyDescent="0.25">
      <c r="A12" s="19" t="s">
        <v>3768</v>
      </c>
      <c r="B12" s="3">
        <v>45</v>
      </c>
      <c r="C12" s="3">
        <v>4</v>
      </c>
      <c r="D12" s="20">
        <f t="shared" si="0"/>
        <v>8.8888888888888892E-2</v>
      </c>
    </row>
    <row r="13" spans="1:4" x14ac:dyDescent="0.25">
      <c r="A13" s="19" t="s">
        <v>3751</v>
      </c>
      <c r="B13" s="3">
        <v>84</v>
      </c>
      <c r="C13" s="3">
        <v>4</v>
      </c>
      <c r="D13" s="20">
        <f t="shared" si="0"/>
        <v>4.7619047619047616E-2</v>
      </c>
    </row>
    <row r="14" spans="1:4" x14ac:dyDescent="0.25">
      <c r="A14" s="19" t="s">
        <v>3748</v>
      </c>
      <c r="B14" s="3">
        <v>95</v>
      </c>
      <c r="C14" s="3">
        <v>4</v>
      </c>
      <c r="D14" s="20">
        <f t="shared" si="0"/>
        <v>4.2105263157894736E-2</v>
      </c>
    </row>
    <row r="15" spans="1:4" x14ac:dyDescent="0.25">
      <c r="A15" s="19" t="s">
        <v>3744</v>
      </c>
      <c r="B15" s="3">
        <v>19</v>
      </c>
      <c r="C15" s="3">
        <v>3</v>
      </c>
      <c r="D15" s="20">
        <f t="shared" si="0"/>
        <v>0.15789473684210525</v>
      </c>
    </row>
    <row r="16" spans="1:4" x14ac:dyDescent="0.25">
      <c r="A16" s="19" t="s">
        <v>3753</v>
      </c>
      <c r="B16" s="3">
        <v>27</v>
      </c>
      <c r="C16" s="3">
        <v>3</v>
      </c>
      <c r="D16" s="20">
        <f t="shared" si="0"/>
        <v>0.1111111111111111</v>
      </c>
    </row>
    <row r="17" spans="1:4" x14ac:dyDescent="0.25">
      <c r="A17" s="19" t="s">
        <v>3757</v>
      </c>
      <c r="B17" s="3">
        <v>32</v>
      </c>
      <c r="C17" s="3">
        <v>3</v>
      </c>
      <c r="D17" s="20">
        <f t="shared" si="0"/>
        <v>9.375E-2</v>
      </c>
    </row>
    <row r="18" spans="1:4" x14ac:dyDescent="0.25">
      <c r="A18" s="19" t="s">
        <v>3763</v>
      </c>
      <c r="B18" s="3">
        <v>42</v>
      </c>
      <c r="C18" s="3">
        <v>3</v>
      </c>
      <c r="D18" s="20">
        <f t="shared" si="0"/>
        <v>7.1428571428571425E-2</v>
      </c>
    </row>
    <row r="19" spans="1:4" x14ac:dyDescent="0.25">
      <c r="A19" s="19" t="s">
        <v>3766</v>
      </c>
      <c r="B19" s="3">
        <v>54</v>
      </c>
      <c r="C19" s="3">
        <v>3</v>
      </c>
      <c r="D19" s="20">
        <f t="shared" si="0"/>
        <v>5.5555555555555552E-2</v>
      </c>
    </row>
    <row r="20" spans="1:4" x14ac:dyDescent="0.25">
      <c r="A20" s="19" t="s">
        <v>3764</v>
      </c>
      <c r="B20" s="3">
        <v>11</v>
      </c>
      <c r="C20" s="3">
        <v>2</v>
      </c>
      <c r="D20" s="20">
        <f t="shared" si="0"/>
        <v>0.18181818181818182</v>
      </c>
    </row>
    <row r="21" spans="1:4" x14ac:dyDescent="0.25">
      <c r="A21" s="19" t="s">
        <v>3756</v>
      </c>
      <c r="B21" s="3">
        <v>24</v>
      </c>
      <c r="C21" s="3">
        <v>2</v>
      </c>
      <c r="D21" s="20">
        <f t="shared" si="0"/>
        <v>8.3333333333333329E-2</v>
      </c>
    </row>
    <row r="22" spans="1:4" x14ac:dyDescent="0.25">
      <c r="A22" s="19" t="s">
        <v>3752</v>
      </c>
      <c r="B22" s="3">
        <v>26</v>
      </c>
      <c r="C22" s="3">
        <v>2</v>
      </c>
      <c r="D22" s="20">
        <f t="shared" si="0"/>
        <v>7.6923076923076927E-2</v>
      </c>
    </row>
    <row r="23" spans="1:4" x14ac:dyDescent="0.25">
      <c r="A23" s="19" t="s">
        <v>3758</v>
      </c>
      <c r="B23" s="3">
        <v>28</v>
      </c>
      <c r="C23" s="3">
        <v>2</v>
      </c>
      <c r="D23" s="20">
        <f t="shared" si="0"/>
        <v>7.1428571428571425E-2</v>
      </c>
    </row>
    <row r="24" spans="1:4" x14ac:dyDescent="0.25">
      <c r="A24" s="19" t="s">
        <v>3788</v>
      </c>
      <c r="B24" s="3">
        <v>39</v>
      </c>
      <c r="C24" s="3">
        <v>2</v>
      </c>
      <c r="D24" s="20">
        <f t="shared" si="0"/>
        <v>5.128205128205128E-2</v>
      </c>
    </row>
    <row r="25" spans="1:4" x14ac:dyDescent="0.25">
      <c r="A25" s="19" t="s">
        <v>3844</v>
      </c>
      <c r="B25" s="3">
        <v>1</v>
      </c>
      <c r="C25" s="3">
        <v>1</v>
      </c>
      <c r="D25" s="20">
        <f t="shared" si="0"/>
        <v>1</v>
      </c>
    </row>
    <row r="26" spans="1:4" x14ac:dyDescent="0.25">
      <c r="A26" s="19" t="s">
        <v>3747</v>
      </c>
      <c r="B26" s="3">
        <v>11</v>
      </c>
      <c r="C26" s="3">
        <v>1</v>
      </c>
      <c r="D26" s="20">
        <f t="shared" si="0"/>
        <v>9.0909090909090912E-2</v>
      </c>
    </row>
    <row r="27" spans="1:4" x14ac:dyDescent="0.25">
      <c r="A27" s="19" t="s">
        <v>3773</v>
      </c>
      <c r="B27" s="3">
        <v>11</v>
      </c>
      <c r="C27" s="3">
        <v>1</v>
      </c>
      <c r="D27" s="20">
        <f t="shared" si="0"/>
        <v>9.0909090909090912E-2</v>
      </c>
    </row>
    <row r="28" spans="1:4" x14ac:dyDescent="0.25">
      <c r="A28" s="19" t="s">
        <v>3779</v>
      </c>
      <c r="B28" s="3">
        <v>11</v>
      </c>
      <c r="C28" s="3">
        <v>1</v>
      </c>
      <c r="D28" s="20">
        <f t="shared" si="0"/>
        <v>9.0909090909090912E-2</v>
      </c>
    </row>
    <row r="29" spans="1:4" x14ac:dyDescent="0.25">
      <c r="A29" s="19" t="s">
        <v>3781</v>
      </c>
      <c r="B29" s="3">
        <v>11</v>
      </c>
      <c r="C29" s="3">
        <v>1</v>
      </c>
      <c r="D29" s="20">
        <f t="shared" si="0"/>
        <v>9.0909090909090912E-2</v>
      </c>
    </row>
    <row r="30" spans="1:4" x14ac:dyDescent="0.25">
      <c r="A30" s="19" t="s">
        <v>3765</v>
      </c>
      <c r="B30" s="3">
        <v>22</v>
      </c>
      <c r="C30" s="3">
        <v>1</v>
      </c>
      <c r="D30" s="20">
        <f t="shared" si="0"/>
        <v>4.5454545454545456E-2</v>
      </c>
    </row>
    <row r="31" spans="1:4" x14ac:dyDescent="0.25">
      <c r="A31" s="19" t="s">
        <v>3760</v>
      </c>
      <c r="B31" s="3">
        <v>25</v>
      </c>
      <c r="C31" s="3">
        <v>1</v>
      </c>
      <c r="D31" s="20">
        <f t="shared" si="0"/>
        <v>0.04</v>
      </c>
    </row>
    <row r="32" spans="1:4" x14ac:dyDescent="0.25">
      <c r="A32" s="19" t="s">
        <v>3780</v>
      </c>
      <c r="B32" s="3">
        <v>26</v>
      </c>
      <c r="C32" s="3">
        <v>1</v>
      </c>
      <c r="D32" s="20">
        <f t="shared" si="0"/>
        <v>3.8461538461538464E-2</v>
      </c>
    </row>
    <row r="33" spans="1:4" x14ac:dyDescent="0.25">
      <c r="A33" s="19" t="s">
        <v>3759</v>
      </c>
      <c r="B33" s="3">
        <v>31</v>
      </c>
      <c r="C33" s="3">
        <v>1</v>
      </c>
      <c r="D33" s="20">
        <f t="shared" si="0"/>
        <v>3.2258064516129031E-2</v>
      </c>
    </row>
    <row r="34" spans="1:4" x14ac:dyDescent="0.25">
      <c r="A34" s="19" t="s">
        <v>3776</v>
      </c>
      <c r="B34" s="3">
        <v>35</v>
      </c>
      <c r="C34" s="3">
        <v>1</v>
      </c>
      <c r="D34" s="20">
        <f t="shared" si="0"/>
        <v>2.8571428571428571E-2</v>
      </c>
    </row>
    <row r="35" spans="1:4" x14ac:dyDescent="0.25">
      <c r="A35" s="19" t="s">
        <v>3778</v>
      </c>
      <c r="B35" s="3">
        <v>61</v>
      </c>
      <c r="C35" s="3">
        <v>1</v>
      </c>
      <c r="D35" s="20">
        <f t="shared" si="0"/>
        <v>1.6393442622950821E-2</v>
      </c>
    </row>
    <row r="36" spans="1:4" x14ac:dyDescent="0.25">
      <c r="A36" s="19" t="s">
        <v>3742</v>
      </c>
      <c r="B36" s="3">
        <v>7</v>
      </c>
      <c r="C36" s="3">
        <v>0</v>
      </c>
      <c r="D36" s="20">
        <f t="shared" si="0"/>
        <v>0</v>
      </c>
    </row>
    <row r="37" spans="1:4" x14ac:dyDescent="0.25">
      <c r="A37" s="19" t="s">
        <v>3745</v>
      </c>
      <c r="B37" s="3">
        <v>41</v>
      </c>
      <c r="C37" s="3">
        <v>0</v>
      </c>
      <c r="D37" s="20">
        <f t="shared" si="0"/>
        <v>0</v>
      </c>
    </row>
    <row r="38" spans="1:4" x14ac:dyDescent="0.25">
      <c r="A38" s="19" t="s">
        <v>3750</v>
      </c>
      <c r="B38" s="3">
        <v>10</v>
      </c>
      <c r="C38" s="3">
        <v>0</v>
      </c>
      <c r="D38" s="20">
        <f t="shared" si="0"/>
        <v>0</v>
      </c>
    </row>
    <row r="39" spans="1:4" x14ac:dyDescent="0.25">
      <c r="A39" s="19" t="s">
        <v>3754</v>
      </c>
      <c r="B39" s="3">
        <v>36</v>
      </c>
      <c r="C39" s="3">
        <v>0</v>
      </c>
      <c r="D39" s="20">
        <f t="shared" si="0"/>
        <v>0</v>
      </c>
    </row>
    <row r="40" spans="1:4" x14ac:dyDescent="0.25">
      <c r="A40" s="19" t="s">
        <v>3762</v>
      </c>
      <c r="B40" s="3">
        <v>13</v>
      </c>
      <c r="C40" s="3">
        <v>0</v>
      </c>
      <c r="D40" s="20">
        <f t="shared" si="0"/>
        <v>0</v>
      </c>
    </row>
    <row r="41" spans="1:4" x14ac:dyDescent="0.25">
      <c r="A41" s="19" t="s">
        <v>3767</v>
      </c>
      <c r="B41" s="3">
        <v>44</v>
      </c>
      <c r="C41" s="3">
        <v>0</v>
      </c>
      <c r="D41" s="20">
        <f t="shared" si="0"/>
        <v>0</v>
      </c>
    </row>
    <row r="42" spans="1:4" x14ac:dyDescent="0.25">
      <c r="A42" s="19" t="s">
        <v>3769</v>
      </c>
      <c r="B42" s="3">
        <v>12</v>
      </c>
      <c r="C42" s="3">
        <v>0</v>
      </c>
      <c r="D42" s="20">
        <f t="shared" si="0"/>
        <v>0</v>
      </c>
    </row>
    <row r="43" spans="1:4" x14ac:dyDescent="0.25">
      <c r="A43" s="19" t="s">
        <v>3771</v>
      </c>
      <c r="B43" s="3">
        <v>33</v>
      </c>
      <c r="C43" s="3">
        <v>0</v>
      </c>
      <c r="D43" s="20">
        <f t="shared" si="0"/>
        <v>0</v>
      </c>
    </row>
    <row r="44" spans="1:4" x14ac:dyDescent="0.25">
      <c r="A44" s="19" t="s">
        <v>3772</v>
      </c>
      <c r="B44" s="3">
        <v>22</v>
      </c>
      <c r="C44" s="3">
        <v>0</v>
      </c>
      <c r="D44" s="20">
        <f t="shared" si="0"/>
        <v>0</v>
      </c>
    </row>
    <row r="45" spans="1:4" x14ac:dyDescent="0.25">
      <c r="A45" s="19" t="s">
        <v>3774</v>
      </c>
      <c r="B45" s="3">
        <v>22</v>
      </c>
      <c r="C45" s="3">
        <v>0</v>
      </c>
      <c r="D45" s="20">
        <f t="shared" si="0"/>
        <v>0</v>
      </c>
    </row>
    <row r="46" spans="1:4" x14ac:dyDescent="0.25">
      <c r="A46" s="19" t="s">
        <v>3775</v>
      </c>
      <c r="B46" s="3">
        <v>25</v>
      </c>
      <c r="C46" s="3">
        <v>0</v>
      </c>
      <c r="D46" s="20">
        <f t="shared" si="0"/>
        <v>0</v>
      </c>
    </row>
    <row r="47" spans="1:4" x14ac:dyDescent="0.25">
      <c r="A47" s="19" t="s">
        <v>3783</v>
      </c>
      <c r="B47" s="3">
        <v>11</v>
      </c>
      <c r="C47" s="3">
        <v>0</v>
      </c>
      <c r="D47" s="20">
        <f t="shared" si="0"/>
        <v>0</v>
      </c>
    </row>
    <row r="48" spans="1:4" x14ac:dyDescent="0.25">
      <c r="A48" s="19" t="s">
        <v>3784</v>
      </c>
      <c r="B48" s="3">
        <v>0</v>
      </c>
      <c r="C48" s="3">
        <v>0</v>
      </c>
      <c r="D48" s="20">
        <v>0</v>
      </c>
    </row>
    <row r="49" spans="1:4" x14ac:dyDescent="0.25">
      <c r="A49" s="19" t="s">
        <v>3785</v>
      </c>
      <c r="B49" s="3">
        <v>15</v>
      </c>
      <c r="C49" s="3">
        <v>0</v>
      </c>
      <c r="D49" s="20">
        <f>C49/B49</f>
        <v>0</v>
      </c>
    </row>
    <row r="50" spans="1:4" x14ac:dyDescent="0.25">
      <c r="A50" s="19" t="s">
        <v>3786</v>
      </c>
      <c r="B50" s="3">
        <v>0</v>
      </c>
      <c r="C50" s="3">
        <v>0</v>
      </c>
      <c r="D50" s="20">
        <v>0</v>
      </c>
    </row>
    <row r="51" spans="1:4" x14ac:dyDescent="0.25">
      <c r="A51" s="19" t="s">
        <v>3787</v>
      </c>
      <c r="B51" s="3">
        <v>12</v>
      </c>
      <c r="C51" s="3">
        <v>0</v>
      </c>
      <c r="D51" s="20">
        <f>C51/B51</f>
        <v>0</v>
      </c>
    </row>
    <row r="52" spans="1:4" x14ac:dyDescent="0.25">
      <c r="A52" s="21" t="s">
        <v>3789</v>
      </c>
      <c r="B52" s="22">
        <v>0</v>
      </c>
      <c r="C52" s="22">
        <v>0</v>
      </c>
      <c r="D52" s="23">
        <v>0</v>
      </c>
    </row>
    <row r="53" spans="1:4" x14ac:dyDescent="0.25">
      <c r="A53" s="21" t="s">
        <v>3848</v>
      </c>
      <c r="B53" s="22">
        <f>SUM(Table1[Trials])</f>
        <v>1699</v>
      </c>
      <c r="C53" s="22">
        <f>SUM(Table1[Converted Sales])</f>
        <v>97</v>
      </c>
      <c r="D53" s="23">
        <f>Table1[[#Totals],[Converted Sales]]/Table1[[#Totals],[Trials]]</f>
        <v>5.7092407298410829E-2</v>
      </c>
    </row>
  </sheetData>
  <mergeCells count="1">
    <mergeCell ref="A1:D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11.5703125" customWidth="1"/>
    <col min="2" max="2" width="17.85546875" bestFit="1" customWidth="1"/>
    <col min="3" max="3" width="19.5703125" bestFit="1" customWidth="1"/>
  </cols>
  <sheetData>
    <row r="1" spans="1:3" x14ac:dyDescent="0.25">
      <c r="A1" s="16" t="s">
        <v>3827</v>
      </c>
      <c r="B1" t="s">
        <v>3834</v>
      </c>
    </row>
    <row r="3" spans="1:3" x14ac:dyDescent="0.25">
      <c r="A3" s="16" t="s">
        <v>3840</v>
      </c>
      <c r="B3" t="s">
        <v>3841</v>
      </c>
      <c r="C3" t="s">
        <v>3842</v>
      </c>
    </row>
    <row r="4" spans="1:3" x14ac:dyDescent="0.25">
      <c r="A4" s="17">
        <v>1</v>
      </c>
      <c r="B4" s="11">
        <v>191</v>
      </c>
      <c r="C4" s="11">
        <v>18</v>
      </c>
    </row>
    <row r="5" spans="1:3" x14ac:dyDescent="0.25">
      <c r="A5" s="17">
        <v>2</v>
      </c>
      <c r="B5" s="11">
        <v>497</v>
      </c>
      <c r="C5" s="11">
        <v>19</v>
      </c>
    </row>
    <row r="6" spans="1:3" x14ac:dyDescent="0.25">
      <c r="A6" s="17">
        <v>3</v>
      </c>
      <c r="B6" s="11">
        <v>243</v>
      </c>
      <c r="C6" s="11">
        <v>15</v>
      </c>
    </row>
    <row r="7" spans="1:3" x14ac:dyDescent="0.25">
      <c r="A7" s="17">
        <v>4</v>
      </c>
      <c r="B7" s="11">
        <v>532</v>
      </c>
      <c r="C7" s="11">
        <v>26</v>
      </c>
    </row>
    <row r="8" spans="1:3" x14ac:dyDescent="0.25">
      <c r="A8" s="17">
        <v>5</v>
      </c>
      <c r="B8" s="11">
        <v>235</v>
      </c>
      <c r="C8" s="11">
        <v>18</v>
      </c>
    </row>
    <row r="9" spans="1:3" x14ac:dyDescent="0.25">
      <c r="A9" s="17" t="s">
        <v>3830</v>
      </c>
      <c r="B9" s="11">
        <v>1698</v>
      </c>
      <c r="C9" s="11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3" topLeftCell="A4" activePane="bottomLeft" state="frozen"/>
      <selection pane="bottomLeft" activeCell="L21" sqref="L21"/>
    </sheetView>
  </sheetViews>
  <sheetFormatPr defaultRowHeight="15" x14ac:dyDescent="0.25"/>
  <cols>
    <col min="1" max="2" width="13.140625" bestFit="1" customWidth="1"/>
    <col min="3" max="3" width="17.7109375" bestFit="1" customWidth="1"/>
    <col min="4" max="4" width="17.5703125" customWidth="1"/>
  </cols>
  <sheetData>
    <row r="1" spans="1:4" x14ac:dyDescent="0.25">
      <c r="A1" s="45" t="s">
        <v>3846</v>
      </c>
      <c r="B1" s="45"/>
      <c r="C1" s="45"/>
      <c r="D1" s="45"/>
    </row>
    <row r="3" spans="1:4" x14ac:dyDescent="0.25">
      <c r="A3" s="24" t="s">
        <v>3840</v>
      </c>
      <c r="B3" s="25" t="s">
        <v>3850</v>
      </c>
      <c r="C3" s="25" t="s">
        <v>3849</v>
      </c>
      <c r="D3" s="26" t="s">
        <v>3826</v>
      </c>
    </row>
    <row r="4" spans="1:4" x14ac:dyDescent="0.25">
      <c r="A4" s="27">
        <v>0.46875</v>
      </c>
      <c r="B4" s="3">
        <v>192</v>
      </c>
      <c r="C4" s="3">
        <v>19</v>
      </c>
      <c r="D4" s="20">
        <f>C4/B4</f>
        <v>9.8958333333333329E-2</v>
      </c>
    </row>
    <row r="5" spans="1:4" x14ac:dyDescent="0.25">
      <c r="A5" s="27">
        <v>0.76041666666666663</v>
      </c>
      <c r="B5" s="3">
        <v>497</v>
      </c>
      <c r="C5" s="3">
        <v>19</v>
      </c>
      <c r="D5" s="20">
        <f>C5/B5</f>
        <v>3.8229376257545272E-2</v>
      </c>
    </row>
    <row r="6" spans="1:4" x14ac:dyDescent="0.25">
      <c r="A6" s="27">
        <v>0.66666666666666663</v>
      </c>
      <c r="B6" s="3">
        <v>243</v>
      </c>
      <c r="C6" s="3">
        <v>15</v>
      </c>
      <c r="D6" s="20">
        <f>C6/B6</f>
        <v>6.1728395061728392E-2</v>
      </c>
    </row>
    <row r="7" spans="1:4" x14ac:dyDescent="0.25">
      <c r="A7" s="27">
        <v>0.75</v>
      </c>
      <c r="B7" s="3">
        <v>532</v>
      </c>
      <c r="C7" s="3">
        <v>26</v>
      </c>
      <c r="D7" s="20">
        <f>C7/B7</f>
        <v>4.8872180451127817E-2</v>
      </c>
    </row>
    <row r="8" spans="1:4" x14ac:dyDescent="0.25">
      <c r="A8" s="28">
        <v>0.48958333333333331</v>
      </c>
      <c r="B8" s="22">
        <v>235</v>
      </c>
      <c r="C8" s="22">
        <v>18</v>
      </c>
      <c r="D8" s="23">
        <f>C8/B8</f>
        <v>7.6595744680851063E-2</v>
      </c>
    </row>
    <row r="9" spans="1:4" x14ac:dyDescent="0.25">
      <c r="A9" s="28" t="s">
        <v>3848</v>
      </c>
      <c r="B9" s="22">
        <f>SUM(Table2[Trials])</f>
        <v>1699</v>
      </c>
      <c r="C9" s="22">
        <f>SUM(Table2[Converted Sales])</f>
        <v>97</v>
      </c>
      <c r="D9" s="23">
        <f>Table2[[#Totals],[Converted Sales]]/Table2[[#Totals],[Trials]]</f>
        <v>5.7092407298410829E-2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C21" sqref="C21"/>
    </sheetView>
  </sheetViews>
  <sheetFormatPr defaultRowHeight="15" x14ac:dyDescent="0.25"/>
  <cols>
    <col min="1" max="1" width="20.5703125" bestFit="1" customWidth="1"/>
    <col min="2" max="2" width="10.5703125" bestFit="1" customWidth="1"/>
    <col min="3" max="3" width="19.5703125" bestFit="1" customWidth="1"/>
  </cols>
  <sheetData>
    <row r="3" spans="1:3" x14ac:dyDescent="0.25">
      <c r="A3" s="16" t="s">
        <v>3843</v>
      </c>
      <c r="B3" t="s">
        <v>3841</v>
      </c>
      <c r="C3" t="s">
        <v>3842</v>
      </c>
    </row>
    <row r="4" spans="1:3" x14ac:dyDescent="0.25">
      <c r="A4" s="17" t="s">
        <v>1503</v>
      </c>
      <c r="B4" s="11">
        <v>116</v>
      </c>
      <c r="C4" s="11">
        <v>5</v>
      </c>
    </row>
    <row r="5" spans="1:3" x14ac:dyDescent="0.25">
      <c r="A5" s="17" t="s">
        <v>1508</v>
      </c>
      <c r="B5" s="11">
        <v>44</v>
      </c>
      <c r="C5" s="11">
        <v>2</v>
      </c>
    </row>
    <row r="6" spans="1:3" x14ac:dyDescent="0.25">
      <c r="A6" s="17" t="s">
        <v>1515</v>
      </c>
      <c r="B6" s="11">
        <v>23</v>
      </c>
      <c r="C6" s="11">
        <v>0</v>
      </c>
    </row>
    <row r="7" spans="1:3" x14ac:dyDescent="0.25">
      <c r="A7" s="17" t="s">
        <v>1499</v>
      </c>
      <c r="B7" s="11">
        <v>140</v>
      </c>
      <c r="C7" s="11">
        <v>10</v>
      </c>
    </row>
    <row r="8" spans="1:3" x14ac:dyDescent="0.25">
      <c r="A8" s="17" t="s">
        <v>1496</v>
      </c>
      <c r="B8" s="11">
        <v>214</v>
      </c>
      <c r="C8" s="11">
        <v>10</v>
      </c>
    </row>
    <row r="9" spans="1:3" x14ac:dyDescent="0.25">
      <c r="A9" s="17" t="s">
        <v>1509</v>
      </c>
      <c r="B9" s="11">
        <v>39</v>
      </c>
      <c r="C9" s="11">
        <v>6</v>
      </c>
    </row>
    <row r="10" spans="1:3" x14ac:dyDescent="0.25">
      <c r="A10" s="17" t="s">
        <v>1501</v>
      </c>
      <c r="B10" s="11">
        <v>56</v>
      </c>
      <c r="C10" s="11">
        <v>3</v>
      </c>
    </row>
    <row r="11" spans="1:3" x14ac:dyDescent="0.25">
      <c r="A11" s="17" t="s">
        <v>1502</v>
      </c>
      <c r="B11" s="11">
        <v>177</v>
      </c>
      <c r="C11" s="11">
        <v>16</v>
      </c>
    </row>
    <row r="12" spans="1:3" x14ac:dyDescent="0.25">
      <c r="A12" s="17" t="s">
        <v>1507</v>
      </c>
      <c r="B12" s="11">
        <v>69</v>
      </c>
      <c r="C12" s="11">
        <v>4</v>
      </c>
    </row>
    <row r="13" spans="1:3" x14ac:dyDescent="0.25">
      <c r="A13" s="17" t="s">
        <v>1495</v>
      </c>
      <c r="B13" s="11">
        <v>185</v>
      </c>
      <c r="C13" s="11">
        <v>10</v>
      </c>
    </row>
    <row r="14" spans="1:3" x14ac:dyDescent="0.25">
      <c r="A14" s="17" t="s">
        <v>1498</v>
      </c>
      <c r="B14" s="11">
        <v>24</v>
      </c>
      <c r="C14" s="11">
        <v>1</v>
      </c>
    </row>
    <row r="15" spans="1:3" x14ac:dyDescent="0.25">
      <c r="A15" s="17" t="s">
        <v>1500</v>
      </c>
      <c r="B15" s="11">
        <v>125</v>
      </c>
      <c r="C15" s="11">
        <v>3</v>
      </c>
    </row>
    <row r="16" spans="1:3" x14ac:dyDescent="0.25">
      <c r="A16" s="17" t="s">
        <v>1506</v>
      </c>
      <c r="B16" s="11">
        <v>111</v>
      </c>
      <c r="C16" s="11">
        <v>4</v>
      </c>
    </row>
    <row r="17" spans="1:3" x14ac:dyDescent="0.25">
      <c r="A17" s="17" t="s">
        <v>1505</v>
      </c>
      <c r="B17" s="11">
        <v>89</v>
      </c>
      <c r="C17" s="11">
        <v>5</v>
      </c>
    </row>
    <row r="18" spans="1:3" x14ac:dyDescent="0.25">
      <c r="A18" s="17" t="s">
        <v>1497</v>
      </c>
      <c r="B18" s="11">
        <v>287</v>
      </c>
      <c r="C18" s="11">
        <v>18</v>
      </c>
    </row>
    <row r="19" spans="1:3" x14ac:dyDescent="0.25">
      <c r="A19" s="17" t="s">
        <v>3830</v>
      </c>
      <c r="B19" s="11">
        <v>1699</v>
      </c>
      <c r="C19" s="11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5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19.5703125" bestFit="1" customWidth="1"/>
  </cols>
  <sheetData>
    <row r="1" spans="1:3" x14ac:dyDescent="0.25">
      <c r="A1" s="16" t="s">
        <v>3827</v>
      </c>
      <c r="B1" t="s">
        <v>3834</v>
      </c>
    </row>
    <row r="3" spans="1:3" x14ac:dyDescent="0.25">
      <c r="A3" s="16" t="s">
        <v>1139</v>
      </c>
      <c r="B3" t="s">
        <v>3850</v>
      </c>
      <c r="C3" t="s">
        <v>3842</v>
      </c>
    </row>
    <row r="4" spans="1:3" x14ac:dyDescent="0.25">
      <c r="A4" s="17" t="s">
        <v>1494</v>
      </c>
      <c r="B4" s="11">
        <v>794</v>
      </c>
      <c r="C4" s="11">
        <v>45</v>
      </c>
    </row>
    <row r="5" spans="1:3" x14ac:dyDescent="0.25">
      <c r="A5" s="17" t="s">
        <v>1514</v>
      </c>
      <c r="B5" s="11">
        <v>904</v>
      </c>
      <c r="C5" s="11">
        <v>51</v>
      </c>
    </row>
    <row r="6" spans="1:3" x14ac:dyDescent="0.25">
      <c r="A6" s="17" t="s">
        <v>3830</v>
      </c>
      <c r="B6" s="11">
        <v>1698</v>
      </c>
      <c r="C6" s="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3" topLeftCell="A4" activePane="bottomLeft" state="frozen"/>
      <selection pane="bottomLeft" activeCell="G22" sqref="G22"/>
    </sheetView>
  </sheetViews>
  <sheetFormatPr defaultRowHeight="15" x14ac:dyDescent="0.25"/>
  <cols>
    <col min="1" max="1" width="20.5703125" bestFit="1" customWidth="1"/>
    <col min="2" max="2" width="13" customWidth="1"/>
    <col min="3" max="3" width="17.7109375" bestFit="1" customWidth="1"/>
    <col min="4" max="4" width="17.5703125" customWidth="1"/>
  </cols>
  <sheetData>
    <row r="1" spans="1:4" x14ac:dyDescent="0.25">
      <c r="A1" s="45" t="s">
        <v>3847</v>
      </c>
      <c r="B1" s="45"/>
      <c r="C1" s="45"/>
      <c r="D1" s="45"/>
    </row>
    <row r="3" spans="1:4" x14ac:dyDescent="0.25">
      <c r="A3" s="24" t="s">
        <v>3840</v>
      </c>
      <c r="B3" s="25" t="s">
        <v>3850</v>
      </c>
      <c r="C3" s="25" t="s">
        <v>3849</v>
      </c>
      <c r="D3" s="26" t="s">
        <v>3826</v>
      </c>
    </row>
    <row r="4" spans="1:4" x14ac:dyDescent="0.25">
      <c r="A4" s="27" t="s">
        <v>1509</v>
      </c>
      <c r="B4" s="3">
        <v>39</v>
      </c>
      <c r="C4" s="3">
        <v>6</v>
      </c>
      <c r="D4" s="20">
        <f t="shared" ref="D4:D18" si="0">C4/B4</f>
        <v>0.15384615384615385</v>
      </c>
    </row>
    <row r="5" spans="1:4" x14ac:dyDescent="0.25">
      <c r="A5" s="27" t="s">
        <v>1502</v>
      </c>
      <c r="B5" s="3">
        <v>177</v>
      </c>
      <c r="C5" s="3">
        <v>16</v>
      </c>
      <c r="D5" s="20">
        <f t="shared" si="0"/>
        <v>9.03954802259887E-2</v>
      </c>
    </row>
    <row r="6" spans="1:4" x14ac:dyDescent="0.25">
      <c r="A6" s="27" t="s">
        <v>1499</v>
      </c>
      <c r="B6" s="3">
        <v>140</v>
      </c>
      <c r="C6" s="3">
        <v>10</v>
      </c>
      <c r="D6" s="20">
        <f t="shared" si="0"/>
        <v>7.1428571428571425E-2</v>
      </c>
    </row>
    <row r="7" spans="1:4" x14ac:dyDescent="0.25">
      <c r="A7" s="27" t="s">
        <v>1497</v>
      </c>
      <c r="B7" s="3">
        <v>287</v>
      </c>
      <c r="C7" s="3">
        <v>18</v>
      </c>
      <c r="D7" s="20">
        <f t="shared" si="0"/>
        <v>6.2717770034843204E-2</v>
      </c>
    </row>
    <row r="8" spans="1:4" x14ac:dyDescent="0.25">
      <c r="A8" s="27" t="s">
        <v>1507</v>
      </c>
      <c r="B8" s="3">
        <v>69</v>
      </c>
      <c r="C8" s="3">
        <v>4</v>
      </c>
      <c r="D8" s="20">
        <f t="shared" si="0"/>
        <v>5.7971014492753624E-2</v>
      </c>
    </row>
    <row r="9" spans="1:4" x14ac:dyDescent="0.25">
      <c r="A9" s="27" t="s">
        <v>1505</v>
      </c>
      <c r="B9" s="3">
        <v>89</v>
      </c>
      <c r="C9" s="3">
        <v>5</v>
      </c>
      <c r="D9" s="20">
        <f t="shared" si="0"/>
        <v>5.6179775280898875E-2</v>
      </c>
    </row>
    <row r="10" spans="1:4" x14ac:dyDescent="0.25">
      <c r="A10" s="27" t="s">
        <v>1495</v>
      </c>
      <c r="B10" s="3">
        <v>185</v>
      </c>
      <c r="C10" s="3">
        <v>10</v>
      </c>
      <c r="D10" s="20">
        <f t="shared" si="0"/>
        <v>5.4054054054054057E-2</v>
      </c>
    </row>
    <row r="11" spans="1:4" x14ac:dyDescent="0.25">
      <c r="A11" s="27" t="s">
        <v>1501</v>
      </c>
      <c r="B11" s="3">
        <v>56</v>
      </c>
      <c r="C11" s="3">
        <v>3</v>
      </c>
      <c r="D11" s="20">
        <f t="shared" si="0"/>
        <v>5.3571428571428568E-2</v>
      </c>
    </row>
    <row r="12" spans="1:4" x14ac:dyDescent="0.25">
      <c r="A12" s="27" t="s">
        <v>1496</v>
      </c>
      <c r="B12" s="3">
        <v>214</v>
      </c>
      <c r="C12" s="3">
        <v>10</v>
      </c>
      <c r="D12" s="20">
        <f t="shared" si="0"/>
        <v>4.6728971962616821E-2</v>
      </c>
    </row>
    <row r="13" spans="1:4" x14ac:dyDescent="0.25">
      <c r="A13" s="27" t="s">
        <v>1508</v>
      </c>
      <c r="B13" s="3">
        <v>44</v>
      </c>
      <c r="C13" s="3">
        <v>2</v>
      </c>
      <c r="D13" s="20">
        <f t="shared" si="0"/>
        <v>4.5454545454545456E-2</v>
      </c>
    </row>
    <row r="14" spans="1:4" x14ac:dyDescent="0.25">
      <c r="A14" s="27" t="s">
        <v>1503</v>
      </c>
      <c r="B14" s="3">
        <v>116</v>
      </c>
      <c r="C14" s="3">
        <v>5</v>
      </c>
      <c r="D14" s="20">
        <f t="shared" si="0"/>
        <v>4.3103448275862072E-2</v>
      </c>
    </row>
    <row r="15" spans="1:4" x14ac:dyDescent="0.25">
      <c r="A15" s="27" t="s">
        <v>1498</v>
      </c>
      <c r="B15" s="3">
        <v>24</v>
      </c>
      <c r="C15" s="3">
        <v>1</v>
      </c>
      <c r="D15" s="20">
        <f t="shared" si="0"/>
        <v>4.1666666666666664E-2</v>
      </c>
    </row>
    <row r="16" spans="1:4" x14ac:dyDescent="0.25">
      <c r="A16" s="27" t="s">
        <v>1506</v>
      </c>
      <c r="B16" s="3">
        <v>111</v>
      </c>
      <c r="C16" s="3">
        <v>4</v>
      </c>
      <c r="D16" s="20">
        <f t="shared" si="0"/>
        <v>3.6036036036036036E-2</v>
      </c>
    </row>
    <row r="17" spans="1:4" x14ac:dyDescent="0.25">
      <c r="A17" s="27" t="s">
        <v>1500</v>
      </c>
      <c r="B17" s="3">
        <v>125</v>
      </c>
      <c r="C17" s="3">
        <v>3</v>
      </c>
      <c r="D17" s="20">
        <f t="shared" si="0"/>
        <v>2.4E-2</v>
      </c>
    </row>
    <row r="18" spans="1:4" x14ac:dyDescent="0.25">
      <c r="A18" s="28" t="s">
        <v>1515</v>
      </c>
      <c r="B18" s="22">
        <v>23</v>
      </c>
      <c r="C18" s="22">
        <v>0</v>
      </c>
      <c r="D18" s="23">
        <f t="shared" si="0"/>
        <v>0</v>
      </c>
    </row>
    <row r="19" spans="1:4" x14ac:dyDescent="0.25">
      <c r="A19" s="28" t="s">
        <v>3848</v>
      </c>
      <c r="B19" s="22">
        <f>SUM(Table3[Trials])</f>
        <v>1699</v>
      </c>
      <c r="C19" s="22">
        <f>SUM(Table3[Converted Sales])</f>
        <v>97</v>
      </c>
      <c r="D19" s="23">
        <f>Table3[[#Totals],[Converted Sales]]/Table3[[#Totals],[Trials]]</f>
        <v>5.7092407298410829E-2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4" sqref="A4:C24"/>
    </sheetView>
  </sheetViews>
  <sheetFormatPr defaultRowHeight="15" x14ac:dyDescent="0.25"/>
  <cols>
    <col min="1" max="1" width="14.140625" customWidth="1"/>
    <col min="2" max="2" width="17.85546875" bestFit="1" customWidth="1"/>
    <col min="3" max="3" width="19" bestFit="1" customWidth="1"/>
  </cols>
  <sheetData>
    <row r="1" spans="1:3" x14ac:dyDescent="0.25">
      <c r="A1" s="16" t="s">
        <v>3827</v>
      </c>
      <c r="B1" t="s">
        <v>3834</v>
      </c>
    </row>
    <row r="3" spans="1:3" x14ac:dyDescent="0.25">
      <c r="A3" s="16" t="s">
        <v>3831</v>
      </c>
      <c r="B3" t="s">
        <v>3832</v>
      </c>
      <c r="C3" t="s">
        <v>3836</v>
      </c>
    </row>
    <row r="4" spans="1:3" x14ac:dyDescent="0.25">
      <c r="A4" s="17" t="s">
        <v>1022</v>
      </c>
      <c r="B4" s="11">
        <v>1</v>
      </c>
      <c r="C4" s="11">
        <v>1</v>
      </c>
    </row>
    <row r="5" spans="1:3" x14ac:dyDescent="0.25">
      <c r="A5" s="17" t="s">
        <v>993</v>
      </c>
      <c r="B5" s="11">
        <v>57</v>
      </c>
      <c r="C5" s="11">
        <v>0</v>
      </c>
    </row>
    <row r="6" spans="1:3" x14ac:dyDescent="0.25">
      <c r="A6" s="17" t="s">
        <v>772</v>
      </c>
      <c r="B6" s="11">
        <v>119</v>
      </c>
      <c r="C6" s="11">
        <v>3</v>
      </c>
    </row>
    <row r="7" spans="1:3" x14ac:dyDescent="0.25">
      <c r="A7" s="17" t="s">
        <v>932</v>
      </c>
      <c r="B7" s="11">
        <v>106</v>
      </c>
      <c r="C7" s="11">
        <v>2</v>
      </c>
    </row>
    <row r="8" spans="1:3" x14ac:dyDescent="0.25">
      <c r="A8" s="17" t="s">
        <v>1056</v>
      </c>
      <c r="B8" s="11">
        <v>49</v>
      </c>
      <c r="C8" s="11">
        <v>1</v>
      </c>
    </row>
    <row r="9" spans="1:3" x14ac:dyDescent="0.25">
      <c r="A9" s="17" t="s">
        <v>1026</v>
      </c>
      <c r="B9" s="11">
        <v>3</v>
      </c>
      <c r="C9" s="11">
        <v>0</v>
      </c>
    </row>
    <row r="10" spans="1:3" x14ac:dyDescent="0.25">
      <c r="A10" s="17" t="s">
        <v>1042</v>
      </c>
      <c r="B10" s="11">
        <v>1</v>
      </c>
      <c r="C10" s="11">
        <v>0</v>
      </c>
    </row>
    <row r="11" spans="1:3" x14ac:dyDescent="0.25">
      <c r="A11" s="17" t="s">
        <v>3</v>
      </c>
      <c r="B11" s="11">
        <v>19</v>
      </c>
      <c r="C11" s="11">
        <v>1</v>
      </c>
    </row>
    <row r="12" spans="1:3" x14ac:dyDescent="0.25">
      <c r="A12" s="17" t="s">
        <v>624</v>
      </c>
      <c r="B12" s="11">
        <v>3</v>
      </c>
      <c r="C12" s="11">
        <v>0</v>
      </c>
    </row>
    <row r="13" spans="1:3" x14ac:dyDescent="0.25">
      <c r="A13" s="17" t="s">
        <v>130</v>
      </c>
      <c r="B13" s="11">
        <v>35</v>
      </c>
      <c r="C13" s="11">
        <v>6</v>
      </c>
    </row>
    <row r="14" spans="1:3" x14ac:dyDescent="0.25">
      <c r="A14" s="17" t="s">
        <v>177</v>
      </c>
      <c r="B14" s="11">
        <v>52</v>
      </c>
      <c r="C14" s="11">
        <v>2</v>
      </c>
    </row>
    <row r="15" spans="1:3" x14ac:dyDescent="0.25">
      <c r="A15" s="17" t="s">
        <v>333</v>
      </c>
      <c r="B15" s="11">
        <v>117</v>
      </c>
      <c r="C15" s="11">
        <v>14</v>
      </c>
    </row>
    <row r="16" spans="1:3" x14ac:dyDescent="0.25">
      <c r="A16" s="17" t="s">
        <v>865</v>
      </c>
      <c r="B16" s="11">
        <v>6</v>
      </c>
      <c r="C16" s="11">
        <v>0</v>
      </c>
    </row>
    <row r="17" spans="1:3" x14ac:dyDescent="0.25">
      <c r="A17" s="17" t="s">
        <v>305</v>
      </c>
      <c r="B17" s="11">
        <v>45</v>
      </c>
      <c r="C17" s="11">
        <v>6</v>
      </c>
    </row>
    <row r="18" spans="1:3" x14ac:dyDescent="0.25">
      <c r="A18" s="17" t="s">
        <v>33</v>
      </c>
      <c r="B18" s="11">
        <v>75</v>
      </c>
      <c r="C18" s="11">
        <v>6</v>
      </c>
    </row>
    <row r="19" spans="1:3" x14ac:dyDescent="0.25">
      <c r="A19" s="17" t="s">
        <v>37</v>
      </c>
      <c r="B19" s="11">
        <v>53</v>
      </c>
      <c r="C19" s="11">
        <v>1</v>
      </c>
    </row>
    <row r="20" spans="1:3" x14ac:dyDescent="0.25">
      <c r="A20" s="17" t="s">
        <v>209</v>
      </c>
      <c r="B20" s="11">
        <v>79</v>
      </c>
      <c r="C20" s="11">
        <v>1</v>
      </c>
    </row>
    <row r="21" spans="1:3" x14ac:dyDescent="0.25">
      <c r="A21" s="17" t="s">
        <v>218</v>
      </c>
      <c r="B21" s="11">
        <v>18</v>
      </c>
      <c r="C21" s="11">
        <v>0</v>
      </c>
    </row>
    <row r="22" spans="1:3" x14ac:dyDescent="0.25">
      <c r="A22" s="17" t="s">
        <v>422</v>
      </c>
      <c r="B22" s="11">
        <v>126</v>
      </c>
      <c r="C22" s="11">
        <v>7</v>
      </c>
    </row>
    <row r="23" spans="1:3" x14ac:dyDescent="0.25">
      <c r="A23" s="17" t="s">
        <v>604</v>
      </c>
      <c r="B23" s="11">
        <v>80</v>
      </c>
      <c r="C23" s="11">
        <v>4</v>
      </c>
    </row>
    <row r="24" spans="1:3" x14ac:dyDescent="0.25">
      <c r="A24" s="17" t="s">
        <v>716</v>
      </c>
      <c r="B24" s="11">
        <v>168</v>
      </c>
      <c r="C24" s="11">
        <v>10</v>
      </c>
    </row>
    <row r="25" spans="1:3" x14ac:dyDescent="0.25">
      <c r="A25" s="17" t="s">
        <v>3830</v>
      </c>
      <c r="B25" s="11">
        <v>1212</v>
      </c>
      <c r="C25" s="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3" topLeftCell="A6" activePane="bottomLeft" state="frozen"/>
      <selection pane="bottomLeft" activeCell="O20" sqref="O20"/>
    </sheetView>
  </sheetViews>
  <sheetFormatPr defaultRowHeight="15" x14ac:dyDescent="0.25"/>
  <cols>
    <col min="1" max="1" width="20.5703125" bestFit="1" customWidth="1"/>
    <col min="2" max="2" width="13" customWidth="1"/>
    <col min="3" max="3" width="17.7109375" bestFit="1" customWidth="1"/>
    <col min="4" max="4" width="17.5703125" customWidth="1"/>
  </cols>
  <sheetData>
    <row r="1" spans="1:4" x14ac:dyDescent="0.25">
      <c r="A1" s="45" t="s">
        <v>3852</v>
      </c>
      <c r="B1" s="45"/>
      <c r="C1" s="45"/>
      <c r="D1" s="45"/>
    </row>
    <row r="3" spans="1:4" x14ac:dyDescent="0.25">
      <c r="A3" s="24" t="s">
        <v>3825</v>
      </c>
      <c r="B3" s="25" t="s">
        <v>3850</v>
      </c>
      <c r="C3" s="25" t="s">
        <v>3849</v>
      </c>
      <c r="D3" s="26" t="s">
        <v>3826</v>
      </c>
    </row>
    <row r="4" spans="1:4" x14ac:dyDescent="0.25">
      <c r="A4" s="27" t="s">
        <v>1022</v>
      </c>
      <c r="B4" s="3">
        <v>1</v>
      </c>
      <c r="C4" s="3">
        <v>1</v>
      </c>
      <c r="D4" s="20">
        <f t="shared" ref="D4:D24" si="0">C4/B4</f>
        <v>1</v>
      </c>
    </row>
    <row r="5" spans="1:4" x14ac:dyDescent="0.25">
      <c r="A5" s="27" t="s">
        <v>130</v>
      </c>
      <c r="B5" s="3">
        <v>35</v>
      </c>
      <c r="C5" s="3">
        <v>6</v>
      </c>
      <c r="D5" s="20">
        <f t="shared" si="0"/>
        <v>0.17142857142857143</v>
      </c>
    </row>
    <row r="6" spans="1:4" x14ac:dyDescent="0.25">
      <c r="A6" s="27" t="s">
        <v>305</v>
      </c>
      <c r="B6" s="3">
        <v>45</v>
      </c>
      <c r="C6" s="3">
        <v>6</v>
      </c>
      <c r="D6" s="20">
        <f t="shared" si="0"/>
        <v>0.13333333333333333</v>
      </c>
    </row>
    <row r="7" spans="1:4" x14ac:dyDescent="0.25">
      <c r="A7" s="27" t="s">
        <v>333</v>
      </c>
      <c r="B7" s="3">
        <v>117</v>
      </c>
      <c r="C7" s="3">
        <v>14</v>
      </c>
      <c r="D7" s="20">
        <f t="shared" si="0"/>
        <v>0.11965811965811966</v>
      </c>
    </row>
    <row r="8" spans="1:4" x14ac:dyDescent="0.25">
      <c r="A8" s="27" t="s">
        <v>33</v>
      </c>
      <c r="B8" s="3">
        <v>75</v>
      </c>
      <c r="C8" s="3">
        <v>6</v>
      </c>
      <c r="D8" s="20">
        <f t="shared" si="0"/>
        <v>0.08</v>
      </c>
    </row>
    <row r="9" spans="1:4" x14ac:dyDescent="0.25">
      <c r="A9" s="27" t="s">
        <v>716</v>
      </c>
      <c r="B9" s="3">
        <v>168</v>
      </c>
      <c r="C9" s="3">
        <v>10</v>
      </c>
      <c r="D9" s="20">
        <f t="shared" si="0"/>
        <v>5.9523809523809521E-2</v>
      </c>
    </row>
    <row r="10" spans="1:4" x14ac:dyDescent="0.25">
      <c r="A10" s="27" t="s">
        <v>422</v>
      </c>
      <c r="B10" s="3">
        <v>126</v>
      </c>
      <c r="C10" s="3">
        <v>7</v>
      </c>
      <c r="D10" s="20">
        <f t="shared" si="0"/>
        <v>5.5555555555555552E-2</v>
      </c>
    </row>
    <row r="11" spans="1:4" x14ac:dyDescent="0.25">
      <c r="A11" s="27" t="s">
        <v>3</v>
      </c>
      <c r="B11" s="3">
        <v>19</v>
      </c>
      <c r="C11" s="3">
        <v>1</v>
      </c>
      <c r="D11" s="20">
        <f t="shared" si="0"/>
        <v>5.2631578947368418E-2</v>
      </c>
    </row>
    <row r="12" spans="1:4" x14ac:dyDescent="0.25">
      <c r="A12" s="27" t="s">
        <v>604</v>
      </c>
      <c r="B12" s="3">
        <v>80</v>
      </c>
      <c r="C12" s="3">
        <v>4</v>
      </c>
      <c r="D12" s="20">
        <f t="shared" si="0"/>
        <v>0.05</v>
      </c>
    </row>
    <row r="13" spans="1:4" x14ac:dyDescent="0.25">
      <c r="A13" s="27" t="s">
        <v>177</v>
      </c>
      <c r="B13" s="3">
        <v>52</v>
      </c>
      <c r="C13" s="3">
        <v>2</v>
      </c>
      <c r="D13" s="20">
        <f t="shared" si="0"/>
        <v>3.8461538461538464E-2</v>
      </c>
    </row>
    <row r="14" spans="1:4" x14ac:dyDescent="0.25">
      <c r="A14" s="27" t="s">
        <v>772</v>
      </c>
      <c r="B14" s="3">
        <v>119</v>
      </c>
      <c r="C14" s="3">
        <v>3</v>
      </c>
      <c r="D14" s="20">
        <f t="shared" si="0"/>
        <v>2.5210084033613446E-2</v>
      </c>
    </row>
    <row r="15" spans="1:4" x14ac:dyDescent="0.25">
      <c r="A15" s="27" t="s">
        <v>1056</v>
      </c>
      <c r="B15" s="3">
        <v>49</v>
      </c>
      <c r="C15" s="3">
        <v>1</v>
      </c>
      <c r="D15" s="20">
        <f t="shared" si="0"/>
        <v>2.0408163265306121E-2</v>
      </c>
    </row>
    <row r="16" spans="1:4" x14ac:dyDescent="0.25">
      <c r="A16" s="27" t="s">
        <v>932</v>
      </c>
      <c r="B16" s="3">
        <v>106</v>
      </c>
      <c r="C16" s="3">
        <v>2</v>
      </c>
      <c r="D16" s="20">
        <f t="shared" si="0"/>
        <v>1.8867924528301886E-2</v>
      </c>
    </row>
    <row r="17" spans="1:4" x14ac:dyDescent="0.25">
      <c r="A17" s="27" t="s">
        <v>37</v>
      </c>
      <c r="B17" s="3">
        <v>53</v>
      </c>
      <c r="C17" s="3">
        <v>1</v>
      </c>
      <c r="D17" s="20">
        <f t="shared" si="0"/>
        <v>1.8867924528301886E-2</v>
      </c>
    </row>
    <row r="18" spans="1:4" x14ac:dyDescent="0.25">
      <c r="A18" s="27" t="s">
        <v>209</v>
      </c>
      <c r="B18" s="3">
        <v>79</v>
      </c>
      <c r="C18" s="3">
        <v>1</v>
      </c>
      <c r="D18" s="20">
        <f t="shared" si="0"/>
        <v>1.2658227848101266E-2</v>
      </c>
    </row>
    <row r="19" spans="1:4" x14ac:dyDescent="0.25">
      <c r="A19" s="27" t="s">
        <v>993</v>
      </c>
      <c r="B19" s="3">
        <v>57</v>
      </c>
      <c r="C19" s="3">
        <v>0</v>
      </c>
      <c r="D19" s="20">
        <f t="shared" si="0"/>
        <v>0</v>
      </c>
    </row>
    <row r="20" spans="1:4" x14ac:dyDescent="0.25">
      <c r="A20" s="27" t="s">
        <v>1026</v>
      </c>
      <c r="B20" s="3">
        <v>3</v>
      </c>
      <c r="C20" s="3">
        <v>0</v>
      </c>
      <c r="D20" s="20">
        <f t="shared" si="0"/>
        <v>0</v>
      </c>
    </row>
    <row r="21" spans="1:4" x14ac:dyDescent="0.25">
      <c r="A21" s="27" t="s">
        <v>1042</v>
      </c>
      <c r="B21" s="3">
        <v>1</v>
      </c>
      <c r="C21" s="3">
        <v>0</v>
      </c>
      <c r="D21" s="20">
        <f t="shared" si="0"/>
        <v>0</v>
      </c>
    </row>
    <row r="22" spans="1:4" x14ac:dyDescent="0.25">
      <c r="A22" s="27" t="s">
        <v>624</v>
      </c>
      <c r="B22" s="3">
        <v>3</v>
      </c>
      <c r="C22" s="3">
        <v>0</v>
      </c>
      <c r="D22" s="20">
        <f t="shared" si="0"/>
        <v>0</v>
      </c>
    </row>
    <row r="23" spans="1:4" x14ac:dyDescent="0.25">
      <c r="A23" s="27" t="s">
        <v>865</v>
      </c>
      <c r="B23" s="3">
        <v>6</v>
      </c>
      <c r="C23" s="3">
        <v>0</v>
      </c>
      <c r="D23" s="20">
        <f t="shared" si="0"/>
        <v>0</v>
      </c>
    </row>
    <row r="24" spans="1:4" x14ac:dyDescent="0.25">
      <c r="A24" s="27" t="s">
        <v>218</v>
      </c>
      <c r="B24" s="3">
        <v>18</v>
      </c>
      <c r="C24" s="3">
        <v>0</v>
      </c>
      <c r="D24" s="20">
        <f t="shared" si="0"/>
        <v>0</v>
      </c>
    </row>
    <row r="25" spans="1:4" x14ac:dyDescent="0.25">
      <c r="A25" s="28" t="s">
        <v>3848</v>
      </c>
      <c r="B25" s="22">
        <f>SUM(Table356[Trials])</f>
        <v>1212</v>
      </c>
      <c r="C25" s="22">
        <f>SUM(Table356[Converted Sales])</f>
        <v>65</v>
      </c>
      <c r="D25" s="23">
        <f>Table356[[#Totals],[Converted Sales]]/Table356[[#Totals],[Trials]]</f>
        <v>5.3630363036303627E-2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I22" sqref="I22"/>
    </sheetView>
  </sheetViews>
  <sheetFormatPr defaultRowHeight="15" x14ac:dyDescent="0.25"/>
  <cols>
    <col min="1" max="1" width="20.5703125" bestFit="1" customWidth="1"/>
    <col min="2" max="2" width="13" customWidth="1"/>
    <col min="3" max="3" width="17.7109375" bestFit="1" customWidth="1"/>
    <col min="4" max="4" width="17.5703125" customWidth="1"/>
  </cols>
  <sheetData>
    <row r="1" spans="1:4" x14ac:dyDescent="0.25">
      <c r="A1" s="45" t="s">
        <v>3851</v>
      </c>
      <c r="B1" s="45"/>
      <c r="C1" s="45"/>
      <c r="D1" s="45"/>
    </row>
    <row r="3" spans="1:4" x14ac:dyDescent="0.25">
      <c r="A3" s="24" t="s">
        <v>1139</v>
      </c>
      <c r="B3" s="25" t="s">
        <v>3850</v>
      </c>
      <c r="C3" s="25" t="s">
        <v>3849</v>
      </c>
      <c r="D3" s="26" t="s">
        <v>3826</v>
      </c>
    </row>
    <row r="4" spans="1:4" x14ac:dyDescent="0.25">
      <c r="A4" s="27" t="s">
        <v>1494</v>
      </c>
      <c r="B4" s="3">
        <v>795</v>
      </c>
      <c r="C4" s="3">
        <v>46</v>
      </c>
      <c r="D4" s="20">
        <f>C4/B4</f>
        <v>5.7861635220125787E-2</v>
      </c>
    </row>
    <row r="5" spans="1:4" x14ac:dyDescent="0.25">
      <c r="A5" s="27" t="s">
        <v>1514</v>
      </c>
      <c r="B5" s="3">
        <v>904</v>
      </c>
      <c r="C5" s="3">
        <v>51</v>
      </c>
      <c r="D5" s="20">
        <f>C5/B5</f>
        <v>5.641592920353982E-2</v>
      </c>
    </row>
    <row r="6" spans="1:4" x14ac:dyDescent="0.25">
      <c r="A6" s="28" t="s">
        <v>3848</v>
      </c>
      <c r="B6" s="22">
        <f>SUM(Table35[Trials])</f>
        <v>1699</v>
      </c>
      <c r="C6" s="22">
        <f>SUM(Table35[Converted Sales])</f>
        <v>97</v>
      </c>
      <c r="D6" s="23">
        <f>Table35[[#Totals],[Converted Sales]]/Table35[[#Totals],[Trials]]</f>
        <v>5.7092407298410829E-2</v>
      </c>
    </row>
  </sheetData>
  <mergeCells count="1">
    <mergeCell ref="A1:D1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F13" sqref="F13"/>
    </sheetView>
  </sheetViews>
  <sheetFormatPr defaultRowHeight="15" x14ac:dyDescent="0.25"/>
  <cols>
    <col min="1" max="1" width="25" bestFit="1" customWidth="1"/>
    <col min="2" max="2" width="19.85546875" bestFit="1" customWidth="1"/>
  </cols>
  <sheetData>
    <row r="3" spans="1:2" x14ac:dyDescent="0.25">
      <c r="A3" s="16" t="s">
        <v>3874</v>
      </c>
      <c r="B3" t="s">
        <v>3857</v>
      </c>
    </row>
    <row r="4" spans="1:2" x14ac:dyDescent="0.25">
      <c r="A4" s="17">
        <v>0</v>
      </c>
      <c r="B4" s="11">
        <v>26</v>
      </c>
    </row>
    <row r="5" spans="1:2" x14ac:dyDescent="0.25">
      <c r="A5" s="17">
        <v>1</v>
      </c>
      <c r="B5" s="11">
        <v>32</v>
      </c>
    </row>
    <row r="6" spans="1:2" x14ac:dyDescent="0.25">
      <c r="A6" s="17">
        <v>2</v>
      </c>
      <c r="B6" s="11">
        <v>14</v>
      </c>
    </row>
    <row r="7" spans="1:2" x14ac:dyDescent="0.25">
      <c r="A7" s="17">
        <v>3</v>
      </c>
      <c r="B7" s="11">
        <v>6</v>
      </c>
    </row>
    <row r="8" spans="1:2" x14ac:dyDescent="0.25">
      <c r="A8" s="17">
        <v>4</v>
      </c>
      <c r="B8" s="11">
        <v>3</v>
      </c>
    </row>
    <row r="9" spans="1:2" x14ac:dyDescent="0.25">
      <c r="A9" s="17">
        <v>5</v>
      </c>
      <c r="B9" s="11">
        <v>1</v>
      </c>
    </row>
    <row r="10" spans="1:2" x14ac:dyDescent="0.25">
      <c r="A10" s="17">
        <v>7</v>
      </c>
      <c r="B10" s="11">
        <v>5</v>
      </c>
    </row>
    <row r="11" spans="1:2" x14ac:dyDescent="0.25">
      <c r="A11" s="17">
        <v>8</v>
      </c>
      <c r="B11" s="11">
        <v>1</v>
      </c>
    </row>
    <row r="12" spans="1:2" x14ac:dyDescent="0.25">
      <c r="A12" s="17">
        <v>10</v>
      </c>
      <c r="B12" s="11">
        <v>1</v>
      </c>
    </row>
    <row r="13" spans="1:2" x14ac:dyDescent="0.25">
      <c r="A13" s="17">
        <v>50</v>
      </c>
      <c r="B13" s="11">
        <v>1</v>
      </c>
    </row>
    <row r="14" spans="1:2" x14ac:dyDescent="0.25">
      <c r="A14" s="17">
        <v>106</v>
      </c>
      <c r="B14" s="11">
        <v>1</v>
      </c>
    </row>
    <row r="15" spans="1:2" x14ac:dyDescent="0.25">
      <c r="A15" s="17">
        <v>142</v>
      </c>
      <c r="B15" s="11">
        <v>1</v>
      </c>
    </row>
    <row r="16" spans="1:2" x14ac:dyDescent="0.25">
      <c r="A16" s="17">
        <v>201</v>
      </c>
      <c r="B16" s="11">
        <v>2</v>
      </c>
    </row>
    <row r="17" spans="1:2" x14ac:dyDescent="0.25">
      <c r="A17" s="17">
        <v>233</v>
      </c>
      <c r="B17" s="11">
        <v>1</v>
      </c>
    </row>
    <row r="18" spans="1:2" x14ac:dyDescent="0.25">
      <c r="A18" s="17" t="s">
        <v>3830</v>
      </c>
      <c r="B18" s="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A4" sqref="A4:B14"/>
    </sheetView>
  </sheetViews>
  <sheetFormatPr defaultRowHeight="15" x14ac:dyDescent="0.25"/>
  <cols>
    <col min="1" max="1" width="33.7109375" bestFit="1" customWidth="1"/>
    <col min="2" max="2" width="19.85546875" bestFit="1" customWidth="1"/>
    <col min="3" max="12" width="16.28515625" bestFit="1" customWidth="1"/>
    <col min="13" max="13" width="11.28515625" bestFit="1" customWidth="1"/>
  </cols>
  <sheetData>
    <row r="3" spans="1:2" x14ac:dyDescent="0.25">
      <c r="A3" s="16" t="s">
        <v>3875</v>
      </c>
      <c r="B3" t="s">
        <v>3857</v>
      </c>
    </row>
    <row r="4" spans="1:2" x14ac:dyDescent="0.25">
      <c r="A4" s="17">
        <v>0</v>
      </c>
      <c r="B4" s="11">
        <v>7</v>
      </c>
    </row>
    <row r="5" spans="1:2" x14ac:dyDescent="0.25">
      <c r="A5" s="17">
        <v>1</v>
      </c>
      <c r="B5" s="11">
        <v>20</v>
      </c>
    </row>
    <row r="6" spans="1:2" x14ac:dyDescent="0.25">
      <c r="A6" s="17">
        <v>2</v>
      </c>
      <c r="B6" s="11">
        <v>10</v>
      </c>
    </row>
    <row r="7" spans="1:2" x14ac:dyDescent="0.25">
      <c r="A7" s="17">
        <v>3</v>
      </c>
      <c r="B7" s="11">
        <v>12</v>
      </c>
    </row>
    <row r="8" spans="1:2" x14ac:dyDescent="0.25">
      <c r="A8" s="17">
        <v>4</v>
      </c>
      <c r="B8" s="11">
        <v>2</v>
      </c>
    </row>
    <row r="9" spans="1:2" x14ac:dyDescent="0.25">
      <c r="A9" s="17">
        <v>5</v>
      </c>
      <c r="B9" s="11">
        <v>2</v>
      </c>
    </row>
    <row r="10" spans="1:2" x14ac:dyDescent="0.25">
      <c r="A10" s="17">
        <v>6</v>
      </c>
      <c r="B10" s="11">
        <v>1</v>
      </c>
    </row>
    <row r="11" spans="1:2" x14ac:dyDescent="0.25">
      <c r="A11" s="17">
        <v>7</v>
      </c>
      <c r="B11" s="11">
        <v>4</v>
      </c>
    </row>
    <row r="12" spans="1:2" x14ac:dyDescent="0.25">
      <c r="A12" s="17">
        <v>8</v>
      </c>
      <c r="B12" s="11">
        <v>4</v>
      </c>
    </row>
    <row r="13" spans="1:2" x14ac:dyDescent="0.25">
      <c r="A13" s="17">
        <v>9</v>
      </c>
      <c r="B13" s="11">
        <v>2</v>
      </c>
    </row>
    <row r="14" spans="1:2" x14ac:dyDescent="0.25">
      <c r="A14" s="17">
        <v>10</v>
      </c>
      <c r="B14" s="11">
        <v>1</v>
      </c>
    </row>
    <row r="15" spans="1:2" x14ac:dyDescent="0.25">
      <c r="A15" s="17" t="s">
        <v>3830</v>
      </c>
      <c r="B15" s="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44.42578125" bestFit="1" customWidth="1"/>
    <col min="2" max="2" width="17.7109375" bestFit="1" customWidth="1"/>
    <col min="4" max="4" width="61.5703125" bestFit="1" customWidth="1"/>
    <col min="5" max="5" width="7.42578125" bestFit="1" customWidth="1"/>
    <col min="7" max="8" width="4" hidden="1" customWidth="1"/>
    <col min="9" max="38" width="2" hidden="1" customWidth="1"/>
  </cols>
  <sheetData>
    <row r="1" spans="1:38" x14ac:dyDescent="0.25">
      <c r="A1" s="45" t="s">
        <v>3858</v>
      </c>
      <c r="B1" s="45"/>
    </row>
    <row r="3" spans="1:38" x14ac:dyDescent="0.25">
      <c r="A3" s="24" t="s">
        <v>3891</v>
      </c>
      <c r="B3" s="25" t="s">
        <v>3849</v>
      </c>
    </row>
    <row r="4" spans="1:38" x14ac:dyDescent="0.25">
      <c r="A4" s="29">
        <v>0</v>
      </c>
      <c r="B4" s="3">
        <v>26</v>
      </c>
      <c r="D4" s="30" t="s">
        <v>3896</v>
      </c>
      <c r="E4" s="31" t="str">
        <f>ROUND(SUMPRODUCT(Table357[Time Taken from Trial Date in Days],Table357[Converted Sales])/SUM(Table357[Converted Sales]),0)&amp;" days"</f>
        <v>11 days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8" x14ac:dyDescent="0.25">
      <c r="A5" s="29">
        <v>1</v>
      </c>
      <c r="B5" s="3">
        <v>32</v>
      </c>
      <c r="D5" s="30" t="s">
        <v>3897</v>
      </c>
      <c r="E5" s="31" t="str">
        <f>MEDIAN(G4:AL17)&amp;" day"</f>
        <v>1 day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25">
      <c r="A6" s="29">
        <v>2</v>
      </c>
      <c r="B6" s="3">
        <v>14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38" x14ac:dyDescent="0.25">
      <c r="A7" s="29">
        <v>3</v>
      </c>
      <c r="B7" s="3">
        <v>6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38" x14ac:dyDescent="0.25">
      <c r="A8" s="29">
        <v>4</v>
      </c>
      <c r="B8" s="3">
        <v>3</v>
      </c>
      <c r="G8">
        <v>4</v>
      </c>
      <c r="H8">
        <v>4</v>
      </c>
      <c r="I8">
        <v>4</v>
      </c>
    </row>
    <row r="9" spans="1:38" x14ac:dyDescent="0.25">
      <c r="A9" s="29">
        <v>5</v>
      </c>
      <c r="B9" s="3">
        <v>1</v>
      </c>
      <c r="G9">
        <v>5</v>
      </c>
    </row>
    <row r="10" spans="1:38" x14ac:dyDescent="0.25">
      <c r="A10" s="29">
        <v>7</v>
      </c>
      <c r="B10" s="3">
        <v>5</v>
      </c>
      <c r="G10">
        <v>7</v>
      </c>
      <c r="H10">
        <v>7</v>
      </c>
      <c r="I10">
        <v>7</v>
      </c>
      <c r="J10">
        <v>7</v>
      </c>
      <c r="K10">
        <v>7</v>
      </c>
    </row>
    <row r="11" spans="1:38" x14ac:dyDescent="0.25">
      <c r="A11" s="29">
        <v>8</v>
      </c>
      <c r="B11" s="3">
        <v>1</v>
      </c>
      <c r="G11">
        <v>8</v>
      </c>
    </row>
    <row r="12" spans="1:38" x14ac:dyDescent="0.25">
      <c r="A12" s="29">
        <v>10</v>
      </c>
      <c r="B12" s="3">
        <v>1</v>
      </c>
      <c r="G12">
        <v>10</v>
      </c>
    </row>
    <row r="13" spans="1:38" x14ac:dyDescent="0.25">
      <c r="A13" s="29">
        <v>50</v>
      </c>
      <c r="B13" s="3">
        <v>1</v>
      </c>
      <c r="G13">
        <v>50</v>
      </c>
    </row>
    <row r="14" spans="1:38" x14ac:dyDescent="0.25">
      <c r="A14" s="29">
        <v>106</v>
      </c>
      <c r="B14" s="3">
        <v>1</v>
      </c>
      <c r="G14">
        <v>106</v>
      </c>
    </row>
    <row r="15" spans="1:38" x14ac:dyDescent="0.25">
      <c r="A15" s="29">
        <v>142</v>
      </c>
      <c r="B15" s="3">
        <v>1</v>
      </c>
      <c r="G15">
        <v>142</v>
      </c>
    </row>
    <row r="16" spans="1:38" x14ac:dyDescent="0.25">
      <c r="A16" s="29">
        <v>201</v>
      </c>
      <c r="B16" s="3">
        <v>2</v>
      </c>
      <c r="G16">
        <v>201</v>
      </c>
      <c r="H16">
        <v>201</v>
      </c>
    </row>
    <row r="17" spans="1:26" x14ac:dyDescent="0.25">
      <c r="A17" s="29">
        <v>233</v>
      </c>
      <c r="B17" s="3">
        <v>1</v>
      </c>
      <c r="G17">
        <v>233</v>
      </c>
    </row>
    <row r="18" spans="1:26" x14ac:dyDescent="0.25">
      <c r="A18" s="28" t="s">
        <v>3848</v>
      </c>
      <c r="B18" s="22">
        <f>SUBTOTAL(109,Table357[Converted Sales])</f>
        <v>95</v>
      </c>
    </row>
    <row r="20" spans="1:26" x14ac:dyDescent="0.25">
      <c r="A20" s="24" t="s">
        <v>3890</v>
      </c>
      <c r="B20" s="25" t="s">
        <v>3849</v>
      </c>
      <c r="D20" s="30" t="s">
        <v>3898</v>
      </c>
      <c r="E20" s="31" t="str">
        <f>ROUND(SUMPRODUCT(Table3579[Time Taken from Interest Shown Date in Days],Table3579[Converted Sales])/SUM(Table3579[Converted Sales]),0)&amp;" days"</f>
        <v>3 days</v>
      </c>
    </row>
    <row r="21" spans="1:26" x14ac:dyDescent="0.25">
      <c r="A21" s="29">
        <v>0</v>
      </c>
      <c r="B21" s="3">
        <v>7</v>
      </c>
      <c r="D21" s="30" t="s">
        <v>3899</v>
      </c>
      <c r="E21" s="31" t="str">
        <f>MEDIAN(G20:AL33)&amp;" days"</f>
        <v>2 days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26" x14ac:dyDescent="0.25">
      <c r="A22" s="29">
        <v>1</v>
      </c>
      <c r="B22" s="3">
        <v>20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25">
      <c r="A23" s="29">
        <v>2</v>
      </c>
      <c r="B23" s="3">
        <v>10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</row>
    <row r="24" spans="1:26" x14ac:dyDescent="0.25">
      <c r="A24" s="29">
        <v>3</v>
      </c>
      <c r="B24" s="3">
        <v>12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</row>
    <row r="25" spans="1:26" x14ac:dyDescent="0.25">
      <c r="A25" s="29">
        <v>4</v>
      </c>
      <c r="B25" s="3">
        <v>2</v>
      </c>
      <c r="G25">
        <v>4</v>
      </c>
      <c r="H25">
        <v>4</v>
      </c>
    </row>
    <row r="26" spans="1:26" x14ac:dyDescent="0.25">
      <c r="A26" s="29">
        <v>5</v>
      </c>
      <c r="B26" s="3">
        <v>2</v>
      </c>
      <c r="G26">
        <v>5</v>
      </c>
      <c r="H26">
        <v>5</v>
      </c>
    </row>
    <row r="27" spans="1:26" x14ac:dyDescent="0.25">
      <c r="A27" s="29">
        <v>6</v>
      </c>
      <c r="B27" s="3">
        <v>1</v>
      </c>
      <c r="G27">
        <v>6</v>
      </c>
    </row>
    <row r="28" spans="1:26" x14ac:dyDescent="0.25">
      <c r="A28" s="29">
        <v>7</v>
      </c>
      <c r="B28" s="3">
        <v>4</v>
      </c>
      <c r="G28">
        <v>7</v>
      </c>
      <c r="H28">
        <v>7</v>
      </c>
      <c r="I28">
        <v>7</v>
      </c>
      <c r="J28">
        <v>7</v>
      </c>
    </row>
    <row r="29" spans="1:26" x14ac:dyDescent="0.25">
      <c r="A29" s="29">
        <v>8</v>
      </c>
      <c r="B29" s="3">
        <v>4</v>
      </c>
      <c r="G29">
        <v>8</v>
      </c>
      <c r="H29">
        <v>8</v>
      </c>
      <c r="I29">
        <v>8</v>
      </c>
      <c r="J29">
        <v>8</v>
      </c>
    </row>
    <row r="30" spans="1:26" x14ac:dyDescent="0.25">
      <c r="A30" s="29">
        <v>9</v>
      </c>
      <c r="B30" s="3">
        <v>2</v>
      </c>
      <c r="G30">
        <v>9</v>
      </c>
      <c r="H30">
        <v>9</v>
      </c>
    </row>
    <row r="31" spans="1:26" x14ac:dyDescent="0.25">
      <c r="A31" s="29">
        <v>10</v>
      </c>
      <c r="B31" s="3">
        <v>1</v>
      </c>
      <c r="G31">
        <v>10</v>
      </c>
    </row>
    <row r="32" spans="1:26" x14ac:dyDescent="0.25">
      <c r="A32" s="28" t="s">
        <v>3848</v>
      </c>
      <c r="B32" s="22">
        <f>SUBTOTAL(109,Table3579[Converted Sales])</f>
        <v>65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A5" sqref="A5"/>
    </sheetView>
  </sheetViews>
  <sheetFormatPr defaultRowHeight="15" x14ac:dyDescent="0.25"/>
  <cols>
    <col min="1" max="1" width="19.140625" bestFit="1" customWidth="1"/>
    <col min="2" max="2" width="16.28515625" customWidth="1"/>
    <col min="3" max="3" width="17.28515625" customWidth="1"/>
    <col min="4" max="4" width="19.7109375" customWidth="1"/>
    <col min="5" max="5" width="11.28515625" bestFit="1" customWidth="1"/>
  </cols>
  <sheetData>
    <row r="3" spans="1:5" x14ac:dyDescent="0.25">
      <c r="A3" s="16" t="s">
        <v>3862</v>
      </c>
      <c r="B3" s="16" t="s">
        <v>3829</v>
      </c>
    </row>
    <row r="4" spans="1:5" x14ac:dyDescent="0.25">
      <c r="A4" s="16" t="s">
        <v>3861</v>
      </c>
      <c r="B4" t="s">
        <v>1156</v>
      </c>
      <c r="C4" t="s">
        <v>1148</v>
      </c>
      <c r="D4" t="s">
        <v>1146</v>
      </c>
      <c r="E4" t="s">
        <v>3830</v>
      </c>
    </row>
    <row r="5" spans="1:5" x14ac:dyDescent="0.25">
      <c r="A5" s="17">
        <v>1</v>
      </c>
      <c r="B5" s="11">
        <v>58</v>
      </c>
      <c r="C5" s="11">
        <v>113</v>
      </c>
      <c r="D5" s="11">
        <v>12</v>
      </c>
      <c r="E5" s="11">
        <v>183</v>
      </c>
    </row>
    <row r="6" spans="1:5" x14ac:dyDescent="0.25">
      <c r="A6" s="17">
        <v>2</v>
      </c>
      <c r="B6" s="11">
        <v>208</v>
      </c>
      <c r="C6" s="11">
        <v>235</v>
      </c>
      <c r="D6" s="11">
        <v>24</v>
      </c>
      <c r="E6" s="11">
        <v>467</v>
      </c>
    </row>
    <row r="7" spans="1:5" x14ac:dyDescent="0.25">
      <c r="A7" s="17">
        <v>3</v>
      </c>
      <c r="B7" s="11">
        <v>82</v>
      </c>
      <c r="C7" s="11">
        <v>156</v>
      </c>
      <c r="D7" s="11">
        <v>2</v>
      </c>
      <c r="E7" s="11">
        <v>240</v>
      </c>
    </row>
    <row r="8" spans="1:5" x14ac:dyDescent="0.25">
      <c r="A8" s="17">
        <v>4</v>
      </c>
      <c r="B8" s="11">
        <v>175</v>
      </c>
      <c r="C8" s="11">
        <v>249</v>
      </c>
      <c r="D8" s="11">
        <v>46</v>
      </c>
      <c r="E8" s="11">
        <v>470</v>
      </c>
    </row>
    <row r="9" spans="1:5" x14ac:dyDescent="0.25">
      <c r="A9" s="17">
        <v>5</v>
      </c>
      <c r="B9" s="11">
        <v>74</v>
      </c>
      <c r="C9" s="11">
        <v>152</v>
      </c>
      <c r="D9" s="11">
        <v>4</v>
      </c>
      <c r="E9" s="11">
        <v>230</v>
      </c>
    </row>
    <row r="10" spans="1:5" x14ac:dyDescent="0.25">
      <c r="A10" s="17" t="s">
        <v>3830</v>
      </c>
      <c r="B10" s="11">
        <v>597</v>
      </c>
      <c r="C10" s="11">
        <v>905</v>
      </c>
      <c r="D10" s="11">
        <v>88</v>
      </c>
      <c r="E10" s="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3" topLeftCell="A4" activePane="bottomLeft" state="frozen"/>
      <selection pane="bottomLeft" activeCell="J6" sqref="J6"/>
    </sheetView>
  </sheetViews>
  <sheetFormatPr defaultRowHeight="15" x14ac:dyDescent="0.25"/>
  <cols>
    <col min="1" max="21" width="10.7109375" customWidth="1"/>
    <col min="22" max="16313" width="9.7109375" customWidth="1"/>
  </cols>
  <sheetData>
    <row r="1" spans="1:7" x14ac:dyDescent="0.25">
      <c r="A1" s="46" t="s">
        <v>3870</v>
      </c>
      <c r="B1" s="47"/>
      <c r="C1" s="47"/>
      <c r="D1" s="47"/>
      <c r="E1" s="47"/>
    </row>
    <row r="3" spans="1:7" x14ac:dyDescent="0.25">
      <c r="A3" t="s">
        <v>3861</v>
      </c>
      <c r="B3" t="s">
        <v>3864</v>
      </c>
      <c r="C3" t="s">
        <v>3865</v>
      </c>
      <c r="D3" t="s">
        <v>3866</v>
      </c>
      <c r="E3" t="s">
        <v>3867</v>
      </c>
      <c r="F3" t="s">
        <v>3868</v>
      </c>
      <c r="G3" s="8" t="s">
        <v>3848</v>
      </c>
    </row>
    <row r="4" spans="1:7" x14ac:dyDescent="0.25">
      <c r="A4" t="s">
        <v>1148</v>
      </c>
      <c r="B4">
        <v>113</v>
      </c>
      <c r="C4">
        <v>235</v>
      </c>
      <c r="D4">
        <v>156</v>
      </c>
      <c r="E4">
        <v>249</v>
      </c>
      <c r="F4">
        <v>152</v>
      </c>
      <c r="G4" s="8">
        <f>SUM(Table11[[#This Row],[11:15 AM]:[6:15 PM]])</f>
        <v>905</v>
      </c>
    </row>
    <row r="5" spans="1:7" x14ac:dyDescent="0.25">
      <c r="A5" t="s">
        <v>1156</v>
      </c>
      <c r="B5">
        <v>58</v>
      </c>
      <c r="C5">
        <v>208</v>
      </c>
      <c r="D5">
        <v>82</v>
      </c>
      <c r="E5">
        <v>175</v>
      </c>
      <c r="F5">
        <v>74</v>
      </c>
      <c r="G5" s="8">
        <f>SUM(Table11[[#This Row],[11:15 AM]:[6:15 PM]])</f>
        <v>597</v>
      </c>
    </row>
    <row r="6" spans="1:7" x14ac:dyDescent="0.25">
      <c r="A6" t="s">
        <v>1146</v>
      </c>
      <c r="B6">
        <v>12</v>
      </c>
      <c r="C6">
        <v>24</v>
      </c>
      <c r="D6">
        <v>2</v>
      </c>
      <c r="E6">
        <v>46</v>
      </c>
      <c r="F6">
        <v>4</v>
      </c>
      <c r="G6" s="8">
        <f>SUM(Table11[[#This Row],[11:15 AM]:[6:15 PM]])</f>
        <v>88</v>
      </c>
    </row>
    <row r="7" spans="1:7" x14ac:dyDescent="0.25">
      <c r="A7" s="8" t="s">
        <v>3848</v>
      </c>
      <c r="B7" s="8">
        <f>SUM(B4:B6)</f>
        <v>183</v>
      </c>
      <c r="C7" s="8">
        <f t="shared" ref="C7:G7" si="0">SUM(C4:C6)</f>
        <v>467</v>
      </c>
      <c r="D7" s="8">
        <f t="shared" si="0"/>
        <v>240</v>
      </c>
      <c r="E7" s="8">
        <f t="shared" si="0"/>
        <v>470</v>
      </c>
      <c r="F7" s="8">
        <f t="shared" si="0"/>
        <v>230</v>
      </c>
      <c r="G7" s="8">
        <f t="shared" si="0"/>
        <v>1590</v>
      </c>
    </row>
  </sheetData>
  <mergeCells count="1">
    <mergeCell ref="A1:E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Interested Users</vt:lpstr>
      <vt:lpstr>Booked Users_Cleaned</vt:lpstr>
      <vt:lpstr>Trainers_Cleaned</vt:lpstr>
      <vt:lpstr>SB_Cleaned</vt:lpstr>
      <vt:lpstr>Questions</vt:lpstr>
      <vt:lpstr>Pivot1</vt:lpstr>
      <vt:lpstr>1.SC wrt Trainers</vt:lpstr>
      <vt:lpstr>Pivot2</vt:lpstr>
      <vt:lpstr>2.SC wrt Time Slots</vt:lpstr>
      <vt:lpstr>Pivot3</vt:lpstr>
      <vt:lpstr>Pivot5</vt:lpstr>
      <vt:lpstr>3.SC wrt Topics</vt:lpstr>
      <vt:lpstr>Pivot4</vt:lpstr>
      <vt:lpstr>4.SC wrt Source</vt:lpstr>
      <vt:lpstr>5.SC wrt Grade</vt:lpstr>
      <vt:lpstr>Pivot6.1</vt:lpstr>
      <vt:lpstr>Pivot6.2</vt:lpstr>
      <vt:lpstr>6. TT for SC</vt:lpstr>
      <vt:lpstr>Pivot7</vt:lpstr>
      <vt:lpstr>7.Time Slot-Attendance%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userpc</cp:lastModifiedBy>
  <dcterms:created xsi:type="dcterms:W3CDTF">2020-05-01T04:31:36Z</dcterms:created>
  <dcterms:modified xsi:type="dcterms:W3CDTF">2020-08-09T15:27:02Z</dcterms:modified>
</cp:coreProperties>
</file>