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Excel Project\"/>
    </mc:Choice>
  </mc:AlternateContent>
  <xr:revisionPtr revIDLastSave="0" documentId="13_ncr:1_{AC40F8A4-21C9-4B24-9F25-F71947421570}" xr6:coauthVersionLast="47" xr6:coauthVersionMax="47" xr10:uidLastSave="{00000000-0000-0000-0000-000000000000}"/>
  <bookViews>
    <workbookView xWindow="-120" yWindow="-120" windowWidth="20730" windowHeight="11040" activeTab="1" xr2:uid="{F8420BDF-C08E-4FBB-891B-F574F63AC6D0}"/>
  </bookViews>
  <sheets>
    <sheet name="Data" sheetId="2" r:id="rId1"/>
    <sheet name="Dashboard" sheetId="3" r:id="rId2"/>
    <sheet name="BlinkIT Grocery Data" sheetId="1" r:id="rId3"/>
  </sheets>
  <definedNames>
    <definedName name="_xlchart.v2.0" hidden="1">Data!$D$76:$D$79</definedName>
    <definedName name="_xlchart.v2.1" hidden="1">Data!$E$76:$E$79</definedName>
    <definedName name="_xlchart.v2.2" hidden="1">Data!$D$76:$D$79</definedName>
    <definedName name="_xlchart.v2.3" hidden="1">Data!$E$76:$E$79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2" l="1"/>
  <c r="D76" i="2"/>
  <c r="D77" i="2"/>
  <c r="D79" i="2"/>
  <c r="E79" i="2"/>
  <c r="E78" i="2"/>
  <c r="C9" i="2"/>
  <c r="B9" i="2"/>
  <c r="E77" i="2"/>
  <c r="E76" i="2"/>
  <c r="D9" i="2"/>
  <c r="A9" i="2"/>
</calcChain>
</file>

<file path=xl/sharedStrings.xml><?xml version="1.0" encoding="utf-8"?>
<sst xmlns="http://schemas.openxmlformats.org/spreadsheetml/2006/main" count="59764" uniqueCount="1633">
  <si>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</si>
  <si>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</si>
  <si>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</si>
  <si>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</si>
  <si>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</si>
  <si>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</si>
  <si>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</si>
  <si>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</si>
  <si>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</si>
  <si>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</si>
  <si>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</si>
  <si>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</si>
  <si>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</si>
  <si>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</si>
  <si>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</si>
  <si>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</si>
  <si>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</si>
  <si>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</si>
  <si>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</si>
  <si>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</si>
  <si>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</si>
  <si>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</si>
  <si>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</si>
  <si>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</si>
  <si>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</si>
  <si>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</si>
  <si>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</si>
  <si>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</si>
  <si>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</si>
  <si>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</si>
  <si>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</si>
  <si>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</si>
  <si>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</si>
  <si>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</si>
  <si>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</si>
  <si>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</si>
  <si>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</si>
  <si>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</si>
  <si>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</si>
  <si>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</si>
  <si>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</si>
  <si>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</si>
  <si>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</si>
  <si>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</si>
  <si>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</si>
  <si>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</si>
  <si>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</si>
  <si>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</si>
  <si>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</si>
  <si>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</si>
  <si>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</si>
  <si>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</si>
  <si>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</si>
  <si>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</si>
  <si>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</si>
  <si>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</si>
  <si>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</si>
  <si>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</si>
  <si>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</si>
  <si>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</si>
  <si>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</si>
  <si>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</si>
  <si>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</si>
  <si>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</si>
  <si>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</si>
  <si>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</si>
  <si>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</si>
  <si>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</si>
  <si>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</si>
  <si>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</si>
  <si>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</si>
  <si>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</si>
  <si>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</si>
  <si>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</si>
  <si>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</si>
  <si>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</si>
  <si>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</si>
  <si>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</si>
  <si>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</si>
  <si>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</si>
  <si>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</si>
  <si>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</si>
  <si>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</si>
  <si>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</si>
  <si>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</si>
  <si>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</si>
  <si>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</si>
  <si>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</si>
  <si>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</si>
  <si>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</si>
  <si>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</si>
  <si>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</si>
  <si>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</si>
  <si>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</si>
  <si>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</si>
  <si>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</si>
  <si>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</si>
  <si>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</si>
  <si>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</si>
  <si>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</si>
  <si>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</si>
  <si>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</si>
  <si>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</si>
  <si>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</si>
  <si>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</si>
  <si>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</si>
  <si>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</si>
  <si>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</si>
  <si>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</si>
  <si>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</si>
  <si>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</si>
  <si>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</si>
  <si>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</si>
  <si>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</si>
  <si>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</si>
  <si>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</si>
  <si>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</si>
  <si>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</si>
  <si>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</si>
  <si>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</si>
  <si>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</si>
  <si>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</si>
  <si>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</si>
  <si>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</si>
  <si>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</si>
  <si>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</si>
  <si>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</si>
  <si>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</si>
  <si>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</si>
  <si>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</si>
  <si>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</si>
  <si>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</si>
  <si>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</si>
  <si>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</si>
  <si>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</si>
  <si>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</si>
  <si>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</si>
  <si>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</si>
  <si>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</si>
  <si>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</si>
  <si>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</si>
  <si>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</si>
  <si>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</si>
  <si>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</si>
  <si>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</si>
  <si>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</si>
  <si>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</si>
  <si>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</si>
  <si>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</si>
  <si>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</si>
  <si>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</si>
  <si>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</si>
  <si>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</si>
  <si>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</si>
  <si>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</si>
  <si>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</si>
  <si>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</si>
  <si>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</si>
  <si>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</si>
  <si>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</si>
  <si>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</si>
  <si>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</si>
  <si>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</si>
  <si>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</si>
  <si>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</si>
  <si>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</si>
  <si>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</si>
  <si>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</si>
  <si>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</si>
  <si>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</si>
  <si>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</si>
  <si>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</si>
  <si>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</si>
  <si>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</si>
  <si>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</si>
  <si>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</si>
  <si>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</si>
  <si>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</si>
  <si>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</si>
  <si>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</si>
  <si>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</si>
  <si>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</si>
  <si>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</si>
  <si>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</si>
  <si>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</si>
  <si>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</si>
  <si>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</si>
  <si>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</si>
  <si>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</si>
  <si>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</si>
  <si>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</si>
  <si>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</si>
  <si>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</si>
  <si>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</si>
  <si>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</si>
  <si>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</si>
  <si>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</si>
  <si>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</si>
  <si>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</si>
  <si>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</si>
  <si>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</si>
  <si>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</si>
  <si>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</si>
  <si>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</si>
  <si>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</si>
  <si>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</si>
  <si>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</si>
  <si>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</si>
  <si>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</si>
  <si>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</si>
  <si>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</si>
  <si>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</si>
  <si>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</si>
  <si>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</si>
  <si>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</si>
  <si>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</si>
  <si>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</si>
  <si>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</si>
  <si>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</si>
  <si>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</si>
  <si>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</si>
  <si>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</si>
  <si>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</si>
  <si>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</si>
  <si>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</si>
  <si>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</si>
  <si>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</si>
  <si>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</si>
  <si>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</si>
  <si>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</si>
  <si>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</si>
  <si>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</si>
  <si>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</si>
  <si>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</si>
  <si>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</si>
  <si>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</si>
  <si>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</si>
  <si>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</si>
  <si>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</si>
  <si>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</si>
  <si>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</si>
  <si>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</si>
  <si>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</si>
  <si>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</si>
  <si>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</si>
  <si>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</si>
  <si>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</si>
  <si>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</si>
  <si>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</si>
  <si>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</si>
  <si>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</si>
  <si>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</si>
  <si>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</si>
  <si>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</si>
  <si>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</si>
  <si>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</si>
  <si>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</si>
  <si>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</si>
  <si>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</si>
  <si>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</si>
  <si>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</si>
  <si>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</si>
  <si>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</si>
  <si>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</si>
  <si>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</si>
  <si>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</si>
  <si>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</si>
  <si>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</si>
  <si>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</si>
  <si>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</si>
  <si>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</si>
  <si>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</si>
  <si>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</si>
  <si>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</si>
  <si>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</si>
  <si>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</si>
  <si>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</si>
  <si>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</si>
  <si>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</si>
  <si>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</si>
  <si>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</si>
  <si>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</si>
  <si>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</si>
  <si>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</si>
  <si>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</si>
  <si>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</si>
  <si>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</si>
  <si>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</si>
  <si>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</si>
  <si>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</si>
  <si>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</si>
  <si>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</si>
  <si>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</si>
  <si>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</si>
  <si>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</si>
  <si>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</si>
  <si>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</si>
  <si>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</si>
  <si>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</si>
  <si>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</si>
  <si>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</si>
  <si>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</si>
  <si>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</si>
  <si>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</si>
  <si>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</si>
  <si>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</si>
  <si>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</si>
  <si>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</si>
  <si>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</si>
  <si>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</si>
  <si>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</si>
  <si>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</si>
  <si>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</si>
  <si>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</si>
  <si>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</si>
  <si>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</si>
  <si>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</si>
  <si>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</si>
  <si>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</si>
  <si>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</si>
  <si>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</si>
  <si>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</si>
  <si>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</si>
  <si>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</si>
  <si>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</si>
  <si>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</si>
  <si>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</si>
  <si>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</si>
  <si>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</si>
  <si>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</si>
  <si>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</si>
  <si>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</si>
  <si>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</si>
  <si>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</si>
  <si>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</si>
  <si>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</si>
  <si>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</si>
  <si>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</si>
  <si>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</si>
  <si>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</si>
  <si>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</si>
  <si>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</si>
  <si>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</si>
  <si>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</si>
  <si>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</si>
  <si>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</si>
  <si>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</si>
  <si>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</si>
  <si>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</si>
  <si>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</si>
  <si>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</si>
  <si>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</si>
  <si>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</si>
  <si>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</si>
  <si>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</si>
  <si>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</si>
  <si>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</si>
  <si>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</si>
  <si>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</si>
  <si>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</si>
  <si>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</si>
  <si>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</si>
  <si>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</si>
  <si>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</si>
  <si>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</si>
  <si>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</si>
  <si>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</si>
  <si>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</si>
  <si>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</si>
  <si>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</si>
  <si>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</si>
  <si>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</si>
  <si>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</si>
  <si>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</si>
  <si>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</si>
  <si>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</si>
  <si>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</si>
  <si>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</si>
  <si>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</si>
  <si>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</si>
  <si>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</si>
  <si>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</si>
  <si>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</si>
  <si>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</si>
  <si>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</si>
  <si>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</si>
  <si>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</si>
  <si>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</si>
  <si>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</si>
  <si>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</si>
  <si>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</si>
  <si>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</si>
  <si>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</si>
  <si>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</si>
  <si>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</si>
  <si>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</si>
  <si>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</si>
  <si>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</si>
  <si>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</si>
  <si>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</si>
  <si>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</si>
  <si>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</si>
  <si>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</si>
  <si>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</si>
  <si>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</si>
  <si>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</si>
  <si>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</si>
  <si>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</si>
  <si>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</si>
  <si>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</si>
  <si>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</si>
  <si>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</si>
  <si>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</si>
  <si>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</si>
  <si>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</si>
  <si>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</si>
  <si>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</si>
  <si>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</si>
  <si>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</si>
  <si>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</si>
  <si>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</si>
  <si>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</si>
  <si>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</si>
  <si>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</si>
  <si>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</si>
  <si>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</si>
  <si>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</si>
  <si>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</si>
  <si>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</si>
  <si>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</si>
  <si>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</si>
  <si>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</si>
  <si>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</si>
  <si>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</si>
  <si>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</si>
  <si>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</si>
  <si>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</si>
  <si>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</si>
  <si>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</si>
  <si>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</si>
  <si>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</si>
  <si>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</si>
  <si>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</si>
  <si>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</si>
  <si>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</si>
  <si>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</si>
  <si>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</si>
  <si>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</si>
  <si>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</si>
  <si>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</si>
  <si>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</si>
  <si>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</si>
  <si>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</si>
  <si>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</si>
  <si>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</si>
  <si>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</si>
  <si>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</si>
  <si>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</si>
  <si>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</si>
  <si>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</si>
  <si>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</si>
  <si>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</si>
  <si>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</si>
  <si>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</si>
  <si>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</si>
  <si>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</si>
  <si>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</si>
  <si>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</si>
  <si>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</si>
  <si>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</si>
  <si>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</si>
  <si>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</si>
  <si>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</si>
  <si>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</si>
  <si>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</si>
  <si>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</si>
  <si>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</si>
  <si>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</si>
  <si>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</si>
  <si>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</si>
  <si>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</si>
  <si>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</si>
  <si>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</si>
  <si>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</si>
  <si>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</si>
  <si>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</si>
  <si>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</si>
  <si>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</si>
  <si>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</si>
  <si>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</si>
  <si>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</si>
  <si>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</si>
  <si>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</si>
  <si>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</si>
  <si>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</si>
  <si>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</si>
  <si>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</si>
  <si>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</si>
  <si>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</si>
  <si>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</si>
  <si>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</si>
  <si>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</si>
  <si>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</si>
  <si>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</si>
  <si>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</si>
  <si>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</si>
  <si>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</si>
  <si>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</si>
  <si>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</si>
  <si>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</si>
  <si>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</si>
  <si>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</si>
  <si>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</si>
  <si>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</si>
  <si>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</si>
  <si>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</si>
  <si>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</si>
  <si>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</si>
  <si>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</si>
  <si>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</si>
  <si>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</si>
  <si>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</si>
  <si>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</si>
  <si>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</si>
  <si>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</si>
  <si>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</si>
  <si>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</si>
  <si>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</si>
  <si>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</si>
  <si>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</si>
  <si>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</si>
  <si>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</si>
  <si>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</si>
  <si>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</si>
  <si>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</si>
  <si>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</si>
  <si>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</si>
  <si>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</si>
  <si>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</si>
  <si>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</si>
  <si>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</si>
  <si>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</si>
  <si>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</si>
  <si>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</si>
  <si>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</si>
  <si>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</si>
  <si>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</si>
  <si>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</si>
  <si>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</si>
  <si>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</si>
  <si>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</si>
  <si>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</si>
  <si>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</si>
  <si>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</si>
  <si>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</si>
  <si>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</si>
  <si>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</si>
  <si>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</si>
  <si>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</si>
  <si>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</si>
  <si>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</si>
  <si>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</si>
  <si>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</si>
  <si>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</si>
  <si>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</si>
  <si>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</si>
  <si>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</si>
  <si>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</si>
  <si>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</si>
  <si>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</si>
  <si>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</si>
  <si>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</si>
  <si>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</si>
  <si>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</si>
  <si>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</si>
  <si>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</si>
  <si>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</si>
  <si>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</si>
  <si>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</si>
  <si>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</si>
  <si>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</si>
  <si>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</si>
  <si>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</si>
  <si>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</si>
  <si>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</si>
  <si>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</si>
  <si>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</si>
  <si>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</si>
  <si>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</si>
  <si>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</si>
  <si>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</si>
  <si>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</si>
  <si>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</si>
  <si>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</si>
  <si>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</si>
  <si>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</si>
  <si>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</si>
  <si>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</si>
  <si>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</si>
  <si>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</si>
  <si>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</si>
  <si>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</si>
  <si>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</si>
  <si>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</si>
  <si>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</si>
  <si>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</si>
  <si>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</si>
  <si>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</si>
  <si>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</si>
  <si>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</si>
  <si>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</si>
  <si>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</si>
  <si>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</si>
  <si>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</si>
  <si>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</si>
  <si>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</si>
  <si>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</si>
  <si>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</si>
  <si>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</si>
  <si>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</si>
  <si>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</si>
  <si>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</si>
  <si>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</si>
  <si>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</si>
  <si>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</si>
  <si>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</si>
  <si>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</si>
  <si>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</si>
  <si>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</si>
  <si>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</si>
  <si>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</si>
  <si>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</si>
  <si>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</si>
  <si>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</si>
  <si>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</si>
  <si>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</si>
  <si>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</si>
  <si>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</si>
  <si>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</si>
  <si>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</si>
  <si>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</si>
  <si>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</si>
  <si>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</si>
  <si>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</si>
  <si>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</si>
  <si>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</si>
  <si>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</si>
  <si>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</si>
  <si>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</si>
  <si>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</si>
  <si>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</si>
  <si>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</si>
  <si>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</si>
  <si>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</si>
  <si>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</si>
  <si>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</si>
  <si>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</si>
  <si>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</si>
  <si>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</si>
  <si>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</si>
  <si>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</si>
  <si>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</si>
  <si>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</si>
  <si>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</si>
  <si>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</si>
  <si>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</si>
  <si>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</si>
  <si>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</si>
  <si>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</si>
  <si>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</si>
  <si>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</si>
  <si>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</si>
  <si>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</si>
  <si>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</si>
  <si>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</si>
  <si>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</si>
  <si>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</si>
  <si>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</si>
  <si>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</si>
  <si>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</si>
  <si>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</si>
  <si>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</si>
  <si>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</si>
  <si>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</si>
  <si>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</si>
  <si>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</si>
  <si>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</si>
  <si>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</si>
  <si>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</si>
  <si>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</si>
  <si>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</si>
  <si>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</si>
  <si>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</si>
  <si>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</si>
  <si>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</si>
  <si>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</si>
  <si>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</si>
  <si>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</si>
  <si>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</si>
  <si>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</si>
  <si>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</si>
  <si>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</si>
  <si>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</si>
  <si>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</si>
  <si>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</si>
  <si>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</si>
  <si>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</si>
  <si>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</si>
  <si>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</si>
  <si>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</si>
  <si>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</si>
  <si>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</si>
  <si>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</si>
  <si>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</si>
  <si>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</si>
  <si>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</si>
  <si>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</si>
  <si>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</si>
  <si>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</si>
  <si>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</si>
  <si>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</si>
  <si>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</si>
  <si>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</si>
  <si>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</si>
  <si>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</si>
  <si>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</si>
  <si>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</si>
  <si>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</si>
  <si>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</si>
  <si>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</si>
  <si>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</si>
  <si>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</si>
  <si>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</si>
  <si>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</si>
  <si>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</si>
  <si>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</si>
  <si>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</si>
  <si>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</si>
  <si>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</si>
  <si>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</si>
  <si>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</si>
  <si>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</si>
  <si>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</si>
  <si>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</si>
  <si>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</si>
  <si>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</si>
  <si>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</si>
  <si>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</si>
  <si>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</si>
  <si>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</si>
  <si>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</si>
  <si>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</si>
  <si>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</si>
  <si>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</si>
  <si>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</si>
  <si>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</si>
  <si>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</si>
  <si>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</si>
  <si>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</si>
  <si>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</si>
  <si>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</si>
  <si>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</si>
  <si>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</si>
  <si>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</si>
  <si>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</si>
  <si>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</si>
  <si>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</si>
  <si>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</si>
  <si>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</si>
  <si>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</si>
  <si>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</si>
  <si>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</si>
  <si>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</si>
  <si>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</si>
  <si>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</si>
  <si>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</si>
  <si>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</si>
  <si>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</si>
  <si>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</si>
  <si>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</si>
  <si>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</si>
  <si>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</si>
  <si>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</si>
  <si>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</si>
  <si>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</si>
  <si>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</si>
  <si>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</si>
  <si>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</si>
  <si>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</si>
  <si>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</si>
  <si>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</si>
  <si>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</si>
  <si>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</si>
  <si>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</si>
  <si>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</si>
  <si>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</si>
  <si>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</si>
  <si>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</si>
  <si>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</si>
  <si>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</si>
  <si>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</si>
  <si>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</si>
  <si>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</si>
  <si>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</si>
  <si>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</si>
  <si>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</si>
  <si>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</si>
  <si>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</si>
  <si>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</si>
  <si>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</si>
  <si>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</si>
  <si>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</si>
  <si>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</si>
  <si>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</si>
  <si>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</si>
  <si>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</si>
  <si>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</si>
  <si>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</si>
  <si>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</si>
  <si>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</si>
  <si>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</si>
  <si>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</si>
  <si>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</si>
  <si>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</si>
  <si>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</si>
  <si>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</si>
  <si>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</si>
  <si>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</si>
  <si>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</si>
  <si>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</si>
  <si>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</si>
  <si>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</si>
  <si>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</si>
  <si>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</si>
  <si>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</si>
  <si>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</si>
  <si>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</si>
  <si>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</si>
  <si>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</si>
  <si>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</si>
  <si>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</si>
  <si>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</si>
  <si>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</si>
  <si>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</si>
  <si>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</si>
  <si>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</si>
  <si>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</si>
  <si>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</si>
  <si>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</si>
  <si>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</si>
  <si>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</si>
  <si>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</si>
  <si>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</si>
  <si>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</si>
  <si>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</si>
  <si>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</si>
  <si>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</si>
  <si>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</si>
  <si>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</si>
  <si>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</si>
  <si>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</si>
  <si>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</si>
  <si>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</si>
  <si>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</si>
  <si>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</si>
  <si>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</si>
  <si>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</si>
  <si>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</si>
  <si>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</si>
  <si>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</si>
  <si>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</si>
  <si>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</si>
  <si>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</si>
  <si>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</si>
  <si>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</si>
  <si>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</si>
  <si>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</si>
  <si>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</si>
  <si>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</si>
  <si>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</si>
  <si>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</si>
  <si>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</si>
  <si>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</si>
  <si>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</si>
  <si>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</si>
  <si>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</si>
  <si>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</si>
  <si>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</si>
  <si>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</si>
  <si>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</si>
  <si>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</si>
  <si>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</si>
  <si>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</si>
  <si>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</si>
  <si>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</si>
  <si>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</si>
  <si>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</si>
  <si>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</si>
  <si>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</si>
  <si>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</si>
  <si>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</si>
  <si>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</si>
  <si>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</si>
  <si>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</si>
  <si>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</si>
  <si>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</si>
  <si>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</si>
  <si>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</si>
  <si>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</si>
  <si>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</si>
  <si>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</si>
  <si>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</si>
  <si>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</si>
  <si>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</si>
  <si>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</si>
  <si>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</si>
  <si>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</si>
  <si>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</si>
  <si>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</si>
  <si>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</si>
  <si>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</si>
  <si>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</si>
  <si>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</si>
  <si>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</si>
  <si>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</si>
  <si>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</si>
  <si>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</si>
  <si>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</si>
  <si>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</si>
  <si>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</si>
  <si>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</si>
  <si>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</si>
  <si>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</si>
  <si>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</si>
  <si>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</si>
  <si>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</si>
  <si>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</si>
  <si>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</si>
  <si>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</si>
  <si>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</si>
  <si>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</si>
  <si>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</si>
  <si>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</si>
  <si>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</si>
  <si>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</si>
  <si>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</si>
  <si>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</si>
  <si>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</si>
  <si>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</si>
  <si>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</si>
  <si>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</si>
  <si>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</si>
  <si>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</si>
  <si>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</si>
  <si>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</si>
  <si>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</si>
  <si>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</si>
  <si>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</si>
  <si>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</si>
  <si>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</si>
  <si>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</si>
  <si>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</si>
  <si>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</si>
  <si>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</si>
  <si>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</si>
  <si>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</si>
  <si>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</si>
  <si>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</si>
  <si>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</si>
  <si>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</si>
  <si>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</si>
  <si>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</si>
  <si>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</si>
  <si>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</si>
  <si>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</si>
  <si>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</si>
  <si>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</si>
  <si>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</si>
  <si>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</si>
  <si>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</si>
  <si>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</si>
  <si>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</si>
  <si>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</si>
  <si>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</si>
  <si>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</si>
  <si>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</si>
  <si>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</si>
  <si>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</si>
  <si>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</si>
  <si>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</si>
  <si>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</si>
  <si>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</si>
  <si>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</si>
  <si>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</si>
  <si>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</si>
  <si>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</si>
  <si>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</si>
  <si>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</si>
  <si>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</si>
  <si>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</si>
  <si>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</si>
  <si>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</si>
  <si>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</si>
  <si>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</si>
  <si>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</si>
  <si>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</si>
  <si>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</si>
  <si>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</si>
  <si>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</si>
  <si>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</si>
  <si>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</si>
  <si>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</si>
  <si>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</si>
  <si>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</si>
  <si>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</si>
  <si>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</si>
  <si>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</si>
  <si>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</si>
  <si>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</si>
  <si>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</si>
  <si>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</si>
  <si>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</si>
  <si>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</si>
  <si>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</si>
  <si>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</si>
  <si>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</si>
  <si>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</si>
  <si>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</si>
  <si>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</si>
  <si>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</si>
  <si>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</si>
  <si>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</si>
  <si>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</si>
  <si>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</si>
  <si>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</si>
  <si>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</si>
  <si>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</si>
  <si>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</si>
  <si>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</si>
  <si>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</si>
  <si>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</si>
  <si>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</si>
  <si>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</si>
  <si>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</si>
  <si>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</si>
  <si>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</si>
  <si>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</si>
  <si>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</si>
  <si>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</si>
  <si>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</si>
  <si>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</si>
  <si>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</si>
  <si>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</si>
  <si>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</si>
  <si>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</si>
  <si>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</si>
  <si>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</si>
  <si>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</si>
  <si>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</si>
  <si>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</si>
  <si>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</si>
  <si>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</si>
  <si>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</si>
  <si>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</si>
  <si>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</si>
  <si>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</si>
  <si>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</si>
  <si>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</si>
  <si>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</si>
  <si>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</si>
  <si>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</si>
  <si>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</si>
  <si>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</si>
  <si>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</si>
  <si>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</si>
  <si>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</si>
  <si>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</si>
  <si>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</si>
  <si>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</si>
  <si>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</si>
  <si>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</si>
  <si>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</si>
  <si>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</si>
  <si>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</si>
  <si>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</si>
  <si>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</si>
  <si>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</si>
  <si>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</si>
  <si>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</si>
  <si>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</si>
  <si>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</si>
  <si>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</si>
  <si>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</si>
  <si>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</si>
  <si>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</si>
  <si>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</si>
  <si>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</si>
  <si>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</si>
  <si>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</si>
  <si>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</si>
  <si>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</si>
  <si>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</si>
  <si>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</si>
  <si>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</si>
  <si>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</si>
  <si>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</si>
  <si>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</si>
  <si>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</si>
  <si>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</si>
  <si>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</si>
  <si>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</si>
  <si>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</si>
  <si>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</si>
  <si>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</si>
  <si>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</si>
  <si>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</si>
  <si>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</si>
  <si>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</si>
  <si>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</si>
  <si>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</si>
  <si>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</si>
  <si>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</si>
  <si>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</si>
  <si>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</si>
  <si>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</si>
  <si>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</si>
  <si>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</si>
  <si>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</si>
  <si>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</si>
  <si>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</si>
  <si>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</si>
  <si>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</si>
  <si>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</si>
  <si>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</si>
  <si>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</si>
  <si>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</si>
  <si>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</si>
  <si>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</si>
  <si>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</si>
  <si>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</si>
  <si>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</si>
  <si>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</si>
  <si>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</si>
  <si>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</si>
  <si>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</si>
  <si>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</si>
  <si>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</si>
  <si>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</si>
  <si>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</si>
  <si>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</si>
  <si>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</si>
  <si>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</si>
  <si>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</si>
  <si>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</si>
  <si>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</si>
  <si>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</si>
  <si>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</si>
  <si>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</si>
  <si>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</si>
  <si>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</si>
  <si>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</si>
  <si>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</si>
  <si>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</si>
  <si>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</si>
  <si>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</si>
  <si>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</si>
  <si>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</si>
  <si>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</si>
  <si>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</si>
  <si>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</si>
  <si>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</si>
  <si>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</si>
  <si>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</si>
  <si>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</si>
  <si>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</si>
  <si>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</si>
  <si>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</si>
  <si>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</si>
  <si>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</si>
  <si>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</si>
  <si>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</si>
  <si>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</si>
  <si>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</si>
  <si>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</si>
  <si>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</si>
  <si>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</si>
  <si>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</si>
  <si>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</si>
  <si>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</si>
  <si>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</si>
  <si>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</si>
  <si>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</si>
  <si>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</si>
  <si>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</si>
  <si>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</si>
  <si>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</si>
  <si>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</si>
  <si>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</si>
  <si>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</si>
  <si>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</si>
  <si>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</si>
  <si>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</si>
  <si>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</si>
  <si>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</si>
  <si>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</si>
  <si>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</si>
  <si>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</si>
  <si>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</si>
  <si>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</si>
  <si>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</si>
  <si>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</si>
  <si>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</si>
  <si>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</si>
  <si>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</si>
  <si>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</si>
  <si>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</si>
  <si>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</si>
  <si>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</si>
  <si>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</si>
  <si>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</si>
  <si>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</si>
  <si>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</si>
  <si>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</si>
  <si>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</si>
  <si>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</si>
  <si>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</si>
  <si>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</si>
  <si>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</si>
  <si>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</si>
  <si>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</si>
  <si>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</si>
  <si>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</si>
  <si>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</si>
  <si>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</si>
  <si>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</si>
  <si>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</si>
  <si>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</si>
  <si>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</si>
  <si>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</si>
  <si>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</si>
  <si>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</si>
  <si>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</si>
  <si>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</si>
  <si>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</si>
  <si>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</si>
  <si>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</si>
  <si>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</si>
  <si>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</si>
  <si>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</si>
  <si>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</si>
  <si>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</si>
  <si>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</si>
  <si>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</si>
  <si>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</si>
  <si>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</si>
  <si>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</si>
  <si>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</si>
  <si>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</si>
  <si>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</si>
  <si>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</si>
  <si>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</si>
  <si>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</si>
  <si>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</si>
  <si>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</si>
  <si>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</si>
  <si>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</si>
  <si>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</si>
  <si>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</si>
  <si>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</si>
  <si>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</si>
  <si>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</si>
  <si>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</si>
  <si>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</si>
  <si>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</si>
  <si>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</si>
  <si>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</si>
  <si>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</si>
  <si>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</si>
  <si>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</si>
  <si>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</si>
  <si>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</si>
  <si>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</si>
  <si>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</si>
  <si>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</si>
  <si>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</si>
  <si>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</si>
  <si>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</si>
  <si>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</si>
  <si>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</si>
  <si>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</si>
  <si>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</si>
  <si>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</si>
  <si>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</si>
  <si>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</si>
  <si>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</si>
  <si>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</si>
  <si>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</si>
  <si>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</si>
  <si>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</si>
  <si>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</si>
  <si>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</si>
  <si>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</si>
  <si>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</si>
  <si>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</si>
  <si>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</si>
  <si>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</si>
  <si>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</si>
  <si>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</si>
  <si>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</si>
  <si>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</si>
  <si>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</si>
  <si>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</si>
  <si>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</si>
  <si>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</si>
  <si>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</si>
  <si>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</si>
  <si>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</si>
  <si>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</si>
  <si>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</si>
  <si>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</si>
  <si>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</si>
  <si>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</si>
  <si>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</si>
  <si>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</si>
  <si>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</si>
  <si>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</si>
  <si>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</si>
  <si>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</si>
  <si>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</si>
  <si>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</si>
  <si>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</si>
  <si>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</si>
  <si>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</si>
  <si>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</si>
  <si>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</si>
  <si>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</si>
  <si>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</si>
  <si>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</si>
  <si>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</si>
  <si>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</si>
  <si>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</si>
  <si>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</si>
  <si>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</si>
  <si>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</si>
  <si>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</si>
  <si>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</si>
  <si>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</si>
  <si>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</si>
  <si>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</si>
  <si>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</si>
  <si>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</si>
  <si>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</si>
  <si>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</si>
  <si>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</si>
  <si>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</si>
  <si>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</si>
  <si>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</si>
  <si>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</si>
  <si>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</si>
  <si>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</si>
  <si>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</si>
  <si>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</si>
  <si>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</si>
  <si>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</si>
  <si>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</si>
  <si>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</si>
  <si>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</si>
  <si>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</si>
  <si>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</si>
  <si>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</si>
  <si>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</si>
  <si>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</si>
  <si>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</si>
  <si>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</si>
  <si>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</si>
  <si>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</si>
  <si>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</si>
  <si>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</si>
  <si>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</si>
  <si>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</si>
  <si>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</si>
  <si>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</si>
  <si>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</si>
  <si>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</si>
  <si>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</si>
  <si>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</si>
  <si>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</si>
  <si>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</si>
  <si>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</si>
  <si>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</si>
  <si>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</si>
  <si>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</si>
  <si>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</si>
  <si>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</si>
  <si>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</si>
  <si>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</si>
  <si>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</si>
  <si>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</si>
  <si>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</si>
  <si>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</si>
  <si>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</si>
  <si>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</si>
  <si>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</si>
  <si>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</si>
  <si>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</si>
  <si>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</si>
  <si>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</si>
  <si>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</si>
  <si>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</si>
  <si>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</si>
  <si>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</si>
  <si>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</si>
  <si>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</si>
  <si>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</si>
  <si>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</si>
  <si>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</si>
  <si>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</si>
  <si>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</si>
  <si>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</si>
  <si>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</si>
  <si>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</si>
  <si>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</si>
  <si>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</si>
  <si>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</si>
  <si>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</si>
  <si>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</si>
  <si>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</si>
  <si>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</si>
  <si>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</si>
  <si>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</si>
  <si>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</si>
  <si>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</si>
  <si>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</si>
  <si>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</si>
  <si>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</si>
  <si>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</si>
  <si>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</si>
  <si>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</si>
  <si>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</si>
  <si>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</si>
  <si>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</si>
  <si>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</si>
  <si>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</si>
  <si>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</si>
  <si>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</si>
  <si>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</si>
  <si>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</si>
  <si>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</si>
  <si>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</si>
  <si>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</si>
  <si>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</si>
  <si>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</si>
  <si>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</si>
  <si>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</si>
  <si>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</si>
  <si>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</si>
  <si>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</si>
  <si>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</si>
  <si>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</si>
  <si>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</si>
  <si>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</si>
  <si>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</si>
  <si>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</si>
  <si>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</si>
  <si>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</si>
  <si>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</si>
  <si>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</si>
  <si>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</si>
  <si>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</si>
  <si>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</si>
  <si>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</si>
  <si>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</si>
  <si>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</si>
  <si>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</si>
  <si>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</si>
  <si>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</si>
  <si>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</si>
  <si>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</si>
  <si>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</si>
  <si>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</si>
  <si>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</si>
  <si>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</si>
  <si>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</si>
  <si>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</si>
  <si>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</si>
  <si>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</si>
  <si>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</si>
  <si>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</si>
  <si>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</si>
  <si>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</si>
  <si>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</si>
  <si>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</si>
  <si>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</si>
  <si>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</si>
  <si>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</si>
  <si>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</si>
  <si>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</si>
  <si>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</si>
  <si>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</si>
  <si>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</si>
  <si>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</si>
  <si>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</si>
  <si>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</si>
  <si>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</si>
  <si>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</si>
  <si>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</si>
  <si>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</si>
  <si>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</si>
  <si>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</si>
  <si>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</si>
  <si>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</si>
  <si>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</si>
  <si>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</si>
  <si>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</si>
  <si>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</si>
  <si>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</si>
  <si>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</si>
  <si>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</si>
  <si>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</si>
  <si>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</si>
  <si>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</si>
  <si>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</si>
  <si>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</si>
  <si>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</si>
  <si>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</si>
  <si>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</si>
  <si>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</si>
  <si>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</si>
  <si>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</si>
  <si>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</si>
  <si>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</si>
  <si>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</si>
  <si>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</si>
  <si>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</si>
  <si>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</si>
  <si>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</si>
  <si>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</si>
  <si>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</si>
  <si>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</si>
  <si>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</si>
  <si>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</si>
  <si>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</si>
  <si>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</si>
  <si>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</si>
  <si>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</si>
  <si>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</si>
  <si>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</si>
  <si>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</si>
  <si>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</si>
  <si>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</si>
  <si>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</si>
  <si>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</si>
  <si>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</si>
  <si>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</si>
  <si>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</si>
  <si>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</si>
  <si>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</si>
  <si>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</si>
  <si>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</si>
  <si>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</si>
  <si>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</si>
  <si>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</si>
  <si>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</si>
  <si>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</si>
  <si>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</si>
  <si>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</si>
  <si>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</si>
  <si>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</si>
  <si>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</si>
  <si>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</si>
  <si>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</si>
  <si>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</si>
  <si>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</si>
  <si>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</si>
  <si>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</si>
  <si>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</si>
  <si>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</si>
  <si>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</si>
  <si>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</si>
  <si>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</si>
  <si>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</si>
  <si>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</si>
  <si>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</si>
  <si>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</si>
  <si>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</si>
  <si>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</si>
  <si>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</si>
  <si>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</si>
  <si>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</si>
  <si>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</si>
  <si>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</si>
  <si>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</si>
  <si>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</si>
  <si>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</si>
  <si>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</si>
  <si>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</si>
  <si>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</si>
  <si>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</si>
  <si>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</si>
  <si>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</si>
  <si>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</si>
  <si>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</si>
  <si>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</si>
  <si>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</si>
  <si>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</si>
  <si>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</si>
  <si>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</si>
  <si>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</si>
  <si>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</si>
  <si>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</si>
  <si>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</si>
  <si>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</si>
  <si>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SR.NO</t>
  </si>
  <si>
    <t>Average of Rating</t>
  </si>
  <si>
    <t>Number of Items</t>
  </si>
  <si>
    <t>Total sales</t>
  </si>
  <si>
    <t>AVG Rating</t>
  </si>
  <si>
    <t>NO.of Items</t>
  </si>
  <si>
    <t>Avg Sales</t>
  </si>
  <si>
    <t>KPI'S Requirement</t>
  </si>
  <si>
    <t>Row Labels</t>
  </si>
  <si>
    <t>Grand Total</t>
  </si>
  <si>
    <t>Total Fat Content</t>
  </si>
  <si>
    <t>Total sales by Item Type</t>
  </si>
  <si>
    <t>Column Labels</t>
  </si>
  <si>
    <t>ITEM TYPE</t>
  </si>
  <si>
    <t>Total Sales by Outlet Establishment</t>
  </si>
  <si>
    <t>Total Sales by Outlet Size</t>
  </si>
  <si>
    <t>OUTLET LOCATION</t>
  </si>
  <si>
    <t>SALES</t>
  </si>
  <si>
    <t>Count of Sales</t>
  </si>
  <si>
    <t>AVG Sales</t>
  </si>
  <si>
    <t>No.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</si>
</sst>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
    <numFmt numFmtId="165" formatCode="0.0"/>
    <numFmt numFmtId="166" formatCode="&quot;$&quot;0.00,,&quot;M&quot;"/>
    <numFmt numFmtId="167" formatCode="&quot;$&quot;0.0,&quot;K&quot;"/>
    <numFmt numFmtId="168"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3" xfId="0" applyBorder="1"/>
    <xf numFmtId="0" fontId="0" fillId="0" borderId="0" xfId="0" applyBorder="1"/>
    <xf numFmtId="0" fontId="0" fillId="0" borderId="14" xfId="0" applyBorder="1"/>
    <xf numFmtId="165" fontId="0" fillId="0" borderId="16" xfId="0" applyNumberFormat="1" applyBorder="1"/>
    <xf numFmtId="0" fontId="0" fillId="0" borderId="16" xfId="0" applyBorder="1"/>
    <xf numFmtId="164" fontId="0" fillId="0" borderId="17" xfId="0" applyNumberFormat="1" applyBorder="1"/>
    <xf numFmtId="2" fontId="0" fillId="0" borderId="18" xfId="0" applyNumberFormat="1" applyBorder="1"/>
    <xf numFmtId="2" fontId="0" fillId="0" borderId="19" xfId="0" applyNumberFormat="1" applyBorder="1"/>
    <xf numFmtId="0" fontId="0" fillId="0" borderId="19" xfId="0" applyNumberFormat="1" applyBorder="1"/>
    <xf numFmtId="164"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xf numFmtId="0" fontId="0" fillId="0" borderId="17" xfId="0" applyBorder="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applyAlignment="1">
      <alignment horizontal="left"/>
    </xf>
    <xf numFmtId="0" fontId="0" fillId="0" borderId="24" xfId="0" applyBorder="1"/>
    <xf numFmtId="0" fontId="0" fillId="0" borderId="11" xfId="0" applyBorder="1"/>
    <xf numFmtId="167" fontId="0" fillId="0" borderId="21" xfId="0" applyNumberFormat="1" applyBorder="1"/>
    <xf numFmtId="167" fontId="0" fillId="0" borderId="23" xfId="0" applyNumberFormat="1" applyBorder="1"/>
    <xf numFmtId="167" fontId="0" fillId="0" borderId="22" xfId="0" applyNumberFormat="1" applyBorder="1"/>
    <xf numFmtId="168" fontId="0" fillId="0" borderId="21" xfId="0" applyNumberFormat="1" applyBorder="1"/>
    <xf numFmtId="168" fontId="0" fillId="0" borderId="23" xfId="0" applyNumberFormat="1" applyBorder="1"/>
    <xf numFmtId="168" fontId="0" fillId="0" borderId="22"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0" fillId="33" borderId="0" xfId="0"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0" xfId="0" applyFill="1" applyBorder="1" applyAlignment="1">
      <alignment horizontal="center" vertical="center"/>
    </xf>
    <xf numFmtId="0" fontId="0" fillId="33" borderId="11" xfId="0" applyFill="1" applyBorder="1" applyAlignment="1">
      <alignment horizontal="center" vertical="center"/>
    </xf>
    <xf numFmtId="0" fontId="0" fillId="0" borderId="0" xfId="0" applyFill="1" applyBorder="1" applyAlignment="1">
      <alignment horizontal="left"/>
    </xf>
    <xf numFmtId="0" fontId="0" fillId="0" borderId="23"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1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0,,&quot;k&quot;"/>
    </dxf>
    <dxf>
      <numFmt numFmtId="169" formatCode="&quot;$&quot;0.00,,&quot;K&quot;"/>
    </dxf>
    <dxf>
      <numFmt numFmtId="167" formatCode="&quot;$&quot;0.0,&quot;K&quot;"/>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0,&quot;k&quot;"/>
    </dxf>
    <dxf>
      <numFmt numFmtId="170" formatCode="0.00,&quot;k&quot;"/>
    </dxf>
    <dxf>
      <numFmt numFmtId="170" formatCode="0.00,&quot;k&quot;"/>
    </dxf>
    <dxf>
      <numFmt numFmtId="170" formatCode="0.00,&quot;k&quot;"/>
    </dxf>
    <dxf>
      <numFmt numFmtId="170" formatCode="0.00,&quot;k&quot;"/>
    </dxf>
    <dxf>
      <numFmt numFmtId="170"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9" formatCode="&quot;$&quot;0.00,,&quot;K&quot;"/>
    </dxf>
    <dxf>
      <numFmt numFmtId="171"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4" formatCode="&quot;$&quot;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AFAFA"/>
      <color rgb="FFFFD200"/>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Data!$B$15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61-4145-92CE-2E9533F0A9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61-4145-92CE-2E9533F0A99C}"/>
              </c:ext>
            </c:extLst>
          </c:dPt>
          <c:cat>
            <c:strRef>
              <c:f>Data!$A$16:$A$18</c:f>
              <c:strCache>
                <c:ptCount val="2"/>
                <c:pt idx="0">
                  <c:v>Low Fat</c:v>
                </c:pt>
                <c:pt idx="1">
                  <c:v>Regular</c:v>
                </c:pt>
              </c:strCache>
            </c:strRef>
          </c:cat>
          <c:val>
            <c:numRef>
              <c:f>Data!$B$16:$B$18</c:f>
              <c:numCache>
                <c:formatCode>"$"0.0,"K"</c:formatCode>
                <c:ptCount val="2"/>
                <c:pt idx="0">
                  <c:v>776319.68840000057</c:v>
                </c:pt>
                <c:pt idx="1">
                  <c:v>425361.8043999995</c:v>
                </c:pt>
              </c:numCache>
            </c:numRef>
          </c:val>
          <c:extLst>
            <c:ext xmlns:c16="http://schemas.microsoft.com/office/drawing/2014/chart" uri="{C3380CC4-5D6E-409C-BE32-E72D297353CC}">
              <c16:uniqueId val="{00000000-6E33-4C72-A955-448F5AE356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Data!$B$22:$B$23</c:f>
              <c:strCache>
                <c:ptCount val="1"/>
                <c:pt idx="0">
                  <c:v>Regular</c:v>
                </c:pt>
              </c:strCache>
            </c:strRef>
          </c:tx>
          <c:spPr>
            <a:solidFill>
              <a:schemeClr val="accent1"/>
            </a:solidFill>
            <a:ln>
              <a:noFill/>
            </a:ln>
            <a:effectLst/>
            <a:sp3d/>
          </c:spPr>
          <c:invertIfNegative val="0"/>
          <c:cat>
            <c:strRef>
              <c:f>Data!$A$24:$A$27</c:f>
              <c:strCache>
                <c:ptCount val="3"/>
                <c:pt idx="0">
                  <c:v>Tier 1</c:v>
                </c:pt>
                <c:pt idx="1">
                  <c:v>Tier 2</c:v>
                </c:pt>
                <c:pt idx="2">
                  <c:v>Tier 3</c:v>
                </c:pt>
              </c:strCache>
            </c:strRef>
          </c:cat>
          <c:val>
            <c:numRef>
              <c:f>Data!$B$24:$B$27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AEE2-46EE-B206-6B4026093819}"/>
            </c:ext>
          </c:extLst>
        </c:ser>
        <c:ser>
          <c:idx val="1"/>
          <c:order val="1"/>
          <c:tx>
            <c:strRef>
              <c:f>Data!$C$22:$C$23</c:f>
              <c:strCache>
                <c:ptCount val="1"/>
                <c:pt idx="0">
                  <c:v>Low Fat</c:v>
                </c:pt>
              </c:strCache>
            </c:strRef>
          </c:tx>
          <c:spPr>
            <a:solidFill>
              <a:schemeClr val="accent2"/>
            </a:solidFill>
            <a:ln>
              <a:noFill/>
            </a:ln>
            <a:effectLst/>
            <a:sp3d/>
          </c:spPr>
          <c:invertIfNegative val="0"/>
          <c:cat>
            <c:strRef>
              <c:f>Data!$A$24:$A$27</c:f>
              <c:strCache>
                <c:ptCount val="3"/>
                <c:pt idx="0">
                  <c:v>Tier 1</c:v>
                </c:pt>
                <c:pt idx="1">
                  <c:v>Tier 2</c:v>
                </c:pt>
                <c:pt idx="2">
                  <c:v>Tier 3</c:v>
                </c:pt>
              </c:strCache>
            </c:strRef>
          </c:cat>
          <c:val>
            <c:numRef>
              <c:f>Data!$C$24:$C$27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AEE2-46EE-B206-6B4026093819}"/>
            </c:ext>
          </c:extLst>
        </c:ser>
        <c:dLbls>
          <c:showLegendKey val="0"/>
          <c:showVal val="0"/>
          <c:showCatName val="0"/>
          <c:showSerName val="0"/>
          <c:showPercent val="0"/>
          <c:showBubbleSize val="0"/>
        </c:dLbls>
        <c:gapWidth val="150"/>
        <c:shape val="box"/>
        <c:axId val="1162874223"/>
        <c:axId val="1162883375"/>
        <c:axId val="0"/>
      </c:bar3DChart>
      <c:catAx>
        <c:axId val="1162874223"/>
        <c:scaling>
          <c:orientation val="minMax"/>
        </c:scaling>
        <c:delete val="1"/>
        <c:axPos val="l"/>
        <c:numFmt formatCode="General" sourceLinked="1"/>
        <c:majorTickMark val="out"/>
        <c:minorTickMark val="none"/>
        <c:tickLblPos val="nextTo"/>
        <c:crossAx val="1162883375"/>
        <c:crosses val="autoZero"/>
        <c:auto val="1"/>
        <c:lblAlgn val="ctr"/>
        <c:lblOffset val="100"/>
        <c:noMultiLvlLbl val="0"/>
      </c:catAx>
      <c:valAx>
        <c:axId val="1162883375"/>
        <c:scaling>
          <c:orientation val="minMax"/>
        </c:scaling>
        <c:delete val="1"/>
        <c:axPos val="b"/>
        <c:numFmt formatCode="&quot;$&quot;0.0,&quot;K&quot;" sourceLinked="1"/>
        <c:majorTickMark val="out"/>
        <c:minorTickMark val="none"/>
        <c:tickLblPos val="nextTo"/>
        <c:crossAx val="1162874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744100886863876E-2"/>
          <c:y val="7.407407407407407E-2"/>
          <c:w val="0.84918598757538677"/>
          <c:h val="0.89814814814814814"/>
        </c:manualLayout>
      </c:layout>
      <c:barChart>
        <c:barDir val="bar"/>
        <c:grouping val="clustered"/>
        <c:varyColors val="0"/>
        <c:ser>
          <c:idx val="0"/>
          <c:order val="0"/>
          <c:tx>
            <c:strRef>
              <c:f>Data!$B$29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Data!$A$30:$A$46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Data!$B$30:$B$46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4EF-4AB0-A64A-F880D6582FE8}"/>
            </c:ext>
          </c:extLst>
        </c:ser>
        <c:dLbls>
          <c:dLblPos val="outEnd"/>
          <c:showLegendKey val="0"/>
          <c:showVal val="1"/>
          <c:showCatName val="0"/>
          <c:showSerName val="0"/>
          <c:showPercent val="0"/>
          <c:showBubbleSize val="0"/>
        </c:dLbls>
        <c:gapWidth val="182"/>
        <c:axId val="1176932735"/>
        <c:axId val="1176933567"/>
      </c:barChart>
      <c:catAx>
        <c:axId val="1176932735"/>
        <c:scaling>
          <c:orientation val="minMax"/>
        </c:scaling>
        <c:delete val="1"/>
        <c:axPos val="l"/>
        <c:numFmt formatCode="General" sourceLinked="1"/>
        <c:majorTickMark val="none"/>
        <c:minorTickMark val="none"/>
        <c:tickLblPos val="nextTo"/>
        <c:crossAx val="1176933567"/>
        <c:crosses val="autoZero"/>
        <c:auto val="1"/>
        <c:lblAlgn val="ctr"/>
        <c:lblOffset val="100"/>
        <c:noMultiLvlLbl val="0"/>
      </c:catAx>
      <c:valAx>
        <c:axId val="1176933567"/>
        <c:scaling>
          <c:orientation val="minMax"/>
        </c:scaling>
        <c:delete val="1"/>
        <c:axPos val="b"/>
        <c:numFmt formatCode="&quot;$&quot;0.00,&quot;K&quot;" sourceLinked="1"/>
        <c:majorTickMark val="none"/>
        <c:minorTickMark val="none"/>
        <c:tickLblPos val="nextTo"/>
        <c:crossAx val="117693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Excel.xlsx]Data!PivotTable4</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Data!$B$49</c:f>
              <c:strCache>
                <c:ptCount val="1"/>
                <c:pt idx="0">
                  <c:v>Total</c:v>
                </c:pt>
              </c:strCache>
            </c:strRef>
          </c:tx>
          <c:spPr>
            <a:solidFill>
              <a:schemeClr val="accent1"/>
            </a:solidFill>
            <a:ln>
              <a:noFill/>
            </a:ln>
            <a:effectLst/>
          </c:spPr>
          <c:errBars>
            <c:errDir val="y"/>
            <c:errBarType val="both"/>
            <c:errValType val="stdErr"/>
            <c:noEndCap val="0"/>
            <c:spPr>
              <a:noFill/>
              <a:ln w="9525" cap="flat" cmpd="sng" algn="ctr">
                <a:solidFill>
                  <a:schemeClr val="tx1">
                    <a:lumMod val="65000"/>
                    <a:lumOff val="35000"/>
                  </a:schemeClr>
                </a:solidFill>
                <a:round/>
              </a:ln>
              <a:effectLst/>
            </c:spPr>
          </c:errBars>
          <c:cat>
            <c:strRef>
              <c:f>Data!$A$50:$A$59</c:f>
              <c:strCache>
                <c:ptCount val="9"/>
                <c:pt idx="0">
                  <c:v>2022</c:v>
                </c:pt>
                <c:pt idx="1">
                  <c:v>2011</c:v>
                </c:pt>
                <c:pt idx="2">
                  <c:v>2012</c:v>
                </c:pt>
                <c:pt idx="3">
                  <c:v>2014</c:v>
                </c:pt>
                <c:pt idx="4">
                  <c:v>2015</c:v>
                </c:pt>
                <c:pt idx="5">
                  <c:v>2016</c:v>
                </c:pt>
                <c:pt idx="6">
                  <c:v>2017</c:v>
                </c:pt>
                <c:pt idx="7">
                  <c:v>2018</c:v>
                </c:pt>
                <c:pt idx="8">
                  <c:v>2020</c:v>
                </c:pt>
              </c:strCache>
            </c:strRef>
          </c:cat>
          <c:val>
            <c:numRef>
              <c:f>Data!$B$50:$B$59</c:f>
              <c:numCache>
                <c:formatCode>"$"0.0,"K"</c:formatCode>
                <c:ptCount val="9"/>
                <c:pt idx="0">
                  <c:v>131477.77639999994</c:v>
                </c:pt>
                <c:pt idx="1">
                  <c:v>78131.566599999976</c:v>
                </c:pt>
                <c:pt idx="2">
                  <c:v>130476.85979999998</c:v>
                </c:pt>
                <c:pt idx="3">
                  <c:v>131809.01560000007</c:v>
                </c:pt>
                <c:pt idx="4">
                  <c:v>130942.78019999999</c:v>
                </c:pt>
                <c:pt idx="5">
                  <c:v>132113.36980000007</c:v>
                </c:pt>
                <c:pt idx="6">
                  <c:v>133103.90699999989</c:v>
                </c:pt>
                <c:pt idx="7">
                  <c:v>204522.25700000025</c:v>
                </c:pt>
                <c:pt idx="8">
                  <c:v>129103.96039999987</c:v>
                </c:pt>
              </c:numCache>
            </c:numRef>
          </c:val>
          <c:extLst>
            <c:ext xmlns:c16="http://schemas.microsoft.com/office/drawing/2014/chart" uri="{C3380CC4-5D6E-409C-BE32-E72D297353CC}">
              <c16:uniqueId val="{00000000-DB8A-4489-85F9-88B4B791E537}"/>
            </c:ext>
          </c:extLst>
        </c:ser>
        <c:dLbls>
          <c:showLegendKey val="0"/>
          <c:showVal val="0"/>
          <c:showCatName val="0"/>
          <c:showSerName val="0"/>
          <c:showPercent val="0"/>
          <c:showBubbleSize val="0"/>
        </c:dLbls>
        <c:axId val="213699680"/>
        <c:axId val="213700512"/>
      </c:areaChart>
      <c:catAx>
        <c:axId val="213699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00512"/>
        <c:crosses val="autoZero"/>
        <c:auto val="1"/>
        <c:lblAlgn val="ctr"/>
        <c:lblOffset val="100"/>
        <c:noMultiLvlLbl val="0"/>
      </c:catAx>
      <c:valAx>
        <c:axId val="21370051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996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Excel.xlsx]Data!PivotTable5</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Data!$B$65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06-4A50-A903-587073B3E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06-4A50-A903-587073B3ED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06-4A50-A903-587073B3EDF7}"/>
              </c:ext>
            </c:extLst>
          </c:dPt>
          <c:cat>
            <c:strRef>
              <c:f>Data!$A$66:$A$69</c:f>
              <c:strCache>
                <c:ptCount val="3"/>
                <c:pt idx="0">
                  <c:v>High</c:v>
                </c:pt>
                <c:pt idx="1">
                  <c:v>Medium</c:v>
                </c:pt>
                <c:pt idx="2">
                  <c:v>Small</c:v>
                </c:pt>
              </c:strCache>
            </c:strRef>
          </c:cat>
          <c:val>
            <c:numRef>
              <c:f>Data!$B$66:$B$69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C37-47F6-8048-FCD4ACCBA42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Data!$A$94:$A$98</c:f>
              <c:strCache>
                <c:ptCount val="4"/>
                <c:pt idx="0">
                  <c:v>Supermarket Type3</c:v>
                </c:pt>
                <c:pt idx="1">
                  <c:v>Supermarket Type2</c:v>
                </c:pt>
                <c:pt idx="2">
                  <c:v>Grocery Store</c:v>
                </c:pt>
                <c:pt idx="3">
                  <c:v>Supermarket Type1</c:v>
                </c:pt>
              </c:strCache>
            </c:strRef>
          </c:cat>
          <c:val>
            <c:numRef>
              <c:f>Data!$B$94:$B$98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27DC-4A6C-B8F4-850EB091B262}"/>
            </c:ext>
          </c:extLst>
        </c:ser>
        <c:dLbls>
          <c:dLblPos val="outEnd"/>
          <c:showLegendKey val="0"/>
          <c:showVal val="1"/>
          <c:showCatName val="0"/>
          <c:showSerName val="0"/>
          <c:showPercent val="0"/>
          <c:showBubbleSize val="0"/>
        </c:dLbls>
        <c:gapWidth val="182"/>
        <c:axId val="1887959487"/>
        <c:axId val="1887966559"/>
      </c:barChart>
      <c:catAx>
        <c:axId val="1887959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966559"/>
        <c:crosses val="autoZero"/>
        <c:auto val="1"/>
        <c:lblAlgn val="ctr"/>
        <c:lblOffset val="100"/>
        <c:noMultiLvlLbl val="0"/>
      </c:catAx>
      <c:valAx>
        <c:axId val="1887966559"/>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95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Data!$B$101</c:f>
              <c:strCache>
                <c:ptCount val="1"/>
                <c:pt idx="0">
                  <c:v>Total</c:v>
                </c:pt>
              </c:strCache>
            </c:strRef>
          </c:tx>
          <c:spPr>
            <a:solidFill>
              <a:schemeClr val="accent1"/>
            </a:solidFill>
            <a:ln>
              <a:noFill/>
            </a:ln>
            <a:effectLst/>
          </c:spPr>
          <c:invertIfNegative val="0"/>
          <c:cat>
            <c:strRef>
              <c:f>Data!$A$102:$A$106</c:f>
              <c:strCache>
                <c:ptCount val="4"/>
                <c:pt idx="0">
                  <c:v>Supermarket Type3</c:v>
                </c:pt>
                <c:pt idx="1">
                  <c:v>Grocery Store</c:v>
                </c:pt>
                <c:pt idx="2">
                  <c:v>Supermarket Type1</c:v>
                </c:pt>
                <c:pt idx="3">
                  <c:v>Supermarket Type2</c:v>
                </c:pt>
              </c:strCache>
            </c:strRef>
          </c:cat>
          <c:val>
            <c:numRef>
              <c:f>Data!$B$102:$B$106</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D3CD-486F-9A58-0F7DC8980D4D}"/>
            </c:ext>
          </c:extLst>
        </c:ser>
        <c:dLbls>
          <c:showLegendKey val="0"/>
          <c:showVal val="0"/>
          <c:showCatName val="0"/>
          <c:showSerName val="0"/>
          <c:showPercent val="0"/>
          <c:showBubbleSize val="0"/>
        </c:dLbls>
        <c:gapWidth val="182"/>
        <c:axId val="618704639"/>
        <c:axId val="618689247"/>
      </c:barChart>
      <c:catAx>
        <c:axId val="6187046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89247"/>
        <c:crosses val="autoZero"/>
        <c:auto val="1"/>
        <c:lblAlgn val="ctr"/>
        <c:lblOffset val="100"/>
        <c:noMultiLvlLbl val="0"/>
      </c:catAx>
      <c:valAx>
        <c:axId val="618689247"/>
        <c:scaling>
          <c:orientation val="minMax"/>
        </c:scaling>
        <c:delete val="1"/>
        <c:axPos val="b"/>
        <c:numFmt formatCode="&quot;$&quot;0.0,&quot;K&quot;" sourceLinked="1"/>
        <c:majorTickMark val="out"/>
        <c:minorTickMark val="none"/>
        <c:tickLblPos val="nextTo"/>
        <c:crossAx val="61870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50084518944511"/>
          <c:y val="0.12121212121212122"/>
          <c:w val="0.51365797733575114"/>
          <c:h val="0.740922214268671"/>
        </c:manualLayout>
      </c:layout>
      <c:barChart>
        <c:barDir val="bar"/>
        <c:grouping val="clustered"/>
        <c:varyColors val="0"/>
        <c:ser>
          <c:idx val="0"/>
          <c:order val="0"/>
          <c:tx>
            <c:strRef>
              <c:f>Data!$B$110</c:f>
              <c:strCache>
                <c:ptCount val="1"/>
                <c:pt idx="0">
                  <c:v>Total</c:v>
                </c:pt>
              </c:strCache>
            </c:strRef>
          </c:tx>
          <c:spPr>
            <a:solidFill>
              <a:schemeClr val="accent1"/>
            </a:solidFill>
            <a:ln>
              <a:noFill/>
            </a:ln>
            <a:effectLst/>
          </c:spPr>
          <c:invertIfNegative val="0"/>
          <c:cat>
            <c:strRef>
              <c:f>Data!$A$111:$A$115</c:f>
              <c:strCache>
                <c:ptCount val="4"/>
                <c:pt idx="0">
                  <c:v>Supermarket Type2</c:v>
                </c:pt>
                <c:pt idx="1">
                  <c:v>Supermarket Type3</c:v>
                </c:pt>
                <c:pt idx="2">
                  <c:v>Grocery Store</c:v>
                </c:pt>
                <c:pt idx="3">
                  <c:v>Supermarket Type1</c:v>
                </c:pt>
              </c:strCache>
            </c:strRef>
          </c:cat>
          <c:val>
            <c:numRef>
              <c:f>Data!$B$111:$B$115</c:f>
              <c:numCache>
                <c:formatCode>"$"0.0,"K"</c:formatCode>
                <c:ptCount val="4"/>
                <c:pt idx="0">
                  <c:v>928</c:v>
                </c:pt>
                <c:pt idx="1">
                  <c:v>935</c:v>
                </c:pt>
                <c:pt idx="2">
                  <c:v>1083</c:v>
                </c:pt>
                <c:pt idx="3">
                  <c:v>5577</c:v>
                </c:pt>
              </c:numCache>
            </c:numRef>
          </c:val>
          <c:extLst>
            <c:ext xmlns:c16="http://schemas.microsoft.com/office/drawing/2014/chart" uri="{C3380CC4-5D6E-409C-BE32-E72D297353CC}">
              <c16:uniqueId val="{00000000-61CD-4758-8706-12511628B4D0}"/>
            </c:ext>
          </c:extLst>
        </c:ser>
        <c:dLbls>
          <c:showLegendKey val="0"/>
          <c:showVal val="0"/>
          <c:showCatName val="0"/>
          <c:showSerName val="0"/>
          <c:showPercent val="0"/>
          <c:showBubbleSize val="0"/>
        </c:dLbls>
        <c:gapWidth val="182"/>
        <c:axId val="614196223"/>
        <c:axId val="614197471"/>
      </c:barChart>
      <c:catAx>
        <c:axId val="61419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97471"/>
        <c:crosses val="autoZero"/>
        <c:auto val="1"/>
        <c:lblAlgn val="ctr"/>
        <c:lblOffset val="100"/>
        <c:noMultiLvlLbl val="0"/>
      </c:catAx>
      <c:valAx>
        <c:axId val="614197471"/>
        <c:scaling>
          <c:orientation val="minMax"/>
        </c:scaling>
        <c:delete val="1"/>
        <c:axPos val="b"/>
        <c:numFmt formatCode="&quot;$&quot;0.0,&quot;K&quot;" sourceLinked="1"/>
        <c:majorTickMark val="none"/>
        <c:minorTickMark val="none"/>
        <c:tickLblPos val="nextTo"/>
        <c:crossAx val="61419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lumMod val="60000"/>
              <a:lumOff val="40000"/>
            </a:schemeClr>
          </a:solidFill>
          <a:ln w="19050">
            <a:solidFill>
              <a:schemeClr val="lt1"/>
            </a:solidFill>
          </a:ln>
          <a:effectLst/>
        </c:spPr>
        <c:dLbl>
          <c:idx val="0"/>
          <c:layout>
            <c:manualLayout>
              <c:x val="0.12658227848101267"/>
              <c:y val="0.25850340136054412"/>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14556962025316456"/>
              <c:y val="-0.21428598210937921"/>
            </c:manualLayout>
          </c:layout>
          <c:numFmt formatCode="0.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514701485099173"/>
                  <c:h val="0.37165247201242696"/>
                </c:manualLayout>
              </c15:layout>
            </c:ext>
          </c:extLst>
        </c:dLbl>
      </c:pivotFmt>
    </c:pivotFmts>
    <c:plotArea>
      <c:layout/>
      <c:doughnutChart>
        <c:varyColors val="1"/>
        <c:ser>
          <c:idx val="0"/>
          <c:order val="0"/>
          <c:tx>
            <c:strRef>
              <c:f>Data!$B$15</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B010-4E91-8B42-93E871352D7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010-4E91-8B42-93E871352D74}"/>
              </c:ext>
            </c:extLst>
          </c:dPt>
          <c:dLbls>
            <c:dLbl>
              <c:idx val="0"/>
              <c:layout>
                <c:manualLayout>
                  <c:x val="0.12658227848101267"/>
                  <c:y val="0.25850340136054412"/>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010-4E91-8B42-93E871352D74}"/>
                </c:ext>
              </c:extLst>
            </c:dLbl>
            <c:dLbl>
              <c:idx val="1"/>
              <c:layout>
                <c:manualLayout>
                  <c:x val="-0.14556962025316456"/>
                  <c:y val="-0.21428598210937921"/>
                </c:manualLayout>
              </c:layout>
              <c:numFmt formatCode="0.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514701485099173"/>
                      <c:h val="0.37165247201242696"/>
                    </c:manualLayout>
                  </c15:layout>
                </c:ext>
                <c:ext xmlns:c16="http://schemas.microsoft.com/office/drawing/2014/chart" uri="{C3380CC4-5D6E-409C-BE32-E72D297353CC}">
                  <c16:uniqueId val="{00000003-B010-4E91-8B42-93E871352D74}"/>
                </c:ext>
              </c:extLst>
            </c:dLbl>
            <c:numFmt formatCode="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Data!$A$16:$A$18</c:f>
              <c:strCache>
                <c:ptCount val="2"/>
                <c:pt idx="0">
                  <c:v>Low Fat</c:v>
                </c:pt>
                <c:pt idx="1">
                  <c:v>Regular</c:v>
                </c:pt>
              </c:strCache>
            </c:strRef>
          </c:cat>
          <c:val>
            <c:numRef>
              <c:f>Data!$B$16:$B$18</c:f>
              <c:numCache>
                <c:formatCode>"$"0.0,"K"</c:formatCode>
                <c:ptCount val="2"/>
                <c:pt idx="0">
                  <c:v>776319.68840000057</c:v>
                </c:pt>
                <c:pt idx="1">
                  <c:v>425361.8043999995</c:v>
                </c:pt>
              </c:numCache>
            </c:numRef>
          </c:val>
          <c:extLst>
            <c:ext xmlns:c16="http://schemas.microsoft.com/office/drawing/2014/chart" uri="{C3380CC4-5D6E-409C-BE32-E72D297353CC}">
              <c16:uniqueId val="{00000004-B010-4E91-8B42-93E871352D7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dobe Fan Heiti Std B" panose="020B0700000000000000" pitchFamily="34" charset="-128"/>
              <a:ea typeface="Adobe Fan Heiti Std B" panose="020B0700000000000000" pitchFamily="34" charset="-128"/>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Excel.xlsx]Data!PivotTable3</c:name>
    <c:fmtId val="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solidFill>
              <a:srgbClr val="FFC000"/>
            </a:solidFill>
          </a:ln>
          <a:effectLst/>
          <a:sp3d>
            <a:contourClr>
              <a:srgbClr val="FFC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Data!$B$22:$B$23</c:f>
              <c:strCache>
                <c:ptCount val="1"/>
                <c:pt idx="0">
                  <c:v>Regular</c:v>
                </c:pt>
              </c:strCache>
            </c:strRef>
          </c:tx>
          <c:spPr>
            <a:solidFill>
              <a:schemeClr val="accent4">
                <a:lumMod val="60000"/>
                <a:lumOff val="40000"/>
              </a:schemeClr>
            </a:solidFill>
            <a:ln>
              <a:solidFill>
                <a:srgbClr val="FFC000"/>
              </a:solidFill>
            </a:ln>
            <a:effectLst/>
            <a:sp3d>
              <a:contourClr>
                <a:srgbClr val="FFC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Data!$A$24:$A$27</c:f>
              <c:strCache>
                <c:ptCount val="3"/>
                <c:pt idx="0">
                  <c:v>Tier 1</c:v>
                </c:pt>
                <c:pt idx="1">
                  <c:v>Tier 2</c:v>
                </c:pt>
                <c:pt idx="2">
                  <c:v>Tier 3</c:v>
                </c:pt>
              </c:strCache>
            </c:strRef>
          </c:cat>
          <c:val>
            <c:numRef>
              <c:f>Data!$B$24:$B$27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279-49D3-9A28-3766890A545D}"/>
            </c:ext>
          </c:extLst>
        </c:ser>
        <c:ser>
          <c:idx val="1"/>
          <c:order val="1"/>
          <c:tx>
            <c:strRef>
              <c:f>Data!$C$22:$C$23</c:f>
              <c:strCache>
                <c:ptCount val="1"/>
                <c:pt idx="0">
                  <c:v>Low Fat</c:v>
                </c:pt>
              </c:strCache>
            </c:strRef>
          </c:tx>
          <c:spPr>
            <a:solidFill>
              <a:schemeClr val="accent6">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Data!$A$24:$A$27</c:f>
              <c:strCache>
                <c:ptCount val="3"/>
                <c:pt idx="0">
                  <c:v>Tier 1</c:v>
                </c:pt>
                <c:pt idx="1">
                  <c:v>Tier 2</c:v>
                </c:pt>
                <c:pt idx="2">
                  <c:v>Tier 3</c:v>
                </c:pt>
              </c:strCache>
            </c:strRef>
          </c:cat>
          <c:val>
            <c:numRef>
              <c:f>Data!$C$24:$C$27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279-49D3-9A28-3766890A545D}"/>
            </c:ext>
          </c:extLst>
        </c:ser>
        <c:dLbls>
          <c:showLegendKey val="0"/>
          <c:showVal val="1"/>
          <c:showCatName val="0"/>
          <c:showSerName val="0"/>
          <c:showPercent val="0"/>
          <c:showBubbleSize val="0"/>
        </c:dLbls>
        <c:gapWidth val="150"/>
        <c:shape val="box"/>
        <c:axId val="1162874223"/>
        <c:axId val="1162883375"/>
        <c:axId val="0"/>
      </c:bar3DChart>
      <c:catAx>
        <c:axId val="11628742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883375"/>
        <c:crosses val="autoZero"/>
        <c:auto val="1"/>
        <c:lblAlgn val="ctr"/>
        <c:lblOffset val="100"/>
        <c:noMultiLvlLbl val="0"/>
      </c:catAx>
      <c:valAx>
        <c:axId val="1162883375"/>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874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185185185185185"/>
          <c:w val="0.84918598757538677"/>
          <c:h val="0.89814814814814814"/>
        </c:manualLayout>
      </c:layout>
      <c:barChart>
        <c:barDir val="bar"/>
        <c:grouping val="clustered"/>
        <c:varyColors val="0"/>
        <c:ser>
          <c:idx val="0"/>
          <c:order val="0"/>
          <c:tx>
            <c:strRef>
              <c:f>Data!$B$29</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Data!$A$30:$A$46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Data!$B$30:$B$46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20B-4FF2-A092-5BB15B4D014D}"/>
            </c:ext>
          </c:extLst>
        </c:ser>
        <c:dLbls>
          <c:dLblPos val="outEnd"/>
          <c:showLegendKey val="0"/>
          <c:showVal val="1"/>
          <c:showCatName val="0"/>
          <c:showSerName val="0"/>
          <c:showPercent val="0"/>
          <c:showBubbleSize val="0"/>
        </c:dLbls>
        <c:gapWidth val="182"/>
        <c:axId val="1176932735"/>
        <c:axId val="1176933567"/>
      </c:barChart>
      <c:catAx>
        <c:axId val="1176932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933567"/>
        <c:crosses val="autoZero"/>
        <c:auto val="1"/>
        <c:lblAlgn val="ctr"/>
        <c:lblOffset val="100"/>
        <c:noMultiLvlLbl val="0"/>
      </c:catAx>
      <c:valAx>
        <c:axId val="1176933567"/>
        <c:scaling>
          <c:orientation val="minMax"/>
        </c:scaling>
        <c:delete val="1"/>
        <c:axPos val="b"/>
        <c:numFmt formatCode="&quot;$&quot;0.00,&quot;K&quot;" sourceLinked="1"/>
        <c:majorTickMark val="out"/>
        <c:minorTickMark val="none"/>
        <c:tickLblPos val="nextTo"/>
        <c:crossAx val="117693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Excel.xlsx]Data!PivotTable4</c:name>
    <c:fmtId val="1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Data!$B$49</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errBars>
            <c:errDir val="y"/>
            <c:errBarType val="both"/>
            <c:errValType val="stdErr"/>
            <c:noEndCap val="0"/>
            <c:spPr>
              <a:noFill/>
              <a:ln w="9525" cap="flat" cmpd="sng" algn="ctr">
                <a:solidFill>
                  <a:schemeClr val="lt1">
                    <a:lumMod val="95000"/>
                  </a:schemeClr>
                </a:solidFill>
                <a:round/>
              </a:ln>
              <a:effectLst/>
            </c:spPr>
          </c:errBars>
          <c:cat>
            <c:strRef>
              <c:f>Data!$A$50:$A$59</c:f>
              <c:strCache>
                <c:ptCount val="9"/>
                <c:pt idx="0">
                  <c:v>2022</c:v>
                </c:pt>
                <c:pt idx="1">
                  <c:v>2011</c:v>
                </c:pt>
                <c:pt idx="2">
                  <c:v>2012</c:v>
                </c:pt>
                <c:pt idx="3">
                  <c:v>2014</c:v>
                </c:pt>
                <c:pt idx="4">
                  <c:v>2015</c:v>
                </c:pt>
                <c:pt idx="5">
                  <c:v>2016</c:v>
                </c:pt>
                <c:pt idx="6">
                  <c:v>2017</c:v>
                </c:pt>
                <c:pt idx="7">
                  <c:v>2018</c:v>
                </c:pt>
                <c:pt idx="8">
                  <c:v>2020</c:v>
                </c:pt>
              </c:strCache>
            </c:strRef>
          </c:cat>
          <c:val>
            <c:numRef>
              <c:f>Data!$B$50:$B$59</c:f>
              <c:numCache>
                <c:formatCode>"$"0.0,"K"</c:formatCode>
                <c:ptCount val="9"/>
                <c:pt idx="0">
                  <c:v>131477.77639999994</c:v>
                </c:pt>
                <c:pt idx="1">
                  <c:v>78131.566599999976</c:v>
                </c:pt>
                <c:pt idx="2">
                  <c:v>130476.85979999998</c:v>
                </c:pt>
                <c:pt idx="3">
                  <c:v>131809.01560000007</c:v>
                </c:pt>
                <c:pt idx="4">
                  <c:v>130942.78019999999</c:v>
                </c:pt>
                <c:pt idx="5">
                  <c:v>132113.36980000007</c:v>
                </c:pt>
                <c:pt idx="6">
                  <c:v>133103.90699999989</c:v>
                </c:pt>
                <c:pt idx="7">
                  <c:v>204522.25700000025</c:v>
                </c:pt>
                <c:pt idx="8">
                  <c:v>129103.96039999987</c:v>
                </c:pt>
              </c:numCache>
            </c:numRef>
          </c:val>
          <c:extLst>
            <c:ext xmlns:c16="http://schemas.microsoft.com/office/drawing/2014/chart" uri="{C3380CC4-5D6E-409C-BE32-E72D297353CC}">
              <c16:uniqueId val="{00000000-F882-45C0-B755-127FD5741148}"/>
            </c:ext>
          </c:extLst>
        </c:ser>
        <c:dLbls>
          <c:showLegendKey val="0"/>
          <c:showVal val="1"/>
          <c:showCatName val="0"/>
          <c:showSerName val="0"/>
          <c:showPercent val="0"/>
          <c:showBubbleSize val="0"/>
        </c:dLbls>
        <c:axId val="213699680"/>
        <c:axId val="213700512"/>
      </c:areaChart>
      <c:catAx>
        <c:axId val="2136996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00512"/>
        <c:crosses val="autoZero"/>
        <c:auto val="1"/>
        <c:lblAlgn val="ctr"/>
        <c:lblOffset val="100"/>
        <c:noMultiLvlLbl val="0"/>
      </c:catAx>
      <c:valAx>
        <c:axId val="213700512"/>
        <c:scaling>
          <c:orientation val="minMax"/>
        </c:scaling>
        <c:delete val="1"/>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crossAx val="2136996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Excel.xlsx]Data!PivotTable5</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4">
              <a:lumMod val="60000"/>
              <a:lumOff val="40000"/>
            </a:schemeClr>
          </a:solidFill>
          <a:ln w="19050">
            <a:solidFill>
              <a:schemeClr val="lt1"/>
            </a:solidFill>
          </a:ln>
          <a:effectLst/>
        </c:spPr>
      </c:pivotFmt>
    </c:pivotFmts>
    <c:plotArea>
      <c:layout/>
      <c:doughnutChart>
        <c:varyColors val="1"/>
        <c:ser>
          <c:idx val="0"/>
          <c:order val="0"/>
          <c:tx>
            <c:strRef>
              <c:f>Data!$B$65</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28B-4001-8DCB-44F04054F84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28B-4001-8DCB-44F04054F849}"/>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428B-4001-8DCB-44F04054F84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Data!$A$66:$A$69</c:f>
              <c:strCache>
                <c:ptCount val="3"/>
                <c:pt idx="0">
                  <c:v>High</c:v>
                </c:pt>
                <c:pt idx="1">
                  <c:v>Medium</c:v>
                </c:pt>
                <c:pt idx="2">
                  <c:v>Small</c:v>
                </c:pt>
              </c:strCache>
            </c:strRef>
          </c:cat>
          <c:val>
            <c:numRef>
              <c:f>Data!$B$66:$B$69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28B-4001-8DCB-44F04054F8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56515322807043"/>
          <c:y val="0.13435719779966721"/>
          <c:w val="0.53657933667382485"/>
          <c:h val="0.82539682539682535"/>
        </c:manualLayout>
      </c:layout>
      <c:barChart>
        <c:barDir val="bar"/>
        <c:grouping val="clustered"/>
        <c:varyColors val="0"/>
        <c:ser>
          <c:idx val="0"/>
          <c:order val="0"/>
          <c:tx>
            <c:strRef>
              <c:f>Data!$B$93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Data!$A$94:$A$98</c:f>
              <c:strCache>
                <c:ptCount val="4"/>
                <c:pt idx="0">
                  <c:v>Supermarket Type3</c:v>
                </c:pt>
                <c:pt idx="1">
                  <c:v>Supermarket Type2</c:v>
                </c:pt>
                <c:pt idx="2">
                  <c:v>Grocery Store</c:v>
                </c:pt>
                <c:pt idx="3">
                  <c:v>Supermarket Type1</c:v>
                </c:pt>
              </c:strCache>
            </c:strRef>
          </c:cat>
          <c:val>
            <c:numRef>
              <c:f>Data!$B$94:$B$98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A943-444B-972C-29EDE0834F4E}"/>
            </c:ext>
          </c:extLst>
        </c:ser>
        <c:dLbls>
          <c:showLegendKey val="0"/>
          <c:showVal val="0"/>
          <c:showCatName val="0"/>
          <c:showSerName val="0"/>
          <c:showPercent val="0"/>
          <c:showBubbleSize val="0"/>
        </c:dLbls>
        <c:gapWidth val="182"/>
        <c:axId val="1887959487"/>
        <c:axId val="1887966559"/>
      </c:barChart>
      <c:catAx>
        <c:axId val="1887959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966559"/>
        <c:crosses val="autoZero"/>
        <c:auto val="1"/>
        <c:lblAlgn val="ctr"/>
        <c:lblOffset val="100"/>
        <c:noMultiLvlLbl val="0"/>
      </c:catAx>
      <c:valAx>
        <c:axId val="1887966559"/>
        <c:scaling>
          <c:orientation val="minMax"/>
        </c:scaling>
        <c:delete val="1"/>
        <c:axPos val="b"/>
        <c:numFmt formatCode="&quot;$&quot;0.0,&quot;K&quot;" sourceLinked="1"/>
        <c:majorTickMark val="out"/>
        <c:minorTickMark val="none"/>
        <c:tickLblPos val="nextTo"/>
        <c:crossAx val="188795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007472792736268"/>
          <c:y val="4.1788228829670954E-2"/>
          <c:w val="0.24749420173068012"/>
          <c:h val="0.8385479186107222"/>
        </c:manualLayout>
      </c:layout>
      <c:barChart>
        <c:barDir val="bar"/>
        <c:grouping val="clustered"/>
        <c:varyColors val="0"/>
        <c:ser>
          <c:idx val="0"/>
          <c:order val="0"/>
          <c:tx>
            <c:strRef>
              <c:f>Data!$B$101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Data!$A$102:$A$106</c:f>
              <c:strCache>
                <c:ptCount val="4"/>
                <c:pt idx="0">
                  <c:v>Supermarket Type3</c:v>
                </c:pt>
                <c:pt idx="1">
                  <c:v>Grocery Store</c:v>
                </c:pt>
                <c:pt idx="2">
                  <c:v>Supermarket Type1</c:v>
                </c:pt>
                <c:pt idx="3">
                  <c:v>Supermarket Type2</c:v>
                </c:pt>
              </c:strCache>
            </c:strRef>
          </c:cat>
          <c:val>
            <c:numRef>
              <c:f>Data!$B$102:$B$106</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F3FD-4050-9070-C5A89A9B6CC3}"/>
            </c:ext>
          </c:extLst>
        </c:ser>
        <c:dLbls>
          <c:dLblPos val="outEnd"/>
          <c:showLegendKey val="0"/>
          <c:showVal val="1"/>
          <c:showCatName val="0"/>
          <c:showSerName val="0"/>
          <c:showPercent val="0"/>
          <c:showBubbleSize val="0"/>
        </c:dLbls>
        <c:gapWidth val="182"/>
        <c:axId val="618704639"/>
        <c:axId val="618689247"/>
      </c:barChart>
      <c:catAx>
        <c:axId val="6187046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89247"/>
        <c:crosses val="autoZero"/>
        <c:auto val="1"/>
        <c:lblAlgn val="ctr"/>
        <c:lblOffset val="100"/>
        <c:noMultiLvlLbl val="0"/>
      </c:catAx>
      <c:valAx>
        <c:axId val="618689247"/>
        <c:scaling>
          <c:orientation val="minMax"/>
        </c:scaling>
        <c:delete val="1"/>
        <c:axPos val="b"/>
        <c:numFmt formatCode="&quot;$&quot;0.0,&quot;K&quot;" sourceLinked="1"/>
        <c:majorTickMark val="out"/>
        <c:minorTickMark val="none"/>
        <c:tickLblPos val="nextTo"/>
        <c:crossAx val="6187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Excel.xlsx]Data!PivotTable10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596244700181711"/>
          <c:y val="0.12851140870164951"/>
          <c:w val="0.51365797733575114"/>
          <c:h val="0.740922214268671"/>
        </c:manualLayout>
      </c:layout>
      <c:barChart>
        <c:barDir val="bar"/>
        <c:grouping val="clustered"/>
        <c:varyColors val="0"/>
        <c:ser>
          <c:idx val="0"/>
          <c:order val="0"/>
          <c:tx>
            <c:strRef>
              <c:f>Data!$B$110</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Data!$A$111:$A$115</c:f>
              <c:strCache>
                <c:ptCount val="4"/>
                <c:pt idx="0">
                  <c:v>Supermarket Type2</c:v>
                </c:pt>
                <c:pt idx="1">
                  <c:v>Supermarket Type3</c:v>
                </c:pt>
                <c:pt idx="2">
                  <c:v>Grocery Store</c:v>
                </c:pt>
                <c:pt idx="3">
                  <c:v>Supermarket Type1</c:v>
                </c:pt>
              </c:strCache>
            </c:strRef>
          </c:cat>
          <c:val>
            <c:numRef>
              <c:f>Data!$B$111:$B$115</c:f>
              <c:numCache>
                <c:formatCode>"$"0.0,"K"</c:formatCode>
                <c:ptCount val="4"/>
                <c:pt idx="0">
                  <c:v>928</c:v>
                </c:pt>
                <c:pt idx="1">
                  <c:v>935</c:v>
                </c:pt>
                <c:pt idx="2">
                  <c:v>1083</c:v>
                </c:pt>
                <c:pt idx="3">
                  <c:v>5577</c:v>
                </c:pt>
              </c:numCache>
            </c:numRef>
          </c:val>
          <c:extLst>
            <c:ext xmlns:c16="http://schemas.microsoft.com/office/drawing/2014/chart" uri="{C3380CC4-5D6E-409C-BE32-E72D297353CC}">
              <c16:uniqueId val="{00000000-7EC2-4F6B-9652-0BC995600F17}"/>
            </c:ext>
          </c:extLst>
        </c:ser>
        <c:dLbls>
          <c:dLblPos val="outEnd"/>
          <c:showLegendKey val="0"/>
          <c:showVal val="1"/>
          <c:showCatName val="0"/>
          <c:showSerName val="0"/>
          <c:showPercent val="0"/>
          <c:showBubbleSize val="0"/>
        </c:dLbls>
        <c:gapWidth val="182"/>
        <c:axId val="614196223"/>
        <c:axId val="614197471"/>
      </c:barChart>
      <c:catAx>
        <c:axId val="61419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97471"/>
        <c:crosses val="autoZero"/>
        <c:auto val="1"/>
        <c:lblAlgn val="ctr"/>
        <c:lblOffset val="100"/>
        <c:noMultiLvlLbl val="0"/>
      </c:catAx>
      <c:valAx>
        <c:axId val="614197471"/>
        <c:scaling>
          <c:orientation val="minMax"/>
        </c:scaling>
        <c:delete val="1"/>
        <c:axPos val="b"/>
        <c:numFmt formatCode="&quot;$&quot;0.0,&quot;K&quot;" sourceLinked="1"/>
        <c:majorTickMark val="none"/>
        <c:minorTickMark val="none"/>
        <c:tickLblPos val="nextTo"/>
        <c:crossAx val="61419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72B0EABE-07B2-4B81-84CE-32AFB1EA474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72B0EABE-07B2-4B81-84CE-32AFB1EA474E}">
          <cx:spPr>
            <a:solidFill>
              <a:srgbClr val="FFC000"/>
            </a:solidFill>
          </cx:spPr>
          <cx:dataPt idx="0">
            <cx:spPr>
              <a:solidFill>
                <a:srgbClr val="70AD47">
                  <a:lumMod val="20000"/>
                  <a:lumOff val="80000"/>
                </a:srgbClr>
              </a:solidFill>
            </cx:spPr>
          </cx:dataPt>
          <cx:dataPt idx="1">
            <cx:spPr>
              <a:solidFill>
                <a:srgbClr val="70AD47">
                  <a:lumMod val="60000"/>
                  <a:lumOff val="40000"/>
                </a:srgbClr>
              </a:solidFill>
            </cx:spPr>
          </cx:dataPt>
          <cx:dataPt idx="2">
            <cx:spPr>
              <a:solidFill>
                <a:srgbClr val="FFC000">
                  <a:lumMod val="40000"/>
                  <a:lumOff val="60000"/>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hyperlink" Target="#Data!A1"/><Relationship Id="rId3" Type="http://schemas.openxmlformats.org/officeDocument/2006/relationships/chart" Target="../charts/chart10.xml"/><Relationship Id="rId7" Type="http://schemas.microsoft.com/office/2014/relationships/chartEx" Target="../charts/chartEx2.xml"/><Relationship Id="rId12" Type="http://schemas.openxmlformats.org/officeDocument/2006/relationships/image" Target="../media/image2.jpeg"/><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hyperlink" Target="#'BlinkIT Grocery Data'!A1"/><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5</xdr:col>
      <xdr:colOff>152400</xdr:colOff>
      <xdr:row>2</xdr:row>
      <xdr:rowOff>47625</xdr:rowOff>
    </xdr:from>
    <xdr:to>
      <xdr:col>7</xdr:col>
      <xdr:colOff>609600</xdr:colOff>
      <xdr:row>15</xdr:row>
      <xdr:rowOff>57150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003FCCB-17B8-4A49-9512-BA146606886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53075" y="466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138112</xdr:colOff>
      <xdr:row>14</xdr:row>
      <xdr:rowOff>38100</xdr:rowOff>
    </xdr:from>
    <xdr:to>
      <xdr:col>3</xdr:col>
      <xdr:colOff>581025</xdr:colOff>
      <xdr:row>18</xdr:row>
      <xdr:rowOff>161925</xdr:rowOff>
    </xdr:to>
    <xdr:graphicFrame macro="">
      <xdr:nvGraphicFramePr>
        <xdr:cNvPr id="3" name="Chart 2">
          <a:extLst>
            <a:ext uri="{FF2B5EF4-FFF2-40B4-BE49-F238E27FC236}">
              <a16:creationId xmlns:a16="http://schemas.microsoft.com/office/drawing/2014/main" id="{E156F068-7C06-4508-966C-21BBC3EC9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52387</xdr:colOff>
      <xdr:row>20</xdr:row>
      <xdr:rowOff>19050</xdr:rowOff>
    </xdr:from>
    <xdr:to>
      <xdr:col>6</xdr:col>
      <xdr:colOff>142875</xdr:colOff>
      <xdr:row>25</xdr:row>
      <xdr:rowOff>190500</xdr:rowOff>
    </xdr:to>
    <xdr:graphicFrame macro="">
      <xdr:nvGraphicFramePr>
        <xdr:cNvPr id="5" name="Chart 4">
          <a:extLst>
            <a:ext uri="{FF2B5EF4-FFF2-40B4-BE49-F238E27FC236}">
              <a16:creationId xmlns:a16="http://schemas.microsoft.com/office/drawing/2014/main" id="{44D38434-77BC-47F0-8F78-82119E8E1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204787</xdr:colOff>
      <xdr:row>30</xdr:row>
      <xdr:rowOff>38100</xdr:rowOff>
    </xdr:from>
    <xdr:to>
      <xdr:col>4</xdr:col>
      <xdr:colOff>581025</xdr:colOff>
      <xdr:row>43</xdr:row>
      <xdr:rowOff>180975</xdr:rowOff>
    </xdr:to>
    <xdr:graphicFrame macro="">
      <xdr:nvGraphicFramePr>
        <xdr:cNvPr id="8" name="Chart 7">
          <a:extLst>
            <a:ext uri="{FF2B5EF4-FFF2-40B4-BE49-F238E27FC236}">
              <a16:creationId xmlns:a16="http://schemas.microsoft.com/office/drawing/2014/main" id="{B3D8EFED-B138-4AE0-8F55-D3CD3414A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33338</xdr:colOff>
      <xdr:row>48</xdr:row>
      <xdr:rowOff>57150</xdr:rowOff>
    </xdr:from>
    <xdr:to>
      <xdr:col>4</xdr:col>
      <xdr:colOff>752475</xdr:colOff>
      <xdr:row>55</xdr:row>
      <xdr:rowOff>161925</xdr:rowOff>
    </xdr:to>
    <xdr:graphicFrame macro="">
      <xdr:nvGraphicFramePr>
        <xdr:cNvPr id="4" name="Chart 3">
          <a:extLst>
            <a:ext uri="{FF2B5EF4-FFF2-40B4-BE49-F238E27FC236}">
              <a16:creationId xmlns:a16="http://schemas.microsoft.com/office/drawing/2014/main" id="{D4B5B401-DD2C-4D14-BEE5-21C3E90A9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90487</xdr:colOff>
      <xdr:row>64</xdr:row>
      <xdr:rowOff>28576</xdr:rowOff>
    </xdr:from>
    <xdr:to>
      <xdr:col>4</xdr:col>
      <xdr:colOff>647700</xdr:colOff>
      <xdr:row>69</xdr:row>
      <xdr:rowOff>161926</xdr:rowOff>
    </xdr:to>
    <xdr:graphicFrame macro="">
      <xdr:nvGraphicFramePr>
        <xdr:cNvPr id="6" name="Chart 5">
          <a:extLst>
            <a:ext uri="{FF2B5EF4-FFF2-40B4-BE49-F238E27FC236}">
              <a16:creationId xmlns:a16="http://schemas.microsoft.com/office/drawing/2014/main" id="{B9A7BD80-86D8-4D8B-8A28-B15C7DD731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80</xdr:row>
      <xdr:rowOff>85725</xdr:rowOff>
    </xdr:from>
    <xdr:to>
      <xdr:col>4</xdr:col>
      <xdr:colOff>628650</xdr:colOff>
      <xdr:row>88</xdr:row>
      <xdr:rowOff>161925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FF21209-3C3C-48DB-8DFF-1C29403DAE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16421100"/>
              <a:ext cx="5343525"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166687</xdr:colOff>
      <xdr:row>91</xdr:row>
      <xdr:rowOff>123825</xdr:rowOff>
    </xdr:from>
    <xdr:to>
      <xdr:col>4</xdr:col>
      <xdr:colOff>762000</xdr:colOff>
      <xdr:row>99</xdr:row>
      <xdr:rowOff>85725</xdr:rowOff>
    </xdr:to>
    <xdr:graphicFrame macro="">
      <xdr:nvGraphicFramePr>
        <xdr:cNvPr id="10" name="Chart 9">
          <a:extLst>
            <a:ext uri="{FF2B5EF4-FFF2-40B4-BE49-F238E27FC236}">
              <a16:creationId xmlns:a16="http://schemas.microsoft.com/office/drawing/2014/main" id="{AEDC27A9-C6E8-441D-93AB-53CBE52DB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147638</xdr:colOff>
      <xdr:row>99</xdr:row>
      <xdr:rowOff>190500</xdr:rowOff>
    </xdr:from>
    <xdr:to>
      <xdr:col>5</xdr:col>
      <xdr:colOff>219076</xdr:colOff>
      <xdr:row>106</xdr:row>
      <xdr:rowOff>152400</xdr:rowOff>
    </xdr:to>
    <xdr:graphicFrame macro="">
      <xdr:nvGraphicFramePr>
        <xdr:cNvPr id="11" name="Chart 10">
          <a:extLst>
            <a:ext uri="{FF2B5EF4-FFF2-40B4-BE49-F238E27FC236}">
              <a16:creationId xmlns:a16="http://schemas.microsoft.com/office/drawing/2014/main" id="{DB1B5A1B-33A6-4610-A3AC-D9BCA49A9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61913</xdr:colOff>
      <xdr:row>108</xdr:row>
      <xdr:rowOff>142875</xdr:rowOff>
    </xdr:from>
    <xdr:to>
      <xdr:col>5</xdr:col>
      <xdr:colOff>495301</xdr:colOff>
      <xdr:row>115</xdr:row>
      <xdr:rowOff>123825</xdr:rowOff>
    </xdr:to>
    <xdr:graphicFrame macro="">
      <xdr:nvGraphicFramePr>
        <xdr:cNvPr id="12" name="Chart 11">
          <a:extLst>
            <a:ext uri="{FF2B5EF4-FFF2-40B4-BE49-F238E27FC236}">
              <a16:creationId xmlns:a16="http://schemas.microsoft.com/office/drawing/2014/main" id="{14671BA6-215A-40D5-9FD6-B273D058F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409575</xdr:colOff>
      <xdr:row>9</xdr:row>
      <xdr:rowOff>9525</xdr:rowOff>
    </xdr:from>
    <xdr:to>
      <xdr:col>12</xdr:col>
      <xdr:colOff>180975</xdr:colOff>
      <xdr:row>21</xdr:row>
      <xdr:rowOff>200025</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219AF862-92B8-4CEC-8385-0BB4C94590D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105775" y="1857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7</xdr:row>
      <xdr:rowOff>114300</xdr:rowOff>
    </xdr:from>
    <xdr:to>
      <xdr:col>7</xdr:col>
      <xdr:colOff>200025</xdr:colOff>
      <xdr:row>20</xdr:row>
      <xdr:rowOff>104775</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A3155793-1607-4464-9D27-B4EA72CDD2C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695825" y="1552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285749</xdr:colOff>
      <xdr:row>1</xdr:row>
      <xdr:rowOff>161923</xdr:rowOff>
    </xdr:from>
    <xdr:to>
      <xdr:col>26</xdr:col>
      <xdr:colOff>41413</xdr:colOff>
      <xdr:row>42</xdr:row>
      <xdr:rowOff>34812</xdr:rowOff>
    </xdr:to>
    <xdr:sp macro="" textlink="">
      <xdr:nvSpPr>
        <xdr:cNvPr id="2" name="Rectangle 1">
          <a:extLst>
            <a:ext uri="{FF2B5EF4-FFF2-40B4-BE49-F238E27FC236}">
              <a16:creationId xmlns:a16="http://schemas.microsoft.com/office/drawing/2014/main" id="{AFBC2569-AF35-4BE4-95DC-FFE2E101B2B7}"/>
            </a:ext>
          </a:extLst>
        </xdr:cNvPr>
        <xdr:cNvSpPr/>
      </xdr:nvSpPr>
      <xdr:spPr>
        <a:xfrm>
          <a:off x="1666184" y="355184"/>
          <a:ext cx="16320881" cy="779658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520701</xdr:colOff>
      <xdr:row>2</xdr:row>
      <xdr:rowOff>114300</xdr:rowOff>
    </xdr:from>
    <xdr:to>
      <xdr:col>6</xdr:col>
      <xdr:colOff>63501</xdr:colOff>
      <xdr:row>40</xdr:row>
      <xdr:rowOff>177800</xdr:rowOff>
    </xdr:to>
    <xdr:sp macro="" textlink="">
      <xdr:nvSpPr>
        <xdr:cNvPr id="3" name="Rectangle: Top Corners Rounded 2">
          <a:extLst>
            <a:ext uri="{FF2B5EF4-FFF2-40B4-BE49-F238E27FC236}">
              <a16:creationId xmlns:a16="http://schemas.microsoft.com/office/drawing/2014/main" id="{DFBA29DC-6361-4E68-9170-5A262B20876D}"/>
            </a:ext>
          </a:extLst>
        </xdr:cNvPr>
        <xdr:cNvSpPr/>
      </xdr:nvSpPr>
      <xdr:spPr>
        <a:xfrm rot="5400000">
          <a:off x="-857249" y="3270250"/>
          <a:ext cx="7785100" cy="2286000"/>
        </a:xfrm>
        <a:prstGeom prst="round2SameRect">
          <a:avLst>
            <a:gd name="adj1" fmla="val 36111"/>
            <a:gd name="adj2" fmla="val 6111"/>
          </a:avLst>
        </a:prstGeom>
        <a:solidFill>
          <a:srgbClr val="FFD200"/>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647700</xdr:colOff>
      <xdr:row>3</xdr:row>
      <xdr:rowOff>139700</xdr:rowOff>
    </xdr:from>
    <xdr:to>
      <xdr:col>5</xdr:col>
      <xdr:colOff>469900</xdr:colOff>
      <xdr:row>7</xdr:row>
      <xdr:rowOff>101600</xdr:rowOff>
    </xdr:to>
    <xdr:sp macro="" textlink="">
      <xdr:nvSpPr>
        <xdr:cNvPr id="4" name="TextBox 3">
          <a:extLst>
            <a:ext uri="{FF2B5EF4-FFF2-40B4-BE49-F238E27FC236}">
              <a16:creationId xmlns:a16="http://schemas.microsoft.com/office/drawing/2014/main" id="{AA0FD2F8-3134-44BE-A04D-CAF6EAC9F103}"/>
            </a:ext>
          </a:extLst>
        </xdr:cNvPr>
        <xdr:cNvSpPr txBox="1"/>
      </xdr:nvSpPr>
      <xdr:spPr>
        <a:xfrm>
          <a:off x="2019300" y="749300"/>
          <a:ext cx="1879600" cy="77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Adobe Heiti Std R" panose="020B0400000000000000" pitchFamily="34" charset="-128"/>
              <a:ea typeface="Adobe Heiti Std R" panose="020B0400000000000000" pitchFamily="34" charset="-128"/>
            </a:rPr>
            <a:t>Blink</a:t>
          </a:r>
          <a:r>
            <a:rPr lang="en-US" sz="4000">
              <a:solidFill>
                <a:srgbClr val="92D050"/>
              </a:solidFill>
              <a:latin typeface="Adobe Heiti Std R" panose="020B0400000000000000" pitchFamily="34" charset="-128"/>
              <a:ea typeface="Adobe Heiti Std R" panose="020B0400000000000000" pitchFamily="34" charset="-128"/>
            </a:rPr>
            <a:t>it</a:t>
          </a:r>
        </a:p>
      </xdr:txBody>
    </xdr:sp>
    <xdr:clientData/>
  </xdr:twoCellAnchor>
  <xdr:twoCellAnchor>
    <xdr:from>
      <xdr:col>2</xdr:col>
      <xdr:colOff>673100</xdr:colOff>
      <xdr:row>6</xdr:row>
      <xdr:rowOff>139700</xdr:rowOff>
    </xdr:from>
    <xdr:to>
      <xdr:col>5</xdr:col>
      <xdr:colOff>647700</xdr:colOff>
      <xdr:row>8</xdr:row>
      <xdr:rowOff>114300</xdr:rowOff>
    </xdr:to>
    <xdr:sp macro="" textlink="">
      <xdr:nvSpPr>
        <xdr:cNvPr id="5" name="TextBox 4">
          <a:extLst>
            <a:ext uri="{FF2B5EF4-FFF2-40B4-BE49-F238E27FC236}">
              <a16:creationId xmlns:a16="http://schemas.microsoft.com/office/drawing/2014/main" id="{8D2D450C-DECF-4824-9760-FEB9CA2F74F5}"/>
            </a:ext>
          </a:extLst>
        </xdr:cNvPr>
        <xdr:cNvSpPr txBox="1"/>
      </xdr:nvSpPr>
      <xdr:spPr>
        <a:xfrm>
          <a:off x="2044700" y="1358900"/>
          <a:ext cx="20320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dk1"/>
              </a:solidFill>
              <a:latin typeface="Adobe Heiti Std R" panose="020B0400000000000000" pitchFamily="34" charset="-128"/>
              <a:ea typeface="Adobe Heiti Std R" panose="020B0400000000000000" pitchFamily="34" charset="-128"/>
            </a:rPr>
            <a:t>India</a:t>
          </a:r>
          <a:r>
            <a:rPr lang="en-US" sz="1200" baseline="0">
              <a:solidFill>
                <a:schemeClr val="dk1"/>
              </a:solidFill>
              <a:latin typeface="Adobe Heiti Std R" panose="020B0400000000000000" pitchFamily="34" charset="-128"/>
              <a:ea typeface="Adobe Heiti Std R" panose="020B0400000000000000" pitchFamily="34" charset="-128"/>
            </a:rPr>
            <a:t> Last Minute App</a:t>
          </a:r>
          <a:endParaRPr lang="en-US" sz="1200">
            <a:solidFill>
              <a:srgbClr val="92D050"/>
            </a:solidFill>
            <a:latin typeface="Adobe Heiti Std R" panose="020B0400000000000000" pitchFamily="34" charset="-128"/>
            <a:ea typeface="Adobe Heiti Std R" panose="020B0400000000000000" pitchFamily="34" charset="-128"/>
          </a:endParaRPr>
        </a:p>
      </xdr:txBody>
    </xdr:sp>
    <xdr:clientData/>
  </xdr:twoCellAnchor>
  <xdr:twoCellAnchor>
    <xdr:from>
      <xdr:col>6</xdr:col>
      <xdr:colOff>584200</xdr:colOff>
      <xdr:row>3</xdr:row>
      <xdr:rowOff>114300</xdr:rowOff>
    </xdr:from>
    <xdr:to>
      <xdr:col>14</xdr:col>
      <xdr:colOff>203200</xdr:colOff>
      <xdr:row>12</xdr:row>
      <xdr:rowOff>190500</xdr:rowOff>
    </xdr:to>
    <xdr:grpSp>
      <xdr:nvGrpSpPr>
        <xdr:cNvPr id="12" name="Group 11">
          <a:extLst>
            <a:ext uri="{FF2B5EF4-FFF2-40B4-BE49-F238E27FC236}">
              <a16:creationId xmlns:a16="http://schemas.microsoft.com/office/drawing/2014/main" id="{7B2B0AA3-4374-4BEA-80A3-96AE3FE3E85C}"/>
            </a:ext>
          </a:extLst>
        </xdr:cNvPr>
        <xdr:cNvGrpSpPr/>
      </xdr:nvGrpSpPr>
      <xdr:grpSpPr>
        <a:xfrm>
          <a:off x="4740564" y="737755"/>
          <a:ext cx="5160818" cy="1946563"/>
          <a:chOff x="4699000" y="723900"/>
          <a:chExt cx="5105400" cy="1905000"/>
        </a:xfrm>
      </xdr:grpSpPr>
      <xdr:sp macro="" textlink="">
        <xdr:nvSpPr>
          <xdr:cNvPr id="6" name="Rectangle: Rounded Corners 5">
            <a:extLst>
              <a:ext uri="{FF2B5EF4-FFF2-40B4-BE49-F238E27FC236}">
                <a16:creationId xmlns:a16="http://schemas.microsoft.com/office/drawing/2014/main" id="{C415499B-9A58-4C9D-9038-99518A6E48D9}"/>
              </a:ext>
            </a:extLst>
          </xdr:cNvPr>
          <xdr:cNvSpPr/>
        </xdr:nvSpPr>
        <xdr:spPr>
          <a:xfrm>
            <a:off x="4724400" y="723900"/>
            <a:ext cx="2400300" cy="838200"/>
          </a:xfrm>
          <a:prstGeom prst="roundRect">
            <a:avLst/>
          </a:prstGeom>
          <a:gradFill flip="none" rotWithShape="1">
            <a:gsLst>
              <a:gs pos="0">
                <a:srgbClr val="FFD200"/>
              </a:gs>
              <a:gs pos="42000">
                <a:schemeClr val="accent4">
                  <a:lumMod val="45000"/>
                  <a:lumOff val="55000"/>
                  <a:alpha val="50000"/>
                </a:schemeClr>
              </a:gs>
              <a:gs pos="100000">
                <a:srgbClr val="00B050"/>
              </a:gs>
            </a:gsLst>
            <a:lin ang="540000" scaled="0"/>
            <a:tileRect/>
          </a:gradFill>
          <a:ln cmpd="sng">
            <a:gradFill flip="none" rotWithShape="1">
              <a:gsLst>
                <a:gs pos="0">
                  <a:srgbClr val="FFD200"/>
                </a:gs>
                <a:gs pos="20000">
                  <a:srgbClr val="AAAA1B">
                    <a:alpha val="50000"/>
                    <a:lumMod val="50000"/>
                    <a:lumOff val="50000"/>
                  </a:srgbClr>
                </a:gs>
                <a:gs pos="100000">
                  <a:schemeClr val="accent6">
                    <a:lumMod val="75000"/>
                  </a:schemeClr>
                </a:gs>
              </a:gsLst>
              <a:lin ang="5400000" scaled="1"/>
              <a:tileRect/>
            </a:gra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8DFDEC0A-C683-4FC8-B744-16DBF6D855B1}"/>
              </a:ext>
            </a:extLst>
          </xdr:cNvPr>
          <xdr:cNvSpPr/>
        </xdr:nvSpPr>
        <xdr:spPr>
          <a:xfrm>
            <a:off x="7353300" y="730250"/>
            <a:ext cx="2451100" cy="825500"/>
          </a:xfrm>
          <a:prstGeom prst="roundRect">
            <a:avLst/>
          </a:prstGeom>
          <a:solidFill>
            <a:srgbClr val="FAFAFA"/>
          </a:solidFill>
          <a:ln cmpd="sng">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9FAB62C4-DB23-4958-879E-D769F18453E9}"/>
              </a:ext>
            </a:extLst>
          </xdr:cNvPr>
          <xdr:cNvSpPr/>
        </xdr:nvSpPr>
        <xdr:spPr>
          <a:xfrm>
            <a:off x="4699000" y="1803400"/>
            <a:ext cx="2451100" cy="825500"/>
          </a:xfrm>
          <a:prstGeom prst="roundRect">
            <a:avLst/>
          </a:prstGeom>
          <a:solidFill>
            <a:srgbClr val="FAFAFA"/>
          </a:solidFill>
          <a:ln cmpd="sng">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56ADDB62-EC3F-4F5C-B8EA-A82B26EF13AE}"/>
              </a:ext>
            </a:extLst>
          </xdr:cNvPr>
          <xdr:cNvSpPr/>
        </xdr:nvSpPr>
        <xdr:spPr>
          <a:xfrm>
            <a:off x="7353300" y="1803400"/>
            <a:ext cx="2451100" cy="825500"/>
          </a:xfrm>
          <a:prstGeom prst="roundRect">
            <a:avLst/>
          </a:prstGeom>
          <a:solidFill>
            <a:srgbClr val="FAFAFA"/>
          </a:solidFill>
          <a:ln cmpd="sng">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533400</xdr:colOff>
      <xdr:row>3</xdr:row>
      <xdr:rowOff>127000</xdr:rowOff>
    </xdr:from>
    <xdr:to>
      <xdr:col>9</xdr:col>
      <xdr:colOff>190500</xdr:colOff>
      <xdr:row>6</xdr:row>
      <xdr:rowOff>63500</xdr:rowOff>
    </xdr:to>
    <xdr:sp macro="" textlink="Data!A9">
      <xdr:nvSpPr>
        <xdr:cNvPr id="13" name="TextBox 12">
          <a:extLst>
            <a:ext uri="{FF2B5EF4-FFF2-40B4-BE49-F238E27FC236}">
              <a16:creationId xmlns:a16="http://schemas.microsoft.com/office/drawing/2014/main" id="{574CB47D-D6B4-4F2E-9A2E-37DB10AF53FC}"/>
            </a:ext>
          </a:extLst>
        </xdr:cNvPr>
        <xdr:cNvSpPr txBox="1"/>
      </xdr:nvSpPr>
      <xdr:spPr>
        <a:xfrm>
          <a:off x="5334000" y="736600"/>
          <a:ext cx="10287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2AF22E0-0685-4E89-9B84-809F7091631E}" type="TxLink">
            <a:rPr lang="en-US" sz="2400" b="0" i="0" u="none" strike="noStrike">
              <a:solidFill>
                <a:srgbClr val="000000"/>
              </a:solidFill>
              <a:latin typeface="Impact" panose="020B0806030902050204" pitchFamily="34" charset="0"/>
              <a:ea typeface="Calibri"/>
              <a:cs typeface="Calibri"/>
            </a:rPr>
            <a:pPr/>
            <a:t>$1.20M</a:t>
          </a:fld>
          <a:endParaRPr lang="en-US" sz="2400">
            <a:latin typeface="Impact" panose="020B0806030902050204" pitchFamily="34" charset="0"/>
          </a:endParaRPr>
        </a:p>
      </xdr:txBody>
    </xdr:sp>
    <xdr:clientData/>
  </xdr:twoCellAnchor>
  <xdr:twoCellAnchor editAs="oneCell">
    <xdr:from>
      <xdr:col>3</xdr:col>
      <xdr:colOff>76200</xdr:colOff>
      <xdr:row>9</xdr:row>
      <xdr:rowOff>12700</xdr:rowOff>
    </xdr:from>
    <xdr:to>
      <xdr:col>5</xdr:col>
      <xdr:colOff>533400</xdr:colOff>
      <xdr:row>15</xdr:row>
      <xdr:rowOff>88900</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7DFA7FEF-4BF0-48BD-9B2E-80C44CF7BAE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146852" y="1752048"/>
              <a:ext cx="1837635" cy="2537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469900</xdr:colOff>
      <xdr:row>5</xdr:row>
      <xdr:rowOff>101600</xdr:rowOff>
    </xdr:from>
    <xdr:to>
      <xdr:col>9</xdr:col>
      <xdr:colOff>241300</xdr:colOff>
      <xdr:row>7</xdr:row>
      <xdr:rowOff>101600</xdr:rowOff>
    </xdr:to>
    <xdr:sp macro="" textlink="">
      <xdr:nvSpPr>
        <xdr:cNvPr id="16" name="TextBox 15">
          <a:extLst>
            <a:ext uri="{FF2B5EF4-FFF2-40B4-BE49-F238E27FC236}">
              <a16:creationId xmlns:a16="http://schemas.microsoft.com/office/drawing/2014/main" id="{7885142C-86AF-4971-A12D-545EE02D12AA}"/>
            </a:ext>
          </a:extLst>
        </xdr:cNvPr>
        <xdr:cNvSpPr txBox="1"/>
      </xdr:nvSpPr>
      <xdr:spPr>
        <a:xfrm>
          <a:off x="5270500" y="1117600"/>
          <a:ext cx="1143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Total Sales</a:t>
          </a:r>
        </a:p>
      </xdr:txBody>
    </xdr:sp>
    <xdr:clientData/>
  </xdr:twoCellAnchor>
  <xdr:twoCellAnchor>
    <xdr:from>
      <xdr:col>11</xdr:col>
      <xdr:colOff>546100</xdr:colOff>
      <xdr:row>3</xdr:row>
      <xdr:rowOff>127000</xdr:rowOff>
    </xdr:from>
    <xdr:to>
      <xdr:col>13</xdr:col>
      <xdr:colOff>203200</xdr:colOff>
      <xdr:row>6</xdr:row>
      <xdr:rowOff>63500</xdr:rowOff>
    </xdr:to>
    <xdr:sp macro="" textlink="Data!D9">
      <xdr:nvSpPr>
        <xdr:cNvPr id="15" name="TextBox 14">
          <a:extLst>
            <a:ext uri="{FF2B5EF4-FFF2-40B4-BE49-F238E27FC236}">
              <a16:creationId xmlns:a16="http://schemas.microsoft.com/office/drawing/2014/main" id="{FC1B3471-101B-44B4-ADBF-8A096DC96734}"/>
            </a:ext>
          </a:extLst>
        </xdr:cNvPr>
        <xdr:cNvSpPr txBox="1"/>
      </xdr:nvSpPr>
      <xdr:spPr>
        <a:xfrm>
          <a:off x="8089900" y="736600"/>
          <a:ext cx="10287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B638A78-6F65-41DB-81E9-9A42DD61690C}" type="TxLink">
            <a:rPr lang="en-US" sz="2400" b="0" i="0" u="none" strike="noStrike">
              <a:solidFill>
                <a:srgbClr val="000000"/>
              </a:solidFill>
              <a:latin typeface="Impact" panose="020B0806030902050204" pitchFamily="34" charset="0"/>
              <a:ea typeface="Calibri"/>
              <a:cs typeface="Calibri"/>
            </a:rPr>
            <a:pPr/>
            <a:t>$141</a:t>
          </a:fld>
          <a:endParaRPr lang="en-US" sz="2400" b="0" i="0" u="none" strike="noStrike">
            <a:solidFill>
              <a:srgbClr val="000000"/>
            </a:solidFill>
            <a:latin typeface="Impact" panose="020B0806030902050204" pitchFamily="34" charset="0"/>
            <a:ea typeface="Calibri"/>
            <a:cs typeface="Calibri"/>
          </a:endParaRPr>
        </a:p>
      </xdr:txBody>
    </xdr:sp>
    <xdr:clientData/>
  </xdr:twoCellAnchor>
  <xdr:twoCellAnchor>
    <xdr:from>
      <xdr:col>11</xdr:col>
      <xdr:colOff>393700</xdr:colOff>
      <xdr:row>5</xdr:row>
      <xdr:rowOff>139700</xdr:rowOff>
    </xdr:from>
    <xdr:to>
      <xdr:col>13</xdr:col>
      <xdr:colOff>165100</xdr:colOff>
      <xdr:row>7</xdr:row>
      <xdr:rowOff>139700</xdr:rowOff>
    </xdr:to>
    <xdr:sp macro="" textlink="">
      <xdr:nvSpPr>
        <xdr:cNvPr id="19" name="TextBox 18">
          <a:extLst>
            <a:ext uri="{FF2B5EF4-FFF2-40B4-BE49-F238E27FC236}">
              <a16:creationId xmlns:a16="http://schemas.microsoft.com/office/drawing/2014/main" id="{9834A53E-7815-4266-8201-6559104EC59C}"/>
            </a:ext>
          </a:extLst>
        </xdr:cNvPr>
        <xdr:cNvSpPr txBox="1"/>
      </xdr:nvSpPr>
      <xdr:spPr>
        <a:xfrm>
          <a:off x="7937500" y="1155700"/>
          <a:ext cx="1143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AVG</a:t>
          </a:r>
          <a:r>
            <a:rPr lang="en-US" sz="1600" baseline="0"/>
            <a:t> Sales</a:t>
          </a:r>
          <a:endParaRPr lang="en-US" sz="1600"/>
        </a:p>
      </xdr:txBody>
    </xdr:sp>
    <xdr:clientData/>
  </xdr:twoCellAnchor>
  <xdr:twoCellAnchor>
    <xdr:from>
      <xdr:col>7</xdr:col>
      <xdr:colOff>673100</xdr:colOff>
      <xdr:row>9</xdr:row>
      <xdr:rowOff>25400</xdr:rowOff>
    </xdr:from>
    <xdr:to>
      <xdr:col>9</xdr:col>
      <xdr:colOff>330200</xdr:colOff>
      <xdr:row>11</xdr:row>
      <xdr:rowOff>165100</xdr:rowOff>
    </xdr:to>
    <xdr:sp macro="" textlink="Data!C9">
      <xdr:nvSpPr>
        <xdr:cNvPr id="20" name="TextBox 19">
          <a:extLst>
            <a:ext uri="{FF2B5EF4-FFF2-40B4-BE49-F238E27FC236}">
              <a16:creationId xmlns:a16="http://schemas.microsoft.com/office/drawing/2014/main" id="{812F9323-0CE6-4EB6-BFC6-CF30CB25993B}"/>
            </a:ext>
          </a:extLst>
        </xdr:cNvPr>
        <xdr:cNvSpPr txBox="1"/>
      </xdr:nvSpPr>
      <xdr:spPr>
        <a:xfrm>
          <a:off x="5473700" y="1854200"/>
          <a:ext cx="10287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3E4272B-C447-40C6-9727-DFE96BB3D89E}" type="TxLink">
            <a:rPr lang="en-US" sz="2400" b="0" i="0" u="none" strike="noStrike">
              <a:solidFill>
                <a:srgbClr val="000000"/>
              </a:solidFill>
              <a:latin typeface="Impact" panose="020B0806030902050204" pitchFamily="34" charset="0"/>
              <a:ea typeface="Calibri"/>
              <a:cs typeface="Calibri"/>
            </a:rPr>
            <a:pPr marL="0" indent="0"/>
            <a:t>8523</a:t>
          </a:fld>
          <a:endParaRPr lang="en-US" sz="2400" b="0" i="0" u="none" strike="noStrike">
            <a:solidFill>
              <a:srgbClr val="000000"/>
            </a:solidFill>
            <a:latin typeface="Impact" panose="020B0806030902050204" pitchFamily="34" charset="0"/>
            <a:ea typeface="Calibri"/>
            <a:cs typeface="Calibri"/>
          </a:endParaRPr>
        </a:p>
      </xdr:txBody>
    </xdr:sp>
    <xdr:clientData/>
  </xdr:twoCellAnchor>
  <xdr:twoCellAnchor>
    <xdr:from>
      <xdr:col>11</xdr:col>
      <xdr:colOff>635000</xdr:colOff>
      <xdr:row>8</xdr:row>
      <xdr:rowOff>177800</xdr:rowOff>
    </xdr:from>
    <xdr:to>
      <xdr:col>13</xdr:col>
      <xdr:colOff>292100</xdr:colOff>
      <xdr:row>11</xdr:row>
      <xdr:rowOff>114300</xdr:rowOff>
    </xdr:to>
    <xdr:sp macro="" textlink="Data!B9">
      <xdr:nvSpPr>
        <xdr:cNvPr id="21" name="TextBox 20">
          <a:extLst>
            <a:ext uri="{FF2B5EF4-FFF2-40B4-BE49-F238E27FC236}">
              <a16:creationId xmlns:a16="http://schemas.microsoft.com/office/drawing/2014/main" id="{7AEC686E-127D-45AF-A036-88451F8B8C03}"/>
            </a:ext>
          </a:extLst>
        </xdr:cNvPr>
        <xdr:cNvSpPr txBox="1"/>
      </xdr:nvSpPr>
      <xdr:spPr>
        <a:xfrm>
          <a:off x="8178800" y="1803400"/>
          <a:ext cx="10287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0955420-4AFB-4C8B-9C0A-BD2ACB089B16}" type="TxLink">
            <a:rPr lang="en-US" sz="2400" b="0" i="0" u="none" strike="noStrike">
              <a:solidFill>
                <a:srgbClr val="000000"/>
              </a:solidFill>
              <a:latin typeface="Impact" panose="020B0806030902050204" pitchFamily="34" charset="0"/>
              <a:ea typeface="Calibri"/>
              <a:cs typeface="Calibri"/>
            </a:rPr>
            <a:pPr marL="0" indent="0"/>
            <a:t>4.0</a:t>
          </a:fld>
          <a:endParaRPr lang="en-US" sz="2400" b="0" i="0" u="none" strike="noStrike">
            <a:solidFill>
              <a:srgbClr val="000000"/>
            </a:solidFill>
            <a:latin typeface="Impact" panose="020B0806030902050204" pitchFamily="34" charset="0"/>
            <a:ea typeface="Calibri"/>
            <a:cs typeface="Calibri"/>
          </a:endParaRPr>
        </a:p>
      </xdr:txBody>
    </xdr:sp>
    <xdr:clientData/>
  </xdr:twoCellAnchor>
  <xdr:twoCellAnchor>
    <xdr:from>
      <xdr:col>7</xdr:col>
      <xdr:colOff>431800</xdr:colOff>
      <xdr:row>11</xdr:row>
      <xdr:rowOff>0</xdr:rowOff>
    </xdr:from>
    <xdr:to>
      <xdr:col>9</xdr:col>
      <xdr:colOff>292100</xdr:colOff>
      <xdr:row>13</xdr:row>
      <xdr:rowOff>0</xdr:rowOff>
    </xdr:to>
    <xdr:sp macro="" textlink="">
      <xdr:nvSpPr>
        <xdr:cNvPr id="23" name="TextBox 22">
          <a:extLst>
            <a:ext uri="{FF2B5EF4-FFF2-40B4-BE49-F238E27FC236}">
              <a16:creationId xmlns:a16="http://schemas.microsoft.com/office/drawing/2014/main" id="{0ED067DD-4AB7-44D6-9BFE-14E70BF511D8}"/>
            </a:ext>
          </a:extLst>
        </xdr:cNvPr>
        <xdr:cNvSpPr txBox="1"/>
      </xdr:nvSpPr>
      <xdr:spPr>
        <a:xfrm>
          <a:off x="5232400" y="2235200"/>
          <a:ext cx="12319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No</a:t>
          </a:r>
          <a:r>
            <a:rPr lang="en-US" sz="1600" baseline="0"/>
            <a:t>.of Items</a:t>
          </a:r>
          <a:endParaRPr lang="en-US" sz="1600"/>
        </a:p>
      </xdr:txBody>
    </xdr:sp>
    <xdr:clientData/>
  </xdr:twoCellAnchor>
  <xdr:twoCellAnchor>
    <xdr:from>
      <xdr:col>11</xdr:col>
      <xdr:colOff>381000</xdr:colOff>
      <xdr:row>10</xdr:row>
      <xdr:rowOff>139700</xdr:rowOff>
    </xdr:from>
    <xdr:to>
      <xdr:col>13</xdr:col>
      <xdr:colOff>254000</xdr:colOff>
      <xdr:row>12</xdr:row>
      <xdr:rowOff>139700</xdr:rowOff>
    </xdr:to>
    <xdr:sp macro="" textlink="">
      <xdr:nvSpPr>
        <xdr:cNvPr id="24" name="TextBox 23">
          <a:extLst>
            <a:ext uri="{FF2B5EF4-FFF2-40B4-BE49-F238E27FC236}">
              <a16:creationId xmlns:a16="http://schemas.microsoft.com/office/drawing/2014/main" id="{DD11DC24-88DB-4547-A9B1-FF997C57EE07}"/>
            </a:ext>
          </a:extLst>
        </xdr:cNvPr>
        <xdr:cNvSpPr txBox="1"/>
      </xdr:nvSpPr>
      <xdr:spPr>
        <a:xfrm>
          <a:off x="7924800" y="2171700"/>
          <a:ext cx="12446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AVG</a:t>
          </a:r>
          <a:r>
            <a:rPr lang="en-US" sz="1600" baseline="0"/>
            <a:t> Rating</a:t>
          </a:r>
          <a:endParaRPr lang="en-US" sz="1600"/>
        </a:p>
      </xdr:txBody>
    </xdr:sp>
    <xdr:clientData/>
  </xdr:twoCellAnchor>
  <xdr:twoCellAnchor editAs="oneCell">
    <xdr:from>
      <xdr:col>13</xdr:col>
      <xdr:colOff>355600</xdr:colOff>
      <xdr:row>5</xdr:row>
      <xdr:rowOff>24790</xdr:rowOff>
    </xdr:from>
    <xdr:to>
      <xdr:col>13</xdr:col>
      <xdr:colOff>622300</xdr:colOff>
      <xdr:row>6</xdr:row>
      <xdr:rowOff>88290</xdr:rowOff>
    </xdr:to>
    <xdr:pic>
      <xdr:nvPicPr>
        <xdr:cNvPr id="9" name="Picture 8">
          <a:extLst>
            <a:ext uri="{FF2B5EF4-FFF2-40B4-BE49-F238E27FC236}">
              <a16:creationId xmlns:a16="http://schemas.microsoft.com/office/drawing/2014/main" id="{D38E779D-9B06-4DFC-82D8-506A01FB066B}"/>
            </a:ext>
          </a:extLst>
        </xdr:cNvPr>
        <xdr:cNvPicPr>
          <a:picLocks noChangeAspect="1"/>
        </xdr:cNvPicPr>
      </xdr:nvPicPr>
      <xdr:blipFill>
        <a:blip xmlns:r="http://schemas.openxmlformats.org/officeDocument/2006/relationships" r:embed="rId1"/>
        <a:stretch>
          <a:fillRect/>
        </a:stretch>
      </xdr:blipFill>
      <xdr:spPr>
        <a:xfrm>
          <a:off x="9271000" y="1040790"/>
          <a:ext cx="266700" cy="266700"/>
        </a:xfrm>
        <a:prstGeom prst="rect">
          <a:avLst/>
        </a:prstGeom>
      </xdr:spPr>
    </xdr:pic>
    <xdr:clientData/>
  </xdr:twoCellAnchor>
  <xdr:twoCellAnchor>
    <xdr:from>
      <xdr:col>6</xdr:col>
      <xdr:colOff>431800</xdr:colOff>
      <xdr:row>14</xdr:row>
      <xdr:rowOff>76200</xdr:rowOff>
    </xdr:from>
    <xdr:to>
      <xdr:col>14</xdr:col>
      <xdr:colOff>431800</xdr:colOff>
      <xdr:row>39</xdr:row>
      <xdr:rowOff>12700</xdr:rowOff>
    </xdr:to>
    <xdr:sp macro="" textlink="">
      <xdr:nvSpPr>
        <xdr:cNvPr id="28" name="Rectangle: Rounded Corners 27">
          <a:extLst>
            <a:ext uri="{FF2B5EF4-FFF2-40B4-BE49-F238E27FC236}">
              <a16:creationId xmlns:a16="http://schemas.microsoft.com/office/drawing/2014/main" id="{B33076A5-9532-449D-8038-DC1B5C1BC758}"/>
            </a:ext>
          </a:extLst>
        </xdr:cNvPr>
        <xdr:cNvSpPr/>
      </xdr:nvSpPr>
      <xdr:spPr>
        <a:xfrm>
          <a:off x="4546600" y="2921000"/>
          <a:ext cx="5486400" cy="5016500"/>
        </a:xfrm>
        <a:prstGeom prst="roundRect">
          <a:avLst>
            <a:gd name="adj" fmla="val 10301"/>
          </a:avLst>
        </a:prstGeom>
        <a:solidFill>
          <a:srgbClr val="FAFAFA"/>
        </a:solidFill>
        <a:ln cmpd="sng">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17</xdr:row>
      <xdr:rowOff>25400</xdr:rowOff>
    </xdr:from>
    <xdr:to>
      <xdr:col>9</xdr:col>
      <xdr:colOff>673100</xdr:colOff>
      <xdr:row>26</xdr:row>
      <xdr:rowOff>63500</xdr:rowOff>
    </xdr:to>
    <xdr:graphicFrame macro="">
      <xdr:nvGraphicFramePr>
        <xdr:cNvPr id="29" name="Chart 28">
          <a:extLst>
            <a:ext uri="{FF2B5EF4-FFF2-40B4-BE49-F238E27FC236}">
              <a16:creationId xmlns:a16="http://schemas.microsoft.com/office/drawing/2014/main" id="{A2651C32-42AD-4701-B77E-3A2DA2B72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215900</xdr:colOff>
      <xdr:row>15</xdr:row>
      <xdr:rowOff>88900</xdr:rowOff>
    </xdr:from>
    <xdr:to>
      <xdr:col>9</xdr:col>
      <xdr:colOff>317500</xdr:colOff>
      <xdr:row>17</xdr:row>
      <xdr:rowOff>76200</xdr:rowOff>
    </xdr:to>
    <xdr:sp macro="" textlink="">
      <xdr:nvSpPr>
        <xdr:cNvPr id="25" name="TextBox 24">
          <a:extLst>
            <a:ext uri="{FF2B5EF4-FFF2-40B4-BE49-F238E27FC236}">
              <a16:creationId xmlns:a16="http://schemas.microsoft.com/office/drawing/2014/main" id="{5D7B9340-03D8-47B8-A8FB-B212B94AFACB}"/>
            </a:ext>
          </a:extLst>
        </xdr:cNvPr>
        <xdr:cNvSpPr txBox="1"/>
      </xdr:nvSpPr>
      <xdr:spPr>
        <a:xfrm>
          <a:off x="5016500" y="3136900"/>
          <a:ext cx="14732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aseline="0"/>
            <a:t>FAT CONTENT</a:t>
          </a:r>
          <a:endParaRPr lang="en-US" sz="1600"/>
        </a:p>
      </xdr:txBody>
    </xdr:sp>
    <xdr:clientData/>
  </xdr:twoCellAnchor>
  <xdr:twoCellAnchor>
    <xdr:from>
      <xdr:col>10</xdr:col>
      <xdr:colOff>431800</xdr:colOff>
      <xdr:row>14</xdr:row>
      <xdr:rowOff>76200</xdr:rowOff>
    </xdr:from>
    <xdr:to>
      <xdr:col>10</xdr:col>
      <xdr:colOff>431800</xdr:colOff>
      <xdr:row>39</xdr:row>
      <xdr:rowOff>12700</xdr:rowOff>
    </xdr:to>
    <xdr:cxnSp macro="">
      <xdr:nvCxnSpPr>
        <xdr:cNvPr id="17" name="Straight Connector 16">
          <a:extLst>
            <a:ext uri="{FF2B5EF4-FFF2-40B4-BE49-F238E27FC236}">
              <a16:creationId xmlns:a16="http://schemas.microsoft.com/office/drawing/2014/main" id="{3159A89D-9411-4B65-9456-F112DCCA8182}"/>
            </a:ext>
          </a:extLst>
        </xdr:cNvPr>
        <xdr:cNvCxnSpPr>
          <a:stCxn id="28" idx="0"/>
          <a:endCxn id="28" idx="2"/>
        </xdr:cNvCxnSpPr>
      </xdr:nvCxnSpPr>
      <xdr:spPr>
        <a:xfrm>
          <a:off x="7289800" y="2921000"/>
          <a:ext cx="0" cy="5016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431800</xdr:colOff>
      <xdr:row>26</xdr:row>
      <xdr:rowOff>146050</xdr:rowOff>
    </xdr:from>
    <xdr:to>
      <xdr:col>14</xdr:col>
      <xdr:colOff>431800</xdr:colOff>
      <xdr:row>26</xdr:row>
      <xdr:rowOff>146050</xdr:rowOff>
    </xdr:to>
    <xdr:cxnSp macro="">
      <xdr:nvCxnSpPr>
        <xdr:cNvPr id="22" name="Straight Connector 21">
          <a:extLst>
            <a:ext uri="{FF2B5EF4-FFF2-40B4-BE49-F238E27FC236}">
              <a16:creationId xmlns:a16="http://schemas.microsoft.com/office/drawing/2014/main" id="{3DA6FC73-4D07-4883-95B5-943A9B8809BD}"/>
            </a:ext>
          </a:extLst>
        </xdr:cNvPr>
        <xdr:cNvCxnSpPr>
          <a:stCxn id="28" idx="1"/>
          <a:endCxn id="28" idx="3"/>
        </xdr:cNvCxnSpPr>
      </xdr:nvCxnSpPr>
      <xdr:spPr>
        <a:xfrm>
          <a:off x="4546600" y="5429250"/>
          <a:ext cx="54864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101600</xdr:colOff>
      <xdr:row>28</xdr:row>
      <xdr:rowOff>25400</xdr:rowOff>
    </xdr:from>
    <xdr:to>
      <xdr:col>10</xdr:col>
      <xdr:colOff>373063</xdr:colOff>
      <xdr:row>37</xdr:row>
      <xdr:rowOff>38100</xdr:rowOff>
    </xdr:to>
    <xdr:graphicFrame macro="">
      <xdr:nvGraphicFramePr>
        <xdr:cNvPr id="30" name="Chart 29">
          <a:extLst>
            <a:ext uri="{FF2B5EF4-FFF2-40B4-BE49-F238E27FC236}">
              <a16:creationId xmlns:a16="http://schemas.microsoft.com/office/drawing/2014/main" id="{2CCB05C9-70C9-4E4C-BE56-5520A4257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482600</xdr:colOff>
      <xdr:row>26</xdr:row>
      <xdr:rowOff>127000</xdr:rowOff>
    </xdr:from>
    <xdr:to>
      <xdr:col>10</xdr:col>
      <xdr:colOff>165100</xdr:colOff>
      <xdr:row>28</xdr:row>
      <xdr:rowOff>114300</xdr:rowOff>
    </xdr:to>
    <xdr:sp macro="" textlink="">
      <xdr:nvSpPr>
        <xdr:cNvPr id="32" name="TextBox 31">
          <a:extLst>
            <a:ext uri="{FF2B5EF4-FFF2-40B4-BE49-F238E27FC236}">
              <a16:creationId xmlns:a16="http://schemas.microsoft.com/office/drawing/2014/main" id="{6437A46B-549A-465A-9A99-6AABDA76D396}"/>
            </a:ext>
          </a:extLst>
        </xdr:cNvPr>
        <xdr:cNvSpPr txBox="1"/>
      </xdr:nvSpPr>
      <xdr:spPr>
        <a:xfrm>
          <a:off x="5283200" y="5410200"/>
          <a:ext cx="17399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aseline="0"/>
            <a:t>FAT BY OUTLET</a:t>
          </a:r>
          <a:endParaRPr lang="en-US" sz="1600"/>
        </a:p>
      </xdr:txBody>
    </xdr:sp>
    <xdr:clientData/>
  </xdr:twoCellAnchor>
  <xdr:twoCellAnchor>
    <xdr:from>
      <xdr:col>10</xdr:col>
      <xdr:colOff>508000</xdr:colOff>
      <xdr:row>16</xdr:row>
      <xdr:rowOff>0</xdr:rowOff>
    </xdr:from>
    <xdr:to>
      <xdr:col>14</xdr:col>
      <xdr:colOff>304800</xdr:colOff>
      <xdr:row>38</xdr:row>
      <xdr:rowOff>76200</xdr:rowOff>
    </xdr:to>
    <xdr:graphicFrame macro="">
      <xdr:nvGraphicFramePr>
        <xdr:cNvPr id="33" name="Chart 32">
          <a:extLst>
            <a:ext uri="{FF2B5EF4-FFF2-40B4-BE49-F238E27FC236}">
              <a16:creationId xmlns:a16="http://schemas.microsoft.com/office/drawing/2014/main" id="{817482EA-653C-4D8A-9A09-50C9EC497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419100</xdr:colOff>
      <xdr:row>14</xdr:row>
      <xdr:rowOff>76200</xdr:rowOff>
    </xdr:from>
    <xdr:to>
      <xdr:col>13</xdr:col>
      <xdr:colOff>520700</xdr:colOff>
      <xdr:row>16</xdr:row>
      <xdr:rowOff>63500</xdr:rowOff>
    </xdr:to>
    <xdr:sp macro="" textlink="">
      <xdr:nvSpPr>
        <xdr:cNvPr id="36" name="TextBox 35">
          <a:extLst>
            <a:ext uri="{FF2B5EF4-FFF2-40B4-BE49-F238E27FC236}">
              <a16:creationId xmlns:a16="http://schemas.microsoft.com/office/drawing/2014/main" id="{77CC7F48-BAB2-4A76-88E7-9648213A4E4D}"/>
            </a:ext>
          </a:extLst>
        </xdr:cNvPr>
        <xdr:cNvSpPr txBox="1"/>
      </xdr:nvSpPr>
      <xdr:spPr>
        <a:xfrm>
          <a:off x="7962900" y="2921000"/>
          <a:ext cx="14732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aseline="0"/>
            <a:t>ITEM TYPE</a:t>
          </a:r>
          <a:endParaRPr lang="en-US" sz="1600"/>
        </a:p>
      </xdr:txBody>
    </xdr:sp>
    <xdr:clientData/>
  </xdr:twoCellAnchor>
  <xdr:twoCellAnchor>
    <xdr:from>
      <xdr:col>14</xdr:col>
      <xdr:colOff>666743</xdr:colOff>
      <xdr:row>2</xdr:row>
      <xdr:rowOff>86419</xdr:rowOff>
    </xdr:from>
    <xdr:to>
      <xdr:col>25</xdr:col>
      <xdr:colOff>481763</xdr:colOff>
      <xdr:row>39</xdr:row>
      <xdr:rowOff>63500</xdr:rowOff>
    </xdr:to>
    <xdr:sp macro="" textlink="">
      <xdr:nvSpPr>
        <xdr:cNvPr id="34" name="Rectangle: Rounded Corners 33">
          <a:extLst>
            <a:ext uri="{FF2B5EF4-FFF2-40B4-BE49-F238E27FC236}">
              <a16:creationId xmlns:a16="http://schemas.microsoft.com/office/drawing/2014/main" id="{45BE6D10-D8DD-4FE2-B1C1-A2CDA6697379}"/>
            </a:ext>
          </a:extLst>
        </xdr:cNvPr>
        <xdr:cNvSpPr/>
      </xdr:nvSpPr>
      <xdr:spPr>
        <a:xfrm>
          <a:off x="10267943" y="492819"/>
          <a:ext cx="7358820" cy="7495481"/>
        </a:xfrm>
        <a:prstGeom prst="roundRect">
          <a:avLst>
            <a:gd name="adj" fmla="val 10301"/>
          </a:avLst>
        </a:prstGeom>
        <a:solidFill>
          <a:srgbClr val="FAFAFA"/>
        </a:solidFill>
        <a:ln cmpd="sng">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533399</xdr:colOff>
      <xdr:row>5</xdr:row>
      <xdr:rowOff>76200</xdr:rowOff>
    </xdr:from>
    <xdr:to>
      <xdr:col>24</xdr:col>
      <xdr:colOff>427934</xdr:colOff>
      <xdr:row>12</xdr:row>
      <xdr:rowOff>127000</xdr:rowOff>
    </xdr:to>
    <xdr:graphicFrame macro="">
      <xdr:nvGraphicFramePr>
        <xdr:cNvPr id="31" name="Chart 30">
          <a:extLst>
            <a:ext uri="{FF2B5EF4-FFF2-40B4-BE49-F238E27FC236}">
              <a16:creationId xmlns:a16="http://schemas.microsoft.com/office/drawing/2014/main" id="{2BD64701-B389-49FF-B6A1-0D7948058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330200</xdr:colOff>
      <xdr:row>3</xdr:row>
      <xdr:rowOff>0</xdr:rowOff>
    </xdr:from>
    <xdr:to>
      <xdr:col>21</xdr:col>
      <xdr:colOff>647700</xdr:colOff>
      <xdr:row>4</xdr:row>
      <xdr:rowOff>190500</xdr:rowOff>
    </xdr:to>
    <xdr:sp macro="" textlink="">
      <xdr:nvSpPr>
        <xdr:cNvPr id="35" name="TextBox 34">
          <a:extLst>
            <a:ext uri="{FF2B5EF4-FFF2-40B4-BE49-F238E27FC236}">
              <a16:creationId xmlns:a16="http://schemas.microsoft.com/office/drawing/2014/main" id="{697B73D4-B558-4B25-9950-EDBFBB972289}"/>
            </a:ext>
          </a:extLst>
        </xdr:cNvPr>
        <xdr:cNvSpPr txBox="1"/>
      </xdr:nvSpPr>
      <xdr:spPr>
        <a:xfrm>
          <a:off x="12674600" y="609600"/>
          <a:ext cx="23749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OUTLET</a:t>
          </a:r>
          <a:r>
            <a:rPr lang="en-US" sz="1600" baseline="0"/>
            <a:t> ESTABLISHMENT</a:t>
          </a:r>
          <a:endParaRPr lang="en-US" sz="1600"/>
        </a:p>
      </xdr:txBody>
    </xdr:sp>
    <xdr:clientData/>
  </xdr:twoCellAnchor>
  <xdr:twoCellAnchor>
    <xdr:from>
      <xdr:col>14</xdr:col>
      <xdr:colOff>648012</xdr:colOff>
      <xdr:row>13</xdr:row>
      <xdr:rowOff>109304</xdr:rowOff>
    </xdr:from>
    <xdr:to>
      <xdr:col>25</xdr:col>
      <xdr:colOff>468442</xdr:colOff>
      <xdr:row>13</xdr:row>
      <xdr:rowOff>124918</xdr:rowOff>
    </xdr:to>
    <xdr:cxnSp macro="">
      <xdr:nvCxnSpPr>
        <xdr:cNvPr id="37" name="Straight Connector 36">
          <a:extLst>
            <a:ext uri="{FF2B5EF4-FFF2-40B4-BE49-F238E27FC236}">
              <a16:creationId xmlns:a16="http://schemas.microsoft.com/office/drawing/2014/main" id="{C64AFF7B-7B41-47A6-B3DB-3C443D981620}"/>
            </a:ext>
          </a:extLst>
        </xdr:cNvPr>
        <xdr:cNvCxnSpPr/>
      </xdr:nvCxnSpPr>
      <xdr:spPr>
        <a:xfrm flipV="1">
          <a:off x="10266701" y="2748197"/>
          <a:ext cx="7377971" cy="1561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469900</xdr:colOff>
      <xdr:row>14</xdr:row>
      <xdr:rowOff>0</xdr:rowOff>
    </xdr:from>
    <xdr:to>
      <xdr:col>19</xdr:col>
      <xdr:colOff>101600</xdr:colOff>
      <xdr:row>15</xdr:row>
      <xdr:rowOff>190500</xdr:rowOff>
    </xdr:to>
    <xdr:sp macro="" textlink="">
      <xdr:nvSpPr>
        <xdr:cNvPr id="38" name="TextBox 37">
          <a:extLst>
            <a:ext uri="{FF2B5EF4-FFF2-40B4-BE49-F238E27FC236}">
              <a16:creationId xmlns:a16="http://schemas.microsoft.com/office/drawing/2014/main" id="{E540FC34-9D04-4296-AEA8-D0C09063B0A3}"/>
            </a:ext>
          </a:extLst>
        </xdr:cNvPr>
        <xdr:cNvSpPr txBox="1"/>
      </xdr:nvSpPr>
      <xdr:spPr>
        <a:xfrm>
          <a:off x="10756900" y="2844800"/>
          <a:ext cx="23749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OUTLET</a:t>
          </a:r>
          <a:r>
            <a:rPr lang="en-US" sz="1600" baseline="0"/>
            <a:t> SIZE</a:t>
          </a:r>
          <a:endParaRPr lang="en-US" sz="1600"/>
        </a:p>
      </xdr:txBody>
    </xdr:sp>
    <xdr:clientData/>
  </xdr:twoCellAnchor>
  <xdr:twoCellAnchor>
    <xdr:from>
      <xdr:col>14</xdr:col>
      <xdr:colOff>558800</xdr:colOff>
      <xdr:row>15</xdr:row>
      <xdr:rowOff>12700</xdr:rowOff>
    </xdr:from>
    <xdr:to>
      <xdr:col>19</xdr:col>
      <xdr:colOff>330200</xdr:colOff>
      <xdr:row>26</xdr:row>
      <xdr:rowOff>136525</xdr:rowOff>
    </xdr:to>
    <xdr:graphicFrame macro="">
      <xdr:nvGraphicFramePr>
        <xdr:cNvPr id="39" name="Chart 38">
          <a:extLst>
            <a:ext uri="{FF2B5EF4-FFF2-40B4-BE49-F238E27FC236}">
              <a16:creationId xmlns:a16="http://schemas.microsoft.com/office/drawing/2014/main" id="{6A2BD122-E275-433D-8A86-032E0C8B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624590</xdr:colOff>
      <xdr:row>26</xdr:row>
      <xdr:rowOff>148340</xdr:rowOff>
    </xdr:from>
    <xdr:to>
      <xdr:col>25</xdr:col>
      <xdr:colOff>445020</xdr:colOff>
      <xdr:row>26</xdr:row>
      <xdr:rowOff>163956</xdr:rowOff>
    </xdr:to>
    <xdr:cxnSp macro="">
      <xdr:nvCxnSpPr>
        <xdr:cNvPr id="40" name="Straight Connector 39">
          <a:extLst>
            <a:ext uri="{FF2B5EF4-FFF2-40B4-BE49-F238E27FC236}">
              <a16:creationId xmlns:a16="http://schemas.microsoft.com/office/drawing/2014/main" id="{4E1EB871-0C06-48E7-AD5B-7CF896441F58}"/>
            </a:ext>
          </a:extLst>
        </xdr:cNvPr>
        <xdr:cNvCxnSpPr/>
      </xdr:nvCxnSpPr>
      <xdr:spPr>
        <a:xfrm flipV="1">
          <a:off x="10243279" y="5426127"/>
          <a:ext cx="7377971" cy="156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23422</xdr:colOff>
      <xdr:row>13</xdr:row>
      <xdr:rowOff>124918</xdr:rowOff>
    </xdr:from>
    <xdr:to>
      <xdr:col>20</xdr:col>
      <xdr:colOff>54651</xdr:colOff>
      <xdr:row>26</xdr:row>
      <xdr:rowOff>156147</xdr:rowOff>
    </xdr:to>
    <xdr:cxnSp macro="">
      <xdr:nvCxnSpPr>
        <xdr:cNvPr id="41" name="Straight Connector 40">
          <a:extLst>
            <a:ext uri="{FF2B5EF4-FFF2-40B4-BE49-F238E27FC236}">
              <a16:creationId xmlns:a16="http://schemas.microsoft.com/office/drawing/2014/main" id="{67F34474-0FBE-490B-B9A2-F402E623C8EC}"/>
            </a:ext>
          </a:extLst>
        </xdr:cNvPr>
        <xdr:cNvCxnSpPr/>
      </xdr:nvCxnSpPr>
      <xdr:spPr>
        <a:xfrm>
          <a:off x="13764406" y="2763811"/>
          <a:ext cx="31229" cy="26701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417850</xdr:colOff>
      <xdr:row>15</xdr:row>
      <xdr:rowOff>151359</xdr:rowOff>
    </xdr:from>
    <xdr:to>
      <xdr:col>24</xdr:col>
      <xdr:colOff>430551</xdr:colOff>
      <xdr:row>26</xdr:row>
      <xdr:rowOff>176759</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B4F05071-4D4F-4E44-B198-EB79435CC7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158834" y="3196236"/>
              <a:ext cx="2760897" cy="2258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65582</xdr:colOff>
      <xdr:row>13</xdr:row>
      <xdr:rowOff>131893</xdr:rowOff>
    </xdr:from>
    <xdr:to>
      <xdr:col>24</xdr:col>
      <xdr:colOff>383082</xdr:colOff>
      <xdr:row>15</xdr:row>
      <xdr:rowOff>119193</xdr:rowOff>
    </xdr:to>
    <xdr:sp macro="" textlink="">
      <xdr:nvSpPr>
        <xdr:cNvPr id="43" name="TextBox 42">
          <a:extLst>
            <a:ext uri="{FF2B5EF4-FFF2-40B4-BE49-F238E27FC236}">
              <a16:creationId xmlns:a16="http://schemas.microsoft.com/office/drawing/2014/main" id="{A429510B-9E99-4F6A-B8A7-3177F61526CC}"/>
            </a:ext>
          </a:extLst>
        </xdr:cNvPr>
        <xdr:cNvSpPr txBox="1"/>
      </xdr:nvSpPr>
      <xdr:spPr>
        <a:xfrm>
          <a:off x="14493615" y="2770786"/>
          <a:ext cx="2378647" cy="39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OUTLET</a:t>
          </a:r>
          <a:r>
            <a:rPr lang="en-US" sz="1600" baseline="0"/>
            <a:t> LOCATION</a:t>
          </a:r>
          <a:endParaRPr lang="en-US" sz="1600"/>
        </a:p>
      </xdr:txBody>
    </xdr:sp>
    <xdr:clientData/>
  </xdr:twoCellAnchor>
  <xdr:twoCellAnchor>
    <xdr:from>
      <xdr:col>14</xdr:col>
      <xdr:colOff>662610</xdr:colOff>
      <xdr:row>28</xdr:row>
      <xdr:rowOff>110435</xdr:rowOff>
    </xdr:from>
    <xdr:to>
      <xdr:col>18</xdr:col>
      <xdr:colOff>10492</xdr:colOff>
      <xdr:row>38</xdr:row>
      <xdr:rowOff>66813</xdr:rowOff>
    </xdr:to>
    <xdr:graphicFrame macro="">
      <xdr:nvGraphicFramePr>
        <xdr:cNvPr id="44" name="Chart 43">
          <a:extLst>
            <a:ext uri="{FF2B5EF4-FFF2-40B4-BE49-F238E27FC236}">
              <a16:creationId xmlns:a16="http://schemas.microsoft.com/office/drawing/2014/main" id="{1DA13417-C490-4B10-BA79-05875E08A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330200</xdr:colOff>
      <xdr:row>28</xdr:row>
      <xdr:rowOff>25400</xdr:rowOff>
    </xdr:from>
    <xdr:to>
      <xdr:col>17</xdr:col>
      <xdr:colOff>431800</xdr:colOff>
      <xdr:row>30</xdr:row>
      <xdr:rowOff>12700</xdr:rowOff>
    </xdr:to>
    <xdr:sp macro="" textlink="">
      <xdr:nvSpPr>
        <xdr:cNvPr id="45" name="TextBox 44">
          <a:extLst>
            <a:ext uri="{FF2B5EF4-FFF2-40B4-BE49-F238E27FC236}">
              <a16:creationId xmlns:a16="http://schemas.microsoft.com/office/drawing/2014/main" id="{0D0B137A-2A8A-4080-B252-194E5A8AD4C0}"/>
            </a:ext>
          </a:extLst>
        </xdr:cNvPr>
        <xdr:cNvSpPr txBox="1"/>
      </xdr:nvSpPr>
      <xdr:spPr>
        <a:xfrm>
          <a:off x="10617200" y="5715000"/>
          <a:ext cx="14732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aseline="0"/>
            <a:t>TOTAL SALES</a:t>
          </a:r>
          <a:endParaRPr lang="en-US" sz="1600"/>
        </a:p>
      </xdr:txBody>
    </xdr:sp>
    <xdr:clientData/>
  </xdr:twoCellAnchor>
  <xdr:twoCellAnchor>
    <xdr:from>
      <xdr:col>19</xdr:col>
      <xdr:colOff>76200</xdr:colOff>
      <xdr:row>27</xdr:row>
      <xdr:rowOff>177800</xdr:rowOff>
    </xdr:from>
    <xdr:to>
      <xdr:col>21</xdr:col>
      <xdr:colOff>177800</xdr:colOff>
      <xdr:row>29</xdr:row>
      <xdr:rowOff>165100</xdr:rowOff>
    </xdr:to>
    <xdr:sp macro="" textlink="">
      <xdr:nvSpPr>
        <xdr:cNvPr id="46" name="TextBox 45">
          <a:extLst>
            <a:ext uri="{FF2B5EF4-FFF2-40B4-BE49-F238E27FC236}">
              <a16:creationId xmlns:a16="http://schemas.microsoft.com/office/drawing/2014/main" id="{9B2E65B0-16DF-4C4C-A03F-97A0D40107AC}"/>
            </a:ext>
          </a:extLst>
        </xdr:cNvPr>
        <xdr:cNvSpPr txBox="1"/>
      </xdr:nvSpPr>
      <xdr:spPr>
        <a:xfrm>
          <a:off x="13106400" y="5664200"/>
          <a:ext cx="14732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aseline="0"/>
            <a:t>AVG SALES</a:t>
          </a:r>
          <a:endParaRPr lang="en-US" sz="1600"/>
        </a:p>
      </xdr:txBody>
    </xdr:sp>
    <xdr:clientData/>
  </xdr:twoCellAnchor>
  <xdr:twoCellAnchor>
    <xdr:from>
      <xdr:col>22</xdr:col>
      <xdr:colOff>266700</xdr:colOff>
      <xdr:row>28</xdr:row>
      <xdr:rowOff>63500</xdr:rowOff>
    </xdr:from>
    <xdr:to>
      <xdr:col>24</xdr:col>
      <xdr:colOff>368300</xdr:colOff>
      <xdr:row>30</xdr:row>
      <xdr:rowOff>50800</xdr:rowOff>
    </xdr:to>
    <xdr:sp macro="" textlink="">
      <xdr:nvSpPr>
        <xdr:cNvPr id="47" name="TextBox 46">
          <a:extLst>
            <a:ext uri="{FF2B5EF4-FFF2-40B4-BE49-F238E27FC236}">
              <a16:creationId xmlns:a16="http://schemas.microsoft.com/office/drawing/2014/main" id="{F9217C35-0833-45D5-AF76-C3879636643E}"/>
            </a:ext>
          </a:extLst>
        </xdr:cNvPr>
        <xdr:cNvSpPr txBox="1"/>
      </xdr:nvSpPr>
      <xdr:spPr>
        <a:xfrm>
          <a:off x="15354300" y="5753100"/>
          <a:ext cx="14732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a:t>
          </a:r>
          <a:r>
            <a:rPr lang="en-US" sz="1600" baseline="0"/>
            <a:t>NO.OF SALES</a:t>
          </a:r>
          <a:endParaRPr lang="en-US" sz="1600"/>
        </a:p>
      </xdr:txBody>
    </xdr:sp>
    <xdr:clientData/>
  </xdr:twoCellAnchor>
  <xdr:twoCellAnchor>
    <xdr:from>
      <xdr:col>18</xdr:col>
      <xdr:colOff>510761</xdr:colOff>
      <xdr:row>29</xdr:row>
      <xdr:rowOff>13805</xdr:rowOff>
    </xdr:from>
    <xdr:to>
      <xdr:col>21</xdr:col>
      <xdr:colOff>358913</xdr:colOff>
      <xdr:row>38</xdr:row>
      <xdr:rowOff>138044</xdr:rowOff>
    </xdr:to>
    <xdr:graphicFrame macro="">
      <xdr:nvGraphicFramePr>
        <xdr:cNvPr id="48" name="Chart 47">
          <a:extLst>
            <a:ext uri="{FF2B5EF4-FFF2-40B4-BE49-F238E27FC236}">
              <a16:creationId xmlns:a16="http://schemas.microsoft.com/office/drawing/2014/main" id="{105DCCF8-37EA-4428-BF99-EA8C7C29E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584200</xdr:colOff>
      <xdr:row>29</xdr:row>
      <xdr:rowOff>38100</xdr:rowOff>
    </xdr:from>
    <xdr:to>
      <xdr:col>25</xdr:col>
      <xdr:colOff>317500</xdr:colOff>
      <xdr:row>37</xdr:row>
      <xdr:rowOff>152400</xdr:rowOff>
    </xdr:to>
    <xdr:graphicFrame macro="">
      <xdr:nvGraphicFramePr>
        <xdr:cNvPr id="58" name="Chart 57">
          <a:extLst>
            <a:ext uri="{FF2B5EF4-FFF2-40B4-BE49-F238E27FC236}">
              <a16:creationId xmlns:a16="http://schemas.microsoft.com/office/drawing/2014/main" id="{C1463FB9-2833-44D9-9300-474998DE3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50800</xdr:colOff>
      <xdr:row>26</xdr:row>
      <xdr:rowOff>152400</xdr:rowOff>
    </xdr:from>
    <xdr:to>
      <xdr:col>21</xdr:col>
      <xdr:colOff>152400</xdr:colOff>
      <xdr:row>28</xdr:row>
      <xdr:rowOff>139700</xdr:rowOff>
    </xdr:to>
    <xdr:sp macro="" textlink="">
      <xdr:nvSpPr>
        <xdr:cNvPr id="59" name="TextBox 58">
          <a:extLst>
            <a:ext uri="{FF2B5EF4-FFF2-40B4-BE49-F238E27FC236}">
              <a16:creationId xmlns:a16="http://schemas.microsoft.com/office/drawing/2014/main" id="{ADF81F78-97C9-40C8-9856-3142514CF3BE}"/>
            </a:ext>
          </a:extLst>
        </xdr:cNvPr>
        <xdr:cNvSpPr txBox="1"/>
      </xdr:nvSpPr>
      <xdr:spPr>
        <a:xfrm>
          <a:off x="13081000" y="5435600"/>
          <a:ext cx="14732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1"/>
              </a:solidFill>
            </a:rPr>
            <a:t> </a:t>
          </a:r>
          <a:r>
            <a:rPr lang="en-US" sz="1600" baseline="0">
              <a:solidFill>
                <a:schemeClr val="accent1"/>
              </a:solidFill>
            </a:rPr>
            <a:t>OUTLET TYPE</a:t>
          </a:r>
          <a:endParaRPr lang="en-US" sz="1600">
            <a:solidFill>
              <a:schemeClr val="accent1"/>
            </a:solidFill>
          </a:endParaRPr>
        </a:p>
      </xdr:txBody>
    </xdr:sp>
    <xdr:clientData/>
  </xdr:twoCellAnchor>
  <xdr:twoCellAnchor editAs="oneCell">
    <xdr:from>
      <xdr:col>3</xdr:col>
      <xdr:colOff>118918</xdr:colOff>
      <xdr:row>23</xdr:row>
      <xdr:rowOff>144318</xdr:rowOff>
    </xdr:from>
    <xdr:to>
      <xdr:col>5</xdr:col>
      <xdr:colOff>576118</xdr:colOff>
      <xdr:row>36</xdr:row>
      <xdr:rowOff>169718</xdr:rowOff>
    </xdr:to>
    <mc:AlternateContent xmlns:mc="http://schemas.openxmlformats.org/markup-compatibility/2006">
      <mc:Choice xmlns:a14="http://schemas.microsoft.com/office/drawing/2010/main" Requires="a14">
        <xdr:graphicFrame macro="">
          <xdr:nvGraphicFramePr>
            <xdr:cNvPr id="61" name="Item Type 1">
              <a:extLst>
                <a:ext uri="{FF2B5EF4-FFF2-40B4-BE49-F238E27FC236}">
                  <a16:creationId xmlns:a16="http://schemas.microsoft.com/office/drawing/2014/main" id="{49B18012-C079-484F-807E-DF03C52F875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197100" y="4924136"/>
              <a:ext cx="1842654" cy="2727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79663</xdr:colOff>
      <xdr:row>16</xdr:row>
      <xdr:rowOff>13855</xdr:rowOff>
    </xdr:from>
    <xdr:to>
      <xdr:col>5</xdr:col>
      <xdr:colOff>536863</xdr:colOff>
      <xdr:row>22</xdr:row>
      <xdr:rowOff>69273</xdr:rowOff>
    </xdr:to>
    <mc:AlternateContent xmlns:mc="http://schemas.openxmlformats.org/markup-compatibility/2006">
      <mc:Choice xmlns:a14="http://schemas.microsoft.com/office/drawing/2010/main" Requires="a14">
        <xdr:graphicFrame macro="">
          <xdr:nvGraphicFramePr>
            <xdr:cNvPr id="63" name="Outlet Location Type 1">
              <a:extLst>
                <a:ext uri="{FF2B5EF4-FFF2-40B4-BE49-F238E27FC236}">
                  <a16:creationId xmlns:a16="http://schemas.microsoft.com/office/drawing/2014/main" id="{56D5D083-8676-4EB0-AB54-D6849AAF7BE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157845" y="3338946"/>
              <a:ext cx="1842654" cy="1302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xdr:colOff>
      <xdr:row>37</xdr:row>
      <xdr:rowOff>78416</xdr:rowOff>
    </xdr:from>
    <xdr:to>
      <xdr:col>3</xdr:col>
      <xdr:colOff>536864</xdr:colOff>
      <xdr:row>40</xdr:row>
      <xdr:rowOff>6927</xdr:rowOff>
    </xdr:to>
    <xdr:pic>
      <xdr:nvPicPr>
        <xdr:cNvPr id="65" name="Picture 64">
          <a:hlinkClick xmlns:r="http://schemas.openxmlformats.org/officeDocument/2006/relationships" r:id="rId11"/>
          <a:extLst>
            <a:ext uri="{FF2B5EF4-FFF2-40B4-BE49-F238E27FC236}">
              <a16:creationId xmlns:a16="http://schemas.microsoft.com/office/drawing/2014/main" id="{662485D4-78C0-43FF-917F-B599FCB5E5B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78183" y="7767689"/>
          <a:ext cx="536863" cy="551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610540</xdr:colOff>
      <xdr:row>37</xdr:row>
      <xdr:rowOff>79107</xdr:rowOff>
    </xdr:from>
    <xdr:to>
      <xdr:col>4</xdr:col>
      <xdr:colOff>479692</xdr:colOff>
      <xdr:row>40</xdr:row>
      <xdr:rowOff>4715</xdr:rowOff>
    </xdr:to>
    <xdr:pic>
      <xdr:nvPicPr>
        <xdr:cNvPr id="67" name="Picture 66">
          <a:hlinkClick xmlns:r="http://schemas.openxmlformats.org/officeDocument/2006/relationships" r:id="rId13"/>
          <a:extLst>
            <a:ext uri="{FF2B5EF4-FFF2-40B4-BE49-F238E27FC236}">
              <a16:creationId xmlns:a16="http://schemas.microsoft.com/office/drawing/2014/main" id="{5AFAC140-307F-4F6A-B883-582AB2A6983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21540000">
          <a:off x="2673441" y="7429147"/>
          <a:ext cx="556786" cy="521557"/>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31.955954745368" createdVersion="7" refreshedVersion="7" minRefreshableVersion="3" recordCount="8523" xr:uid="{B3CA679C-15E1-41AE-AE76-13FF67EF6193}">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76101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71CC55-4915-4A72-9ABE-78DFECD0DD3C}" name="PivotTable10"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5">
  <location ref="A110:B11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1"/>
        <item x="6"/>
        <item x="0"/>
        <item x="3"/>
        <item x="4"/>
        <item x="2"/>
        <item x="8"/>
        <item x="7"/>
        <item x="5"/>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2"/>
    </i>
    <i>
      <x v="3"/>
    </i>
    <i>
      <x/>
    </i>
    <i>
      <x v="1"/>
    </i>
    <i t="grand">
      <x/>
    </i>
  </rowItems>
  <colItems count="1">
    <i/>
  </colItems>
  <dataFields count="1">
    <dataField name="Count of Sales" fld="11" subtotal="count" baseField="8" baseItem="0" numFmtId="167"/>
  </dataFields>
  <formats count="13">
    <format dxfId="1715">
      <pivotArea type="all" dataOnly="0" outline="0" fieldPosition="0"/>
    </format>
    <format dxfId="1714">
      <pivotArea type="all" dataOnly="0" outline="0" fieldPosition="0"/>
    </format>
    <format dxfId="1713">
      <pivotArea outline="0" collapsedLevelsAreSubtotals="1" fieldPosition="0"/>
    </format>
    <format dxfId="1712">
      <pivotArea type="origin" dataOnly="0" labelOnly="1" outline="0" fieldPosition="0"/>
    </format>
    <format dxfId="1711">
      <pivotArea field="0" type="button" dataOnly="0" labelOnly="1" outline="0"/>
    </format>
    <format dxfId="1710">
      <pivotArea type="topRight" dataOnly="0" labelOnly="1" outline="0" fieldPosition="0"/>
    </format>
    <format dxfId="1709">
      <pivotArea field="6" type="button" dataOnly="0" labelOnly="1" outline="0"/>
    </format>
    <format dxfId="1708">
      <pivotArea outline="0" collapsedLevelsAreSubtotals="1" fieldPosition="0"/>
    </format>
    <format dxfId="1707">
      <pivotArea type="all" dataOnly="0" outline="0" fieldPosition="0"/>
    </format>
    <format dxfId="1706">
      <pivotArea outline="0" collapsedLevelsAreSubtotals="1" fieldPosition="0"/>
    </format>
    <format dxfId="1705">
      <pivotArea field="8" type="button" dataOnly="0" labelOnly="1" outline="0" axis="axisRow" fieldPosition="0"/>
    </format>
    <format dxfId="1704">
      <pivotArea dataOnly="0" labelOnly="1" grandRow="1" outline="0" fieldPosition="0"/>
    </format>
    <format dxfId="1703">
      <pivotArea dataOnly="0" labelOnly="1" outline="0" axis="axisValues" fieldPosition="0"/>
    </format>
  </formats>
  <chartFormats count="7">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E82E18-84DE-4133-B41F-518861586048}" name="PivotTable9"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3">
  <location ref="A101:B10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1"/>
        <item x="6"/>
        <item x="0"/>
        <item x="3"/>
        <item x="4"/>
        <item x="2"/>
        <item x="8"/>
        <item x="7"/>
        <item x="5"/>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3"/>
    </i>
    <i>
      <x/>
    </i>
    <i>
      <x v="1"/>
    </i>
    <i>
      <x v="2"/>
    </i>
    <i t="grand">
      <x/>
    </i>
  </rowItems>
  <colItems count="1">
    <i/>
  </colItems>
  <dataFields count="1">
    <dataField name="Average of Sales" fld="11" subtotal="average" baseField="8" baseItem="2" numFmtId="167"/>
  </dataFields>
  <formats count="13">
    <format dxfId="1728">
      <pivotArea type="all" dataOnly="0" outline="0" fieldPosition="0"/>
    </format>
    <format dxfId="1727">
      <pivotArea type="all" dataOnly="0" outline="0" fieldPosition="0"/>
    </format>
    <format dxfId="1726">
      <pivotArea outline="0" collapsedLevelsAreSubtotals="1" fieldPosition="0"/>
    </format>
    <format dxfId="1725">
      <pivotArea type="origin" dataOnly="0" labelOnly="1" outline="0" fieldPosition="0"/>
    </format>
    <format dxfId="1724">
      <pivotArea field="0" type="button" dataOnly="0" labelOnly="1" outline="0"/>
    </format>
    <format dxfId="1723">
      <pivotArea type="topRight" dataOnly="0" labelOnly="1" outline="0" fieldPosition="0"/>
    </format>
    <format dxfId="1722">
      <pivotArea field="6" type="button" dataOnly="0" labelOnly="1" outline="0"/>
    </format>
    <format dxfId="1721">
      <pivotArea outline="0" collapsedLevelsAreSubtotals="1" fieldPosition="0"/>
    </format>
    <format dxfId="1720">
      <pivotArea type="all" dataOnly="0" outline="0" fieldPosition="0"/>
    </format>
    <format dxfId="1719">
      <pivotArea outline="0" collapsedLevelsAreSubtotals="1" fieldPosition="0"/>
    </format>
    <format dxfId="1718">
      <pivotArea field="8" type="button" dataOnly="0" labelOnly="1" outline="0" axis="axisRow" fieldPosition="0"/>
    </format>
    <format dxfId="1717">
      <pivotArea dataOnly="0" labelOnly="1" grandRow="1" outline="0" fieldPosition="0"/>
    </format>
    <format dxfId="1716">
      <pivotArea dataOnly="0" labelOnly="1" outline="0" axis="axisValues" fieldPosition="0"/>
    </format>
  </formats>
  <chartFormats count="7">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FC9A66-F129-4272-A79F-7BF1A5587831}"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0">
  <location ref="A22: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8">
    <format dxfId="1746">
      <pivotArea type="all" dataOnly="0" outline="0" fieldPosition="0"/>
    </format>
    <format dxfId="1745">
      <pivotArea dataOnly="0" labelOnly="1" outline="0" axis="axisValues" fieldPosition="0"/>
    </format>
    <format dxfId="1744">
      <pivotArea collapsedLevelsAreSubtotals="1" fieldPosition="0">
        <references count="2">
          <reference field="0" count="1" selected="0">
            <x v="0"/>
          </reference>
          <reference field="6" count="1">
            <x v="1"/>
          </reference>
        </references>
      </pivotArea>
    </format>
    <format dxfId="1743">
      <pivotArea collapsedLevelsAreSubtotals="1" fieldPosition="0">
        <references count="2">
          <reference field="0" count="1" selected="0">
            <x v="0"/>
          </reference>
          <reference field="6" count="1">
            <x v="2"/>
          </reference>
        </references>
      </pivotArea>
    </format>
    <format dxfId="1742">
      <pivotArea collapsedLevelsAreSubtotals="1" fieldPosition="0">
        <references count="2">
          <reference field="0" count="1" selected="0">
            <x v="1"/>
          </reference>
          <reference field="6" count="1">
            <x v="1"/>
          </reference>
        </references>
      </pivotArea>
    </format>
    <format dxfId="1741">
      <pivotArea collapsedLevelsAreSubtotals="1" fieldPosition="0">
        <references count="2">
          <reference field="0" count="1" selected="0">
            <x v="1"/>
          </reference>
          <reference field="6" count="1">
            <x v="2"/>
          </reference>
        </references>
      </pivotArea>
    </format>
    <format dxfId="1740">
      <pivotArea field="0" grandRow="1" outline="0" collapsedLevelsAreSubtotals="1" axis="axisCol" fieldPosition="0">
        <references count="1">
          <reference field="0" count="1" selected="0">
            <x v="0"/>
          </reference>
        </references>
      </pivotArea>
    </format>
    <format dxfId="1739">
      <pivotArea field="0" grandRow="1" outline="0" collapsedLevelsAreSubtotals="1" axis="axisCol" fieldPosition="0">
        <references count="1">
          <reference field="0" count="1" selected="0">
            <x v="1"/>
          </reference>
        </references>
      </pivotArea>
    </format>
    <format dxfId="1738">
      <pivotArea type="all" dataOnly="0" outline="0" fieldPosition="0"/>
    </format>
    <format dxfId="1737">
      <pivotArea outline="0" collapsedLevelsAreSubtotals="1" fieldPosition="0"/>
    </format>
    <format dxfId="1736">
      <pivotArea type="origin" dataOnly="0" labelOnly="1" outline="0" fieldPosition="0"/>
    </format>
    <format dxfId="1735">
      <pivotArea field="0" type="button" dataOnly="0" labelOnly="1" outline="0" axis="axisCol" fieldPosition="0"/>
    </format>
    <format dxfId="1734">
      <pivotArea type="topRight" dataOnly="0" labelOnly="1" outline="0" fieldPosition="0"/>
    </format>
    <format dxfId="1733">
      <pivotArea field="6" type="button" dataOnly="0" labelOnly="1" outline="0" axis="axisRow" fieldPosition="0"/>
    </format>
    <format dxfId="1732">
      <pivotArea dataOnly="0" labelOnly="1" fieldPosition="0">
        <references count="1">
          <reference field="6" count="2">
            <x v="1"/>
            <x v="2"/>
          </reference>
        </references>
      </pivotArea>
    </format>
    <format dxfId="1731">
      <pivotArea dataOnly="0" labelOnly="1" grandRow="1" outline="0" fieldPosition="0"/>
    </format>
    <format dxfId="1730">
      <pivotArea dataOnly="0" labelOnly="1" fieldPosition="0">
        <references count="1">
          <reference field="0" count="0"/>
        </references>
      </pivotArea>
    </format>
    <format dxfId="1729">
      <pivotArea outline="0" collapsedLevelsAreSubtotals="1" fieldPosition="0"/>
    </format>
  </format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00EF8A-2EE5-4D50-9832-801ED5C5136A}" name="PivotTable8"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2">
  <location ref="A93:B9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1"/>
        <item x="6"/>
        <item x="0"/>
        <item x="3"/>
        <item x="4"/>
        <item x="2"/>
        <item x="8"/>
        <item x="7"/>
        <item x="5"/>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3"/>
    </i>
    <i>
      <x v="2"/>
    </i>
    <i>
      <x/>
    </i>
    <i>
      <x v="1"/>
    </i>
    <i t="grand">
      <x/>
    </i>
  </rowItems>
  <colItems count="1">
    <i/>
  </colItems>
  <dataFields count="1">
    <dataField name="Sum of Sales" fld="11" baseField="0" baseItem="0" numFmtId="167"/>
  </dataFields>
  <formats count="13">
    <format dxfId="1759">
      <pivotArea type="all" dataOnly="0" outline="0" fieldPosition="0"/>
    </format>
    <format dxfId="1758">
      <pivotArea type="all" dataOnly="0" outline="0" fieldPosition="0"/>
    </format>
    <format dxfId="1757">
      <pivotArea outline="0" collapsedLevelsAreSubtotals="1" fieldPosition="0"/>
    </format>
    <format dxfId="1756">
      <pivotArea type="origin" dataOnly="0" labelOnly="1" outline="0" fieldPosition="0"/>
    </format>
    <format dxfId="1755">
      <pivotArea field="0" type="button" dataOnly="0" labelOnly="1" outline="0"/>
    </format>
    <format dxfId="1754">
      <pivotArea type="topRight" dataOnly="0" labelOnly="1" outline="0" fieldPosition="0"/>
    </format>
    <format dxfId="1753">
      <pivotArea field="6" type="button" dataOnly="0" labelOnly="1" outline="0"/>
    </format>
    <format dxfId="1752">
      <pivotArea outline="0" collapsedLevelsAreSubtotals="1" fieldPosition="0"/>
    </format>
    <format dxfId="1751">
      <pivotArea type="all" dataOnly="0" outline="0" fieldPosition="0"/>
    </format>
    <format dxfId="1750">
      <pivotArea outline="0" collapsedLevelsAreSubtotals="1" fieldPosition="0"/>
    </format>
    <format dxfId="1749">
      <pivotArea field="8" type="button" dataOnly="0" labelOnly="1" outline="0" axis="axisRow" fieldPosition="0"/>
    </format>
    <format dxfId="1748">
      <pivotArea dataOnly="0" labelOnly="1" grandRow="1" outline="0" fieldPosition="0"/>
    </format>
    <format dxfId="1747">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090D04-BE51-4401-B1EB-8AB63EE223A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5: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9">
    <format dxfId="1768">
      <pivotArea type="all" dataOnly="0" outline="0" fieldPosition="0"/>
    </format>
    <format dxfId="1767">
      <pivotArea outline="0" collapsedLevelsAreSubtotals="1" fieldPosition="0"/>
    </format>
    <format dxfId="1766">
      <pivotArea field="0" type="button" dataOnly="0" labelOnly="1" outline="0" axis="axisRow" fieldPosition="0"/>
    </format>
    <format dxfId="1765">
      <pivotArea dataOnly="0" labelOnly="1" fieldPosition="0">
        <references count="1">
          <reference field="0" count="0"/>
        </references>
      </pivotArea>
    </format>
    <format dxfId="1764">
      <pivotArea dataOnly="0" labelOnly="1" grandRow="1" outline="0" fieldPosition="0"/>
    </format>
    <format dxfId="1763">
      <pivotArea dataOnly="0" labelOnly="1" outline="0" axis="axisValues" fieldPosition="0"/>
    </format>
    <format dxfId="1762">
      <pivotArea collapsedLevelsAreSubtotals="1" fieldPosition="0">
        <references count="1">
          <reference field="0" count="1">
            <x v="0"/>
          </reference>
        </references>
      </pivotArea>
    </format>
    <format dxfId="1761">
      <pivotArea outline="0" fieldPosition="0">
        <references count="1">
          <reference field="4294967294" count="1">
            <x v="0"/>
          </reference>
        </references>
      </pivotArea>
    </format>
    <format dxfId="176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11CF5F-DEDF-4DA5-94CC-68B57CEDD46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numFmtId="2"/>
    <dataField name="Average of Rating" fld="12" subtotal="average" baseField="0" baseItem="2" numFmtId="2"/>
    <dataField name="Number of Items" fld="1" subtotal="count" baseField="0" baseItem="1"/>
    <dataField name="Average of Sales" fld="11" subtotal="average" baseField="0" baseItem="1" numFmtId="164"/>
  </dataFields>
  <formats count="6">
    <format dxfId="1774">
      <pivotArea outline="0" collapsedLevelsAreSubtotals="1" fieldPosition="0">
        <references count="1">
          <reference field="4294967294" count="1" selected="0">
            <x v="0"/>
          </reference>
        </references>
      </pivotArea>
    </format>
    <format dxfId="1773">
      <pivotArea outline="0" collapsedLevelsAreSubtotals="1" fieldPosition="0">
        <references count="1">
          <reference field="4294967294" count="1" selected="0">
            <x v="3"/>
          </reference>
        </references>
      </pivotArea>
    </format>
    <format dxfId="1772">
      <pivotArea outline="0" collapsedLevelsAreSubtotals="1" fieldPosition="0">
        <references count="1">
          <reference field="4294967294" count="1" selected="0">
            <x v="1"/>
          </reference>
        </references>
      </pivotArea>
    </format>
    <format dxfId="1771">
      <pivotArea type="all" dataOnly="0" outline="0" fieldPosition="0"/>
    </format>
    <format dxfId="1770">
      <pivotArea outline="0" collapsedLevelsAreSubtotals="1" fieldPosition="0"/>
    </format>
    <format dxfId="176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645F12-C855-4A12-A427-76257E4F0355}" name="PivotTable7"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8">
  <location ref="A75:B8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1"/>
        <item x="6"/>
        <item x="0"/>
        <item x="3"/>
        <item x="4"/>
        <item x="2"/>
        <item x="8"/>
        <item x="7"/>
        <item x="5"/>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3"/>
    </i>
    <i>
      <x v="2"/>
    </i>
    <i>
      <x/>
    </i>
    <i>
      <x v="1"/>
    </i>
    <i t="grand">
      <x/>
    </i>
  </rowItems>
  <colItems count="1">
    <i/>
  </colItems>
  <dataFields count="1">
    <dataField name="Sum of Sales" fld="11" baseField="0" baseItem="0" numFmtId="167"/>
  </dataFields>
  <formats count="14">
    <format dxfId="1788">
      <pivotArea type="all" dataOnly="0" outline="0" fieldPosition="0"/>
    </format>
    <format dxfId="1787">
      <pivotArea type="all" dataOnly="0" outline="0" fieldPosition="0"/>
    </format>
    <format dxfId="1786">
      <pivotArea outline="0" collapsedLevelsAreSubtotals="1" fieldPosition="0"/>
    </format>
    <format dxfId="1785">
      <pivotArea type="origin" dataOnly="0" labelOnly="1" outline="0" fieldPosition="0"/>
    </format>
    <format dxfId="1784">
      <pivotArea field="0" type="button" dataOnly="0" labelOnly="1" outline="0"/>
    </format>
    <format dxfId="1783">
      <pivotArea type="topRight" dataOnly="0" labelOnly="1" outline="0" fieldPosition="0"/>
    </format>
    <format dxfId="1782">
      <pivotArea field="6" type="button" dataOnly="0" labelOnly="1" outline="0"/>
    </format>
    <format dxfId="1781">
      <pivotArea outline="0" collapsedLevelsAreSubtotals="1" fieldPosition="0"/>
    </format>
    <format dxfId="1780">
      <pivotArea type="all" dataOnly="0" outline="0" fieldPosition="0"/>
    </format>
    <format dxfId="1779">
      <pivotArea outline="0" collapsedLevelsAreSubtotals="1" fieldPosition="0"/>
    </format>
    <format dxfId="1778">
      <pivotArea field="8" type="button" dataOnly="0" labelOnly="1" outline="0" axis="axisRow" fieldPosition="0"/>
    </format>
    <format dxfId="1777">
      <pivotArea dataOnly="0" labelOnly="1" fieldPosition="0">
        <references count="1">
          <reference field="8" count="0"/>
        </references>
      </pivotArea>
    </format>
    <format dxfId="1776">
      <pivotArea dataOnly="0" labelOnly="1" grandRow="1" outline="0" fieldPosition="0"/>
    </format>
    <format dxfId="1775">
      <pivotArea dataOnly="0" labelOnly="1" outline="0" axis="axisValues" fieldPosition="0"/>
    </format>
  </formats>
  <chartFormats count="4">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D30AB3-D7D0-45F8-991F-E558E23BE91F}" name="PivotTable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4">
  <location ref="A49:B5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1"/>
        <item x="6"/>
        <item x="0"/>
        <item x="3"/>
        <item x="4"/>
        <item x="2"/>
        <item x="8"/>
        <item x="7"/>
        <item x="5"/>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0">
    <format dxfId="1798">
      <pivotArea type="all" dataOnly="0" outline="0" fieldPosition="0"/>
    </format>
    <format dxfId="1797">
      <pivotArea dataOnly="0" labelOnly="1" outline="0" axis="axisValues" fieldPosition="0"/>
    </format>
    <format dxfId="1796">
      <pivotArea type="all" dataOnly="0" outline="0" fieldPosition="0"/>
    </format>
    <format dxfId="1795">
      <pivotArea outline="0" collapsedLevelsAreSubtotals="1" fieldPosition="0"/>
    </format>
    <format dxfId="1794">
      <pivotArea type="origin" dataOnly="0" labelOnly="1" outline="0" fieldPosition="0"/>
    </format>
    <format dxfId="1793">
      <pivotArea field="0" type="button" dataOnly="0" labelOnly="1" outline="0"/>
    </format>
    <format dxfId="1792">
      <pivotArea type="topRight" dataOnly="0" labelOnly="1" outline="0" fieldPosition="0"/>
    </format>
    <format dxfId="1791">
      <pivotArea field="6" type="button" dataOnly="0" labelOnly="1" outline="0"/>
    </format>
    <format dxfId="1790">
      <pivotArea dataOnly="0" labelOnly="1" grandRow="1" outline="0" fieldPosition="0"/>
    </format>
    <format dxfId="1789">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CA0A71-14C2-422D-8C3F-D8F837A1106C}" name="PivotTable5"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8">
  <location ref="A65:B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1"/>
        <item x="6"/>
        <item x="0"/>
        <item x="3"/>
        <item x="4"/>
        <item x="2"/>
        <item x="8"/>
        <item x="7"/>
        <item x="5"/>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Sum of Sales" fld="11" baseField="0" baseItem="0" numFmtId="167"/>
  </dataFields>
  <formats count="10">
    <format dxfId="1808">
      <pivotArea type="all" dataOnly="0" outline="0" fieldPosition="0"/>
    </format>
    <format dxfId="1807">
      <pivotArea dataOnly="0" labelOnly="1" outline="0" axis="axisValues" fieldPosition="0"/>
    </format>
    <format dxfId="1806">
      <pivotArea type="all" dataOnly="0" outline="0" fieldPosition="0"/>
    </format>
    <format dxfId="1805">
      <pivotArea outline="0" collapsedLevelsAreSubtotals="1" fieldPosition="0"/>
    </format>
    <format dxfId="1804">
      <pivotArea type="origin" dataOnly="0" labelOnly="1" outline="0" fieldPosition="0"/>
    </format>
    <format dxfId="1803">
      <pivotArea field="0" type="button" dataOnly="0" labelOnly="1" outline="0"/>
    </format>
    <format dxfId="1802">
      <pivotArea type="topRight" dataOnly="0" labelOnly="1" outline="0" fieldPosition="0"/>
    </format>
    <format dxfId="1801">
      <pivotArea field="6" type="button" dataOnly="0" labelOnly="1" outline="0"/>
    </format>
    <format dxfId="1800">
      <pivotArea dataOnly="0" labelOnly="1" grandRow="1" outline="0" fieldPosition="0"/>
    </format>
    <format dxfId="1799">
      <pivotArea outline="0" collapsedLevelsAreSubtotals="1"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E2F587-DAA4-4A1B-83D4-0D46DF09148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29: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8"/>
  </dataFields>
  <formats count="7">
    <format dxfId="1815">
      <pivotArea type="all" dataOnly="0" outline="0" fieldPosition="0"/>
    </format>
    <format dxfId="1814">
      <pivotArea outline="0" collapsedLevelsAreSubtotals="1" fieldPosition="0"/>
    </format>
    <format dxfId="1813">
      <pivotArea field="0" type="button" dataOnly="0" labelOnly="1" outline="0"/>
    </format>
    <format dxfId="1812">
      <pivotArea dataOnly="0" labelOnly="1" grandRow="1" outline="0" fieldPosition="0"/>
    </format>
    <format dxfId="1811">
      <pivotArea dataOnly="0" labelOnly="1" outline="0" axis="axisValues" fieldPosition="0"/>
    </format>
    <format dxfId="1810">
      <pivotArea outline="0" fieldPosition="0">
        <references count="1">
          <reference field="4294967294" count="1">
            <x v="0"/>
          </reference>
        </references>
      </pivotArea>
    </format>
    <format dxfId="180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1CF99E3-276B-4318-8EEC-26D92CD14924}" sourceName="Outlet Size">
  <pivotTables>
    <pivotTable tabId="2" name="PivotTable1"/>
    <pivotTable tabId="2" name="PivotTable2"/>
    <pivotTable tabId="2" name="PivotTable3"/>
    <pivotTable tabId="2" name="PivotTable6"/>
    <pivotTable tabId="2" name="PivotTable4"/>
    <pivotTable tabId="2" name="PivotTable5"/>
    <pivotTable tabId="2" name="PivotTable7"/>
    <pivotTable tabId="2" name="PivotTable8"/>
    <pivotTable tabId="2" name="PivotTable9"/>
    <pivotTable tabId="2" name="PivotTable10"/>
  </pivotTables>
  <data>
    <tabular pivotCacheId="127610136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C0F40AC-18F5-44DF-ADBB-F19692CE6234}"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27610136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BA5D6BF-C8BC-45D9-9C7D-35989F1F34B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8"/>
    <pivotTable tabId="2" name="PivotTable9"/>
    <pivotTable tabId="2" name="PivotTable7"/>
  </pivotTables>
  <data>
    <tabular pivotCacheId="127610136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5DF3391-564F-46CF-BA76-539723F08B03}" cache="Slicer_Outlet_Size" caption="Outlet Size" rowHeight="257175"/>
  <slicer name="Item Type" xr10:uid="{923557B6-CCA9-43DB-A471-99AF2F63000E}" cache="Slicer_Item_Type" caption="Item Type" rowHeight="257175"/>
  <slicer name="Outlet Location Type" xr10:uid="{F6EDC850-9D44-4301-8C32-7B9184A649B5}"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CCBBEB7-735A-4535-980B-22DEA023981B}" cache="Slicer_Outlet_Size" caption="Outlet Size" style="SlicerStyleLight4" rowHeight="257175"/>
  <slicer name="Item Type 1" xr10:uid="{EEFABE9B-EAB9-4174-B230-84F6B5EE3692}" cache="Slicer_Item_Type" caption="Item Type" style="SlicerStyleLight4" rowHeight="257175"/>
  <slicer name="Outlet Location Type 1" xr10:uid="{2D20A390-94FE-482A-8F76-87AD49A6BA88}" cache="Slicer_Outlet_Location_Type" caption="Outlet Location " style="SlicerStyleLigh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A8D6B533-5BCB-4B1F-B3A4-F73B2A5B4980}"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A7F72-EE79-4412-8680-4066306A754C}">
  <dimension ref="A1:G2302"/>
  <sheetViews>
    <sheetView workbookViewId="0"/>
  </sheetViews>
  <sheetFormatPr defaultRowHeight="15.75" x14ac:dyDescent="0.25"/>
  <cols>
    <col min="1" max="1" width="16.5" bestFit="1" customWidth="1"/>
    <col min="2" max="2" width="15" bestFit="1" customWidth="1"/>
    <col min="3" max="3" width="7.5" bestFit="1" customWidth="1"/>
    <col min="4" max="4" width="15" bestFit="1" customWidth="1"/>
    <col min="5" max="5" width="11" bestFit="1" customWidth="1"/>
  </cols>
  <sheetData>
    <row r="1" spans="1:4" ht="16.5" thickBot="1" x14ac:dyDescent="0.3"/>
    <row r="2" spans="1:4" ht="16.5" thickBot="1" x14ac:dyDescent="0.3">
      <c r="A2" s="39" t="s">
        <v>1619</v>
      </c>
      <c r="B2" s="40"/>
      <c r="C2" s="40"/>
      <c r="D2" s="41"/>
    </row>
    <row r="3" spans="1:4" ht="16.5" thickBot="1" x14ac:dyDescent="0.3">
      <c r="A3" s="11" t="s">
        <v>1610</v>
      </c>
      <c r="B3" s="12" t="s">
        <v>1613</v>
      </c>
      <c r="C3" s="12" t="s">
        <v>1614</v>
      </c>
      <c r="D3" s="13" t="s">
        <v>1611</v>
      </c>
    </row>
    <row r="4" spans="1:4" ht="16.5" thickBot="1" x14ac:dyDescent="0.3">
      <c r="A4" s="7">
        <v>1201681.4928000034</v>
      </c>
      <c r="B4" s="8">
        <v>3.9658570925731196</v>
      </c>
      <c r="C4" s="9">
        <v>8523</v>
      </c>
      <c r="D4" s="10">
        <v>140.99278338613203</v>
      </c>
    </row>
    <row r="5" spans="1:4" x14ac:dyDescent="0.25">
      <c r="A5" s="1"/>
      <c r="B5" s="2"/>
      <c r="C5" s="2"/>
      <c r="D5" s="3"/>
    </row>
    <row r="6" spans="1:4" x14ac:dyDescent="0.25">
      <c r="A6" s="1"/>
      <c r="B6" s="2"/>
      <c r="C6" s="2"/>
      <c r="D6" s="3"/>
    </row>
    <row r="7" spans="1:4" x14ac:dyDescent="0.25">
      <c r="A7" s="1"/>
      <c r="B7" s="2"/>
      <c r="C7" s="2"/>
      <c r="D7" s="3"/>
    </row>
    <row r="8" spans="1:4" x14ac:dyDescent="0.25">
      <c r="A8" s="1" t="s">
        <v>1615</v>
      </c>
      <c r="B8" s="2" t="s">
        <v>1616</v>
      </c>
      <c r="C8" s="2" t="s">
        <v>1617</v>
      </c>
      <c r="D8" s="3" t="s">
        <v>1618</v>
      </c>
    </row>
    <row r="9" spans="1:4" ht="16.5" thickBot="1" x14ac:dyDescent="0.3">
      <c r="A9" s="14">
        <f>GETPIVOTDATA("Sum of Sales",$A$3)</f>
        <v>1201681.4928000034</v>
      </c>
      <c r="B9" s="4">
        <f>GETPIVOTDATA("Average of Rating",$A$3)</f>
        <v>3.9658570925731196</v>
      </c>
      <c r="C9" s="5">
        <f>GETPIVOTDATA("Number of Items",$A$3)</f>
        <v>8523</v>
      </c>
      <c r="D9" s="6">
        <f>GETPIVOTDATA("Average of Sales",$A$3)</f>
        <v>140.99278338613203</v>
      </c>
    </row>
    <row r="13" spans="1:4" ht="16.5" thickBot="1" x14ac:dyDescent="0.3"/>
    <row r="14" spans="1:4" ht="16.5" thickBot="1" x14ac:dyDescent="0.3">
      <c r="A14" s="39" t="s">
        <v>1622</v>
      </c>
      <c r="B14" s="40"/>
      <c r="C14" s="40"/>
      <c r="D14" s="41"/>
    </row>
    <row r="15" spans="1:4" ht="16.5" thickBot="1" x14ac:dyDescent="0.3">
      <c r="A15" s="20" t="s">
        <v>1620</v>
      </c>
      <c r="B15" s="24" t="s">
        <v>1610</v>
      </c>
      <c r="C15" s="2"/>
      <c r="D15" s="3"/>
    </row>
    <row r="16" spans="1:4" x14ac:dyDescent="0.25">
      <c r="A16" s="21" t="s">
        <v>17</v>
      </c>
      <c r="B16" s="26">
        <v>776319.68840000057</v>
      </c>
      <c r="C16" s="2"/>
      <c r="D16" s="3"/>
    </row>
    <row r="17" spans="1:7" ht="16.5" thickBot="1" x14ac:dyDescent="0.3">
      <c r="A17" s="22" t="s">
        <v>10</v>
      </c>
      <c r="B17" s="27">
        <v>425361.8043999995</v>
      </c>
      <c r="C17" s="2"/>
      <c r="D17" s="3"/>
    </row>
    <row r="18" spans="1:7" ht="16.5" thickBot="1" x14ac:dyDescent="0.3">
      <c r="A18" s="23" t="s">
        <v>1621</v>
      </c>
      <c r="B18" s="28">
        <v>1201681.4928000001</v>
      </c>
      <c r="C18" s="2"/>
      <c r="D18" s="3"/>
    </row>
    <row r="19" spans="1:7" ht="16.5" thickBot="1" x14ac:dyDescent="0.3">
      <c r="A19" s="18"/>
      <c r="B19" s="5"/>
      <c r="C19" s="5"/>
      <c r="D19" s="19"/>
    </row>
    <row r="20" spans="1:7" ht="16.5" thickBot="1" x14ac:dyDescent="0.3"/>
    <row r="21" spans="1:7" ht="16.5" thickBot="1" x14ac:dyDescent="0.3">
      <c r="A21" s="42" t="s">
        <v>1623</v>
      </c>
      <c r="B21" s="43"/>
      <c r="C21" s="43"/>
      <c r="D21" s="25"/>
      <c r="E21" s="25"/>
      <c r="F21" s="25"/>
      <c r="G21" s="15"/>
    </row>
    <row r="22" spans="1:7" ht="16.5" thickBot="1" x14ac:dyDescent="0.3">
      <c r="A22" s="20" t="s">
        <v>1610</v>
      </c>
      <c r="B22" s="20" t="s">
        <v>1624</v>
      </c>
      <c r="C22" s="24"/>
      <c r="D22" s="2"/>
      <c r="E22" s="2"/>
      <c r="F22" s="2"/>
      <c r="G22" s="3"/>
    </row>
    <row r="23" spans="1:7" ht="16.5" thickBot="1" x14ac:dyDescent="0.3">
      <c r="A23" s="20" t="s">
        <v>1620</v>
      </c>
      <c r="B23" s="11" t="s">
        <v>10</v>
      </c>
      <c r="C23" s="13" t="s">
        <v>17</v>
      </c>
      <c r="D23" s="2"/>
      <c r="E23" s="2"/>
      <c r="F23" s="2"/>
      <c r="G23" s="3"/>
    </row>
    <row r="24" spans="1:7" ht="16.5" thickBot="1" x14ac:dyDescent="0.3">
      <c r="A24" s="17" t="s">
        <v>14</v>
      </c>
      <c r="B24" s="32">
        <v>121349.89940000001</v>
      </c>
      <c r="C24" s="33">
        <v>215047.9126000001</v>
      </c>
      <c r="D24" s="2"/>
      <c r="E24" s="2"/>
      <c r="F24" s="2"/>
      <c r="G24" s="3"/>
    </row>
    <row r="25" spans="1:7" x14ac:dyDescent="0.25">
      <c r="A25" s="21" t="s">
        <v>34</v>
      </c>
      <c r="B25" s="34">
        <v>138685.86819999994</v>
      </c>
      <c r="C25" s="35">
        <v>254464.77940000014</v>
      </c>
      <c r="D25" s="2"/>
      <c r="E25" s="2"/>
      <c r="F25" s="2"/>
      <c r="G25" s="3"/>
    </row>
    <row r="26" spans="1:7" ht="16.5" thickBot="1" x14ac:dyDescent="0.3">
      <c r="A26" s="22" t="s">
        <v>21</v>
      </c>
      <c r="B26" s="34">
        <v>165326.0368</v>
      </c>
      <c r="C26" s="35">
        <v>306806.99640000012</v>
      </c>
      <c r="D26" s="5"/>
      <c r="E26" s="5"/>
      <c r="F26" s="5"/>
      <c r="G26" s="19"/>
    </row>
    <row r="27" spans="1:7" ht="16.5" thickBot="1" x14ac:dyDescent="0.3">
      <c r="A27" s="23" t="s">
        <v>1621</v>
      </c>
      <c r="B27" s="36">
        <v>425361.80439999996</v>
      </c>
      <c r="C27" s="37">
        <v>776319.68840000033</v>
      </c>
    </row>
    <row r="28" spans="1:7" ht="16.5" thickBot="1" x14ac:dyDescent="0.3">
      <c r="A28" s="38" t="s">
        <v>1625</v>
      </c>
      <c r="B28" s="38"/>
      <c r="C28" s="38"/>
      <c r="D28" s="38"/>
      <c r="E28" s="38"/>
    </row>
    <row r="29" spans="1:7" ht="16.5" thickBot="1" x14ac:dyDescent="0.3">
      <c r="A29" s="16" t="s">
        <v>1620</v>
      </c>
      <c r="B29" s="24" t="s">
        <v>1610</v>
      </c>
    </row>
    <row r="30" spans="1:7" x14ac:dyDescent="0.25">
      <c r="A30" s="17" t="s">
        <v>153</v>
      </c>
      <c r="B30" s="29">
        <v>9077.869999999999</v>
      </c>
    </row>
    <row r="31" spans="1:7" x14ac:dyDescent="0.25">
      <c r="A31" s="17" t="s">
        <v>74</v>
      </c>
      <c r="B31" s="30">
        <v>15596.696600000001</v>
      </c>
    </row>
    <row r="32" spans="1:7" x14ac:dyDescent="0.25">
      <c r="A32" s="17" t="s">
        <v>159</v>
      </c>
      <c r="B32" s="30">
        <v>21880.027399999992</v>
      </c>
    </row>
    <row r="33" spans="1:5" x14ac:dyDescent="0.25">
      <c r="A33" s="17" t="s">
        <v>64</v>
      </c>
      <c r="B33" s="30">
        <v>22451.891599999999</v>
      </c>
    </row>
    <row r="34" spans="1:5" x14ac:dyDescent="0.25">
      <c r="A34" s="17" t="s">
        <v>61</v>
      </c>
      <c r="B34" s="30">
        <v>29334.680599999996</v>
      </c>
    </row>
    <row r="35" spans="1:5" x14ac:dyDescent="0.25">
      <c r="A35" s="17" t="s">
        <v>57</v>
      </c>
      <c r="B35" s="30">
        <v>35379.119800000015</v>
      </c>
    </row>
    <row r="36" spans="1:5" x14ac:dyDescent="0.25">
      <c r="A36" s="17" t="s">
        <v>32</v>
      </c>
      <c r="B36" s="30">
        <v>58514.166999999987</v>
      </c>
    </row>
    <row r="37" spans="1:5" x14ac:dyDescent="0.25">
      <c r="A37" s="17" t="s">
        <v>54</v>
      </c>
      <c r="B37" s="30">
        <v>59449.863799999992</v>
      </c>
    </row>
    <row r="38" spans="1:5" x14ac:dyDescent="0.25">
      <c r="A38" s="17" t="s">
        <v>19</v>
      </c>
      <c r="B38" s="30">
        <v>68025.838800000012</v>
      </c>
    </row>
    <row r="39" spans="1:5" x14ac:dyDescent="0.25">
      <c r="A39" s="17" t="s">
        <v>95</v>
      </c>
      <c r="B39" s="30">
        <v>81894.736400000009</v>
      </c>
    </row>
    <row r="40" spans="1:5" x14ac:dyDescent="0.25">
      <c r="A40" s="17" t="s">
        <v>28</v>
      </c>
      <c r="B40" s="30">
        <v>90706.728999999992</v>
      </c>
    </row>
    <row r="41" spans="1:5" x14ac:dyDescent="0.25">
      <c r="A41" s="17" t="s">
        <v>67</v>
      </c>
      <c r="B41" s="30">
        <v>101276.46159999995</v>
      </c>
    </row>
    <row r="42" spans="1:5" x14ac:dyDescent="0.25">
      <c r="A42" s="17" t="s">
        <v>24</v>
      </c>
      <c r="B42" s="30">
        <v>118558.88140000009</v>
      </c>
    </row>
    <row r="43" spans="1:5" x14ac:dyDescent="0.25">
      <c r="A43" s="17" t="s">
        <v>42</v>
      </c>
      <c r="B43" s="30">
        <v>135976.52539999998</v>
      </c>
    </row>
    <row r="44" spans="1:5" x14ac:dyDescent="0.25">
      <c r="A44" s="17" t="s">
        <v>48</v>
      </c>
      <c r="B44" s="30">
        <v>175433.92240000021</v>
      </c>
    </row>
    <row r="45" spans="1:5" ht="16.5" thickBot="1" x14ac:dyDescent="0.3">
      <c r="A45" s="17" t="s">
        <v>12</v>
      </c>
      <c r="B45" s="30">
        <v>178124.08099999995</v>
      </c>
    </row>
    <row r="46" spans="1:5" ht="16.5" thickBot="1" x14ac:dyDescent="0.3">
      <c r="A46" s="23" t="s">
        <v>1621</v>
      </c>
      <c r="B46" s="31">
        <v>1201681.4927999999</v>
      </c>
    </row>
    <row r="48" spans="1:5" ht="16.5" thickBot="1" x14ac:dyDescent="0.3">
      <c r="A48" s="38" t="s">
        <v>1626</v>
      </c>
      <c r="B48" s="38"/>
      <c r="C48" s="38"/>
      <c r="D48" s="38"/>
      <c r="E48" s="38"/>
    </row>
    <row r="49" spans="1:5" ht="16.5" thickBot="1" x14ac:dyDescent="0.3">
      <c r="A49" s="16" t="s">
        <v>1620</v>
      </c>
      <c r="B49" s="24" t="s">
        <v>1610</v>
      </c>
    </row>
    <row r="50" spans="1:5" x14ac:dyDescent="0.25">
      <c r="A50" s="17">
        <v>2022</v>
      </c>
      <c r="B50" s="26">
        <v>131477.77639999994</v>
      </c>
    </row>
    <row r="51" spans="1:5" x14ac:dyDescent="0.25">
      <c r="A51" s="17">
        <v>2011</v>
      </c>
      <c r="B51" s="27">
        <v>78131.566599999976</v>
      </c>
    </row>
    <row r="52" spans="1:5" x14ac:dyDescent="0.25">
      <c r="A52" s="17">
        <v>2012</v>
      </c>
      <c r="B52" s="27">
        <v>130476.85979999998</v>
      </c>
    </row>
    <row r="53" spans="1:5" x14ac:dyDescent="0.25">
      <c r="A53" s="17">
        <v>2014</v>
      </c>
      <c r="B53" s="27">
        <v>131809.01560000007</v>
      </c>
    </row>
    <row r="54" spans="1:5" x14ac:dyDescent="0.25">
      <c r="A54" s="17">
        <v>2015</v>
      </c>
      <c r="B54" s="27">
        <v>130942.78019999999</v>
      </c>
    </row>
    <row r="55" spans="1:5" x14ac:dyDescent="0.25">
      <c r="A55" s="17">
        <v>2016</v>
      </c>
      <c r="B55" s="27">
        <v>132113.36980000007</v>
      </c>
    </row>
    <row r="56" spans="1:5" x14ac:dyDescent="0.25">
      <c r="A56" s="17">
        <v>2017</v>
      </c>
      <c r="B56" s="27">
        <v>133103.90699999989</v>
      </c>
    </row>
    <row r="57" spans="1:5" x14ac:dyDescent="0.25">
      <c r="A57" s="17">
        <v>2018</v>
      </c>
      <c r="B57" s="27">
        <v>204522.25700000025</v>
      </c>
    </row>
    <row r="58" spans="1:5" ht="16.5" thickBot="1" x14ac:dyDescent="0.3">
      <c r="A58" s="17">
        <v>2020</v>
      </c>
      <c r="B58" s="27">
        <v>129103.96039999987</v>
      </c>
    </row>
    <row r="59" spans="1:5" ht="16.5" thickBot="1" x14ac:dyDescent="0.3">
      <c r="A59" s="23" t="s">
        <v>1621</v>
      </c>
      <c r="B59" s="28">
        <v>1201681.4928000001</v>
      </c>
    </row>
    <row r="64" spans="1:5" ht="16.5" thickBot="1" x14ac:dyDescent="0.3">
      <c r="A64" s="38" t="s">
        <v>1627</v>
      </c>
      <c r="B64" s="38"/>
      <c r="C64" s="38"/>
      <c r="D64" s="38"/>
      <c r="E64" s="38"/>
    </row>
    <row r="65" spans="1:5" ht="16.5" thickBot="1" x14ac:dyDescent="0.3">
      <c r="A65" s="16" t="s">
        <v>1620</v>
      </c>
      <c r="B65" s="24" t="s">
        <v>1610</v>
      </c>
    </row>
    <row r="66" spans="1:5" x14ac:dyDescent="0.25">
      <c r="A66" s="17" t="s">
        <v>30</v>
      </c>
      <c r="B66" s="26">
        <v>248991.58600000024</v>
      </c>
    </row>
    <row r="67" spans="1:5" x14ac:dyDescent="0.25">
      <c r="A67" s="17" t="s">
        <v>15</v>
      </c>
      <c r="B67" s="27">
        <v>507895.7363999993</v>
      </c>
    </row>
    <row r="68" spans="1:5" ht="16.5" thickBot="1" x14ac:dyDescent="0.3">
      <c r="A68" s="17" t="s">
        <v>26</v>
      </c>
      <c r="B68" s="27">
        <v>444794.17039999936</v>
      </c>
    </row>
    <row r="69" spans="1:5" ht="16.5" thickBot="1" x14ac:dyDescent="0.3">
      <c r="A69" s="23" t="s">
        <v>1621</v>
      </c>
      <c r="B69" s="28">
        <v>1201681.4927999987</v>
      </c>
    </row>
    <row r="72" spans="1:5" ht="16.5" thickBot="1" x14ac:dyDescent="0.3"/>
    <row r="73" spans="1:5" x14ac:dyDescent="0.25">
      <c r="A73" s="39" t="s">
        <v>1627</v>
      </c>
      <c r="B73" s="40"/>
      <c r="C73" s="40"/>
      <c r="D73" s="40"/>
      <c r="E73" s="41"/>
    </row>
    <row r="74" spans="1:5" ht="16.5" thickBot="1" x14ac:dyDescent="0.3">
      <c r="A74" s="1"/>
      <c r="B74" s="2"/>
      <c r="C74" s="2"/>
      <c r="D74" s="2"/>
      <c r="E74" s="3"/>
    </row>
    <row r="75" spans="1:5" ht="16.5" thickBot="1" x14ac:dyDescent="0.3">
      <c r="A75" s="20" t="s">
        <v>1620</v>
      </c>
      <c r="B75" s="24" t="s">
        <v>1610</v>
      </c>
      <c r="C75" s="2"/>
      <c r="D75" s="2" t="s">
        <v>1628</v>
      </c>
      <c r="E75" s="3" t="s">
        <v>1629</v>
      </c>
    </row>
    <row r="76" spans="1:5" x14ac:dyDescent="0.25">
      <c r="A76" s="21" t="s">
        <v>46</v>
      </c>
      <c r="B76" s="26">
        <v>130714.67460000006</v>
      </c>
      <c r="C76" s="2"/>
      <c r="D76" s="2" t="str">
        <f>A76</f>
        <v>Supermarket Type3</v>
      </c>
      <c r="E76" s="35">
        <f>GETPIVOTDATA("Sales",$A$75,"Outlet Type","Supermarket Type3")</f>
        <v>130714.67460000006</v>
      </c>
    </row>
    <row r="77" spans="1:5" x14ac:dyDescent="0.25">
      <c r="A77" s="45" t="s">
        <v>22</v>
      </c>
      <c r="B77" s="27">
        <v>131477.77639999994</v>
      </c>
      <c r="C77" s="2"/>
      <c r="D77" s="2" t="str">
        <f>A77</f>
        <v>Supermarket Type2</v>
      </c>
      <c r="E77" s="35">
        <f>GETPIVOTDATA("Sales",$A$75,"Outlet Type","Supermarket Type2")</f>
        <v>131477.77639999994</v>
      </c>
    </row>
    <row r="78" spans="1:5" x14ac:dyDescent="0.25">
      <c r="A78" s="45" t="s">
        <v>40</v>
      </c>
      <c r="B78" s="27">
        <v>151939.149</v>
      </c>
      <c r="C78" s="2"/>
      <c r="D78" s="2" t="str">
        <f>A78</f>
        <v>Grocery Store</v>
      </c>
      <c r="E78" s="35">
        <f>GETPIVOTDATA("Sales",$A$75,"Outlet Type","Grocery Store")</f>
        <v>151939.149</v>
      </c>
    </row>
    <row r="79" spans="1:5" ht="16.5" thickBot="1" x14ac:dyDescent="0.3">
      <c r="A79" s="22" t="s">
        <v>16</v>
      </c>
      <c r="B79" s="27">
        <v>787549.89280000131</v>
      </c>
      <c r="C79" s="2"/>
      <c r="D79" s="2" t="str">
        <f>A79</f>
        <v>Supermarket Type1</v>
      </c>
      <c r="E79" s="35">
        <f>GETPIVOTDATA("Sales",$A$75,"Outlet Type","Supermarket Type1")</f>
        <v>787549.89280000131</v>
      </c>
    </row>
    <row r="80" spans="1:5" ht="16.5" thickBot="1" x14ac:dyDescent="0.3">
      <c r="A80" s="23" t="s">
        <v>1621</v>
      </c>
      <c r="B80" s="28">
        <v>1201681.4928000013</v>
      </c>
      <c r="C80" s="2"/>
      <c r="D80" s="2"/>
      <c r="E80" s="3"/>
    </row>
    <row r="81" spans="1:5" x14ac:dyDescent="0.25">
      <c r="A81" s="1"/>
      <c r="B81" s="2"/>
      <c r="C81" s="2"/>
      <c r="D81" s="2"/>
      <c r="E81" s="3"/>
    </row>
    <row r="82" spans="1:5" x14ac:dyDescent="0.25">
      <c r="A82" s="1"/>
      <c r="B82" s="2"/>
      <c r="C82" s="2"/>
      <c r="D82" s="2"/>
      <c r="E82" s="3"/>
    </row>
    <row r="83" spans="1:5" x14ac:dyDescent="0.25">
      <c r="A83" s="1"/>
      <c r="B83" s="2"/>
      <c r="C83" s="2"/>
      <c r="D83" s="2"/>
      <c r="E83" s="3"/>
    </row>
    <row r="84" spans="1:5" x14ac:dyDescent="0.25">
      <c r="A84" s="1"/>
      <c r="B84" s="2"/>
      <c r="C84" s="2"/>
      <c r="D84" s="2"/>
      <c r="E84" s="3"/>
    </row>
    <row r="85" spans="1:5" x14ac:dyDescent="0.25">
      <c r="A85" s="1"/>
      <c r="B85" s="2"/>
      <c r="C85" s="2"/>
      <c r="D85" s="2"/>
      <c r="E85" s="3"/>
    </row>
    <row r="86" spans="1:5" x14ac:dyDescent="0.25">
      <c r="A86" s="1"/>
      <c r="B86" s="2"/>
      <c r="C86" s="2"/>
      <c r="D86" s="2"/>
      <c r="E86" s="3"/>
    </row>
    <row r="87" spans="1:5" x14ac:dyDescent="0.25">
      <c r="A87" s="1"/>
      <c r="B87" s="2"/>
      <c r="C87" s="2"/>
      <c r="D87" s="2"/>
      <c r="E87" s="3"/>
    </row>
    <row r="88" spans="1:5" x14ac:dyDescent="0.25">
      <c r="A88" s="1"/>
      <c r="B88" s="2"/>
      <c r="C88" s="2"/>
      <c r="D88" s="2"/>
      <c r="E88" s="3"/>
    </row>
    <row r="89" spans="1:5" ht="16.5" thickBot="1" x14ac:dyDescent="0.3">
      <c r="A89" s="18"/>
      <c r="B89" s="5"/>
      <c r="C89" s="5"/>
      <c r="D89" s="5"/>
      <c r="E89" s="19"/>
    </row>
    <row r="90" spans="1:5" ht="16.5" thickBot="1" x14ac:dyDescent="0.3"/>
    <row r="91" spans="1:5" x14ac:dyDescent="0.25">
      <c r="A91" s="39" t="s">
        <v>1627</v>
      </c>
      <c r="B91" s="40"/>
      <c r="C91" s="40"/>
      <c r="D91" s="40"/>
      <c r="E91" s="41"/>
    </row>
    <row r="92" spans="1:5" ht="16.5" thickBot="1" x14ac:dyDescent="0.3"/>
    <row r="93" spans="1:5" ht="16.5" thickBot="1" x14ac:dyDescent="0.3">
      <c r="A93" s="20" t="s">
        <v>1620</v>
      </c>
      <c r="B93" s="24" t="s">
        <v>1610</v>
      </c>
    </row>
    <row r="94" spans="1:5" x14ac:dyDescent="0.25">
      <c r="A94" s="17" t="s">
        <v>46</v>
      </c>
      <c r="B94" s="26">
        <v>130714.67460000006</v>
      </c>
    </row>
    <row r="95" spans="1:5" x14ac:dyDescent="0.25">
      <c r="A95" s="17" t="s">
        <v>22</v>
      </c>
      <c r="B95" s="27">
        <v>131477.77639999994</v>
      </c>
    </row>
    <row r="96" spans="1:5" x14ac:dyDescent="0.25">
      <c r="A96" s="17" t="s">
        <v>40</v>
      </c>
      <c r="B96" s="27">
        <v>151939.149</v>
      </c>
    </row>
    <row r="97" spans="1:2" ht="16.5" thickBot="1" x14ac:dyDescent="0.3">
      <c r="A97" s="17" t="s">
        <v>16</v>
      </c>
      <c r="B97" s="27">
        <v>787549.89280000131</v>
      </c>
    </row>
    <row r="98" spans="1:2" ht="16.5" thickBot="1" x14ac:dyDescent="0.3">
      <c r="A98" s="23" t="s">
        <v>1621</v>
      </c>
      <c r="B98" s="28">
        <v>1201681.4928000013</v>
      </c>
    </row>
    <row r="100" spans="1:2" ht="16.5" thickBot="1" x14ac:dyDescent="0.3">
      <c r="A100" s="44" t="s">
        <v>1631</v>
      </c>
    </row>
    <row r="101" spans="1:2" ht="16.5" thickBot="1" x14ac:dyDescent="0.3">
      <c r="A101" s="20" t="s">
        <v>1620</v>
      </c>
      <c r="B101" s="24" t="s">
        <v>1611</v>
      </c>
    </row>
    <row r="102" spans="1:2" x14ac:dyDescent="0.25">
      <c r="A102" s="17" t="s">
        <v>46</v>
      </c>
      <c r="B102" s="26">
        <v>139.80179101604284</v>
      </c>
    </row>
    <row r="103" spans="1:2" x14ac:dyDescent="0.25">
      <c r="A103" s="17" t="s">
        <v>40</v>
      </c>
      <c r="B103" s="27">
        <v>140.29468975069253</v>
      </c>
    </row>
    <row r="104" spans="1:2" x14ac:dyDescent="0.25">
      <c r="A104" s="17" t="s">
        <v>16</v>
      </c>
      <c r="B104" s="27">
        <v>141.21389506903375</v>
      </c>
    </row>
    <row r="105" spans="1:2" ht="16.5" thickBot="1" x14ac:dyDescent="0.3">
      <c r="A105" s="17" t="s">
        <v>22</v>
      </c>
      <c r="B105" s="27">
        <v>141.67863836206891</v>
      </c>
    </row>
    <row r="106" spans="1:2" ht="16.5" thickBot="1" x14ac:dyDescent="0.3">
      <c r="A106" s="23" t="s">
        <v>1621</v>
      </c>
      <c r="B106" s="28">
        <v>140.99278338613215</v>
      </c>
    </row>
    <row r="109" spans="1:2" ht="16.5" thickBot="1" x14ac:dyDescent="0.3">
      <c r="A109" s="44" t="s">
        <v>1632</v>
      </c>
    </row>
    <row r="110" spans="1:2" ht="16.5" thickBot="1" x14ac:dyDescent="0.3">
      <c r="A110" s="20" t="s">
        <v>1620</v>
      </c>
      <c r="B110" s="24" t="s">
        <v>1630</v>
      </c>
    </row>
    <row r="111" spans="1:2" x14ac:dyDescent="0.25">
      <c r="A111" s="17" t="s">
        <v>22</v>
      </c>
      <c r="B111" s="26">
        <v>928</v>
      </c>
    </row>
    <row r="112" spans="1:2" x14ac:dyDescent="0.25">
      <c r="A112" s="17" t="s">
        <v>46</v>
      </c>
      <c r="B112" s="27">
        <v>935</v>
      </c>
    </row>
    <row r="113" spans="1:2" x14ac:dyDescent="0.25">
      <c r="A113" s="17" t="s">
        <v>40</v>
      </c>
      <c r="B113" s="27">
        <v>1083</v>
      </c>
    </row>
    <row r="114" spans="1:2" ht="16.5" thickBot="1" x14ac:dyDescent="0.3">
      <c r="A114" s="17" t="s">
        <v>16</v>
      </c>
      <c r="B114" s="27">
        <v>5577</v>
      </c>
    </row>
    <row r="115" spans="1:2" ht="16.5" thickBot="1" x14ac:dyDescent="0.3">
      <c r="A115" s="23" t="s">
        <v>1621</v>
      </c>
      <c r="B115" s="28">
        <v>8523</v>
      </c>
    </row>
    <row r="1642" ht="16.5" thickBot="1" x14ac:dyDescent="0.3"/>
    <row r="1643" ht="16.5" thickBot="1" x14ac:dyDescent="0.3"/>
    <row r="2301" ht="16.5" thickBot="1" x14ac:dyDescent="0.3"/>
    <row r="2302" ht="16.5" thickBot="1" x14ac:dyDescent="0.3"/>
  </sheetData>
  <sortState xmlns:xlrd2="http://schemas.microsoft.com/office/spreadsheetml/2017/richdata2" ref="D76:E79">
    <sortCondition ref="D76:D79"/>
  </sortState>
  <mergeCells count="8">
    <mergeCell ref="A64:E64"/>
    <mergeCell ref="A73:E73"/>
    <mergeCell ref="A91:E91"/>
    <mergeCell ref="A2:D2"/>
    <mergeCell ref="A14:D14"/>
    <mergeCell ref="A21:C21"/>
    <mergeCell ref="A28:E28"/>
    <mergeCell ref="A48:E48"/>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95D83-B0EB-48DD-9109-C82A70AD7C9E}">
  <dimension ref="A1"/>
  <sheetViews>
    <sheetView showGridLines="0" tabSelected="1" zoomScale="55" zoomScaleNormal="55" workbookViewId="0">
      <selection activeCell="I42" sqref="I42"/>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bharathi</cp:lastModifiedBy>
  <dcterms:created xsi:type="dcterms:W3CDTF">2024-06-23T13:11:17Z</dcterms:created>
  <dcterms:modified xsi:type="dcterms:W3CDTF">2025-06-26T15:00:49Z</dcterms:modified>
</cp:coreProperties>
</file>