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2340" yWindow="0" windowWidth="29040" windowHeight="15480"/>
  </bookViews>
  <sheets>
    <sheet name="stacked area" sheetId="1" r:id="rId1"/>
  </sheets>
  <externalReferences>
    <externalReference r:id="rId2"/>
    <externalReference r:id="rId3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2" i="1" l="1"/>
  <c r="F82" i="1"/>
  <c r="G82" i="1"/>
  <c r="H82" i="1"/>
  <c r="I82" i="1"/>
  <c r="J82" i="1"/>
  <c r="K82" i="1"/>
  <c r="L82" i="1"/>
  <c r="E83" i="1"/>
  <c r="F83" i="1"/>
  <c r="G83" i="1"/>
  <c r="H83" i="1"/>
  <c r="I83" i="1"/>
  <c r="J83" i="1"/>
  <c r="K83" i="1"/>
  <c r="L83" i="1"/>
  <c r="D83" i="1"/>
  <c r="C82" i="1"/>
  <c r="C83" i="1"/>
  <c r="D82" i="1"/>
  <c r="D79" i="1"/>
  <c r="E79" i="1"/>
  <c r="F79" i="1"/>
  <c r="G79" i="1"/>
  <c r="H79" i="1"/>
  <c r="I79" i="1"/>
  <c r="J79" i="1"/>
  <c r="K79" i="1"/>
  <c r="L79" i="1"/>
  <c r="D73" i="1"/>
  <c r="D74" i="1"/>
  <c r="D75" i="1"/>
  <c r="D76" i="1"/>
  <c r="D77" i="1"/>
  <c r="D78" i="1"/>
  <c r="E73" i="1"/>
  <c r="E74" i="1"/>
  <c r="E75" i="1"/>
  <c r="E76" i="1"/>
  <c r="E77" i="1"/>
  <c r="E78" i="1"/>
  <c r="F73" i="1"/>
  <c r="F74" i="1"/>
  <c r="F75" i="1"/>
  <c r="F76" i="1"/>
  <c r="F77" i="1"/>
  <c r="F78" i="1"/>
  <c r="G73" i="1"/>
  <c r="G74" i="1"/>
  <c r="G75" i="1"/>
  <c r="G76" i="1"/>
  <c r="G77" i="1"/>
  <c r="G78" i="1"/>
  <c r="H73" i="1"/>
  <c r="H74" i="1"/>
  <c r="H75" i="1"/>
  <c r="H76" i="1"/>
  <c r="H77" i="1"/>
  <c r="H78" i="1"/>
  <c r="I73" i="1"/>
  <c r="I74" i="1"/>
  <c r="I75" i="1"/>
  <c r="I76" i="1"/>
  <c r="I77" i="1"/>
  <c r="I78" i="1"/>
  <c r="J73" i="1"/>
  <c r="J74" i="1"/>
  <c r="J75" i="1"/>
  <c r="J76" i="1"/>
  <c r="J77" i="1"/>
  <c r="J78" i="1"/>
  <c r="K73" i="1"/>
  <c r="K74" i="1"/>
  <c r="K75" i="1"/>
  <c r="K76" i="1"/>
  <c r="K77" i="1"/>
  <c r="K78" i="1"/>
  <c r="L73" i="1"/>
  <c r="L74" i="1"/>
  <c r="L75" i="1"/>
  <c r="L76" i="1"/>
  <c r="L77" i="1"/>
  <c r="L78" i="1"/>
  <c r="C73" i="1"/>
  <c r="C74" i="1"/>
  <c r="C75" i="1"/>
  <c r="C76" i="1"/>
  <c r="C77" i="1"/>
  <c r="C78" i="1"/>
  <c r="C79" i="1"/>
  <c r="L64" i="1"/>
  <c r="L65" i="1"/>
  <c r="L66" i="1"/>
  <c r="L57" i="1"/>
  <c r="L58" i="1"/>
  <c r="L59" i="1"/>
  <c r="L60" i="1"/>
  <c r="L61" i="1"/>
  <c r="L62" i="1"/>
  <c r="L63" i="1"/>
  <c r="C64" i="1"/>
  <c r="C65" i="1"/>
  <c r="C66" i="1"/>
  <c r="C57" i="1"/>
  <c r="C58" i="1"/>
  <c r="C59" i="1"/>
  <c r="C60" i="1"/>
  <c r="C61" i="1"/>
  <c r="C62" i="1"/>
  <c r="C63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C70" i="1"/>
  <c r="C69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J81" i="1" l="1"/>
  <c r="M58" i="1"/>
  <c r="F81" i="1"/>
  <c r="N57" i="1"/>
  <c r="M57" i="1"/>
  <c r="C81" i="1"/>
  <c r="K81" i="1"/>
  <c r="G81" i="1"/>
  <c r="M79" i="1"/>
  <c r="N58" i="1"/>
  <c r="N59" i="1"/>
  <c r="L81" i="1"/>
  <c r="H81" i="1"/>
  <c r="D81" i="1"/>
  <c r="M81" i="1" s="1"/>
  <c r="N79" i="1" s="1"/>
  <c r="I81" i="1"/>
  <c r="E81" i="1"/>
  <c r="M59" i="1"/>
</calcChain>
</file>

<file path=xl/sharedStrings.xml><?xml version="1.0" encoding="utf-8"?>
<sst xmlns="http://schemas.openxmlformats.org/spreadsheetml/2006/main" count="47" uniqueCount="44">
  <si>
    <t>stacked area chart (left axis)</t>
  </si>
  <si>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</si>
  <si>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</si>
  <si>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</si>
  <si>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</si>
  <si>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</si>
  <si>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</si>
  <si>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</si>
  <si>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</si>
  <si>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4DS</t>
  </si>
  <si>
    <t>2DS</t>
  </si>
  <si>
    <t>Blast furnace - TGR</t>
  </si>
  <si>
    <t>Blat furnace - COG reforming</t>
  </si>
  <si>
    <t>DRI coal</t>
  </si>
  <si>
    <t>DRI gas</t>
  </si>
  <si>
    <t>Smelt reduction - COREX</t>
  </si>
  <si>
    <t>Smelt reduction - FINEX</t>
  </si>
  <si>
    <t>Smelt reduction - HISARNA</t>
  </si>
  <si>
    <t>DRI - ULCORED</t>
  </si>
  <si>
    <t>Blast furnace - charcoal</t>
  </si>
  <si>
    <t>Blast furnace - coal/gas injection</t>
  </si>
  <si>
    <t>Mt</t>
  </si>
  <si>
    <t>Basic Oxygen Furnace</t>
  </si>
  <si>
    <t>Electric Arc Furnace</t>
  </si>
  <si>
    <t>Mt Captured CO2/yr</t>
  </si>
  <si>
    <t>WB2DS</t>
  </si>
  <si>
    <t>CCS in BF with TGR</t>
  </si>
  <si>
    <t>CCS in Smelt Reduction FINEX</t>
  </si>
  <si>
    <t>CCS in Smelt Reduction HISARNA</t>
  </si>
  <si>
    <t>CCS in BF with COG reforming</t>
  </si>
  <si>
    <t xml:space="preserve">CCS in DRI gas </t>
  </si>
  <si>
    <t>CCS in DRI ULCORED</t>
  </si>
  <si>
    <t>CCS in DRI coal</t>
  </si>
  <si>
    <t>Commercial blast furnaces</t>
  </si>
  <si>
    <t>Commercial smelt reduction</t>
  </si>
  <si>
    <t>Commercial DRI</t>
  </si>
  <si>
    <t>Innovative blast furnaces</t>
  </si>
  <si>
    <t>Innovative smelt reduction</t>
  </si>
  <si>
    <t>Innovative DRI</t>
  </si>
  <si>
    <t>offset</t>
  </si>
  <si>
    <t>Mt/year</t>
  </si>
  <si>
    <t>Global hot metal production in the iron and steel subsector by process technology in the B2DS</t>
  </si>
  <si>
    <t>Crude steel production shifts significantly from the blast furnace route to smelt reduction and DRI technologies in the B2DS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</si>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</sst>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14" fontId="0" fillId="2" borderId="0" xfId="0" applyNumberFormat="1" applyFill="1"/>
    <xf numFmtId="0" fontId="8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right"/>
    </xf>
    <xf numFmtId="0" fontId="10" fillId="2" borderId="0" xfId="0" applyFont="1" applyFill="1"/>
    <xf numFmtId="1" fontId="8" fillId="2" borderId="0" xfId="0" applyNumberFormat="1" applyFont="1" applyFill="1"/>
    <xf numFmtId="2" fontId="10" fillId="2" borderId="0" xfId="0" applyNumberFormat="1" applyFont="1" applyFill="1"/>
    <xf numFmtId="1" fontId="10" fillId="2" borderId="0" xfId="0" applyNumberFormat="1" applyFont="1" applyFill="1"/>
    <xf numFmtId="0" fontId="11" fillId="2" borderId="0" xfId="0" applyFont="1" applyFill="1"/>
    <xf numFmtId="1" fontId="11" fillId="2" borderId="0" xfId="0" applyNumberFormat="1" applyFont="1" applyFill="1"/>
    <xf numFmtId="2" fontId="11" fillId="2" borderId="0" xfId="0" applyNumberFormat="1" applyFont="1" applyFill="1"/>
    <xf numFmtId="0" fontId="12" fillId="2" borderId="0" xfId="0" applyFont="1" applyFill="1"/>
    <xf numFmtId="2" fontId="8" fillId="2" borderId="0" xfId="0" applyNumberFormat="1" applyFont="1" applyFill="1"/>
    <xf numFmtId="0" fontId="13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95692356244913E-2"/>
          <c:y val="2.665644917591534E-2"/>
          <c:w val="0.71084907989259627"/>
          <c:h val="0.87891586468358207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area'!$B$40</c:f>
              <c:strCache>
                <c:ptCount val="1"/>
                <c:pt idx="0">
                  <c:v>Commercial blast furnaces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area'!$C$40:$AW$40</c:f>
              <c:numCache>
                <c:formatCode>0</c:formatCode>
                <c:ptCount val="47"/>
                <c:pt idx="0">
                  <c:v>1176.6979018827392</c:v>
                </c:pt>
                <c:pt idx="1">
                  <c:v>1248.0512319266752</c:v>
                </c:pt>
                <c:pt idx="2" formatCode="0.00">
                  <c:v>1188.2136521507528</c:v>
                </c:pt>
                <c:pt idx="3" formatCode="0.00">
                  <c:v>1128.3760723748303</c:v>
                </c:pt>
                <c:pt idx="4" formatCode="0.00">
                  <c:v>1068.5384925989079</c:v>
                </c:pt>
                <c:pt idx="5" formatCode="0.00">
                  <c:v>1008.7009128229853</c:v>
                </c:pt>
                <c:pt idx="6">
                  <c:v>948.8633330470625</c:v>
                </c:pt>
                <c:pt idx="7" formatCode="0.00">
                  <c:v>906.07344945455452</c:v>
                </c:pt>
                <c:pt idx="8" formatCode="0.00">
                  <c:v>863.28356586204654</c:v>
                </c:pt>
                <c:pt idx="9" formatCode="0.00">
                  <c:v>820.49368226953857</c:v>
                </c:pt>
                <c:pt idx="10" formatCode="0.00">
                  <c:v>777.70379867703059</c:v>
                </c:pt>
                <c:pt idx="11">
                  <c:v>734.91391508452284</c:v>
                </c:pt>
                <c:pt idx="12" formatCode="0.00">
                  <c:v>681.86158883740973</c:v>
                </c:pt>
                <c:pt idx="13" formatCode="0.00">
                  <c:v>628.80926259029661</c:v>
                </c:pt>
                <c:pt idx="14" formatCode="0.00">
                  <c:v>575.7569363431835</c:v>
                </c:pt>
                <c:pt idx="15" formatCode="0.00">
                  <c:v>522.70461009607038</c:v>
                </c:pt>
                <c:pt idx="16">
                  <c:v>469.65228384895738</c:v>
                </c:pt>
                <c:pt idx="17" formatCode="0.00">
                  <c:v>435.96449194480323</c:v>
                </c:pt>
                <c:pt idx="18" formatCode="0.00">
                  <c:v>402.27670004064908</c:v>
                </c:pt>
                <c:pt idx="19" formatCode="0.00">
                  <c:v>368.58890813649492</c:v>
                </c:pt>
                <c:pt idx="20" formatCode="0.00">
                  <c:v>334.90111623234077</c:v>
                </c:pt>
                <c:pt idx="21">
                  <c:v>301.21332432818667</c:v>
                </c:pt>
                <c:pt idx="22" formatCode="0.00">
                  <c:v>269.42188894376363</c:v>
                </c:pt>
                <c:pt idx="23" formatCode="0.00">
                  <c:v>237.63045355934062</c:v>
                </c:pt>
                <c:pt idx="24" formatCode="0.00">
                  <c:v>205.83901817491761</c:v>
                </c:pt>
                <c:pt idx="25" formatCode="0.00">
                  <c:v>174.0475827904946</c:v>
                </c:pt>
                <c:pt idx="26">
                  <c:v>142.25614740607156</c:v>
                </c:pt>
                <c:pt idx="27" formatCode="0.00">
                  <c:v>126.94276615953882</c:v>
                </c:pt>
                <c:pt idx="28" formatCode="0.00">
                  <c:v>111.62938491300608</c:v>
                </c:pt>
                <c:pt idx="29" formatCode="0.00">
                  <c:v>96.316003666473335</c:v>
                </c:pt>
                <c:pt idx="30" formatCode="0.00">
                  <c:v>81.002622419940593</c:v>
                </c:pt>
                <c:pt idx="31">
                  <c:v>65.689241173407822</c:v>
                </c:pt>
                <c:pt idx="32" formatCode="0.00">
                  <c:v>59.604107914061181</c:v>
                </c:pt>
                <c:pt idx="33" formatCode="0.00">
                  <c:v>53.51897465471454</c:v>
                </c:pt>
                <c:pt idx="34" formatCode="0.00">
                  <c:v>47.433841395367899</c:v>
                </c:pt>
                <c:pt idx="35" formatCode="0.00">
                  <c:v>41.348708136021258</c:v>
                </c:pt>
                <c:pt idx="36">
                  <c:v>35.263574876674625</c:v>
                </c:pt>
                <c:pt idx="37" formatCode="0.00">
                  <c:v>30.571483214730605</c:v>
                </c:pt>
                <c:pt idx="38" formatCode="0.00">
                  <c:v>25.879391552786586</c:v>
                </c:pt>
                <c:pt idx="39" formatCode="0.00">
                  <c:v>21.187299890842567</c:v>
                </c:pt>
                <c:pt idx="40" formatCode="0.00">
                  <c:v>16.495208228898548</c:v>
                </c:pt>
                <c:pt idx="41">
                  <c:v>11.803116566954522</c:v>
                </c:pt>
                <c:pt idx="42" formatCode="0.00">
                  <c:v>10.209622333228785</c:v>
                </c:pt>
                <c:pt idx="43" formatCode="0.00">
                  <c:v>8.6161280995030474</c:v>
                </c:pt>
                <c:pt idx="44" formatCode="0.00">
                  <c:v>7.0226338657773102</c:v>
                </c:pt>
                <c:pt idx="45" formatCode="0.00">
                  <c:v>5.429139632051573</c:v>
                </c:pt>
                <c:pt idx="46">
                  <c:v>3.8356453983258341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24-4B71-AAE5-8109DA493E6F}"/>
            </c:ext>
          </c:extLst>
        </c:ser>
        <c:ser>
          <c:idx val="2"/>
          <c:order val="1"/>
          <c:tx>
            <c:strRef>
              <c:f>'stacked area'!$B$41</c:f>
              <c:strCache>
                <c:ptCount val="1"/>
                <c:pt idx="0">
                  <c:v>Commercial DRI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area'!$C$41:$AW$41</c:f>
              <c:numCache>
                <c:formatCode>0</c:formatCode>
                <c:ptCount val="47"/>
                <c:pt idx="0">
                  <c:v>66.434238915921171</c:v>
                </c:pt>
                <c:pt idx="1">
                  <c:v>76.086640361715325</c:v>
                </c:pt>
                <c:pt idx="2" formatCode="0.00">
                  <c:v>84.158967100067315</c:v>
                </c:pt>
                <c:pt idx="3" formatCode="0.00">
                  <c:v>92.231293838419305</c:v>
                </c:pt>
                <c:pt idx="4" formatCode="0.00">
                  <c:v>100.30362057677129</c:v>
                </c:pt>
                <c:pt idx="5" formatCode="0.00">
                  <c:v>108.37594731512328</c:v>
                </c:pt>
                <c:pt idx="6">
                  <c:v>116.4482740534753</c:v>
                </c:pt>
                <c:pt idx="7" formatCode="0.00">
                  <c:v>126.12238624045835</c:v>
                </c:pt>
                <c:pt idx="8" formatCode="0.00">
                  <c:v>135.79649842744141</c:v>
                </c:pt>
                <c:pt idx="9" formatCode="0.00">
                  <c:v>145.47061061442446</c:v>
                </c:pt>
                <c:pt idx="10" formatCode="0.00">
                  <c:v>155.14472280140751</c:v>
                </c:pt>
                <c:pt idx="11">
                  <c:v>164.81883498839053</c:v>
                </c:pt>
                <c:pt idx="12" formatCode="0.00">
                  <c:v>166.43763473677424</c:v>
                </c:pt>
                <c:pt idx="13" formatCode="0.00">
                  <c:v>168.05643448515795</c:v>
                </c:pt>
                <c:pt idx="14" formatCode="0.00">
                  <c:v>169.67523423354166</c:v>
                </c:pt>
                <c:pt idx="15" formatCode="0.00">
                  <c:v>171.29403398192537</c:v>
                </c:pt>
                <c:pt idx="16">
                  <c:v>172.9128337303091</c:v>
                </c:pt>
                <c:pt idx="17" formatCode="0.00">
                  <c:v>174.5436898768329</c:v>
                </c:pt>
                <c:pt idx="18" formatCode="0.00">
                  <c:v>176.1745460233567</c:v>
                </c:pt>
                <c:pt idx="19" formatCode="0.00">
                  <c:v>177.80540216988049</c:v>
                </c:pt>
                <c:pt idx="20" formatCode="0.00">
                  <c:v>179.43625831640429</c:v>
                </c:pt>
                <c:pt idx="21">
                  <c:v>181.06711446292803</c:v>
                </c:pt>
                <c:pt idx="22" formatCode="0.00">
                  <c:v>182.38049639456597</c:v>
                </c:pt>
                <c:pt idx="23" formatCode="0.00">
                  <c:v>183.6938783262039</c:v>
                </c:pt>
                <c:pt idx="24" formatCode="0.00">
                  <c:v>185.00726025784184</c:v>
                </c:pt>
                <c:pt idx="25" formatCode="0.00">
                  <c:v>186.32064218947977</c:v>
                </c:pt>
                <c:pt idx="26">
                  <c:v>187.63402412111776</c:v>
                </c:pt>
                <c:pt idx="27" formatCode="0.00">
                  <c:v>188.29598328927895</c:v>
                </c:pt>
                <c:pt idx="28" formatCode="0.00">
                  <c:v>188.95794245744014</c:v>
                </c:pt>
                <c:pt idx="29" formatCode="0.00">
                  <c:v>189.61990162560133</c:v>
                </c:pt>
                <c:pt idx="30" formatCode="0.00">
                  <c:v>190.28186079376252</c:v>
                </c:pt>
                <c:pt idx="31">
                  <c:v>190.94381996192368</c:v>
                </c:pt>
                <c:pt idx="32" formatCode="0.00">
                  <c:v>193.17505069335965</c:v>
                </c:pt>
                <c:pt idx="33" formatCode="0.00">
                  <c:v>195.40628142479562</c:v>
                </c:pt>
                <c:pt idx="34" formatCode="0.00">
                  <c:v>197.63751215623159</c:v>
                </c:pt>
                <c:pt idx="35" formatCode="0.00">
                  <c:v>199.86874288766757</c:v>
                </c:pt>
                <c:pt idx="36">
                  <c:v>202.09997361910351</c:v>
                </c:pt>
                <c:pt idx="37" formatCode="0.00">
                  <c:v>203.62183084987365</c:v>
                </c:pt>
                <c:pt idx="38" formatCode="0.00">
                  <c:v>205.14368808064378</c:v>
                </c:pt>
                <c:pt idx="39" formatCode="0.00">
                  <c:v>206.66554531141392</c:v>
                </c:pt>
                <c:pt idx="40" formatCode="0.00">
                  <c:v>208.18740254218406</c:v>
                </c:pt>
                <c:pt idx="41">
                  <c:v>209.70925977295414</c:v>
                </c:pt>
                <c:pt idx="42" formatCode="0.00">
                  <c:v>208.36351081606642</c:v>
                </c:pt>
                <c:pt idx="43" formatCode="0.00">
                  <c:v>207.01776185917871</c:v>
                </c:pt>
                <c:pt idx="44" formatCode="0.00">
                  <c:v>205.67201290229099</c:v>
                </c:pt>
                <c:pt idx="45" formatCode="0.00">
                  <c:v>204.32626394540327</c:v>
                </c:pt>
                <c:pt idx="46">
                  <c:v>202.98051498851558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24-4B71-AAE5-8109DA493E6F}"/>
            </c:ext>
          </c:extLst>
        </c:ser>
        <c:ser>
          <c:idx val="3"/>
          <c:order val="2"/>
          <c:tx>
            <c:strRef>
              <c:f>'stacked area'!$B$42</c:f>
              <c:strCache>
                <c:ptCount val="1"/>
                <c:pt idx="0">
                  <c:v>Commercial smelt reduction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area'!$C$42:$AW$42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 formatCode="0.00">
                  <c:v>32.342011580128677</c:v>
                </c:pt>
                <c:pt idx="3" formatCode="0.00">
                  <c:v>64.684023160257354</c:v>
                </c:pt>
                <c:pt idx="4" formatCode="0.00">
                  <c:v>97.026034740386024</c:v>
                </c:pt>
                <c:pt idx="5" formatCode="0.00">
                  <c:v>129.36804632051471</c:v>
                </c:pt>
                <c:pt idx="6">
                  <c:v>161.71005790064339</c:v>
                </c:pt>
                <c:pt idx="7" formatCode="0.00">
                  <c:v>168.94536971215811</c:v>
                </c:pt>
                <c:pt idx="8" formatCode="0.00">
                  <c:v>176.18068152367283</c:v>
                </c:pt>
                <c:pt idx="9" formatCode="0.00">
                  <c:v>183.41599333518755</c:v>
                </c:pt>
                <c:pt idx="10" formatCode="0.00">
                  <c:v>190.65130514670227</c:v>
                </c:pt>
                <c:pt idx="11">
                  <c:v>197.88661695821696</c:v>
                </c:pt>
                <c:pt idx="12" formatCode="0.00">
                  <c:v>187.58591210881625</c:v>
                </c:pt>
                <c:pt idx="13" formatCode="0.00">
                  <c:v>177.28520725941553</c:v>
                </c:pt>
                <c:pt idx="14" formatCode="0.00">
                  <c:v>166.98450241001481</c:v>
                </c:pt>
                <c:pt idx="15" formatCode="0.00">
                  <c:v>156.6837975606141</c:v>
                </c:pt>
                <c:pt idx="16">
                  <c:v>146.38309271121341</c:v>
                </c:pt>
                <c:pt idx="17" formatCode="0.00">
                  <c:v>125.70842965317991</c:v>
                </c:pt>
                <c:pt idx="18" formatCode="0.00">
                  <c:v>105.0337665951464</c:v>
                </c:pt>
                <c:pt idx="19" formatCode="0.00">
                  <c:v>84.359103537112901</c:v>
                </c:pt>
                <c:pt idx="20" formatCode="0.00">
                  <c:v>63.684440479079399</c:v>
                </c:pt>
                <c:pt idx="21">
                  <c:v>43.009777421045897</c:v>
                </c:pt>
                <c:pt idx="22" formatCode="0.00">
                  <c:v>49.109429883982827</c:v>
                </c:pt>
                <c:pt idx="23" formatCode="0.00">
                  <c:v>55.209082346919757</c:v>
                </c:pt>
                <c:pt idx="24" formatCode="0.00">
                  <c:v>61.308734809856688</c:v>
                </c:pt>
                <c:pt idx="25" formatCode="0.00">
                  <c:v>67.408387272793618</c:v>
                </c:pt>
                <c:pt idx="26">
                  <c:v>73.508039735730563</c:v>
                </c:pt>
                <c:pt idx="27" formatCode="0.00">
                  <c:v>68.269124060423593</c:v>
                </c:pt>
                <c:pt idx="28" formatCode="0.00">
                  <c:v>63.030208385116616</c:v>
                </c:pt>
                <c:pt idx="29" formatCode="0.00">
                  <c:v>57.791292709809639</c:v>
                </c:pt>
                <c:pt idx="30" formatCode="0.00">
                  <c:v>52.552377034502662</c:v>
                </c:pt>
                <c:pt idx="31">
                  <c:v>47.313461359195685</c:v>
                </c:pt>
                <c:pt idx="32" formatCode="0.00">
                  <c:v>42.238887128429226</c:v>
                </c:pt>
                <c:pt idx="33" formatCode="0.00">
                  <c:v>37.164312897662768</c:v>
                </c:pt>
                <c:pt idx="34" formatCode="0.00">
                  <c:v>32.089738666896309</c:v>
                </c:pt>
                <c:pt idx="35" formatCode="0.00">
                  <c:v>27.015164436129847</c:v>
                </c:pt>
                <c:pt idx="36">
                  <c:v>21.940590205363378</c:v>
                </c:pt>
                <c:pt idx="37" formatCode="0.00">
                  <c:v>20.030190519813459</c:v>
                </c:pt>
                <c:pt idx="38" formatCode="0.00">
                  <c:v>18.11979083426354</c:v>
                </c:pt>
                <c:pt idx="39" formatCode="0.00">
                  <c:v>16.209391148713621</c:v>
                </c:pt>
                <c:pt idx="40" formatCode="0.00">
                  <c:v>14.298991463163702</c:v>
                </c:pt>
                <c:pt idx="41">
                  <c:v>12.388591777613783</c:v>
                </c:pt>
                <c:pt idx="42" formatCode="0.00">
                  <c:v>12.031797295506021</c:v>
                </c:pt>
                <c:pt idx="43" formatCode="0.00">
                  <c:v>11.675002813398258</c:v>
                </c:pt>
                <c:pt idx="44" formatCode="0.00">
                  <c:v>11.318208331290496</c:v>
                </c:pt>
                <c:pt idx="45" formatCode="0.00">
                  <c:v>10.961413849182733</c:v>
                </c:pt>
                <c:pt idx="46">
                  <c:v>10.604619367074974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224-4B71-AAE5-8109DA493E6F}"/>
            </c:ext>
          </c:extLst>
        </c:ser>
        <c:ser>
          <c:idx val="4"/>
          <c:order val="3"/>
          <c:tx>
            <c:strRef>
              <c:f>'stacked area'!$B$43</c:f>
              <c:strCache>
                <c:ptCount val="1"/>
                <c:pt idx="0">
                  <c:v>Innovative blast furnaces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area'!$C$43:$AW$43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>
                  <c:v>0</c:v>
                </c:pt>
                <c:pt idx="7" formatCode="0.00">
                  <c:v>5.2520425708599303</c:v>
                </c:pt>
                <c:pt idx="8" formatCode="0.00">
                  <c:v>10.504085141719861</c:v>
                </c:pt>
                <c:pt idx="9" formatCode="0.00">
                  <c:v>15.75612771257979</c:v>
                </c:pt>
                <c:pt idx="10" formatCode="0.00">
                  <c:v>21.008170283439721</c:v>
                </c:pt>
                <c:pt idx="11">
                  <c:v>26.260212854299652</c:v>
                </c:pt>
                <c:pt idx="12" formatCode="0.00">
                  <c:v>25.926201811813144</c:v>
                </c:pt>
                <c:pt idx="13" formatCode="0.00">
                  <c:v>25.592190769326635</c:v>
                </c:pt>
                <c:pt idx="14" formatCode="0.00">
                  <c:v>25.258179726840126</c:v>
                </c:pt>
                <c:pt idx="15" formatCode="0.00">
                  <c:v>24.924168684353617</c:v>
                </c:pt>
                <c:pt idx="16">
                  <c:v>24.590157641867108</c:v>
                </c:pt>
                <c:pt idx="17" formatCode="0.00">
                  <c:v>19.868327451580466</c:v>
                </c:pt>
                <c:pt idx="18" formatCode="0.00">
                  <c:v>15.146497261293824</c:v>
                </c:pt>
                <c:pt idx="19" formatCode="0.00">
                  <c:v>10.424667071007182</c:v>
                </c:pt>
                <c:pt idx="20" formatCode="0.00">
                  <c:v>5.7028368807205405</c:v>
                </c:pt>
                <c:pt idx="21">
                  <c:v>0.98100669043390099</c:v>
                </c:pt>
                <c:pt idx="22" formatCode="0.00">
                  <c:v>1.4362305596114879</c:v>
                </c:pt>
                <c:pt idx="23" formatCode="0.00">
                  <c:v>1.8914544287890749</c:v>
                </c:pt>
                <c:pt idx="24" formatCode="0.00">
                  <c:v>2.3466782979666618</c:v>
                </c:pt>
                <c:pt idx="25" formatCode="0.00">
                  <c:v>2.8019021671442488</c:v>
                </c:pt>
                <c:pt idx="26">
                  <c:v>3.2571260363218357</c:v>
                </c:pt>
                <c:pt idx="27" formatCode="0.00">
                  <c:v>4.3122105999190579</c:v>
                </c:pt>
                <c:pt idx="28" formatCode="0.00">
                  <c:v>5.36729516351628</c:v>
                </c:pt>
                <c:pt idx="29" formatCode="0.00">
                  <c:v>6.4223797271135021</c:v>
                </c:pt>
                <c:pt idx="30" formatCode="0.00">
                  <c:v>7.4774642907107243</c:v>
                </c:pt>
                <c:pt idx="31">
                  <c:v>8.5325488543079473</c:v>
                </c:pt>
                <c:pt idx="32" formatCode="0.00">
                  <c:v>8.0396801002874945</c:v>
                </c:pt>
                <c:pt idx="33" formatCode="0.00">
                  <c:v>7.5468113462670408</c:v>
                </c:pt>
                <c:pt idx="34" formatCode="0.00">
                  <c:v>7.053942592246587</c:v>
                </c:pt>
                <c:pt idx="35" formatCode="0.00">
                  <c:v>6.5610738382261333</c:v>
                </c:pt>
                <c:pt idx="36">
                  <c:v>6.0682050842056796</c:v>
                </c:pt>
                <c:pt idx="37" formatCode="0.00">
                  <c:v>6.3384422982015405</c:v>
                </c:pt>
                <c:pt idx="38" formatCode="0.00">
                  <c:v>6.6086795121974014</c:v>
                </c:pt>
                <c:pt idx="39" formatCode="0.00">
                  <c:v>6.8789167261932622</c:v>
                </c:pt>
                <c:pt idx="40" formatCode="0.00">
                  <c:v>7.1491539401891231</c:v>
                </c:pt>
                <c:pt idx="41">
                  <c:v>7.4193911541849822</c:v>
                </c:pt>
                <c:pt idx="42" formatCode="0.00">
                  <c:v>7.8079613817156535</c:v>
                </c:pt>
                <c:pt idx="43" formatCode="0.00">
                  <c:v>8.1965316092463247</c:v>
                </c:pt>
                <c:pt idx="44" formatCode="0.00">
                  <c:v>8.585101836776996</c:v>
                </c:pt>
                <c:pt idx="45" formatCode="0.00">
                  <c:v>8.9736720643076673</c:v>
                </c:pt>
                <c:pt idx="46">
                  <c:v>9.3622422918383368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224-4B71-AAE5-8109DA493E6F}"/>
            </c:ext>
          </c:extLst>
        </c:ser>
        <c:ser>
          <c:idx val="5"/>
          <c:order val="4"/>
          <c:tx>
            <c:strRef>
              <c:f>'stacked area'!$B$44</c:f>
              <c:strCache>
                <c:ptCount val="1"/>
                <c:pt idx="0">
                  <c:v>Innovative DRI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area'!$C$44:$AW$44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224-4B71-AAE5-8109DA493E6F}"/>
            </c:ext>
          </c:extLst>
        </c:ser>
        <c:ser>
          <c:idx val="10"/>
          <c:order val="5"/>
          <c:tx>
            <c:strRef>
              <c:f>'stacked area'!$B$45</c:f>
              <c:strCache>
                <c:ptCount val="1"/>
                <c:pt idx="0">
                  <c:v>Innovative smelt reduction</c:v>
                </c:pt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'stacked area'!$C$39:$AW$39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1">
                  <c:v>2025</c:v>
                </c:pt>
                <c:pt idx="16">
                  <c:v>2030</c:v>
                </c:pt>
                <c:pt idx="21">
                  <c:v>2035</c:v>
                </c:pt>
                <c:pt idx="26">
                  <c:v>2040</c:v>
                </c:pt>
                <c:pt idx="31">
                  <c:v>2045</c:v>
                </c:pt>
                <c:pt idx="36">
                  <c:v>2050</c:v>
                </c:pt>
                <c:pt idx="41">
                  <c:v>2055</c:v>
                </c:pt>
                <c:pt idx="46">
                  <c:v>2060</c:v>
                </c:pt>
              </c:numCache>
            </c:numRef>
          </c:cat>
          <c:val>
            <c:numRef>
              <c:f>'stacked area'!$C$45:$AW$45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>
                  <c:v>0</c:v>
                </c:pt>
                <c:pt idx="12" formatCode="0.00">
                  <c:v>45.367289051034653</c:v>
                </c:pt>
                <c:pt idx="13" formatCode="0.00">
                  <c:v>90.734578102069307</c:v>
                </c:pt>
                <c:pt idx="14" formatCode="0.00">
                  <c:v>136.10186715310397</c:v>
                </c:pt>
                <c:pt idx="15" formatCode="0.00">
                  <c:v>181.46915620413861</c:v>
                </c:pt>
                <c:pt idx="16">
                  <c:v>226.83644525517326</c:v>
                </c:pt>
                <c:pt idx="17" formatCode="0.00">
                  <c:v>283.89516723775432</c:v>
                </c:pt>
                <c:pt idx="18" formatCode="0.00">
                  <c:v>340.95388922033538</c:v>
                </c:pt>
                <c:pt idx="19" formatCode="0.00">
                  <c:v>398.01261120291645</c:v>
                </c:pt>
                <c:pt idx="20" formatCode="0.00">
                  <c:v>455.07133318549751</c:v>
                </c:pt>
                <c:pt idx="21">
                  <c:v>512.13005516807857</c:v>
                </c:pt>
                <c:pt idx="22" formatCode="0.00">
                  <c:v>533.65332126694886</c:v>
                </c:pt>
                <c:pt idx="23" formatCode="0.00">
                  <c:v>555.17658736581916</c:v>
                </c:pt>
                <c:pt idx="24" formatCode="0.00">
                  <c:v>576.69985346468945</c:v>
                </c:pt>
                <c:pt idx="25" formatCode="0.00">
                  <c:v>598.22311956355975</c:v>
                </c:pt>
                <c:pt idx="26">
                  <c:v>619.74638566243004</c:v>
                </c:pt>
                <c:pt idx="27" formatCode="0.00">
                  <c:v>639.79156668272572</c:v>
                </c:pt>
                <c:pt idx="28" formatCode="0.00">
                  <c:v>659.83674770302139</c:v>
                </c:pt>
                <c:pt idx="29" formatCode="0.00">
                  <c:v>679.88192872331706</c:v>
                </c:pt>
                <c:pt idx="30" formatCode="0.00">
                  <c:v>699.92710974361273</c:v>
                </c:pt>
                <c:pt idx="31">
                  <c:v>719.9722907639084</c:v>
                </c:pt>
                <c:pt idx="32" formatCode="0.00">
                  <c:v>734.44382234356408</c:v>
                </c:pt>
                <c:pt idx="33" formatCode="0.00">
                  <c:v>748.91535392321975</c:v>
                </c:pt>
                <c:pt idx="34" formatCode="0.00">
                  <c:v>763.38688550287543</c:v>
                </c:pt>
                <c:pt idx="35" formatCode="0.00">
                  <c:v>777.8584170825311</c:v>
                </c:pt>
                <c:pt idx="36">
                  <c:v>792.32994866218678</c:v>
                </c:pt>
                <c:pt idx="37" formatCode="0.00">
                  <c:v>796.14664109267073</c:v>
                </c:pt>
                <c:pt idx="38" formatCode="0.00">
                  <c:v>799.96333352315469</c:v>
                </c:pt>
                <c:pt idx="39" formatCode="0.00">
                  <c:v>803.78002595363864</c:v>
                </c:pt>
                <c:pt idx="40" formatCode="0.00">
                  <c:v>807.5967183841226</c:v>
                </c:pt>
                <c:pt idx="41">
                  <c:v>811.41341081460666</c:v>
                </c:pt>
                <c:pt idx="42" formatCode="0.00">
                  <c:v>810.38663894464798</c:v>
                </c:pt>
                <c:pt idx="43" formatCode="0.00">
                  <c:v>809.3598670746893</c:v>
                </c:pt>
                <c:pt idx="44" formatCode="0.00">
                  <c:v>808.33309520473063</c:v>
                </c:pt>
                <c:pt idx="45" formatCode="0.00">
                  <c:v>807.30632333477195</c:v>
                </c:pt>
                <c:pt idx="46">
                  <c:v>806.27955146481315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224-4B71-AAE5-8109DA49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0000"/>
        <c:axId val="210940672"/>
      </c:areaChart>
      <c:catAx>
        <c:axId val="2098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210940672"/>
        <c:crossesAt val="0"/>
        <c:auto val="1"/>
        <c:lblAlgn val="ctr"/>
        <c:lblOffset val="100"/>
        <c:tickLblSkip val="1"/>
        <c:noMultiLvlLbl val="0"/>
      </c:catAx>
      <c:valAx>
        <c:axId val="21094067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area'!$C$11</c:f>
              <c:strCache>
                <c:ptCount val="1"/>
                <c:pt idx="0">
                  <c:v>Mt/year</c:v>
                </c:pt>
              </c:strCache>
            </c:strRef>
          </c:tx>
          <c:layout>
            <c:manualLayout>
              <c:xMode val="edge"/>
              <c:yMode val="edge"/>
              <c:x val="4.6677041792859046E-3"/>
              <c:y val="0.40646815992661101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20984000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0474429786203316"/>
          <c:y val="2.7103382910469674E-3"/>
          <c:w val="0.1952557021379667"/>
          <c:h val="0.90668381236724305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13608</xdr:colOff>
      <xdr:row>15</xdr:row>
      <xdr:rowOff>54427</xdr:rowOff>
    </xdr:from>
    <xdr:to>
      <xdr:col>13</xdr:col>
      <xdr:colOff>585106</xdr:colOff>
      <xdr:row>31</xdr:row>
      <xdr:rowOff>81641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Industry/III.%20Modelling/III.5_TIMES/IRON_STEEL/STEEL%20MODEL/OUTPUT/ETP%202017/OUTPUT_STEEL_TIMES_CPS_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TP2017/Numbers%20and%20Analysis/Industry/Iron_Steel%20subModel/Review%20files/I&amp;S_Review_summary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input_WB2DS low"/>
      <sheetName val="Sorted data_WB2DS low"/>
      <sheetName val="Pivot data_WB2DS low_2020"/>
      <sheetName val="Pivot data_WB2DS low_2025"/>
      <sheetName val="Pivot data_WB2DS low_2030"/>
      <sheetName val="Pivot data_WB2DS low_2035"/>
      <sheetName val="Pivot data_WB2DS low_2040"/>
      <sheetName val="Pivot data_WB2DS low_2045"/>
      <sheetName val="Pivot data_WB2DS low_2050"/>
      <sheetName val="Pivot data_WB2DS low_2055"/>
      <sheetName val="Pivot data_WB2DS low_2060"/>
      <sheetName val="Raw input_WB2DS high"/>
      <sheetName val="Sorted data_WB2DS high"/>
      <sheetName val="Pivot data_WB2DS high_2020"/>
      <sheetName val="Pivot data_WB2DS high_2025"/>
      <sheetName val="Pivot data_WB2DS high_2030"/>
      <sheetName val="Pivot data_WB2DS high_2035"/>
      <sheetName val="Pivot data_WB2DS high_2040"/>
      <sheetName val="Pivot data_WB2DS high_2045"/>
      <sheetName val="Pivot data_WB2DS high_2050"/>
      <sheetName val="Pivot data_WB2DS high_2055"/>
      <sheetName val="Pivot data_WB2DS high_2060"/>
      <sheetName val="Raw input_2DS low"/>
      <sheetName val="Sorted data_2DS low"/>
      <sheetName val="Pivot data_2DS low_2011"/>
      <sheetName val="Pivot data_2DS low_2012"/>
      <sheetName val="Pivot data_2DS low_2013"/>
      <sheetName val="Pivot data_2DS low_2014"/>
      <sheetName val="Pivot data_2DS low_2015"/>
      <sheetName val="Pivot data_2DS low_2020"/>
      <sheetName val="Pivot data_2DS low_2025"/>
      <sheetName val="Pivot data_2DS low_2030"/>
      <sheetName val="Pivot data_2DS low_2035"/>
      <sheetName val="Pivot data_2DS low_2040"/>
      <sheetName val="Pivot data_2DS low_2045"/>
      <sheetName val="Pivot data_2DS low_2050"/>
      <sheetName val="Pivot data_2DS low_2055"/>
      <sheetName val="Pivot data_2DS low_2060"/>
      <sheetName val="Raw input_2DS high"/>
      <sheetName val="Sorted data_2DS high"/>
      <sheetName val="Pivot data_2DS high_2011"/>
      <sheetName val="Pivot data_2DS high_2012"/>
      <sheetName val="Pivot data_2DS high_2013"/>
      <sheetName val="Pivot data_2DS high_2014"/>
      <sheetName val="Pivot data_2DS high_2015"/>
      <sheetName val="Pivot data_2DS high_2020"/>
      <sheetName val="Pivot data_2DS high_2025"/>
      <sheetName val="Pivot data_2DS high_2030"/>
      <sheetName val="Pivot data_2DS high_2035"/>
      <sheetName val="Pivot data_2DS high_2040"/>
      <sheetName val="Pivot data_2DS high_2045"/>
      <sheetName val="Pivot data_2DS high_2050"/>
      <sheetName val="Pivot data_2DS high_2055"/>
      <sheetName val="Pivot data_2DS high_2060"/>
      <sheetName val="Raw input_4DS low"/>
      <sheetName val="Sorted data_4DS low"/>
      <sheetName val="Pivot data_4DS low_2011"/>
      <sheetName val="Pivot data_4DS low_2012"/>
      <sheetName val="Pivot data_4DS low_2013"/>
      <sheetName val="Pivot data_4DS low_2014"/>
      <sheetName val="Pivot data_4DS low_2015"/>
      <sheetName val="Pivot data_4DS low_2020"/>
      <sheetName val="Pivot data_4DS low_2025"/>
      <sheetName val="Pivot data_4DS low_2030"/>
      <sheetName val="Pivot data_4DS low_2035"/>
      <sheetName val="Pivot data_4DS low_2040"/>
      <sheetName val="Pivot data_4DS low_2045"/>
      <sheetName val="Pivot data_4DS low_2050"/>
      <sheetName val="Pivot data_4DS low_2055"/>
      <sheetName val="Pivot data_4DS low_2060"/>
      <sheetName val="Raw input_4DS high"/>
      <sheetName val="Sorted data_4DS high"/>
      <sheetName val="Pivot data_4DS high_2011"/>
      <sheetName val="Pivot data_4DS high_2012"/>
      <sheetName val="Pivot data_4DS high_2013"/>
      <sheetName val="Pivot data_4DS high_2015"/>
      <sheetName val="Pivot data_4DS high_2020"/>
      <sheetName val="Pivot data_4DS high_2025"/>
      <sheetName val="Pivot data_4DS high_2030"/>
      <sheetName val="Pivot data_4DS high_2035"/>
      <sheetName val="Pivot data_4DS high_2040"/>
      <sheetName val="Pivot data_4DS high_2045"/>
      <sheetName val="Pivot data_4DS high_2050"/>
      <sheetName val="Raw input_6DS low"/>
      <sheetName val="Sorted data_6DS low"/>
      <sheetName val="Pivot data_6DS low_2011"/>
      <sheetName val="Pivot data_6DS low_2012"/>
      <sheetName val="Pivot data_6DS low_2013"/>
      <sheetName val="Pivot data_6DS low_2014"/>
      <sheetName val="Pivot data_6DS low_2015"/>
      <sheetName val="Pivot data_6DS low_2020"/>
      <sheetName val="Pivot data_6DS low_2025"/>
      <sheetName val="Pivot data_6DS low_2030"/>
      <sheetName val="Pivot data_6DS low_2035"/>
      <sheetName val="Pivot data_6DS low_2040"/>
      <sheetName val="Pivot data_6DS low_2045"/>
      <sheetName val="Pivot data_6DS low_2050"/>
      <sheetName val="Raw input_6DS high"/>
      <sheetName val="Sorted data_6DS high"/>
      <sheetName val="Pivot data_6DS high_2011"/>
      <sheetName val="Pivot data_6DS high_2012"/>
      <sheetName val="Pivot data_6DS high_2013"/>
      <sheetName val="Pivot data_6DS high_2015"/>
      <sheetName val="Pivot data_6DS high_2020"/>
      <sheetName val="Pivot data_6DS high_2025"/>
      <sheetName val="Pivot data_6DS high_2030"/>
      <sheetName val="Pivot data_6DS high_2035"/>
      <sheetName val="Pivot data_6DS high_2040"/>
      <sheetName val="Pivot data_6DS high_2045"/>
      <sheetName val="Pivot data_6DS high_2050"/>
      <sheetName val="Pivot data_4DS high_2055"/>
      <sheetName val="Pivot data_4DS high_2060"/>
      <sheetName val="WORLD"/>
      <sheetName val="Canada"/>
      <sheetName val="France"/>
      <sheetName val="Germany"/>
      <sheetName val="Italy"/>
      <sheetName val="Japan"/>
      <sheetName val="Russia"/>
      <sheetName val="UK"/>
      <sheetName val="US"/>
      <sheetName val="Brazil"/>
      <sheetName val="China"/>
      <sheetName val="India"/>
      <sheetName val="Mexico"/>
      <sheetName val="SAfrica"/>
      <sheetName val="Chile"/>
      <sheetName val="Denmark"/>
      <sheetName val="Finland"/>
      <sheetName val="Iceland"/>
      <sheetName val="Norway"/>
      <sheetName val="Sweden"/>
      <sheetName val="Turkey"/>
      <sheetName val="Korea"/>
      <sheetName val="Israel"/>
      <sheetName val="Ukraine"/>
      <sheetName val="Indonesia"/>
      <sheetName val="Philippines"/>
      <sheetName val="Malaysia"/>
      <sheetName val="Thailand"/>
      <sheetName val="Vietnam"/>
      <sheetName val="ATE"/>
      <sheetName val="Oth_Asean"/>
      <sheetName val="Oth_DevAsia"/>
      <sheetName val="Oth_Latam"/>
      <sheetName val="Oth_Africa"/>
      <sheetName val="MidEast"/>
      <sheetName val="Other_EU18"/>
      <sheetName val="Oth_OECD_PAC"/>
      <sheetName val="Other_OETE"/>
      <sheetName val="EU7"/>
      <sheetName val="Switzerla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384">
          <cell r="CQ384">
            <v>462.82451836305137</v>
          </cell>
          <cell r="CS384">
            <v>247.65121758880736</v>
          </cell>
          <cell r="CT384">
            <v>135.80073331433258</v>
          </cell>
          <cell r="CU384">
            <v>38.90623195596455</v>
          </cell>
          <cell r="CV384">
            <v>32.886767420427226</v>
          </cell>
          <cell r="CW384">
            <v>39.773661602908625</v>
          </cell>
          <cell r="CX384">
            <v>60.267532386649336</v>
          </cell>
          <cell r="CY384">
            <v>34.345252008347998</v>
          </cell>
          <cell r="CZ384">
            <v>10.884793716811876</v>
          </cell>
          <cell r="DA384">
            <v>3.4996595110703401</v>
          </cell>
        </row>
        <row r="385">
          <cell r="CQ385">
            <v>20.068757064520376</v>
          </cell>
          <cell r="CS385">
            <v>31.437272601982801</v>
          </cell>
          <cell r="CT385">
            <v>5.5755697080317983</v>
          </cell>
          <cell r="CU385">
            <v>2.6629349692047235</v>
          </cell>
          <cell r="CV385">
            <v>0.711401108054037</v>
          </cell>
          <cell r="CW385">
            <v>2.2477125068590258</v>
          </cell>
          <cell r="CX385">
            <v>6.1090095490390203E-3</v>
          </cell>
          <cell r="CY385">
            <v>0.91832286832662469</v>
          </cell>
          <cell r="CZ385">
            <v>0.91832285014264403</v>
          </cell>
          <cell r="DA385">
            <v>0.335985887255492</v>
          </cell>
        </row>
        <row r="386">
          <cell r="CQ386">
            <v>9.6732899999999997</v>
          </cell>
          <cell r="CS386">
            <v>8.3321236400648981</v>
          </cell>
          <cell r="CT386">
            <v>7.0324674479356215</v>
          </cell>
          <cell r="CU386">
            <v>4.9134171428569999</v>
          </cell>
          <cell r="CV386">
            <v>2.3031642857139998</v>
          </cell>
          <cell r="CW386">
            <v>1.535442857142</v>
          </cell>
          <cell r="CX386">
            <v>0</v>
          </cell>
          <cell r="CY386">
            <v>0</v>
          </cell>
          <cell r="CZ386">
            <v>0</v>
          </cell>
          <cell r="DA386">
            <v>0</v>
          </cell>
        </row>
        <row r="387">
          <cell r="CQ387">
            <v>677.23133645516793</v>
          </cell>
          <cell r="CS387">
            <v>650.19457379852645</v>
          </cell>
          <cell r="CT387">
            <v>575.2569991965421</v>
          </cell>
          <cell r="CU387">
            <v>417.55035174867157</v>
          </cell>
          <cell r="CV387">
            <v>261.11199151399137</v>
          </cell>
          <cell r="CW387">
            <v>98.69933043916194</v>
          </cell>
          <cell r="CX387">
            <v>5.4155997772094642</v>
          </cell>
          <cell r="CY387">
            <v>0</v>
          </cell>
          <cell r="CZ387">
            <v>0</v>
          </cell>
          <cell r="DA387">
            <v>0</v>
          </cell>
        </row>
        <row r="388">
          <cell r="CQ388">
            <v>6.9</v>
          </cell>
          <cell r="CS388">
            <v>11.24814541768078</v>
          </cell>
          <cell r="CT388">
            <v>11.24814541768078</v>
          </cell>
          <cell r="CU388">
            <v>5.61934803225944</v>
          </cell>
          <cell r="CV388">
            <v>4.2</v>
          </cell>
          <cell r="CW388">
            <v>0</v>
          </cell>
          <cell r="CX388">
            <v>0</v>
          </cell>
          <cell r="CY388">
            <v>0</v>
          </cell>
          <cell r="CZ388">
            <v>0</v>
          </cell>
          <cell r="DA388">
            <v>0</v>
          </cell>
        </row>
        <row r="389">
          <cell r="CQ389">
            <v>0</v>
          </cell>
          <cell r="CS389">
            <v>0</v>
          </cell>
          <cell r="CT389">
            <v>26.260212854299617</v>
          </cell>
          <cell r="CU389">
            <v>24.590157641867119</v>
          </cell>
          <cell r="CV389">
            <v>1.1405947951658029E-4</v>
          </cell>
          <cell r="CW389">
            <v>1.22466261629066</v>
          </cell>
          <cell r="CX389">
            <v>4.9007211148263661</v>
          </cell>
          <cell r="CY389">
            <v>0</v>
          </cell>
          <cell r="CZ389">
            <v>1.9031724391385676E-5</v>
          </cell>
          <cell r="DA389">
            <v>1.1405947951658029E-4</v>
          </cell>
        </row>
        <row r="390">
          <cell r="CQ390">
            <v>0</v>
          </cell>
          <cell r="CS390">
            <v>0</v>
          </cell>
          <cell r="CT390">
            <v>0</v>
          </cell>
          <cell r="CU390">
            <v>0</v>
          </cell>
          <cell r="CV390">
            <v>0.98089263095436297</v>
          </cell>
          <cell r="CW390">
            <v>2.03246342003118</v>
          </cell>
          <cell r="CX390">
            <v>3.6318277394815799</v>
          </cell>
          <cell r="CY390">
            <v>6.0682050842056796</v>
          </cell>
          <cell r="CZ390">
            <v>7.4193721224605902</v>
          </cell>
          <cell r="DA390">
            <v>9.3621282323588204</v>
          </cell>
        </row>
        <row r="392">
          <cell r="CQ392">
            <v>48.140909870516033</v>
          </cell>
          <cell r="CS392">
            <v>101.23947071142655</v>
          </cell>
          <cell r="CT392">
            <v>160.07438941169943</v>
          </cell>
          <cell r="CU392">
            <v>158.35852853722704</v>
          </cell>
          <cell r="CV392">
            <v>166.90945967936727</v>
          </cell>
          <cell r="CW392">
            <v>177.16447099439281</v>
          </cell>
          <cell r="CX392">
            <v>183.96171121331574</v>
          </cell>
          <cell r="CY392">
            <v>197.20851061279254</v>
          </cell>
          <cell r="CZ392">
            <v>207.62479738318254</v>
          </cell>
          <cell r="DA392">
            <v>202.78238621157064</v>
          </cell>
        </row>
        <row r="393">
          <cell r="CQ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</row>
        <row r="394">
          <cell r="CQ394">
            <v>18.29332904540512</v>
          </cell>
          <cell r="CS394">
            <v>15.208803342048764</v>
          </cell>
          <cell r="CT394">
            <v>4.7444455766911195</v>
          </cell>
          <cell r="CU394">
            <v>14.554305193082069</v>
          </cell>
          <cell r="CV394">
            <v>14.157654783560778</v>
          </cell>
          <cell r="CW394">
            <v>10.469553126725005</v>
          </cell>
          <cell r="CX394">
            <v>6.9821087486079048</v>
          </cell>
          <cell r="CY394">
            <v>4.8914630063109685</v>
          </cell>
          <cell r="CZ394">
            <v>2.0844623897716112</v>
          </cell>
          <cell r="DA394">
            <v>0.19812877694492506</v>
          </cell>
        </row>
        <row r="396">
          <cell r="CQ396">
            <v>0</v>
          </cell>
          <cell r="CS396">
            <v>157.43474873647568</v>
          </cell>
          <cell r="CT396">
            <v>197.70925310162664</v>
          </cell>
          <cell r="CU396">
            <v>146.38309271121332</v>
          </cell>
          <cell r="CV396">
            <v>43.009777421045719</v>
          </cell>
          <cell r="CW396">
            <v>73.508039735730648</v>
          </cell>
          <cell r="CX396">
            <v>47.313461359195813</v>
          </cell>
          <cell r="CY396">
            <v>21.940590205363446</v>
          </cell>
          <cell r="CZ396">
            <v>12.388591777613625</v>
          </cell>
          <cell r="DA396">
            <v>10.604619367074999</v>
          </cell>
        </row>
        <row r="397">
          <cell r="CQ397">
            <v>0</v>
          </cell>
          <cell r="CS397">
            <v>4.2753091641676608</v>
          </cell>
          <cell r="CT397">
            <v>0.177363856590351</v>
          </cell>
          <cell r="CU397">
            <v>0</v>
          </cell>
          <cell r="CV397">
            <v>0</v>
          </cell>
          <cell r="CW397">
            <v>0</v>
          </cell>
          <cell r="CX397">
            <v>0</v>
          </cell>
          <cell r="CY397">
            <v>0</v>
          </cell>
          <cell r="CZ397">
            <v>0</v>
          </cell>
          <cell r="DA397">
            <v>0</v>
          </cell>
        </row>
        <row r="398">
          <cell r="CQ398">
            <v>0</v>
          </cell>
          <cell r="CS398">
            <v>0</v>
          </cell>
          <cell r="CT398">
            <v>0</v>
          </cell>
          <cell r="CU398">
            <v>226.83644525517326</v>
          </cell>
          <cell r="CV398">
            <v>512.13005516807857</v>
          </cell>
          <cell r="CW398">
            <v>619.74638566243004</v>
          </cell>
          <cell r="CX398">
            <v>719.9722907639084</v>
          </cell>
          <cell r="CY398">
            <v>792.32994866218678</v>
          </cell>
          <cell r="CZ398">
            <v>811.41341081460666</v>
          </cell>
          <cell r="DA398">
            <v>806.27955146481315</v>
          </cell>
        </row>
        <row r="400">
          <cell r="CQ400">
            <v>1184.2009885014322</v>
          </cell>
          <cell r="CS400">
            <v>1118.5640001968702</v>
          </cell>
          <cell r="CT400">
            <v>966.5796964720862</v>
          </cell>
          <cell r="CU400">
            <v>879.47440892397537</v>
          </cell>
          <cell r="CV400">
            <v>869.37208465970355</v>
          </cell>
          <cell r="CW400">
            <v>851.04605029083143</v>
          </cell>
          <cell r="CX400">
            <v>854.14901136537333</v>
          </cell>
          <cell r="CY400">
            <v>868.60403226874348</v>
          </cell>
          <cell r="CZ400">
            <v>856.07794268794146</v>
          </cell>
          <cell r="DA400">
            <v>843.1172670278844</v>
          </cell>
        </row>
        <row r="402">
          <cell r="CQ402">
            <v>391.4437073004836</v>
          </cell>
          <cell r="CS402">
            <v>395.37618782717226</v>
          </cell>
          <cell r="CT402">
            <v>470.82123779903344</v>
          </cell>
          <cell r="CU402">
            <v>544.03742012581722</v>
          </cell>
          <cell r="CV402">
            <v>595.1254198142999</v>
          </cell>
          <cell r="CW402">
            <v>673.12359665826</v>
          </cell>
          <cell r="CX402">
            <v>681.00049960814147</v>
          </cell>
          <cell r="CY402">
            <v>701.25196443106267</v>
          </cell>
          <cell r="CZ402">
            <v>695.8083979660862</v>
          </cell>
          <cell r="DA402">
            <v>684.21247953183251</v>
          </cell>
        </row>
        <row r="404">
          <cell r="CQ404">
            <v>105.45117288241457</v>
          </cell>
          <cell r="CS404">
            <v>184.83853024361156</v>
          </cell>
          <cell r="CT404">
            <v>261.61719839427087</v>
          </cell>
          <cell r="CU404">
            <v>274.46481544493531</v>
          </cell>
          <cell r="CV404">
            <v>287.40811819512408</v>
          </cell>
          <cell r="CW404">
            <v>297.8317843192346</v>
          </cell>
          <cell r="CX404">
            <v>303.08542851098997</v>
          </cell>
          <cell r="CY404">
            <v>320.79360891921169</v>
          </cell>
          <cell r="CZ404">
            <v>332.87184090945095</v>
          </cell>
          <cell r="DA404">
            <v>322.1912936325644</v>
          </cell>
        </row>
        <row r="438">
          <cell r="CQ438">
            <v>0</v>
          </cell>
          <cell r="CS438">
            <v>0</v>
          </cell>
          <cell r="CT438">
            <v>29.286217825308697</v>
          </cell>
          <cell r="CU438">
            <v>27.423716004945199</v>
          </cell>
          <cell r="CV438">
            <v>7.1209208199999994E-5</v>
          </cell>
          <cell r="CW438">
            <v>1.36578499632378</v>
          </cell>
          <cell r="CX438">
            <v>5.4653932497747197</v>
          </cell>
          <cell r="CY438">
            <v>0</v>
          </cell>
          <cell r="CZ438">
            <v>1.18730026E-5</v>
          </cell>
          <cell r="DA438">
            <v>7.1209208199999994E-5</v>
          </cell>
        </row>
        <row r="439">
          <cell r="CQ439">
            <v>0</v>
          </cell>
          <cell r="CS439">
            <v>0</v>
          </cell>
          <cell r="CT439">
            <v>0</v>
          </cell>
          <cell r="CU439">
            <v>0</v>
          </cell>
          <cell r="CV439">
            <v>0.84360876986878397</v>
          </cell>
          <cell r="CW439">
            <v>1.74800371770311</v>
          </cell>
          <cell r="CX439">
            <v>3.1235240585897799</v>
          </cell>
          <cell r="CY439">
            <v>5.2189106787534101</v>
          </cell>
          <cell r="CZ439">
            <v>6.3809709563603896</v>
          </cell>
          <cell r="DA439">
            <v>8.0518226278952394</v>
          </cell>
        </row>
        <row r="440">
          <cell r="CQ440">
            <v>0</v>
          </cell>
          <cell r="CS440">
            <v>0.8</v>
          </cell>
          <cell r="CT440">
            <v>12.818783948162315</v>
          </cell>
          <cell r="CU440">
            <v>18.331285723547847</v>
          </cell>
          <cell r="CV440">
            <v>11.490750160297756</v>
          </cell>
          <cell r="CW440">
            <v>17.759705462868446</v>
          </cell>
          <cell r="CX440">
            <v>37.16748984094761</v>
          </cell>
          <cell r="CY440">
            <v>57.231147910257114</v>
          </cell>
          <cell r="CZ440">
            <v>97.64731563822771</v>
          </cell>
          <cell r="DA440">
            <v>103.49551920643455</v>
          </cell>
        </row>
        <row r="441">
          <cell r="CQ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</row>
        <row r="442">
          <cell r="CQ442">
            <v>0</v>
          </cell>
          <cell r="CS442">
            <v>0</v>
          </cell>
          <cell r="CT442">
            <v>1.0874115912596174</v>
          </cell>
          <cell r="CU442">
            <v>1.6872793627963527</v>
          </cell>
          <cell r="CV442">
            <v>1.8629434990557239</v>
          </cell>
          <cell r="CW442">
            <v>1.087821907532142</v>
          </cell>
          <cell r="CX442">
            <v>1.0864187655756701</v>
          </cell>
          <cell r="CY442">
            <v>1.1668587427798796</v>
          </cell>
          <cell r="CZ442">
            <v>2.1706931900084272</v>
          </cell>
          <cell r="DA442">
            <v>0.21038500983373112</v>
          </cell>
        </row>
        <row r="443">
          <cell r="CQ443">
            <v>0</v>
          </cell>
          <cell r="CS443">
            <v>0</v>
          </cell>
          <cell r="CT443">
            <v>4.0531720989552742</v>
          </cell>
          <cell r="CU443">
            <v>13.481630261134018</v>
          </cell>
          <cell r="CV443">
            <v>30.645487939217801</v>
          </cell>
          <cell r="CW443">
            <v>31.667104973997812</v>
          </cell>
          <cell r="CX443">
            <v>30.724841248636299</v>
          </cell>
          <cell r="CY443">
            <v>25.222387912482148</v>
          </cell>
          <cell r="CZ443">
            <v>15.848306913783283</v>
          </cell>
          <cell r="DA443">
            <v>13.994598040143201</v>
          </cell>
        </row>
        <row r="444">
          <cell r="CQ444">
            <v>0</v>
          </cell>
          <cell r="CS444">
            <v>0</v>
          </cell>
          <cell r="CT444">
            <v>0</v>
          </cell>
          <cell r="CU444">
            <v>248.00041257019734</v>
          </cell>
          <cell r="CV444">
            <v>559.91207598235394</v>
          </cell>
          <cell r="CW444">
            <v>677.56907035055031</v>
          </cell>
          <cell r="CX444">
            <v>787.14610849989651</v>
          </cell>
          <cell r="CY444">
            <v>866.25477638260543</v>
          </cell>
          <cell r="CZ444">
            <v>887.11873623589997</v>
          </cell>
          <cell r="DA444">
            <v>881.50588493507155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 definition"/>
      <sheetName val="Regional"/>
      <sheetName val="World"/>
      <sheetName val="OECD"/>
      <sheetName val="OECD_AM"/>
      <sheetName val="OECD_PAC"/>
      <sheetName val="OECD_EUR"/>
      <sheetName val="EIT"/>
      <sheetName val="NonOECD_LatAm"/>
      <sheetName val="Africa"/>
      <sheetName val="DevAsia"/>
      <sheetName val="ASEAN"/>
      <sheetName val="EU28"/>
      <sheetName val="France"/>
      <sheetName val="Germany"/>
      <sheetName val="Italy"/>
      <sheetName val="UK"/>
      <sheetName val="Mexico"/>
      <sheetName val="Chile"/>
      <sheetName val="Denmark"/>
      <sheetName val="Finland"/>
      <sheetName val="Iceland"/>
      <sheetName val="Norway"/>
      <sheetName val="Sweden"/>
      <sheetName val="Turkey"/>
      <sheetName val="Israel"/>
      <sheetName val="Ukraine"/>
      <sheetName val="Indonesia"/>
      <sheetName val="Philippines"/>
      <sheetName val="Malaysia"/>
      <sheetName val="Thailand"/>
      <sheetName val="Vietnam"/>
      <sheetName val="Oth_ASEAN"/>
      <sheetName val="Oth_DevAsia"/>
      <sheetName val="Oth_LatAm"/>
      <sheetName val="Oth_Africa"/>
      <sheetName val="Oth_EU18"/>
      <sheetName val="Oth_OECD_PAC"/>
      <sheetName val="Oth_OETE"/>
      <sheetName val="EU7"/>
      <sheetName val="Switzerland"/>
      <sheetName val="Brazil"/>
      <sheetName val="China"/>
      <sheetName val="India"/>
      <sheetName val="Russia"/>
      <sheetName val="SAfrica"/>
      <sheetName val="Canada"/>
      <sheetName val="US"/>
      <sheetName val="Korea"/>
      <sheetName val="Japan"/>
      <sheetName val="ATE"/>
      <sheetName val="Mideast"/>
      <sheetName val="Regions_Energy prices"/>
    </sheetNames>
    <sheetDataSet>
      <sheetData sheetId="0"/>
      <sheetData sheetId="1"/>
      <sheetData sheetId="2">
        <row r="58">
          <cell r="B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AW134"/>
  <sheetViews>
    <sheetView tabSelected="1" zoomScale="70" zoomScaleNormal="70" workbookViewId="0">
      <selection activeCell="G11" sqref="G11"/>
    </sheetView>
  </sheetViews>
  <sheetFormatPr defaultColWidth="8.85546875" defaultRowHeight="15" x14ac:dyDescent="0.25"/>
  <cols>
    <col min="1" max="1" width="3.42578125" style="1" customWidth="1"/>
    <col min="2" max="2" width="23.85546875" style="1" customWidth="1"/>
    <col min="3" max="8" width="8.85546875" style="1"/>
    <col min="9" max="9" width="8.7109375" style="1" customWidth="1"/>
    <col min="10" max="13" width="8.85546875" style="1"/>
    <col min="14" max="14" width="13.7109375" style="2" customWidth="1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3" customFormat="1" ht="21" x14ac:dyDescent="0.35">
      <c r="B1" s="12" t="s">
        <v>41</v>
      </c>
      <c r="N1" s="12"/>
      <c r="AA1" s="12"/>
      <c r="AN1" s="12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5" t="s">
        <v>43</v>
      </c>
    </row>
    <row r="5" spans="2:40" x14ac:dyDescent="0.25">
      <c r="B5" s="2" t="s">
        <v>1</v>
      </c>
      <c r="C5" s="16">
        <v>4</v>
      </c>
    </row>
    <row r="6" spans="2:40" x14ac:dyDescent="0.25">
      <c r="B6" s="2" t="s">
        <v>2</v>
      </c>
      <c r="C6" s="16">
        <v>18</v>
      </c>
    </row>
    <row r="7" spans="2:40" x14ac:dyDescent="0.25">
      <c r="B7" s="2" t="s">
        <v>3</v>
      </c>
      <c r="C7" s="16" t="s">
        <v>41</v>
      </c>
    </row>
    <row r="8" spans="2:40" x14ac:dyDescent="0.25">
      <c r="B8" s="2" t="s">
        <v>8</v>
      </c>
      <c r="C8" s="16" t="s">
        <v>42</v>
      </c>
    </row>
    <row r="9" spans="2:40" x14ac:dyDescent="0.25">
      <c r="B9" s="2"/>
      <c r="C9" s="16"/>
    </row>
    <row r="10" spans="2:40" x14ac:dyDescent="0.25">
      <c r="B10" s="2" t="s">
        <v>5</v>
      </c>
      <c r="C10" s="16"/>
    </row>
    <row r="11" spans="2:40" x14ac:dyDescent="0.25">
      <c r="B11" s="2" t="s">
        <v>6</v>
      </c>
      <c r="C11" s="16" t="s">
        <v>40</v>
      </c>
    </row>
    <row r="12" spans="2:40" x14ac:dyDescent="0.25">
      <c r="B12" s="2"/>
      <c r="C12" s="2"/>
      <c r="D12" s="2"/>
      <c r="E12" s="2"/>
      <c r="F12" s="2"/>
      <c r="G12" s="2"/>
      <c r="H12" s="2"/>
      <c r="I12" s="2"/>
    </row>
    <row r="13" spans="2:40" x14ac:dyDescent="0.25">
      <c r="B13" s="2"/>
      <c r="C13" s="2"/>
      <c r="D13" s="2"/>
      <c r="E13" s="2"/>
      <c r="F13" s="2"/>
      <c r="G13" s="2"/>
      <c r="H13" s="2"/>
      <c r="I13" s="2"/>
    </row>
    <row r="14" spans="2:40" ht="23.25" x14ac:dyDescent="0.35">
      <c r="B14" s="3" t="s">
        <v>4</v>
      </c>
      <c r="C14" s="2"/>
      <c r="D14" s="2"/>
      <c r="E14" s="2"/>
      <c r="F14" s="2"/>
      <c r="G14" s="2"/>
      <c r="H14" s="2"/>
      <c r="I14" s="2"/>
    </row>
    <row r="15" spans="2:40" x14ac:dyDescent="0.25">
      <c r="B15" s="2"/>
      <c r="C15" s="2"/>
      <c r="D15" s="2"/>
      <c r="E15" s="2"/>
      <c r="F15" s="2"/>
      <c r="G15" s="2"/>
      <c r="H15" s="2"/>
      <c r="I15" s="2"/>
    </row>
    <row r="16" spans="2:40" x14ac:dyDescent="0.25">
      <c r="B16" s="2"/>
      <c r="C16" s="2"/>
      <c r="D16" s="2"/>
      <c r="E16" s="2"/>
      <c r="F16" s="2"/>
      <c r="G16" s="2"/>
      <c r="H16" s="2"/>
      <c r="I16" s="2"/>
    </row>
    <row r="17" spans="2:38" x14ac:dyDescent="0.25">
      <c r="B17" s="2"/>
      <c r="C17" s="2"/>
      <c r="D17" s="2"/>
      <c r="E17" s="2"/>
      <c r="F17" s="2"/>
      <c r="G17" s="2"/>
      <c r="H17" s="2"/>
      <c r="I17" s="2"/>
      <c r="V17" s="4"/>
      <c r="W17" s="4"/>
    </row>
    <row r="18" spans="2:38" x14ac:dyDescent="0.25">
      <c r="B18" s="2"/>
      <c r="C18" s="2"/>
      <c r="D18" s="2"/>
      <c r="E18" s="2"/>
      <c r="F18" s="2"/>
      <c r="G18" s="2"/>
      <c r="H18" s="2"/>
      <c r="I18" s="2"/>
      <c r="V18" s="4"/>
      <c r="W18" s="4"/>
    </row>
    <row r="19" spans="2:38" x14ac:dyDescent="0.25">
      <c r="B19" s="2"/>
      <c r="C19" s="2"/>
      <c r="D19" s="2"/>
      <c r="E19" s="2"/>
      <c r="F19" s="2"/>
      <c r="G19" s="2"/>
      <c r="H19" s="2"/>
      <c r="I19" s="2"/>
      <c r="V19" s="4"/>
      <c r="W19" s="4"/>
    </row>
    <row r="20" spans="2:38" x14ac:dyDescent="0.25">
      <c r="B20" s="2"/>
      <c r="C20" s="2"/>
      <c r="D20" s="2"/>
      <c r="E20" s="2"/>
      <c r="F20" s="2"/>
      <c r="G20" s="2"/>
      <c r="H20" s="2"/>
      <c r="I20" s="2"/>
      <c r="V20" s="4"/>
      <c r="W20" s="4"/>
    </row>
    <row r="21" spans="2:38" x14ac:dyDescent="0.25">
      <c r="B21" s="2"/>
      <c r="C21" s="2"/>
      <c r="D21" s="2"/>
      <c r="E21" s="2"/>
      <c r="F21" s="2"/>
      <c r="G21" s="2"/>
      <c r="H21" s="2"/>
      <c r="I21" s="2"/>
      <c r="V21" s="4"/>
      <c r="W21" s="4"/>
      <c r="X21" s="2"/>
      <c r="Y21" s="2"/>
    </row>
    <row r="22" spans="2:38" x14ac:dyDescent="0.25">
      <c r="B22" s="2"/>
      <c r="C22" s="2"/>
      <c r="D22" s="2"/>
      <c r="E22" s="2"/>
      <c r="F22" s="2"/>
      <c r="G22" s="2"/>
      <c r="H22" s="2"/>
      <c r="I22" s="2"/>
      <c r="V22" s="4"/>
      <c r="W22" s="4"/>
      <c r="X22" s="2"/>
      <c r="Y22" s="2"/>
    </row>
    <row r="23" spans="2:38" ht="15.75" x14ac:dyDescent="0.25">
      <c r="B23" s="2"/>
      <c r="C23" s="2"/>
      <c r="D23" s="2"/>
      <c r="E23" s="2"/>
      <c r="F23" s="2"/>
      <c r="G23" s="2"/>
      <c r="H23" s="2"/>
      <c r="I23" s="2"/>
      <c r="N23" s="5"/>
      <c r="V23" s="4"/>
      <c r="W23" s="4"/>
      <c r="Z23" s="10"/>
      <c r="AA23" s="5"/>
    </row>
    <row r="24" spans="2:38" s="2" customFormat="1" x14ac:dyDescent="0.25">
      <c r="N24" s="6"/>
      <c r="V24" s="4"/>
      <c r="W24" s="4"/>
      <c r="AA24" s="7"/>
    </row>
    <row r="25" spans="2:38" x14ac:dyDescent="0.25">
      <c r="B25" s="2"/>
      <c r="C25" s="2"/>
      <c r="D25" s="2"/>
      <c r="E25" s="2"/>
      <c r="F25" s="2"/>
      <c r="G25" s="2"/>
      <c r="H25" s="2"/>
      <c r="I25" s="2"/>
      <c r="N25" s="8"/>
      <c r="V25" s="4"/>
      <c r="W25" s="4"/>
      <c r="X25" s="9"/>
      <c r="Y25" s="9"/>
      <c r="AA25" s="8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38" x14ac:dyDescent="0.25">
      <c r="B26" s="2"/>
      <c r="C26" s="2"/>
      <c r="D26" s="2"/>
      <c r="E26" s="2"/>
      <c r="F26" s="2"/>
      <c r="G26" s="2"/>
      <c r="H26" s="2"/>
      <c r="I26" s="2"/>
      <c r="N26" s="8"/>
      <c r="V26" s="4"/>
      <c r="W26" s="4"/>
      <c r="X26" s="9"/>
      <c r="Y26" s="9"/>
      <c r="AA26" s="8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B27" s="2"/>
      <c r="C27" s="2"/>
      <c r="D27" s="2"/>
      <c r="E27" s="2"/>
      <c r="F27" s="2"/>
      <c r="G27" s="2"/>
      <c r="H27" s="2"/>
      <c r="I27" s="2"/>
      <c r="N27" s="8"/>
      <c r="V27" s="4"/>
      <c r="W27" s="4"/>
      <c r="X27" s="9"/>
      <c r="Y27" s="9"/>
      <c r="AA27" s="8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2"/>
      <c r="C28" s="2"/>
      <c r="D28" s="2"/>
      <c r="E28" s="2"/>
      <c r="F28" s="2"/>
      <c r="G28" s="2"/>
      <c r="H28" s="2"/>
      <c r="I28" s="2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I29" s="2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I30" s="2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2"/>
      <c r="C32" s="2"/>
      <c r="D32" s="2"/>
      <c r="E32" s="2"/>
      <c r="F32" s="2"/>
      <c r="G32" s="2"/>
      <c r="H32" s="2"/>
      <c r="I32" s="2"/>
      <c r="N32" s="8"/>
      <c r="O32" s="4"/>
      <c r="P32" s="4"/>
      <c r="Q32" s="4"/>
      <c r="R32" s="4"/>
      <c r="S32" s="4"/>
      <c r="T32" s="4"/>
      <c r="U32" s="4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9" x14ac:dyDescent="0.25">
      <c r="B33" s="2"/>
      <c r="C33" s="2"/>
      <c r="D33" s="2"/>
      <c r="E33" s="2"/>
      <c r="F33" s="2"/>
      <c r="G33" s="2"/>
      <c r="H33" s="2"/>
      <c r="I33" s="2"/>
      <c r="N33" s="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9" x14ac:dyDescent="0.25">
      <c r="N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9" s="16" customFormat="1" ht="23.25" x14ac:dyDescent="0.35">
      <c r="B35" s="14" t="s">
        <v>7</v>
      </c>
      <c r="C35" s="15" t="s">
        <v>25</v>
      </c>
      <c r="N35" s="17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AA35" s="17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N35" s="11"/>
    </row>
    <row r="36" spans="2:49" s="16" customFormat="1" x14ac:dyDescent="0.25">
      <c r="B36" s="16" t="s">
        <v>0</v>
      </c>
      <c r="N36" s="17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AA36" s="17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N36" s="11"/>
    </row>
    <row r="37" spans="2:49" s="16" customFormat="1" x14ac:dyDescent="0.25">
      <c r="N37" s="17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AA37" s="17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N37" s="11"/>
    </row>
    <row r="38" spans="2:49" s="16" customFormat="1" x14ac:dyDescent="0.25">
      <c r="N38" s="17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AA38" s="17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N38" s="11"/>
    </row>
    <row r="39" spans="2:49" s="16" customFormat="1" x14ac:dyDescent="0.25">
      <c r="C39" s="11">
        <v>2014</v>
      </c>
      <c r="D39" s="11"/>
      <c r="E39" s="11"/>
      <c r="F39" s="11"/>
      <c r="G39" s="11"/>
      <c r="H39" s="11"/>
      <c r="I39" s="11">
        <v>2020</v>
      </c>
      <c r="J39" s="11"/>
      <c r="K39" s="11"/>
      <c r="L39" s="11"/>
      <c r="M39" s="11"/>
      <c r="N39" s="11">
        <v>2025</v>
      </c>
      <c r="O39" s="11"/>
      <c r="P39" s="11"/>
      <c r="Q39" s="11"/>
      <c r="R39" s="11"/>
      <c r="S39" s="11">
        <v>2030</v>
      </c>
      <c r="T39" s="11"/>
      <c r="U39" s="11"/>
      <c r="V39" s="11"/>
      <c r="W39" s="11"/>
      <c r="X39" s="11">
        <v>2035</v>
      </c>
      <c r="Y39" s="11"/>
      <c r="Z39" s="11"/>
      <c r="AA39" s="11"/>
      <c r="AB39" s="11"/>
      <c r="AC39" s="11">
        <v>2040</v>
      </c>
      <c r="AD39" s="11"/>
      <c r="AE39" s="11"/>
      <c r="AF39" s="11"/>
      <c r="AG39" s="11"/>
      <c r="AH39" s="11">
        <v>2045</v>
      </c>
      <c r="AI39" s="11"/>
      <c r="AJ39" s="11"/>
      <c r="AK39" s="11"/>
      <c r="AL39" s="11"/>
      <c r="AM39" s="11">
        <v>2050</v>
      </c>
      <c r="AN39" s="11"/>
      <c r="AO39" s="11"/>
      <c r="AP39" s="11"/>
      <c r="AQ39" s="11"/>
      <c r="AR39" s="11">
        <v>2055</v>
      </c>
      <c r="AS39" s="11"/>
      <c r="AT39" s="11"/>
      <c r="AU39" s="11"/>
      <c r="AV39" s="11"/>
      <c r="AW39" s="11">
        <v>2060</v>
      </c>
    </row>
    <row r="40" spans="2:49" s="16" customFormat="1" x14ac:dyDescent="0.25">
      <c r="B40" s="16" t="s">
        <v>33</v>
      </c>
      <c r="C40" s="19">
        <v>1176.6979018827392</v>
      </c>
      <c r="D40" s="19">
        <v>1248.0512319266752</v>
      </c>
      <c r="E40" s="18">
        <v>1188.2136521507528</v>
      </c>
      <c r="F40" s="18">
        <v>1128.3760723748303</v>
      </c>
      <c r="G40" s="18">
        <v>1068.5384925989079</v>
      </c>
      <c r="H40" s="18">
        <v>1008.7009128229853</v>
      </c>
      <c r="I40" s="19">
        <v>948.8633330470625</v>
      </c>
      <c r="J40" s="18">
        <v>906.07344945455452</v>
      </c>
      <c r="K40" s="18">
        <v>863.28356586204654</v>
      </c>
      <c r="L40" s="18">
        <v>820.49368226953857</v>
      </c>
      <c r="M40" s="18">
        <v>777.70379867703059</v>
      </c>
      <c r="N40" s="19">
        <v>734.91391508452284</v>
      </c>
      <c r="O40" s="18">
        <v>681.86158883740973</v>
      </c>
      <c r="P40" s="18">
        <v>628.80926259029661</v>
      </c>
      <c r="Q40" s="18">
        <v>575.7569363431835</v>
      </c>
      <c r="R40" s="18">
        <v>522.70461009607038</v>
      </c>
      <c r="S40" s="19">
        <v>469.65228384895738</v>
      </c>
      <c r="T40" s="18">
        <v>435.96449194480323</v>
      </c>
      <c r="U40" s="18">
        <v>402.27670004064908</v>
      </c>
      <c r="V40" s="18">
        <v>368.58890813649492</v>
      </c>
      <c r="W40" s="18">
        <v>334.90111623234077</v>
      </c>
      <c r="X40" s="19">
        <v>301.21332432818667</v>
      </c>
      <c r="Y40" s="18">
        <v>269.42188894376363</v>
      </c>
      <c r="Z40" s="18">
        <v>237.63045355934062</v>
      </c>
      <c r="AA40" s="18">
        <v>205.83901817491761</v>
      </c>
      <c r="AB40" s="18">
        <v>174.0475827904946</v>
      </c>
      <c r="AC40" s="19">
        <v>142.25614740607156</v>
      </c>
      <c r="AD40" s="18">
        <v>126.94276615953882</v>
      </c>
      <c r="AE40" s="18">
        <v>111.62938491300608</v>
      </c>
      <c r="AF40" s="18">
        <v>96.316003666473335</v>
      </c>
      <c r="AG40" s="18">
        <v>81.002622419940593</v>
      </c>
      <c r="AH40" s="19">
        <v>65.689241173407822</v>
      </c>
      <c r="AI40" s="18">
        <v>59.604107914061181</v>
      </c>
      <c r="AJ40" s="18">
        <v>53.51897465471454</v>
      </c>
      <c r="AK40" s="18">
        <v>47.433841395367899</v>
      </c>
      <c r="AL40" s="18">
        <v>41.348708136021258</v>
      </c>
      <c r="AM40" s="19">
        <v>35.263574876674625</v>
      </c>
      <c r="AN40" s="18">
        <v>30.571483214730605</v>
      </c>
      <c r="AO40" s="18">
        <v>25.879391552786586</v>
      </c>
      <c r="AP40" s="18">
        <v>21.187299890842567</v>
      </c>
      <c r="AQ40" s="18">
        <v>16.495208228898548</v>
      </c>
      <c r="AR40" s="19">
        <v>11.803116566954522</v>
      </c>
      <c r="AS40" s="18">
        <v>10.209622333228785</v>
      </c>
      <c r="AT40" s="18">
        <v>8.6161280995030474</v>
      </c>
      <c r="AU40" s="18">
        <v>7.0226338657773102</v>
      </c>
      <c r="AV40" s="18">
        <v>5.429139632051573</v>
      </c>
      <c r="AW40" s="19">
        <v>3.8356453983258341</v>
      </c>
    </row>
    <row r="41" spans="2:49" s="16" customFormat="1" x14ac:dyDescent="0.25">
      <c r="B41" s="16" t="s">
        <v>35</v>
      </c>
      <c r="C41" s="19">
        <v>66.434238915921171</v>
      </c>
      <c r="D41" s="19">
        <v>76.086640361715325</v>
      </c>
      <c r="E41" s="18">
        <v>84.158967100067315</v>
      </c>
      <c r="F41" s="18">
        <v>92.231293838419305</v>
      </c>
      <c r="G41" s="18">
        <v>100.30362057677129</v>
      </c>
      <c r="H41" s="18">
        <v>108.37594731512328</v>
      </c>
      <c r="I41" s="19">
        <v>116.4482740534753</v>
      </c>
      <c r="J41" s="18">
        <v>126.12238624045835</v>
      </c>
      <c r="K41" s="18">
        <v>135.79649842744141</v>
      </c>
      <c r="L41" s="18">
        <v>145.47061061442446</v>
      </c>
      <c r="M41" s="18">
        <v>155.14472280140751</v>
      </c>
      <c r="N41" s="19">
        <v>164.81883498839053</v>
      </c>
      <c r="O41" s="18">
        <v>166.43763473677424</v>
      </c>
      <c r="P41" s="18">
        <v>168.05643448515795</v>
      </c>
      <c r="Q41" s="18">
        <v>169.67523423354166</v>
      </c>
      <c r="R41" s="18">
        <v>171.29403398192537</v>
      </c>
      <c r="S41" s="19">
        <v>172.9128337303091</v>
      </c>
      <c r="T41" s="18">
        <v>174.5436898768329</v>
      </c>
      <c r="U41" s="18">
        <v>176.1745460233567</v>
      </c>
      <c r="V41" s="18">
        <v>177.80540216988049</v>
      </c>
      <c r="W41" s="18">
        <v>179.43625831640429</v>
      </c>
      <c r="X41" s="19">
        <v>181.06711446292803</v>
      </c>
      <c r="Y41" s="18">
        <v>182.38049639456597</v>
      </c>
      <c r="Z41" s="18">
        <v>183.6938783262039</v>
      </c>
      <c r="AA41" s="18">
        <v>185.00726025784184</v>
      </c>
      <c r="AB41" s="18">
        <v>186.32064218947977</v>
      </c>
      <c r="AC41" s="19">
        <v>187.63402412111776</v>
      </c>
      <c r="AD41" s="18">
        <v>188.29598328927895</v>
      </c>
      <c r="AE41" s="18">
        <v>188.95794245744014</v>
      </c>
      <c r="AF41" s="18">
        <v>189.61990162560133</v>
      </c>
      <c r="AG41" s="18">
        <v>190.28186079376252</v>
      </c>
      <c r="AH41" s="19">
        <v>190.94381996192368</v>
      </c>
      <c r="AI41" s="18">
        <v>193.17505069335965</v>
      </c>
      <c r="AJ41" s="18">
        <v>195.40628142479562</v>
      </c>
      <c r="AK41" s="18">
        <v>197.63751215623159</v>
      </c>
      <c r="AL41" s="18">
        <v>199.86874288766757</v>
      </c>
      <c r="AM41" s="19">
        <v>202.09997361910351</v>
      </c>
      <c r="AN41" s="18">
        <v>203.62183084987365</v>
      </c>
      <c r="AO41" s="18">
        <v>205.14368808064378</v>
      </c>
      <c r="AP41" s="18">
        <v>206.66554531141392</v>
      </c>
      <c r="AQ41" s="18">
        <v>208.18740254218406</v>
      </c>
      <c r="AR41" s="19">
        <v>209.70925977295414</v>
      </c>
      <c r="AS41" s="18">
        <v>208.36351081606642</v>
      </c>
      <c r="AT41" s="18">
        <v>207.01776185917871</v>
      </c>
      <c r="AU41" s="18">
        <v>205.67201290229099</v>
      </c>
      <c r="AV41" s="18">
        <v>204.32626394540327</v>
      </c>
      <c r="AW41" s="19">
        <v>202.98051498851558</v>
      </c>
    </row>
    <row r="42" spans="2:49" s="16" customFormat="1" x14ac:dyDescent="0.25">
      <c r="B42" s="16" t="s">
        <v>34</v>
      </c>
      <c r="C42" s="19">
        <v>0</v>
      </c>
      <c r="D42" s="19">
        <v>0</v>
      </c>
      <c r="E42" s="18">
        <v>32.342011580128677</v>
      </c>
      <c r="F42" s="18">
        <v>64.684023160257354</v>
      </c>
      <c r="G42" s="18">
        <v>97.026034740386024</v>
      </c>
      <c r="H42" s="18">
        <v>129.36804632051471</v>
      </c>
      <c r="I42" s="19">
        <v>161.71005790064339</v>
      </c>
      <c r="J42" s="18">
        <v>168.94536971215811</v>
      </c>
      <c r="K42" s="18">
        <v>176.18068152367283</v>
      </c>
      <c r="L42" s="18">
        <v>183.41599333518755</v>
      </c>
      <c r="M42" s="18">
        <v>190.65130514670227</v>
      </c>
      <c r="N42" s="19">
        <v>197.88661695821696</v>
      </c>
      <c r="O42" s="18">
        <v>187.58591210881625</v>
      </c>
      <c r="P42" s="18">
        <v>177.28520725941553</v>
      </c>
      <c r="Q42" s="18">
        <v>166.98450241001481</v>
      </c>
      <c r="R42" s="18">
        <v>156.6837975606141</v>
      </c>
      <c r="S42" s="19">
        <v>146.38309271121341</v>
      </c>
      <c r="T42" s="18">
        <v>125.70842965317991</v>
      </c>
      <c r="U42" s="18">
        <v>105.0337665951464</v>
      </c>
      <c r="V42" s="18">
        <v>84.359103537112901</v>
      </c>
      <c r="W42" s="18">
        <v>63.684440479079399</v>
      </c>
      <c r="X42" s="19">
        <v>43.009777421045897</v>
      </c>
      <c r="Y42" s="18">
        <v>49.109429883982827</v>
      </c>
      <c r="Z42" s="18">
        <v>55.209082346919757</v>
      </c>
      <c r="AA42" s="18">
        <v>61.308734809856688</v>
      </c>
      <c r="AB42" s="18">
        <v>67.408387272793618</v>
      </c>
      <c r="AC42" s="19">
        <v>73.508039735730563</v>
      </c>
      <c r="AD42" s="18">
        <v>68.269124060423593</v>
      </c>
      <c r="AE42" s="18">
        <v>63.030208385116616</v>
      </c>
      <c r="AF42" s="18">
        <v>57.791292709809639</v>
      </c>
      <c r="AG42" s="18">
        <v>52.552377034502662</v>
      </c>
      <c r="AH42" s="19">
        <v>47.313461359195685</v>
      </c>
      <c r="AI42" s="18">
        <v>42.238887128429226</v>
      </c>
      <c r="AJ42" s="18">
        <v>37.164312897662768</v>
      </c>
      <c r="AK42" s="18">
        <v>32.089738666896309</v>
      </c>
      <c r="AL42" s="18">
        <v>27.015164436129847</v>
      </c>
      <c r="AM42" s="19">
        <v>21.940590205363378</v>
      </c>
      <c r="AN42" s="18">
        <v>20.030190519813459</v>
      </c>
      <c r="AO42" s="18">
        <v>18.11979083426354</v>
      </c>
      <c r="AP42" s="18">
        <v>16.209391148713621</v>
      </c>
      <c r="AQ42" s="18">
        <v>14.298991463163702</v>
      </c>
      <c r="AR42" s="19">
        <v>12.388591777613783</v>
      </c>
      <c r="AS42" s="18">
        <v>12.031797295506021</v>
      </c>
      <c r="AT42" s="18">
        <v>11.675002813398258</v>
      </c>
      <c r="AU42" s="18">
        <v>11.318208331290496</v>
      </c>
      <c r="AV42" s="18">
        <v>10.961413849182733</v>
      </c>
      <c r="AW42" s="19">
        <v>10.604619367074974</v>
      </c>
    </row>
    <row r="43" spans="2:49" s="16" customFormat="1" x14ac:dyDescent="0.25">
      <c r="B43" s="16" t="s">
        <v>36</v>
      </c>
      <c r="C43" s="19">
        <v>0</v>
      </c>
      <c r="D43" s="19">
        <v>0</v>
      </c>
      <c r="E43" s="18">
        <v>0</v>
      </c>
      <c r="F43" s="18">
        <v>0</v>
      </c>
      <c r="G43" s="18">
        <v>0</v>
      </c>
      <c r="H43" s="18">
        <v>0</v>
      </c>
      <c r="I43" s="19">
        <v>0</v>
      </c>
      <c r="J43" s="18">
        <v>5.2520425708599303</v>
      </c>
      <c r="K43" s="18">
        <v>10.504085141719861</v>
      </c>
      <c r="L43" s="18">
        <v>15.75612771257979</v>
      </c>
      <c r="M43" s="18">
        <v>21.008170283439721</v>
      </c>
      <c r="N43" s="19">
        <v>26.260212854299652</v>
      </c>
      <c r="O43" s="18">
        <v>25.926201811813144</v>
      </c>
      <c r="P43" s="18">
        <v>25.592190769326635</v>
      </c>
      <c r="Q43" s="18">
        <v>25.258179726840126</v>
      </c>
      <c r="R43" s="18">
        <v>24.924168684353617</v>
      </c>
      <c r="S43" s="19">
        <v>24.590157641867108</v>
      </c>
      <c r="T43" s="18">
        <v>19.868327451580466</v>
      </c>
      <c r="U43" s="18">
        <v>15.146497261293824</v>
      </c>
      <c r="V43" s="18">
        <v>10.424667071007182</v>
      </c>
      <c r="W43" s="18">
        <v>5.7028368807205405</v>
      </c>
      <c r="X43" s="19">
        <v>0.98100669043390099</v>
      </c>
      <c r="Y43" s="18">
        <v>1.4362305596114879</v>
      </c>
      <c r="Z43" s="18">
        <v>1.8914544287890749</v>
      </c>
      <c r="AA43" s="18">
        <v>2.3466782979666618</v>
      </c>
      <c r="AB43" s="18">
        <v>2.8019021671442488</v>
      </c>
      <c r="AC43" s="19">
        <v>3.2571260363218357</v>
      </c>
      <c r="AD43" s="18">
        <v>4.3122105999190579</v>
      </c>
      <c r="AE43" s="18">
        <v>5.36729516351628</v>
      </c>
      <c r="AF43" s="18">
        <v>6.4223797271135021</v>
      </c>
      <c r="AG43" s="18">
        <v>7.4774642907107243</v>
      </c>
      <c r="AH43" s="19">
        <v>8.5325488543079473</v>
      </c>
      <c r="AI43" s="18">
        <v>8.0396801002874945</v>
      </c>
      <c r="AJ43" s="18">
        <v>7.5468113462670408</v>
      </c>
      <c r="AK43" s="18">
        <v>7.053942592246587</v>
      </c>
      <c r="AL43" s="18">
        <v>6.5610738382261333</v>
      </c>
      <c r="AM43" s="19">
        <v>6.0682050842056796</v>
      </c>
      <c r="AN43" s="18">
        <v>6.3384422982015405</v>
      </c>
      <c r="AO43" s="18">
        <v>6.6086795121974014</v>
      </c>
      <c r="AP43" s="18">
        <v>6.8789167261932622</v>
      </c>
      <c r="AQ43" s="18">
        <v>7.1491539401891231</v>
      </c>
      <c r="AR43" s="19">
        <v>7.4193911541849822</v>
      </c>
      <c r="AS43" s="18">
        <v>7.8079613817156535</v>
      </c>
      <c r="AT43" s="18">
        <v>8.1965316092463247</v>
      </c>
      <c r="AU43" s="18">
        <v>8.585101836776996</v>
      </c>
      <c r="AV43" s="18">
        <v>8.9736720643076673</v>
      </c>
      <c r="AW43" s="19">
        <v>9.3622422918383368</v>
      </c>
    </row>
    <row r="44" spans="2:49" s="16" customFormat="1" x14ac:dyDescent="0.25">
      <c r="B44" s="16" t="s">
        <v>38</v>
      </c>
      <c r="C44" s="19">
        <v>0</v>
      </c>
      <c r="D44" s="19">
        <v>0</v>
      </c>
      <c r="E44" s="18">
        <v>0</v>
      </c>
      <c r="F44" s="18">
        <v>0</v>
      </c>
      <c r="G44" s="18">
        <v>0</v>
      </c>
      <c r="H44" s="18">
        <v>0</v>
      </c>
      <c r="I44" s="19">
        <v>0</v>
      </c>
      <c r="J44" s="18">
        <v>0</v>
      </c>
      <c r="K44" s="18">
        <v>0</v>
      </c>
      <c r="L44" s="18">
        <v>0</v>
      </c>
      <c r="M44" s="18">
        <v>0</v>
      </c>
      <c r="N44" s="19">
        <v>0</v>
      </c>
      <c r="O44" s="18">
        <v>0</v>
      </c>
      <c r="P44" s="18">
        <v>0</v>
      </c>
      <c r="Q44" s="18">
        <v>0</v>
      </c>
      <c r="R44" s="18">
        <v>0</v>
      </c>
      <c r="S44" s="19">
        <v>0</v>
      </c>
      <c r="T44" s="18">
        <v>0</v>
      </c>
      <c r="U44" s="18">
        <v>0</v>
      </c>
      <c r="V44" s="18">
        <v>0</v>
      </c>
      <c r="W44" s="18">
        <v>0</v>
      </c>
      <c r="X44" s="19">
        <v>0</v>
      </c>
      <c r="Y44" s="18">
        <v>0</v>
      </c>
      <c r="Z44" s="18">
        <v>0</v>
      </c>
      <c r="AA44" s="18">
        <v>0</v>
      </c>
      <c r="AB44" s="18">
        <v>0</v>
      </c>
      <c r="AC44" s="19">
        <v>0</v>
      </c>
      <c r="AD44" s="18">
        <v>0</v>
      </c>
      <c r="AE44" s="18">
        <v>0</v>
      </c>
      <c r="AF44" s="18">
        <v>0</v>
      </c>
      <c r="AG44" s="18">
        <v>0</v>
      </c>
      <c r="AH44" s="19">
        <v>0</v>
      </c>
      <c r="AI44" s="18">
        <v>0</v>
      </c>
      <c r="AJ44" s="18">
        <v>0</v>
      </c>
      <c r="AK44" s="18">
        <v>0</v>
      </c>
      <c r="AL44" s="18">
        <v>0</v>
      </c>
      <c r="AM44" s="19">
        <v>0</v>
      </c>
      <c r="AN44" s="18">
        <v>0</v>
      </c>
      <c r="AO44" s="18">
        <v>0</v>
      </c>
      <c r="AP44" s="18">
        <v>0</v>
      </c>
      <c r="AQ44" s="18">
        <v>0</v>
      </c>
      <c r="AR44" s="19">
        <v>0</v>
      </c>
      <c r="AS44" s="18">
        <v>0</v>
      </c>
      <c r="AT44" s="18">
        <v>0</v>
      </c>
      <c r="AU44" s="18">
        <v>0</v>
      </c>
      <c r="AV44" s="18">
        <v>0</v>
      </c>
      <c r="AW44" s="19">
        <v>0</v>
      </c>
    </row>
    <row r="45" spans="2:49" s="16" customFormat="1" x14ac:dyDescent="0.25">
      <c r="B45" s="16" t="s">
        <v>37</v>
      </c>
      <c r="C45" s="19">
        <v>0</v>
      </c>
      <c r="D45" s="19">
        <v>0</v>
      </c>
      <c r="E45" s="18">
        <v>0</v>
      </c>
      <c r="F45" s="18">
        <v>0</v>
      </c>
      <c r="G45" s="18">
        <v>0</v>
      </c>
      <c r="H45" s="18">
        <v>0</v>
      </c>
      <c r="I45" s="19">
        <v>0</v>
      </c>
      <c r="J45" s="18">
        <v>0</v>
      </c>
      <c r="K45" s="18">
        <v>0</v>
      </c>
      <c r="L45" s="18">
        <v>0</v>
      </c>
      <c r="M45" s="18">
        <v>0</v>
      </c>
      <c r="N45" s="19">
        <v>0</v>
      </c>
      <c r="O45" s="18">
        <v>45.367289051034653</v>
      </c>
      <c r="P45" s="18">
        <v>90.734578102069307</v>
      </c>
      <c r="Q45" s="18">
        <v>136.10186715310397</v>
      </c>
      <c r="R45" s="18">
        <v>181.46915620413861</v>
      </c>
      <c r="S45" s="19">
        <v>226.83644525517326</v>
      </c>
      <c r="T45" s="18">
        <v>283.89516723775432</v>
      </c>
      <c r="U45" s="18">
        <v>340.95388922033538</v>
      </c>
      <c r="V45" s="18">
        <v>398.01261120291645</v>
      </c>
      <c r="W45" s="18">
        <v>455.07133318549751</v>
      </c>
      <c r="X45" s="19">
        <v>512.13005516807857</v>
      </c>
      <c r="Y45" s="18">
        <v>533.65332126694886</v>
      </c>
      <c r="Z45" s="18">
        <v>555.17658736581916</v>
      </c>
      <c r="AA45" s="18">
        <v>576.69985346468945</v>
      </c>
      <c r="AB45" s="18">
        <v>598.22311956355975</v>
      </c>
      <c r="AC45" s="19">
        <v>619.74638566243004</v>
      </c>
      <c r="AD45" s="18">
        <v>639.79156668272572</v>
      </c>
      <c r="AE45" s="18">
        <v>659.83674770302139</v>
      </c>
      <c r="AF45" s="18">
        <v>679.88192872331706</v>
      </c>
      <c r="AG45" s="18">
        <v>699.92710974361273</v>
      </c>
      <c r="AH45" s="19">
        <v>719.9722907639084</v>
      </c>
      <c r="AI45" s="18">
        <v>734.44382234356408</v>
      </c>
      <c r="AJ45" s="18">
        <v>748.91535392321975</v>
      </c>
      <c r="AK45" s="18">
        <v>763.38688550287543</v>
      </c>
      <c r="AL45" s="18">
        <v>777.8584170825311</v>
      </c>
      <c r="AM45" s="19">
        <v>792.32994866218678</v>
      </c>
      <c r="AN45" s="18">
        <v>796.14664109267073</v>
      </c>
      <c r="AO45" s="18">
        <v>799.96333352315469</v>
      </c>
      <c r="AP45" s="18">
        <v>803.78002595363864</v>
      </c>
      <c r="AQ45" s="18">
        <v>807.5967183841226</v>
      </c>
      <c r="AR45" s="19">
        <v>811.41341081460666</v>
      </c>
      <c r="AS45" s="18">
        <v>810.38663894464798</v>
      </c>
      <c r="AT45" s="18">
        <v>809.3598670746893</v>
      </c>
      <c r="AU45" s="18">
        <v>808.33309520473063</v>
      </c>
      <c r="AV45" s="18">
        <v>807.30632333477195</v>
      </c>
      <c r="AW45" s="19">
        <v>806.27955146481315</v>
      </c>
    </row>
    <row r="46" spans="2:49" s="16" customFormat="1" x14ac:dyDescent="0.25">
      <c r="N46" s="17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N46" s="11"/>
    </row>
    <row r="47" spans="2:49" s="16" customFormat="1" x14ac:dyDescent="0.25">
      <c r="N47" s="17"/>
      <c r="O47" s="18"/>
      <c r="P47" s="18"/>
      <c r="Q47" s="18"/>
      <c r="R47" s="18"/>
      <c r="S47" s="19"/>
      <c r="T47" s="18"/>
      <c r="U47" s="18"/>
      <c r="V47" s="18"/>
      <c r="W47" s="18"/>
      <c r="X47" s="18"/>
      <c r="Y47" s="18"/>
      <c r="AA47" s="17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N47" s="11"/>
    </row>
    <row r="48" spans="2:49" s="20" customFormat="1" x14ac:dyDescent="0.25">
      <c r="C48" s="20" t="s">
        <v>39</v>
      </c>
      <c r="I48" s="20">
        <v>4</v>
      </c>
      <c r="N48" s="21">
        <v>8</v>
      </c>
      <c r="O48" s="22"/>
      <c r="P48" s="22"/>
      <c r="Q48" s="22"/>
      <c r="R48" s="22"/>
      <c r="S48" s="21">
        <v>12</v>
      </c>
      <c r="T48" s="22"/>
      <c r="U48" s="22"/>
      <c r="V48" s="22"/>
      <c r="W48" s="22"/>
      <c r="X48" s="21">
        <v>16</v>
      </c>
      <c r="Y48" s="22"/>
      <c r="Z48" s="22"/>
      <c r="AA48" s="22"/>
      <c r="AB48" s="22"/>
      <c r="AC48" s="21">
        <v>20</v>
      </c>
      <c r="AD48" s="22"/>
      <c r="AE48" s="22"/>
      <c r="AF48" s="22"/>
      <c r="AG48" s="22"/>
      <c r="AH48" s="21">
        <v>24</v>
      </c>
      <c r="AI48" s="22"/>
      <c r="AJ48" s="22"/>
      <c r="AK48" s="22"/>
      <c r="AL48" s="22"/>
      <c r="AM48" s="21">
        <v>28</v>
      </c>
      <c r="AN48" s="23"/>
      <c r="AR48" s="21">
        <v>32</v>
      </c>
      <c r="AS48" s="22"/>
      <c r="AT48" s="22"/>
      <c r="AU48" s="22"/>
      <c r="AV48" s="22"/>
      <c r="AW48" s="21">
        <v>36</v>
      </c>
    </row>
    <row r="49" spans="2:40" s="16" customFormat="1" x14ac:dyDescent="0.25">
      <c r="N49" s="17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AA49" s="17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N49" s="11"/>
    </row>
    <row r="50" spans="2:40" s="16" customFormat="1" x14ac:dyDescent="0.25">
      <c r="N50" s="17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AA50" s="17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N50" s="11"/>
    </row>
    <row r="51" spans="2:40" s="16" customFormat="1" x14ac:dyDescent="0.25">
      <c r="N51" s="17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AA51" s="17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N51" s="11"/>
    </row>
    <row r="52" spans="2:40" s="16" customFormat="1" x14ac:dyDescent="0.25">
      <c r="N52" s="17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AA52" s="17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N52" s="11"/>
    </row>
    <row r="53" spans="2:40" s="16" customFormat="1" x14ac:dyDescent="0.25">
      <c r="N53" s="17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AA53" s="17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N53" s="11"/>
    </row>
    <row r="54" spans="2:40" s="16" customFormat="1" x14ac:dyDescent="0.25">
      <c r="N54" s="17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AA54" s="17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N54" s="11"/>
    </row>
    <row r="55" spans="2:40" s="16" customFormat="1" x14ac:dyDescent="0.25">
      <c r="N55" s="17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AA55" s="17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N55" s="11"/>
    </row>
    <row r="56" spans="2:40" s="16" customFormat="1" x14ac:dyDescent="0.25">
      <c r="B56" s="11" t="s">
        <v>21</v>
      </c>
      <c r="C56" s="11">
        <v>2014</v>
      </c>
      <c r="D56" s="11">
        <v>2020</v>
      </c>
      <c r="E56" s="11">
        <v>2025</v>
      </c>
      <c r="F56" s="11">
        <v>2030</v>
      </c>
      <c r="G56" s="11">
        <v>2035</v>
      </c>
      <c r="H56" s="11">
        <v>2040</v>
      </c>
      <c r="I56" s="11">
        <v>2045</v>
      </c>
      <c r="J56" s="11">
        <v>2050</v>
      </c>
      <c r="K56" s="11">
        <v>2055</v>
      </c>
      <c r="L56" s="11">
        <v>2060</v>
      </c>
      <c r="M56" s="17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Z56" s="17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M56" s="11"/>
    </row>
    <row r="57" spans="2:40" s="16" customFormat="1" x14ac:dyDescent="0.25">
      <c r="B57" s="11" t="s">
        <v>20</v>
      </c>
      <c r="C57" s="19">
        <f>SUM([1]WORLD!CQ$384:CQ$385,[1]WORLD!CQ$387:CQ$388)</f>
        <v>1167.0246118827397</v>
      </c>
      <c r="D57" s="19">
        <f>SUM([1]WORLD!CS$384:CS$385,[1]WORLD!CS$387:CS$388)</f>
        <v>940.53120940699739</v>
      </c>
      <c r="E57" s="19">
        <f>SUM([1]WORLD!CT$384:CT$385,[1]WORLD!CT$387:CT$388)</f>
        <v>727.88144763658727</v>
      </c>
      <c r="F57" s="19">
        <f>SUM([1]WORLD!CU$384:CU$385,[1]WORLD!CU$387:CU$388)</f>
        <v>464.73886670610028</v>
      </c>
      <c r="G57" s="19">
        <f>SUM([1]WORLD!CV$384:CV$385,[1]WORLD!CV$387:CV$388)</f>
        <v>298.91016004247263</v>
      </c>
      <c r="H57" s="19">
        <f>SUM([1]WORLD!CW$384:CW$385,[1]WORLD!CW$387:CW$388)</f>
        <v>140.72070454892958</v>
      </c>
      <c r="I57" s="19">
        <f>SUM([1]WORLD!CX$384:CX$385,[1]WORLD!CX$387:CX$388)</f>
        <v>65.689241173407837</v>
      </c>
      <c r="J57" s="19">
        <f>SUM([1]WORLD!CY$384:CY$385,[1]WORLD!CY$387:CY$388)</f>
        <v>35.263574876674625</v>
      </c>
      <c r="K57" s="19">
        <f>SUM([1]WORLD!CZ$384:CZ$385,[1]WORLD!CZ$387:CZ$388)</f>
        <v>11.80311656695452</v>
      </c>
      <c r="L57" s="19">
        <f>SUM([1]WORLD!DA$384:DA$385,[1]WORLD!DA$387:DA$388)</f>
        <v>3.8356453983258323</v>
      </c>
      <c r="M57" s="24">
        <f>SUM(C57:C60)/SUM($C$57:$C$66)</f>
        <v>0.94655898859373089</v>
      </c>
      <c r="N57" s="24">
        <f>SUM(L57:L60)/SUM($L$57:$L$66)</f>
        <v>1.2775496885261188E-2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Z57" s="17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M57" s="11"/>
    </row>
    <row r="58" spans="2:40" s="16" customFormat="1" x14ac:dyDescent="0.25">
      <c r="B58" s="11" t="s">
        <v>19</v>
      </c>
      <c r="C58" s="19">
        <f>[1]WORLD!CQ$386</f>
        <v>9.6732899999999997</v>
      </c>
      <c r="D58" s="19">
        <f>[1]WORLD!CS$386</f>
        <v>8.3321236400648981</v>
      </c>
      <c r="E58" s="19">
        <f>[1]WORLD!CT$386</f>
        <v>7.0324674479356215</v>
      </c>
      <c r="F58" s="19">
        <f>[1]WORLD!CU$386</f>
        <v>4.9134171428569999</v>
      </c>
      <c r="G58" s="19">
        <f>[1]WORLD!CV$386</f>
        <v>2.3031642857139998</v>
      </c>
      <c r="H58" s="19">
        <f>[1]WORLD!CW$386</f>
        <v>1.535442857142</v>
      </c>
      <c r="I58" s="19">
        <f>[1]WORLD!CX$386</f>
        <v>0</v>
      </c>
      <c r="J58" s="19">
        <f>[1]WORLD!CY$386</f>
        <v>0</v>
      </c>
      <c r="K58" s="19">
        <f>[1]WORLD!CZ$386</f>
        <v>0</v>
      </c>
      <c r="L58" s="19">
        <f>[1]WORLD!DA$386</f>
        <v>0</v>
      </c>
      <c r="M58" s="24">
        <f>SUM(C61:C63)/SUM($C$57:$C$66)</f>
        <v>5.3441011406269265E-2</v>
      </c>
      <c r="N58" s="24">
        <f>SUM(L61:L63)/SUM($L$57:$L$66)</f>
        <v>0.19648424034833076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Z58" s="17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M58" s="11"/>
    </row>
    <row r="59" spans="2:40" s="16" customFormat="1" x14ac:dyDescent="0.25">
      <c r="B59" s="11" t="s">
        <v>11</v>
      </c>
      <c r="C59" s="19">
        <f>[1]WORLD!CQ$389</f>
        <v>0</v>
      </c>
      <c r="D59" s="19">
        <f>[1]WORLD!CS$389</f>
        <v>0</v>
      </c>
      <c r="E59" s="19">
        <f>[1]WORLD!CT$389</f>
        <v>26.260212854299617</v>
      </c>
      <c r="F59" s="19">
        <f>[1]WORLD!CU$389</f>
        <v>24.590157641867119</v>
      </c>
      <c r="G59" s="19">
        <f>[1]WORLD!CV$389</f>
        <v>1.1405947951658029E-4</v>
      </c>
      <c r="H59" s="19">
        <f>[1]WORLD!CW$389</f>
        <v>1.22466261629066</v>
      </c>
      <c r="I59" s="19">
        <f>[1]WORLD!CX$389</f>
        <v>4.9007211148263661</v>
      </c>
      <c r="J59" s="19">
        <f>[1]WORLD!CY$389</f>
        <v>0</v>
      </c>
      <c r="K59" s="19">
        <f>[1]WORLD!CZ$389</f>
        <v>1.9031724391385676E-5</v>
      </c>
      <c r="L59" s="19">
        <f>[1]WORLD!DA$389</f>
        <v>1.1405947951658029E-4</v>
      </c>
      <c r="M59" s="24">
        <f>SUM(C64:C66)/SUM($C$57:$C$66)</f>
        <v>0</v>
      </c>
      <c r="N59" s="24">
        <f>SUM(L64:L66)/SUM($L$57:$L$66)</f>
        <v>0.79074026276640796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Z59" s="1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M59" s="11"/>
    </row>
    <row r="60" spans="2:40" s="16" customFormat="1" x14ac:dyDescent="0.25">
      <c r="B60" s="11" t="s">
        <v>12</v>
      </c>
      <c r="C60" s="19">
        <f>[1]WORLD!CQ$390</f>
        <v>0</v>
      </c>
      <c r="D60" s="19">
        <f>[1]WORLD!CS$390</f>
        <v>0</v>
      </c>
      <c r="E60" s="19">
        <f>[1]WORLD!CT$390</f>
        <v>0</v>
      </c>
      <c r="F60" s="19">
        <f>[1]WORLD!CU$390</f>
        <v>0</v>
      </c>
      <c r="G60" s="19">
        <f>[1]WORLD!CV$390</f>
        <v>0.98089263095436297</v>
      </c>
      <c r="H60" s="19">
        <f>[1]WORLD!CW$390</f>
        <v>2.03246342003118</v>
      </c>
      <c r="I60" s="19">
        <f>[1]WORLD!CX$390</f>
        <v>3.6318277394815799</v>
      </c>
      <c r="J60" s="19">
        <f>[1]WORLD!CY$390</f>
        <v>6.0682050842056796</v>
      </c>
      <c r="K60" s="19">
        <f>[1]WORLD!CZ$390</f>
        <v>7.4193721224605902</v>
      </c>
      <c r="L60" s="19">
        <f>[1]WORLD!DA$390</f>
        <v>9.3621282323588204</v>
      </c>
      <c r="M60" s="17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Z60" s="1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M60" s="11"/>
    </row>
    <row r="61" spans="2:40" s="16" customFormat="1" x14ac:dyDescent="0.25">
      <c r="B61" s="11" t="s">
        <v>13</v>
      </c>
      <c r="C61" s="19">
        <f>[1]WORLD!CQ$394</f>
        <v>18.29332904540512</v>
      </c>
      <c r="D61" s="19">
        <f>[1]WORLD!CS$394</f>
        <v>15.208803342048764</v>
      </c>
      <c r="E61" s="19">
        <f>[1]WORLD!CT$394</f>
        <v>4.7444455766911195</v>
      </c>
      <c r="F61" s="19">
        <f>[1]WORLD!CU$394</f>
        <v>14.554305193082069</v>
      </c>
      <c r="G61" s="19">
        <f>[1]WORLD!CV$394</f>
        <v>14.157654783560778</v>
      </c>
      <c r="H61" s="19">
        <f>[1]WORLD!CW$394</f>
        <v>10.469553126725005</v>
      </c>
      <c r="I61" s="19">
        <f>[1]WORLD!CX$394</f>
        <v>6.9821087486079048</v>
      </c>
      <c r="J61" s="19">
        <f>[1]WORLD!CY$394</f>
        <v>4.8914630063109685</v>
      </c>
      <c r="K61" s="19">
        <f>[1]WORLD!CZ$394</f>
        <v>2.0844623897716112</v>
      </c>
      <c r="L61" s="19">
        <f>[1]WORLD!DA$394</f>
        <v>0.19812877694492506</v>
      </c>
      <c r="M61" s="17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Z61" s="1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M61" s="11"/>
    </row>
    <row r="62" spans="2:40" s="16" customFormat="1" x14ac:dyDescent="0.25">
      <c r="B62" s="11" t="s">
        <v>14</v>
      </c>
      <c r="C62" s="19">
        <f>[1]WORLD!CQ$392</f>
        <v>48.140909870516033</v>
      </c>
      <c r="D62" s="19">
        <f>[1]WORLD!CS$392</f>
        <v>101.23947071142655</v>
      </c>
      <c r="E62" s="19">
        <f>[1]WORLD!CT$392</f>
        <v>160.07438941169943</v>
      </c>
      <c r="F62" s="19">
        <f>[1]WORLD!CU$392</f>
        <v>158.35852853722704</v>
      </c>
      <c r="G62" s="19">
        <f>[1]WORLD!CV$392</f>
        <v>166.90945967936727</v>
      </c>
      <c r="H62" s="19">
        <f>[1]WORLD!CW$392</f>
        <v>177.16447099439281</v>
      </c>
      <c r="I62" s="19">
        <f>[1]WORLD!CX$392</f>
        <v>183.96171121331574</v>
      </c>
      <c r="J62" s="19">
        <f>[1]WORLD!CY$392</f>
        <v>197.20851061279254</v>
      </c>
      <c r="K62" s="19">
        <f>[1]WORLD!CZ$392</f>
        <v>207.62479738318254</v>
      </c>
      <c r="L62" s="19">
        <f>[1]WORLD!DA$392</f>
        <v>202.78238621157064</v>
      </c>
      <c r="M62" s="17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Z62" s="1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M62" s="11"/>
    </row>
    <row r="63" spans="2:40" s="16" customFormat="1" x14ac:dyDescent="0.25">
      <c r="B63" s="11" t="s">
        <v>18</v>
      </c>
      <c r="C63" s="19">
        <f>[1]WORLD!CQ$393</f>
        <v>0</v>
      </c>
      <c r="D63" s="19">
        <f>[1]WORLD!CS$393</f>
        <v>0</v>
      </c>
      <c r="E63" s="19">
        <f>[1]WORLD!CT$393</f>
        <v>0</v>
      </c>
      <c r="F63" s="19">
        <f>[1]WORLD!CU$393</f>
        <v>0</v>
      </c>
      <c r="G63" s="19">
        <f>[1]WORLD!CV$393</f>
        <v>0</v>
      </c>
      <c r="H63" s="19">
        <f>[1]WORLD!CW$393</f>
        <v>0</v>
      </c>
      <c r="I63" s="19">
        <f>[1]WORLD!CX$393</f>
        <v>0</v>
      </c>
      <c r="J63" s="19">
        <f>[1]WORLD!CY$393</f>
        <v>0</v>
      </c>
      <c r="K63" s="19">
        <f>[1]WORLD!CZ$393</f>
        <v>0</v>
      </c>
      <c r="L63" s="19">
        <f>[1]WORLD!DA$393</f>
        <v>0</v>
      </c>
      <c r="M63" s="17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Z63" s="1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M63" s="11"/>
    </row>
    <row r="64" spans="2:40" s="16" customFormat="1" x14ac:dyDescent="0.25">
      <c r="B64" s="11" t="s">
        <v>15</v>
      </c>
      <c r="C64" s="19">
        <f>[1]WORLD!CQ$397</f>
        <v>0</v>
      </c>
      <c r="D64" s="19">
        <f>[1]WORLD!CS$397</f>
        <v>4.2753091641676608</v>
      </c>
      <c r="E64" s="19">
        <f>[1]WORLD!CT$397</f>
        <v>0.177363856590351</v>
      </c>
      <c r="F64" s="19">
        <f>[1]WORLD!CU$397</f>
        <v>0</v>
      </c>
      <c r="G64" s="19">
        <f>[1]WORLD!CV$397</f>
        <v>0</v>
      </c>
      <c r="H64" s="19">
        <f>[1]WORLD!CW$397</f>
        <v>0</v>
      </c>
      <c r="I64" s="19">
        <f>[1]WORLD!CX$397</f>
        <v>0</v>
      </c>
      <c r="J64" s="19">
        <f>[1]WORLD!CY$397</f>
        <v>0</v>
      </c>
      <c r="K64" s="19">
        <f>[1]WORLD!CZ$397</f>
        <v>0</v>
      </c>
      <c r="L64" s="19">
        <f>[1]WORLD!DA$397</f>
        <v>0</v>
      </c>
      <c r="M64" s="17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Z64" s="1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M64" s="11"/>
    </row>
    <row r="65" spans="2:40" s="16" customFormat="1" x14ac:dyDescent="0.25">
      <c r="B65" s="11" t="s">
        <v>16</v>
      </c>
      <c r="C65" s="19">
        <f>[1]WORLD!CQ$396</f>
        <v>0</v>
      </c>
      <c r="D65" s="19">
        <f>[1]WORLD!CS$396</f>
        <v>157.43474873647568</v>
      </c>
      <c r="E65" s="19">
        <f>[1]WORLD!CT$396</f>
        <v>197.70925310162664</v>
      </c>
      <c r="F65" s="19">
        <f>[1]WORLD!CU$396</f>
        <v>146.38309271121332</v>
      </c>
      <c r="G65" s="19">
        <f>[1]WORLD!CV$396</f>
        <v>43.009777421045719</v>
      </c>
      <c r="H65" s="19">
        <f>[1]WORLD!CW$396</f>
        <v>73.508039735730648</v>
      </c>
      <c r="I65" s="19">
        <f>[1]WORLD!CX$396</f>
        <v>47.313461359195813</v>
      </c>
      <c r="J65" s="19">
        <f>[1]WORLD!CY$396</f>
        <v>21.940590205363446</v>
      </c>
      <c r="K65" s="19">
        <f>[1]WORLD!CZ$396</f>
        <v>12.388591777613625</v>
      </c>
      <c r="L65" s="19">
        <f>[1]WORLD!DA$396</f>
        <v>10.604619367074999</v>
      </c>
      <c r="M65" s="17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Z65" s="1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M65" s="11"/>
    </row>
    <row r="66" spans="2:40" s="16" customFormat="1" x14ac:dyDescent="0.25">
      <c r="B66" s="11" t="s">
        <v>17</v>
      </c>
      <c r="C66" s="19">
        <f>[1]WORLD!CQ$398</f>
        <v>0</v>
      </c>
      <c r="D66" s="19">
        <f>[1]WORLD!CS$398</f>
        <v>0</v>
      </c>
      <c r="E66" s="19">
        <f>[1]WORLD!CT$398</f>
        <v>0</v>
      </c>
      <c r="F66" s="19">
        <f>[1]WORLD!CU$398</f>
        <v>226.83644525517326</v>
      </c>
      <c r="G66" s="19">
        <f>[1]WORLD!CV$398</f>
        <v>512.13005516807857</v>
      </c>
      <c r="H66" s="19">
        <f>[1]WORLD!CW$398</f>
        <v>619.74638566243004</v>
      </c>
      <c r="I66" s="19">
        <f>[1]WORLD!CX$398</f>
        <v>719.9722907639084</v>
      </c>
      <c r="J66" s="19">
        <f>[1]WORLD!CY$398</f>
        <v>792.32994866218678</v>
      </c>
      <c r="K66" s="19">
        <f>[1]WORLD!CZ$398</f>
        <v>811.41341081460666</v>
      </c>
      <c r="L66" s="19">
        <f>[1]WORLD!DA$398</f>
        <v>806.27955146481315</v>
      </c>
      <c r="M66" s="17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Z66" s="1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M66" s="11"/>
    </row>
    <row r="67" spans="2:40" s="16" customFormat="1" x14ac:dyDescent="0.25">
      <c r="M67" s="17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Z67" s="1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M67" s="11"/>
    </row>
    <row r="68" spans="2:40" s="16" customFormat="1" x14ac:dyDescent="0.25">
      <c r="B68" s="11" t="s">
        <v>21</v>
      </c>
      <c r="C68" s="11">
        <v>2014</v>
      </c>
      <c r="D68" s="11">
        <v>2020</v>
      </c>
      <c r="E68" s="11">
        <v>2025</v>
      </c>
      <c r="F68" s="11">
        <v>2030</v>
      </c>
      <c r="G68" s="11">
        <v>2035</v>
      </c>
      <c r="H68" s="11">
        <v>2040</v>
      </c>
      <c r="I68" s="11">
        <v>2045</v>
      </c>
      <c r="J68" s="11">
        <v>2050</v>
      </c>
      <c r="K68" s="11">
        <v>2055</v>
      </c>
      <c r="L68" s="11">
        <v>2060</v>
      </c>
      <c r="M68" s="17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Z68" s="17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M68" s="11"/>
    </row>
    <row r="69" spans="2:40" s="16" customFormat="1" x14ac:dyDescent="0.25">
      <c r="B69" s="11" t="s">
        <v>22</v>
      </c>
      <c r="C69" s="19">
        <f>[1]WORLD!CQ$400</f>
        <v>1184.2009885014322</v>
      </c>
      <c r="D69" s="19">
        <f>[1]WORLD!CS$400</f>
        <v>1118.5640001968702</v>
      </c>
      <c r="E69" s="19">
        <f>[1]WORLD!CT$400</f>
        <v>966.5796964720862</v>
      </c>
      <c r="F69" s="19">
        <f>[1]WORLD!CU$400</f>
        <v>879.47440892397537</v>
      </c>
      <c r="G69" s="19">
        <f>[1]WORLD!CV$400</f>
        <v>869.37208465970355</v>
      </c>
      <c r="H69" s="19">
        <f>[1]WORLD!CW$400</f>
        <v>851.04605029083143</v>
      </c>
      <c r="I69" s="19">
        <f>[1]WORLD!CX$400</f>
        <v>854.14901136537333</v>
      </c>
      <c r="J69" s="19">
        <f>[1]WORLD!CY$400</f>
        <v>868.60403226874348</v>
      </c>
      <c r="K69" s="19">
        <f>[1]WORLD!CZ$400</f>
        <v>856.07794268794146</v>
      </c>
      <c r="L69" s="19">
        <f>[1]WORLD!DA$400</f>
        <v>843.1172670278844</v>
      </c>
      <c r="M69" s="17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Z69" s="17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M69" s="11"/>
    </row>
    <row r="70" spans="2:40" s="16" customFormat="1" x14ac:dyDescent="0.25">
      <c r="B70" s="11" t="s">
        <v>23</v>
      </c>
      <c r="C70" s="19">
        <f>SUM([1]WORLD!CQ$402,[1]WORLD!CQ$404)</f>
        <v>496.89488018289819</v>
      </c>
      <c r="D70" s="19">
        <f>SUM([1]WORLD!CS$402,[1]WORLD!CS$404)</f>
        <v>580.21471807078387</v>
      </c>
      <c r="E70" s="19">
        <f>SUM([1]WORLD!CT$402,[1]WORLD!CT$404)</f>
        <v>732.43843619330437</v>
      </c>
      <c r="F70" s="19">
        <f>SUM([1]WORLD!CU$402,[1]WORLD!CU$404)</f>
        <v>818.50223557075253</v>
      </c>
      <c r="G70" s="19">
        <f>SUM([1]WORLD!CV$402,[1]WORLD!CV$404)</f>
        <v>882.53353800942398</v>
      </c>
      <c r="H70" s="19">
        <f>SUM([1]WORLD!CW$402,[1]WORLD!CW$404)</f>
        <v>970.95538097749454</v>
      </c>
      <c r="I70" s="19">
        <f>SUM([1]WORLD!CX$402,[1]WORLD!CX$404)</f>
        <v>984.08592811913149</v>
      </c>
      <c r="J70" s="19">
        <f>SUM([1]WORLD!CY$402,[1]WORLD!CY$404)</f>
        <v>1022.0455733502744</v>
      </c>
      <c r="K70" s="19">
        <f>SUM([1]WORLD!CZ$402,[1]WORLD!CZ$404)</f>
        <v>1028.6802388755373</v>
      </c>
      <c r="L70" s="19">
        <f>SUM([1]WORLD!DA$402,[1]WORLD!DA$404)</f>
        <v>1006.4037731643969</v>
      </c>
      <c r="M70" s="17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Z70" s="17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M70" s="11"/>
    </row>
    <row r="71" spans="2:40" s="16" customFormat="1" x14ac:dyDescent="0.25">
      <c r="B71" s="11"/>
      <c r="C71" s="18"/>
      <c r="D71" s="18"/>
      <c r="E71" s="18"/>
      <c r="F71" s="18"/>
      <c r="G71" s="18"/>
      <c r="H71" s="18"/>
      <c r="I71" s="18"/>
      <c r="J71" s="18"/>
      <c r="K71" s="18"/>
      <c r="N71" s="11"/>
      <c r="O71" s="11"/>
      <c r="P71" s="11"/>
      <c r="AA71" s="11"/>
      <c r="AN71" s="11"/>
    </row>
    <row r="72" spans="2:40" s="16" customFormat="1" x14ac:dyDescent="0.25">
      <c r="B72" s="11" t="s">
        <v>24</v>
      </c>
      <c r="C72" s="11">
        <v>2014</v>
      </c>
      <c r="D72" s="11">
        <v>2020</v>
      </c>
      <c r="E72" s="11">
        <v>2025</v>
      </c>
      <c r="F72" s="11">
        <v>2030</v>
      </c>
      <c r="G72" s="11">
        <v>2035</v>
      </c>
      <c r="H72" s="11">
        <v>2040</v>
      </c>
      <c r="I72" s="11">
        <v>2045</v>
      </c>
      <c r="J72" s="11">
        <v>2050</v>
      </c>
      <c r="K72" s="11">
        <v>2055</v>
      </c>
      <c r="L72" s="11">
        <v>2060</v>
      </c>
      <c r="N72" s="11"/>
      <c r="O72" s="11"/>
      <c r="P72" s="11"/>
      <c r="AA72" s="11"/>
      <c r="AN72" s="11"/>
    </row>
    <row r="73" spans="2:40" s="16" customFormat="1" x14ac:dyDescent="0.25">
      <c r="B73" s="11" t="s">
        <v>26</v>
      </c>
      <c r="C73" s="19">
        <f>[1]WORLD!CQ438</f>
        <v>0</v>
      </c>
      <c r="D73" s="19">
        <f>[1]WORLD!CS438</f>
        <v>0</v>
      </c>
      <c r="E73" s="19">
        <f>[1]WORLD!CT438</f>
        <v>29.286217825308697</v>
      </c>
      <c r="F73" s="19">
        <f>[1]WORLD!CU438</f>
        <v>27.423716004945199</v>
      </c>
      <c r="G73" s="19">
        <f>[1]WORLD!CV438</f>
        <v>7.1209208199999994E-5</v>
      </c>
      <c r="H73" s="19">
        <f>[1]WORLD!CW438</f>
        <v>1.36578499632378</v>
      </c>
      <c r="I73" s="19">
        <f>[1]WORLD!CX438</f>
        <v>5.4653932497747197</v>
      </c>
      <c r="J73" s="19">
        <f>[1]WORLD!CY438</f>
        <v>0</v>
      </c>
      <c r="K73" s="19">
        <f>[1]WORLD!CZ438</f>
        <v>1.18730026E-5</v>
      </c>
      <c r="L73" s="19">
        <f>[1]WORLD!DA438</f>
        <v>7.1209208199999994E-5</v>
      </c>
      <c r="N73" s="11"/>
      <c r="O73" s="11"/>
      <c r="P73" s="11"/>
      <c r="AA73" s="11"/>
      <c r="AN73" s="11"/>
    </row>
    <row r="74" spans="2:40" s="16" customFormat="1" x14ac:dyDescent="0.25">
      <c r="B74" s="11" t="s">
        <v>29</v>
      </c>
      <c r="C74" s="19">
        <f>[1]WORLD!CQ439</f>
        <v>0</v>
      </c>
      <c r="D74" s="19">
        <f>[1]WORLD!CS439</f>
        <v>0</v>
      </c>
      <c r="E74" s="19">
        <f>[1]WORLD!CT439</f>
        <v>0</v>
      </c>
      <c r="F74" s="19">
        <f>[1]WORLD!CU439</f>
        <v>0</v>
      </c>
      <c r="G74" s="19">
        <f>[1]WORLD!CV439</f>
        <v>0.84360876986878397</v>
      </c>
      <c r="H74" s="19">
        <f>[1]WORLD!CW439</f>
        <v>1.74800371770311</v>
      </c>
      <c r="I74" s="19">
        <f>[1]WORLD!CX439</f>
        <v>3.1235240585897799</v>
      </c>
      <c r="J74" s="19">
        <f>[1]WORLD!CY439</f>
        <v>5.2189106787534101</v>
      </c>
      <c r="K74" s="19">
        <f>[1]WORLD!CZ439</f>
        <v>6.3809709563603896</v>
      </c>
      <c r="L74" s="19">
        <f>[1]WORLD!DA439</f>
        <v>8.0518226278952394</v>
      </c>
      <c r="N74" s="11"/>
      <c r="O74" s="11"/>
      <c r="P74" s="11"/>
      <c r="AA74" s="11"/>
      <c r="AN74" s="11"/>
    </row>
    <row r="75" spans="2:40" s="16" customFormat="1" x14ac:dyDescent="0.25">
      <c r="B75" s="11" t="s">
        <v>30</v>
      </c>
      <c r="C75" s="19">
        <f>[1]WORLD!CQ440</f>
        <v>0</v>
      </c>
      <c r="D75" s="19">
        <f>[1]WORLD!CS440</f>
        <v>0.8</v>
      </c>
      <c r="E75" s="19">
        <f>[1]WORLD!CT440</f>
        <v>12.818783948162315</v>
      </c>
      <c r="F75" s="19">
        <f>[1]WORLD!CU440</f>
        <v>18.331285723547847</v>
      </c>
      <c r="G75" s="19">
        <f>[1]WORLD!CV440</f>
        <v>11.490750160297756</v>
      </c>
      <c r="H75" s="19">
        <f>[1]WORLD!CW440</f>
        <v>17.759705462868446</v>
      </c>
      <c r="I75" s="19">
        <f>[1]WORLD!CX440</f>
        <v>37.16748984094761</v>
      </c>
      <c r="J75" s="19">
        <f>[1]WORLD!CY440</f>
        <v>57.231147910257114</v>
      </c>
      <c r="K75" s="19">
        <f>[1]WORLD!CZ440</f>
        <v>97.64731563822771</v>
      </c>
      <c r="L75" s="19">
        <f>[1]WORLD!DA440</f>
        <v>103.49551920643455</v>
      </c>
      <c r="N75" s="11"/>
      <c r="O75" s="11"/>
      <c r="P75" s="11"/>
      <c r="AA75" s="11"/>
      <c r="AN75" s="11"/>
    </row>
    <row r="76" spans="2:40" s="16" customFormat="1" x14ac:dyDescent="0.25">
      <c r="B76" s="11" t="s">
        <v>31</v>
      </c>
      <c r="C76" s="19">
        <f>[1]WORLD!CQ441</f>
        <v>0</v>
      </c>
      <c r="D76" s="19">
        <f>[1]WORLD!CS441</f>
        <v>0</v>
      </c>
      <c r="E76" s="19">
        <f>[1]WORLD!CT441</f>
        <v>0</v>
      </c>
      <c r="F76" s="19">
        <f>[1]WORLD!CU441</f>
        <v>0</v>
      </c>
      <c r="G76" s="19">
        <f>[1]WORLD!CV441</f>
        <v>0</v>
      </c>
      <c r="H76" s="19">
        <f>[1]WORLD!CW441</f>
        <v>0</v>
      </c>
      <c r="I76" s="19">
        <f>[1]WORLD!CX441</f>
        <v>0</v>
      </c>
      <c r="J76" s="19">
        <f>[1]WORLD!CY441</f>
        <v>0</v>
      </c>
      <c r="K76" s="19">
        <f>[1]WORLD!CZ441</f>
        <v>0</v>
      </c>
      <c r="L76" s="19">
        <f>[1]WORLD!DA441</f>
        <v>0</v>
      </c>
      <c r="N76" s="11"/>
      <c r="O76" s="11"/>
      <c r="P76" s="11"/>
      <c r="AA76" s="11"/>
      <c r="AN76" s="11"/>
    </row>
    <row r="77" spans="2:40" s="16" customFormat="1" x14ac:dyDescent="0.25">
      <c r="B77" s="11" t="s">
        <v>32</v>
      </c>
      <c r="C77" s="19">
        <f>[1]WORLD!CQ442</f>
        <v>0</v>
      </c>
      <c r="D77" s="19">
        <f>[1]WORLD!CS442</f>
        <v>0</v>
      </c>
      <c r="E77" s="19">
        <f>[1]WORLD!CT442</f>
        <v>1.0874115912596174</v>
      </c>
      <c r="F77" s="19">
        <f>[1]WORLD!CU442</f>
        <v>1.6872793627963527</v>
      </c>
      <c r="G77" s="19">
        <f>[1]WORLD!CV442</f>
        <v>1.8629434990557239</v>
      </c>
      <c r="H77" s="19">
        <f>[1]WORLD!CW442</f>
        <v>1.087821907532142</v>
      </c>
      <c r="I77" s="19">
        <f>[1]WORLD!CX442</f>
        <v>1.0864187655756701</v>
      </c>
      <c r="J77" s="19">
        <f>[1]WORLD!CY442</f>
        <v>1.1668587427798796</v>
      </c>
      <c r="K77" s="19">
        <f>[1]WORLD!CZ442</f>
        <v>2.1706931900084272</v>
      </c>
      <c r="L77" s="19">
        <f>[1]WORLD!DA442</f>
        <v>0.21038500983373112</v>
      </c>
      <c r="N77" s="11"/>
      <c r="O77" s="11"/>
      <c r="P77" s="11"/>
      <c r="AA77" s="11"/>
      <c r="AN77" s="11"/>
    </row>
    <row r="78" spans="2:40" s="16" customFormat="1" x14ac:dyDescent="0.25">
      <c r="B78" s="11" t="s">
        <v>27</v>
      </c>
      <c r="C78" s="19">
        <f>[1]WORLD!CQ443</f>
        <v>0</v>
      </c>
      <c r="D78" s="19">
        <f>[1]WORLD!CS443</f>
        <v>0</v>
      </c>
      <c r="E78" s="19">
        <f>[1]WORLD!CT443</f>
        <v>4.0531720989552742</v>
      </c>
      <c r="F78" s="19">
        <f>[1]WORLD!CU443</f>
        <v>13.481630261134018</v>
      </c>
      <c r="G78" s="19">
        <f>[1]WORLD!CV443</f>
        <v>30.645487939217801</v>
      </c>
      <c r="H78" s="19">
        <f>[1]WORLD!CW443</f>
        <v>31.667104973997812</v>
      </c>
      <c r="I78" s="19">
        <f>[1]WORLD!CX443</f>
        <v>30.724841248636299</v>
      </c>
      <c r="J78" s="19">
        <f>[1]WORLD!CY443</f>
        <v>25.222387912482148</v>
      </c>
      <c r="K78" s="19">
        <f>[1]WORLD!CZ443</f>
        <v>15.848306913783283</v>
      </c>
      <c r="L78" s="19">
        <f>[1]WORLD!DA443</f>
        <v>13.994598040143201</v>
      </c>
      <c r="N78" s="11"/>
      <c r="O78" s="11"/>
      <c r="P78" s="11"/>
      <c r="AA78" s="11"/>
      <c r="AN78" s="11"/>
    </row>
    <row r="79" spans="2:40" s="16" customFormat="1" x14ac:dyDescent="0.25">
      <c r="B79" s="11" t="s">
        <v>28</v>
      </c>
      <c r="C79" s="19">
        <f>[1]WORLD!CQ444</f>
        <v>0</v>
      </c>
      <c r="D79" s="19">
        <f>[1]WORLD!CS444</f>
        <v>0</v>
      </c>
      <c r="E79" s="19">
        <f>[1]WORLD!CT444</f>
        <v>0</v>
      </c>
      <c r="F79" s="19">
        <f>[1]WORLD!CU444</f>
        <v>248.00041257019734</v>
      </c>
      <c r="G79" s="19">
        <f>[1]WORLD!CV444</f>
        <v>559.91207598235394</v>
      </c>
      <c r="H79" s="19">
        <f>[1]WORLD!CW444</f>
        <v>677.56907035055031</v>
      </c>
      <c r="I79" s="19">
        <f>[1]WORLD!CX444</f>
        <v>787.14610849989651</v>
      </c>
      <c r="J79" s="19">
        <f>[1]WORLD!CY444</f>
        <v>866.25477638260543</v>
      </c>
      <c r="K79" s="19">
        <f>[1]WORLD!CZ444</f>
        <v>887.11873623589997</v>
      </c>
      <c r="L79" s="19">
        <f>[1]WORLD!DA444</f>
        <v>881.50588493507155</v>
      </c>
      <c r="M79" s="16">
        <f>SUM(D79:L79)*5/1000</f>
        <v>24.537535324782876</v>
      </c>
      <c r="N79" s="11">
        <f>M79/M81</f>
        <v>0.88756916717845247</v>
      </c>
      <c r="O79" s="11"/>
      <c r="P79" s="11"/>
      <c r="AA79" s="11"/>
      <c r="AN79" s="11"/>
    </row>
    <row r="80" spans="2:40" s="16" customFormat="1" x14ac:dyDescent="0.25">
      <c r="N80" s="11"/>
      <c r="O80" s="11"/>
      <c r="P80" s="11"/>
      <c r="AA80" s="11"/>
      <c r="AN80" s="11"/>
    </row>
    <row r="81" spans="2:40" s="16" customFormat="1" x14ac:dyDescent="0.25">
      <c r="B81" s="16" t="s">
        <v>25</v>
      </c>
      <c r="C81" s="19">
        <f>SUM(C73:C79)</f>
        <v>0</v>
      </c>
      <c r="D81" s="19">
        <f t="shared" ref="D81:L81" si="0">SUM(D73:D79)</f>
        <v>0.8</v>
      </c>
      <c r="E81" s="19">
        <f t="shared" si="0"/>
        <v>47.245585463685899</v>
      </c>
      <c r="F81" s="19">
        <f t="shared" si="0"/>
        <v>308.92432392262077</v>
      </c>
      <c r="G81" s="19">
        <f t="shared" si="0"/>
        <v>604.75493756000219</v>
      </c>
      <c r="H81" s="19">
        <f t="shared" si="0"/>
        <v>731.19749140897557</v>
      </c>
      <c r="I81" s="19">
        <f t="shared" si="0"/>
        <v>864.71377566342062</v>
      </c>
      <c r="J81" s="19">
        <f t="shared" si="0"/>
        <v>955.09408162687794</v>
      </c>
      <c r="K81" s="19">
        <f t="shared" si="0"/>
        <v>1009.1660348072824</v>
      </c>
      <c r="L81" s="19">
        <f t="shared" si="0"/>
        <v>1007.2582810285865</v>
      </c>
      <c r="M81" s="16">
        <f>SUM(D81:L81)*5/1000</f>
        <v>27.645772557407259</v>
      </c>
      <c r="N81" s="11"/>
      <c r="O81" s="11"/>
      <c r="P81" s="11"/>
      <c r="AA81" s="11"/>
      <c r="AN81" s="11"/>
    </row>
    <row r="82" spans="2:40" s="16" customFormat="1" x14ac:dyDescent="0.25">
      <c r="B82" s="16" t="s">
        <v>10</v>
      </c>
      <c r="C82" s="19">
        <f>[2]World!$B$58</f>
        <v>0</v>
      </c>
      <c r="D82" s="19">
        <f>[2]World!BL$58</f>
        <v>0</v>
      </c>
      <c r="E82" s="19">
        <f>[2]World!BM$58</f>
        <v>0</v>
      </c>
      <c r="F82" s="19">
        <f>[2]World!BN$58</f>
        <v>0</v>
      </c>
      <c r="G82" s="19">
        <f>[2]World!BO$58</f>
        <v>0</v>
      </c>
      <c r="H82" s="19">
        <f>[2]World!BP$58</f>
        <v>0</v>
      </c>
      <c r="I82" s="19">
        <f>[2]World!BQ$58</f>
        <v>0</v>
      </c>
      <c r="J82" s="19">
        <f>[2]World!BR$58</f>
        <v>0</v>
      </c>
      <c r="K82" s="19">
        <f>[2]World!BS$58</f>
        <v>0</v>
      </c>
      <c r="L82" s="19">
        <f>[2]World!BT$58</f>
        <v>0</v>
      </c>
      <c r="N82" s="11"/>
      <c r="O82" s="11"/>
      <c r="P82" s="11"/>
      <c r="AA82" s="11"/>
      <c r="AN82" s="11"/>
    </row>
    <row r="83" spans="2:40" s="16" customFormat="1" x14ac:dyDescent="0.25">
      <c r="B83" s="16" t="s">
        <v>9</v>
      </c>
      <c r="C83" s="19">
        <f>C82</f>
        <v>0</v>
      </c>
      <c r="D83" s="19">
        <f>[2]World!AH$58</f>
        <v>0</v>
      </c>
      <c r="E83" s="19">
        <f>[2]World!AI$58</f>
        <v>0</v>
      </c>
      <c r="F83" s="19">
        <f>[2]World!AJ$58</f>
        <v>0</v>
      </c>
      <c r="G83" s="19">
        <f>[2]World!AK$58</f>
        <v>0</v>
      </c>
      <c r="H83" s="19">
        <f>[2]World!AL$58</f>
        <v>0</v>
      </c>
      <c r="I83" s="19">
        <f>[2]World!AM$58</f>
        <v>0</v>
      </c>
      <c r="J83" s="19">
        <f>[2]World!AN$58</f>
        <v>0</v>
      </c>
      <c r="K83" s="19">
        <f>[2]World!AO$58</f>
        <v>0</v>
      </c>
      <c r="L83" s="19">
        <f>[2]World!AP$58</f>
        <v>0</v>
      </c>
      <c r="N83" s="11"/>
      <c r="O83" s="11"/>
      <c r="P83" s="11"/>
      <c r="AA83" s="11"/>
      <c r="AN83" s="11"/>
    </row>
    <row r="84" spans="2:40" x14ac:dyDescent="0.25">
      <c r="O84" s="2"/>
      <c r="P84" s="2"/>
    </row>
    <row r="85" spans="2:40" x14ac:dyDescent="0.25">
      <c r="O85" s="2"/>
      <c r="P85" s="2"/>
    </row>
    <row r="86" spans="2:40" x14ac:dyDescent="0.25">
      <c r="O86" s="2"/>
      <c r="P86" s="2"/>
    </row>
    <row r="87" spans="2:40" x14ac:dyDescent="0.25">
      <c r="O87" s="2"/>
      <c r="P87" s="2"/>
    </row>
    <row r="88" spans="2:40" x14ac:dyDescent="0.25">
      <c r="O88" s="2"/>
      <c r="P88" s="2"/>
    </row>
    <row r="89" spans="2:40" x14ac:dyDescent="0.25">
      <c r="O89" s="2"/>
      <c r="P89" s="2"/>
    </row>
    <row r="90" spans="2:40" x14ac:dyDescent="0.25">
      <c r="O90" s="2"/>
      <c r="P90" s="2"/>
    </row>
    <row r="91" spans="2:40" x14ac:dyDescent="0.25">
      <c r="O91" s="2"/>
      <c r="P91" s="2"/>
    </row>
    <row r="92" spans="2:40" x14ac:dyDescent="0.25">
      <c r="O92" s="2"/>
      <c r="P92" s="2"/>
    </row>
    <row r="93" spans="2:40" x14ac:dyDescent="0.25">
      <c r="O93" s="2"/>
      <c r="P93" s="2"/>
    </row>
    <row r="94" spans="2:40" x14ac:dyDescent="0.25">
      <c r="O94" s="2"/>
      <c r="P94" s="2"/>
    </row>
    <row r="95" spans="2:40" x14ac:dyDescent="0.25">
      <c r="O95" s="2"/>
      <c r="P95" s="2"/>
    </row>
    <row r="96" spans="2:40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  <row r="120" spans="15:16" x14ac:dyDescent="0.25">
      <c r="O120" s="2"/>
      <c r="P120" s="2"/>
    </row>
    <row r="121" spans="15:16" x14ac:dyDescent="0.25">
      <c r="O121" s="2"/>
      <c r="P121" s="2"/>
    </row>
    <row r="122" spans="15:16" x14ac:dyDescent="0.25">
      <c r="O122" s="2"/>
      <c r="P122" s="2"/>
    </row>
    <row r="123" spans="15:16" x14ac:dyDescent="0.25">
      <c r="O123" s="2"/>
      <c r="P123" s="2"/>
    </row>
    <row r="124" spans="15:16" x14ac:dyDescent="0.25">
      <c r="O124" s="2"/>
      <c r="P124" s="2"/>
    </row>
    <row r="125" spans="15:16" x14ac:dyDescent="0.25">
      <c r="O125" s="2"/>
      <c r="P125" s="2"/>
    </row>
    <row r="126" spans="15:16" x14ac:dyDescent="0.25">
      <c r="O126" s="2"/>
      <c r="P126" s="2"/>
    </row>
    <row r="127" spans="15:16" x14ac:dyDescent="0.25">
      <c r="O127" s="2"/>
      <c r="P127" s="2"/>
    </row>
    <row r="128" spans="15:16" x14ac:dyDescent="0.25">
      <c r="O128" s="2"/>
      <c r="P128" s="2"/>
    </row>
    <row r="129" spans="15:16" x14ac:dyDescent="0.25">
      <c r="O129" s="2"/>
      <c r="P129" s="2"/>
    </row>
    <row r="130" spans="15:16" x14ac:dyDescent="0.25">
      <c r="O130" s="2"/>
      <c r="P130" s="2"/>
    </row>
    <row r="131" spans="15:16" x14ac:dyDescent="0.25">
      <c r="O131" s="2"/>
      <c r="P131" s="2"/>
    </row>
    <row r="132" spans="15:16" x14ac:dyDescent="0.25">
      <c r="O132" s="2"/>
      <c r="P132" s="2"/>
    </row>
    <row r="133" spans="15:16" x14ac:dyDescent="0.25">
      <c r="O133" s="2"/>
      <c r="P133" s="2"/>
    </row>
    <row r="134" spans="15:16" x14ac:dyDescent="0.25">
      <c r="O134" s="2"/>
      <c r="P134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2012-02-10T10:05:31Z</cp:lastPrinted>
  <dcterms:created xsi:type="dcterms:W3CDTF">2012-01-18T17:58:40Z</dcterms:created>
  <dcterms:modified xsi:type="dcterms:W3CDTF">2017-05-30T16:41:41Z</dcterms:modified>
</cp:coreProperties>
</file>