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Projects\Project\Excel\"/>
    </mc:Choice>
  </mc:AlternateContent>
  <xr:revisionPtr revIDLastSave="0" documentId="13_ncr:20001_{38A0F37F-0BB3-4336-802E-FE8D372A8877}" xr6:coauthVersionLast="47" xr6:coauthVersionMax="47" xr10:uidLastSave="{00000000-0000-0000-0000-000000000000}"/>
  <bookViews>
    <workbookView xWindow="-108" yWindow="-108" windowWidth="23256" windowHeight="12456" xr2:uid="{0CFC3B3C-6A77-4D60-9B7F-96DBE65B5093}"/>
  </bookViews>
  <sheets>
    <sheet name="Dashboard" sheetId="4" r:id="rId1"/>
    <sheet name="Pivot" sheetId="2" r:id="rId2"/>
    <sheet name="Data" sheetId="1" r:id="rId3"/>
  </sheets>
  <definedNames>
    <definedName name="Slicer_City">#N/A</definedName>
    <definedName name="Slicer_Month">#N/A</definedName>
    <definedName name="Slicer_Year">#N/A</definedName>
  </definedNames>
  <calcPr calcId="18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8" i="2"/>
  <c r="B19" i="2"/>
  <c r="B21" i="2"/>
  <c r="B20" i="2"/>
</calcChain>
</file>

<file path=xl/sharedStrings.xml><?xml version="1.0" encoding="utf-8"?>
<sst xmlns="http://schemas.openxmlformats.org/spreadsheetml/2006/main" count="59936" uniqueCount="10070">
  <si>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</si>
  <si>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</si>
  <si>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</si>
  <si>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</si>
  <si>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</si>
  <si>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</si>
  <si>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</si>
  <si>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</si>
  <si>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</si>
  <si>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</si>
  <si>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</si>
  <si>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</si>
  <si>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</si>
  <si>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</si>
  <si>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</si>
  <si>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</si>
  <si>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</si>
  <si>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</si>
  <si>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</si>
  <si>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</si>
  <si>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</si>
  <si>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</si>
  <si>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</si>
  <si>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</si>
  <si>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</si>
  <si>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</si>
  <si>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</si>
  <si>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</si>
  <si>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</si>
  <si>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</si>
  <si>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</si>
  <si>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</si>
  <si>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</si>
  <si>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</si>
  <si>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</si>
  <si>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</si>
  <si>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</si>
  <si>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</si>
  <si>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</si>
  <si>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</si>
  <si>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</si>
  <si>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</si>
  <si>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</si>
  <si>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</si>
  <si>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</si>
  <si>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</si>
  <si>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</si>
  <si>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</si>
  <si>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</si>
  <si>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</si>
  <si>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</si>
  <si>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</si>
  <si>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</si>
  <si>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</si>
  <si>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</si>
  <si>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</si>
  <si>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</si>
  <si>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</si>
  <si>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</si>
  <si>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</si>
  <si>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</si>
  <si>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</si>
  <si>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</si>
  <si>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</si>
  <si>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</si>
  <si>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</si>
  <si>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</si>
  <si>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</si>
  <si>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</si>
  <si>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</si>
  <si>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</si>
  <si>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</si>
  <si>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</si>
  <si>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</si>
  <si>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</si>
  <si>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</si>
  <si>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</si>
  <si>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</si>
  <si>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</si>
  <si>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</si>
  <si>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</si>
  <si>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</si>
  <si>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</si>
  <si>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</si>
  <si>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</si>
  <si>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</si>
  <si>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</si>
  <si>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</si>
  <si>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</si>
  <si>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</si>
  <si>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</si>
  <si>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</si>
  <si>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</si>
  <si>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</si>
  <si>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</si>
  <si>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</si>
  <si>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</si>
  <si>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</si>
  <si>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</si>
  <si>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</si>
  <si>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</si>
  <si>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</si>
  <si>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</si>
  <si>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</si>
  <si>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</si>
  <si>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</si>
  <si>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</si>
  <si>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</si>
  <si>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</si>
  <si>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</si>
  <si>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</si>
  <si>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</si>
  <si>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</si>
  <si>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</si>
  <si>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</si>
  <si>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</si>
  <si>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</si>
  <si>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</si>
  <si>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</si>
  <si>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</si>
  <si>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</si>
  <si>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</si>
  <si>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</si>
  <si>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</si>
  <si>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</si>
  <si>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</si>
  <si>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</si>
  <si>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</si>
  <si>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</si>
  <si>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</si>
  <si>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</si>
  <si>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</si>
  <si>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</si>
  <si>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</si>
  <si>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</si>
  <si>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</si>
  <si>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</si>
  <si>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</si>
  <si>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</si>
  <si>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</si>
  <si>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</si>
  <si>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</si>
  <si>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</si>
  <si>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</si>
  <si>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</si>
  <si>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</si>
  <si>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</si>
  <si>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</si>
  <si>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</si>
  <si>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</si>
  <si>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</si>
  <si>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</si>
  <si>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</si>
  <si>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</si>
  <si>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</si>
  <si>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</si>
  <si>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</si>
  <si>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</si>
  <si>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</si>
  <si>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</si>
  <si>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</si>
  <si>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</si>
  <si>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</si>
  <si>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</si>
  <si>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</si>
  <si>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</si>
  <si>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</si>
  <si>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</si>
  <si>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</si>
  <si>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</si>
  <si>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</si>
  <si>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</si>
  <si>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</si>
  <si>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</si>
  <si>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</si>
  <si>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</si>
  <si>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</si>
  <si>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</si>
  <si>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</si>
  <si>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</si>
  <si>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</si>
  <si>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</si>
  <si>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</si>
  <si>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</si>
  <si>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</si>
  <si>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</si>
  <si>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</si>
  <si>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</si>
  <si>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</si>
  <si>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</si>
  <si>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</si>
  <si>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</si>
  <si>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</si>
  <si>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</si>
  <si>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</si>
  <si>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</si>
  <si>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</si>
  <si>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</si>
  <si>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</si>
  <si>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</si>
  <si>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</si>
  <si>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</si>
  <si>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</si>
  <si>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</si>
  <si>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</si>
  <si>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</si>
  <si>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</si>
  <si>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</si>
  <si>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</si>
  <si>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</si>
  <si>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</si>
  <si>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</si>
  <si>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</si>
  <si>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</si>
  <si>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</si>
  <si>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</si>
  <si>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</si>
  <si>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</si>
  <si>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</si>
  <si>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</si>
  <si>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</si>
  <si>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</si>
  <si>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</si>
  <si>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</si>
  <si>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</si>
  <si>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</si>
  <si>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</si>
  <si>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</si>
  <si>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</si>
  <si>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</si>
  <si>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</si>
  <si>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</si>
  <si>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</si>
  <si>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</si>
  <si>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</si>
  <si>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</si>
  <si>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</si>
  <si>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</si>
  <si>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</si>
  <si>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</si>
  <si>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</si>
  <si>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</si>
  <si>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</si>
  <si>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</si>
  <si>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</si>
  <si>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</si>
  <si>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</si>
  <si>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</si>
  <si>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</si>
  <si>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</si>
  <si>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</si>
  <si>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</si>
  <si>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</si>
  <si>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</si>
  <si>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</si>
  <si>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</si>
  <si>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</si>
  <si>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</si>
  <si>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</si>
  <si>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</si>
  <si>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</si>
  <si>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</si>
  <si>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</si>
  <si>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</si>
  <si>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</si>
  <si>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</si>
  <si>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</si>
  <si>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</si>
  <si>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</si>
  <si>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</si>
  <si>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</si>
  <si>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</si>
  <si>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</si>
  <si>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</si>
  <si>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</si>
  <si>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</si>
  <si>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</si>
  <si>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</si>
  <si>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</si>
  <si>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</si>
  <si>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</si>
  <si>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</si>
  <si>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</si>
  <si>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</si>
  <si>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</si>
  <si>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</si>
  <si>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</si>
  <si>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</si>
  <si>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</si>
  <si>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</si>
  <si>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</si>
  <si>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</si>
  <si>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</si>
  <si>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</si>
  <si>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</si>
  <si>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</si>
  <si>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</si>
  <si>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</si>
  <si>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</si>
  <si>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</si>
  <si>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</si>
  <si>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</si>
  <si>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</si>
  <si>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</si>
  <si>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</si>
  <si>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</si>
  <si>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</si>
  <si>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</si>
  <si>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</si>
  <si>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</si>
  <si>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</si>
  <si>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</si>
  <si>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</si>
  <si>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</si>
  <si>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</si>
  <si>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</si>
  <si>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</si>
  <si>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</si>
  <si>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</si>
  <si>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</si>
  <si>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</si>
  <si>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</si>
  <si>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</si>
  <si>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</si>
  <si>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</si>
  <si>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</si>
  <si>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</si>
  <si>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</si>
  <si>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</si>
  <si>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</si>
  <si>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</si>
  <si>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</si>
  <si>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</si>
  <si>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</si>
  <si>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</si>
  <si>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</si>
  <si>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</si>
  <si>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</si>
  <si>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</si>
  <si>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</si>
  <si>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</si>
  <si>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</si>
  <si>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</si>
  <si>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</si>
  <si>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</si>
  <si>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</si>
  <si>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</si>
  <si>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</si>
  <si>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</si>
  <si>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</si>
  <si>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</si>
  <si>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</si>
  <si>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</si>
  <si>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</si>
  <si>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</si>
  <si>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</si>
  <si>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</si>
  <si>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</si>
  <si>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</si>
  <si>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</si>
  <si>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</si>
  <si>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</si>
  <si>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</si>
  <si>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</si>
  <si>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</si>
  <si>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</si>
  <si>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</si>
  <si>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</si>
  <si>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</si>
  <si>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</si>
  <si>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</si>
  <si>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</si>
  <si>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</si>
  <si>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</si>
  <si>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</si>
  <si>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</si>
  <si>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</si>
  <si>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</si>
  <si>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</si>
  <si>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</si>
  <si>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</si>
  <si>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</si>
  <si>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</si>
  <si>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</si>
  <si>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</si>
  <si>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</si>
  <si>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</si>
  <si>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</si>
  <si>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</si>
  <si>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</si>
  <si>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</si>
  <si>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</si>
  <si>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</si>
  <si>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</si>
  <si>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</si>
  <si>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</si>
  <si>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</si>
  <si>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</si>
  <si>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</si>
  <si>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</si>
  <si>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</si>
  <si>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</si>
  <si>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</si>
  <si>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</si>
  <si>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</si>
  <si>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</si>
  <si>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</si>
  <si>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</si>
  <si>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</si>
  <si>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</si>
  <si>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</si>
  <si>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</si>
  <si>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</si>
  <si>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</si>
  <si>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</si>
  <si>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</si>
  <si>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</si>
  <si>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</si>
  <si>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</si>
  <si>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</si>
  <si>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</si>
  <si>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</si>
  <si>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</si>
  <si>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</si>
  <si>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</si>
  <si>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</si>
  <si>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</si>
  <si>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</si>
  <si>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</si>
  <si>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</si>
  <si>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</si>
  <si>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</si>
  <si>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</si>
  <si>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</si>
  <si>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</si>
  <si>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</si>
  <si>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</si>
  <si>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</si>
  <si>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</si>
  <si>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</si>
  <si>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</si>
  <si>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</si>
  <si>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</si>
  <si>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</si>
  <si>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</si>
  <si>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</si>
  <si>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</si>
  <si>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</si>
  <si>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</si>
  <si>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</si>
  <si>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</si>
  <si>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</si>
  <si>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</si>
  <si>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</si>
  <si>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</si>
  <si>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</si>
  <si>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</si>
  <si>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</si>
  <si>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</si>
  <si>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</si>
  <si>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</si>
  <si>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</si>
  <si>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</si>
  <si>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</si>
  <si>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</si>
  <si>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</si>
  <si>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</si>
  <si>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</si>
  <si>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</si>
  <si>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</si>
  <si>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</si>
  <si>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</si>
  <si>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</si>
  <si>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</si>
  <si>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</si>
  <si>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</si>
  <si>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</si>
  <si>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</si>
  <si>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</si>
  <si>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</si>
  <si>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</si>
  <si>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</si>
  <si>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</si>
  <si>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</si>
  <si>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</si>
  <si>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</si>
  <si>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</si>
  <si>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</si>
  <si>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</si>
  <si>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</si>
  <si>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</si>
  <si>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</si>
  <si>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</si>
  <si>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</si>
  <si>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</si>
  <si>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</si>
  <si>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</si>
  <si>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</si>
  <si>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</si>
  <si>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</si>
  <si>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</si>
  <si>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</si>
  <si>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</si>
  <si>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</si>
  <si>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</si>
  <si>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</si>
  <si>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</si>
  <si>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</si>
  <si>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</si>
  <si>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</si>
  <si>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</si>
  <si>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</si>
  <si>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</si>
  <si>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</si>
  <si>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</si>
  <si>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</si>
  <si>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</si>
  <si>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</si>
  <si>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</si>
  <si>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</si>
  <si>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</si>
  <si>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</si>
  <si>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</si>
  <si>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</si>
  <si>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</si>
  <si>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</si>
  <si>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</si>
  <si>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</si>
  <si>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</si>
  <si>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</si>
  <si>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</si>
  <si>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</si>
  <si>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</si>
  <si>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</si>
  <si>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</si>
  <si>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</si>
  <si>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</si>
  <si>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</si>
  <si>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</si>
  <si>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</si>
  <si>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</si>
  <si>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</si>
  <si>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</si>
  <si>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</si>
  <si>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</si>
  <si>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</si>
  <si>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</si>
  <si>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</si>
  <si>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</si>
  <si>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</si>
  <si>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</si>
  <si>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</si>
  <si>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</si>
  <si>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</si>
  <si>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</si>
  <si>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</si>
  <si>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</si>
  <si>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</si>
  <si>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</si>
  <si>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</si>
  <si>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</si>
  <si>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</si>
  <si>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</si>
  <si>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</si>
  <si>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</si>
  <si>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</si>
  <si>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</si>
  <si>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</si>
  <si>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</si>
  <si>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</si>
  <si>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</si>
  <si>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</si>
  <si>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</si>
  <si>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</si>
  <si>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</si>
  <si>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</si>
  <si>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</si>
  <si>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</si>
  <si>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</si>
  <si>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</si>
  <si>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</si>
  <si>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</si>
  <si>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</si>
  <si>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</si>
  <si>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</si>
  <si>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</si>
  <si>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</si>
  <si>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</si>
  <si>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</si>
  <si>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</si>
  <si>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</si>
  <si>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</si>
  <si>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</si>
  <si>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</si>
  <si>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</si>
  <si>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</si>
  <si>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</si>
  <si>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</si>
  <si>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</si>
  <si>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</si>
  <si>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</si>
  <si>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</si>
  <si>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</si>
  <si>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</si>
  <si>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</si>
  <si>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</si>
  <si>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</si>
  <si>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</si>
  <si>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</si>
  <si>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</si>
  <si>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</si>
  <si>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</si>
  <si>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</si>
  <si>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</si>
  <si>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</si>
  <si>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</si>
  <si>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</si>
  <si>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</si>
  <si>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</si>
  <si>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</si>
  <si>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</si>
  <si>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</si>
  <si>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</si>
  <si>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</si>
  <si>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</si>
  <si>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</si>
  <si>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</si>
  <si>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</si>
  <si>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</si>
  <si>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</si>
  <si>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</si>
  <si>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</si>
  <si>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</si>
  <si>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</si>
  <si>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</si>
  <si>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</si>
  <si>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</si>
  <si>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</si>
  <si>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</si>
  <si>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</si>
  <si>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</si>
  <si>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</si>
  <si>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</si>
  <si>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</si>
  <si>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</si>
  <si>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</si>
  <si>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</si>
  <si>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</si>
  <si>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</si>
  <si>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</si>
  <si>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</si>
  <si>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</si>
  <si>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</si>
  <si>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</si>
  <si>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</si>
  <si>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</si>
  <si>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</si>
  <si>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</si>
  <si>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</si>
  <si>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</si>
  <si>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</si>
  <si>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</si>
  <si>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</si>
  <si>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</si>
  <si>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</si>
  <si>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</si>
  <si>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</si>
  <si>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</si>
  <si>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</si>
  <si>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</si>
  <si>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</si>
  <si>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</si>
  <si>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</si>
  <si>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</si>
  <si>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</si>
  <si>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</si>
  <si>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</si>
  <si>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</si>
  <si>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</si>
  <si>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</si>
  <si>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</si>
  <si>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</si>
  <si>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</si>
  <si>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</si>
  <si>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</si>
  <si>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</si>
  <si>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</si>
  <si>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</si>
  <si>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</si>
  <si>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</si>
  <si>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</si>
  <si>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</si>
  <si>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</si>
  <si>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</si>
  <si>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</si>
  <si>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</si>
  <si>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</si>
  <si>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</si>
  <si>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</si>
  <si>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</si>
  <si>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</si>
  <si>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</si>
  <si>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</si>
  <si>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</si>
  <si>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</si>
  <si>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</si>
  <si>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</si>
  <si>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</si>
  <si>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</si>
  <si>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</si>
  <si>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</si>
  <si>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</si>
  <si>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</si>
  <si>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</si>
  <si>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</si>
  <si>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</si>
  <si>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</si>
  <si>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</si>
  <si>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</si>
  <si>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</si>
  <si>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</si>
  <si>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</si>
  <si>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</si>
  <si>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</si>
  <si>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</si>
  <si>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</si>
  <si>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</si>
  <si>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</si>
  <si>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</si>
  <si>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</si>
  <si>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</si>
  <si>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</si>
  <si>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</si>
  <si>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</si>
  <si>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</si>
  <si>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</si>
  <si>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</si>
  <si>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</si>
  <si>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</si>
  <si>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</si>
  <si>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</si>
  <si>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</si>
  <si>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</si>
  <si>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</si>
  <si>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</si>
  <si>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</si>
  <si>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</si>
  <si>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</si>
  <si>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</si>
  <si>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</si>
  <si>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</si>
  <si>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</si>
  <si>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</si>
  <si>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</si>
  <si>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</si>
  <si>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</si>
  <si>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</si>
  <si>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</si>
  <si>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</si>
  <si>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</si>
  <si>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</si>
  <si>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</si>
  <si>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</si>
  <si>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</si>
  <si>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</si>
  <si>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</si>
  <si>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</si>
  <si>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</si>
  <si>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</si>
  <si>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</si>
  <si>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</si>
  <si>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</si>
  <si>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</si>
  <si>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</si>
  <si>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</si>
  <si>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</si>
  <si>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</si>
  <si>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</si>
  <si>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</si>
  <si>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</si>
  <si>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</si>
  <si>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</si>
  <si>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</si>
  <si>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</si>
  <si>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</si>
  <si>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</si>
  <si>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</si>
  <si>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</si>
  <si>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</si>
  <si>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</si>
  <si>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</si>
  <si>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</si>
  <si>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</si>
  <si>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</si>
  <si>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</si>
  <si>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</si>
  <si>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</si>
  <si>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</si>
  <si>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</si>
  <si>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</si>
  <si>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</si>
  <si>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</si>
  <si>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</si>
  <si>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</si>
  <si>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</si>
  <si>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</si>
  <si>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</si>
  <si>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</si>
  <si>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</si>
  <si>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</si>
  <si>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</si>
  <si>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</si>
  <si>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</si>
  <si>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</si>
  <si>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</si>
  <si>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</si>
  <si>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</si>
  <si>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</si>
  <si>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</si>
  <si>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</si>
  <si>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</si>
  <si>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</si>
  <si>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</si>
  <si>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</si>
  <si>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</si>
  <si>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</si>
  <si>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</si>
  <si>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</si>
  <si>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</si>
  <si>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</si>
  <si>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</si>
  <si>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</si>
  <si>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</si>
  <si>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</si>
  <si>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</si>
  <si>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</si>
  <si>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</si>
  <si>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</si>
  <si>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</si>
  <si>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</si>
  <si>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</si>
  <si>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</si>
  <si>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</si>
  <si>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</si>
  <si>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</si>
  <si>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</si>
  <si>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</si>
  <si>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</si>
  <si>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</si>
  <si>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</si>
  <si>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</si>
  <si>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</si>
  <si>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</si>
  <si>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</si>
  <si>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</si>
  <si>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</si>
  <si>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</si>
  <si>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</si>
  <si>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</si>
  <si>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</si>
  <si>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</si>
  <si>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</si>
  <si>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</si>
  <si>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</si>
  <si>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</si>
  <si>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</si>
  <si>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</si>
  <si>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</si>
  <si>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</si>
  <si>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</si>
  <si>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</si>
  <si>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</si>
  <si>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</si>
  <si>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</si>
  <si>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</si>
  <si>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</si>
  <si>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</si>
  <si>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</si>
  <si>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</si>
  <si>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</si>
  <si>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</si>
  <si>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</si>
  <si>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</si>
  <si>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</si>
  <si>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</si>
  <si>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</si>
  <si>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</si>
  <si>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</si>
  <si>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</si>
  <si>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</si>
  <si>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</si>
  <si>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</si>
  <si>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</si>
  <si>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</si>
  <si>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</si>
  <si>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</si>
  <si>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</si>
  <si>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</si>
  <si>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</si>
  <si>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</si>
  <si>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</si>
  <si>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</si>
  <si>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</si>
  <si>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</si>
  <si>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</si>
  <si>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</si>
  <si>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</si>
  <si>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</si>
  <si>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</si>
  <si>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</si>
  <si>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</si>
  <si>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</si>
  <si>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</si>
  <si>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</si>
  <si>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</si>
  <si>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</si>
  <si>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</si>
  <si>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</si>
  <si>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</si>
  <si>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</si>
  <si>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</si>
  <si>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</si>
  <si>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</si>
  <si>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</si>
  <si>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</si>
  <si>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</si>
  <si>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</si>
  <si>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</si>
  <si>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</si>
  <si>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</si>
  <si>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</si>
  <si>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</si>
  <si>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</si>
  <si>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</si>
  <si>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</si>
  <si>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</si>
  <si>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</si>
  <si>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</si>
  <si>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</si>
  <si>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</si>
  <si>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</si>
  <si>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</si>
  <si>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</si>
  <si>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</si>
  <si>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</si>
  <si>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</si>
  <si>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</si>
  <si>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</si>
  <si>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</si>
  <si>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</si>
  <si>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</si>
  <si>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</si>
  <si>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</si>
  <si>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</si>
  <si>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</si>
  <si>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</si>
  <si>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</si>
  <si>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</si>
  <si>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</si>
  <si>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</si>
  <si>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</si>
  <si>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</si>
  <si>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</si>
  <si>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</si>
  <si>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</si>
  <si>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</si>
  <si>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</si>
  <si>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</si>
  <si>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</si>
  <si>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</si>
  <si>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</si>
  <si>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</si>
  <si>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</si>
  <si>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</si>
  <si>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</si>
  <si>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</si>
  <si>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</si>
  <si>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</si>
  <si>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</si>
  <si>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</si>
  <si>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</si>
  <si>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</si>
  <si>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</si>
  <si>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</si>
  <si>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</si>
  <si>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</si>
  <si>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</si>
  <si>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</si>
  <si>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</si>
  <si>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</si>
  <si>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</si>
  <si>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</si>
  <si>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</si>
  <si>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</si>
  <si>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</si>
  <si>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</si>
  <si>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</si>
  <si>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</si>
  <si>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</si>
  <si>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</si>
  <si>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</si>
  <si>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</si>
  <si>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</si>
  <si>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</si>
  <si>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</si>
  <si>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</si>
  <si>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</si>
  <si>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</si>
  <si>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</si>
  <si>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</si>
  <si>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</si>
  <si>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</si>
  <si>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</si>
  <si>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</si>
  <si>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</si>
  <si>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</si>
  <si>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</si>
  <si>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</si>
  <si>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</si>
  <si>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</si>
  <si>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</si>
  <si>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</si>
  <si>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</si>
  <si>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</si>
  <si>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</si>
  <si>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</si>
  <si>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</si>
  <si>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</si>
  <si>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</si>
  <si>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</si>
  <si>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</si>
  <si>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</si>
  <si>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</si>
  <si>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</si>
  <si>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</si>
  <si>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</si>
  <si>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</si>
  <si>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</si>
  <si>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</si>
  <si>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</si>
  <si>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</si>
  <si>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</si>
  <si>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</si>
  <si>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</si>
  <si>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</si>
  <si>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</si>
  <si>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</si>
  <si>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</si>
  <si>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</si>
  <si>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</si>
  <si>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</si>
  <si>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</si>
  <si>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</si>
  <si>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</si>
  <si>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</si>
  <si>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</si>
  <si>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</si>
  <si>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</si>
  <si>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</si>
  <si>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</si>
  <si>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</si>
  <si>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</si>
  <si>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</si>
  <si>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</si>
  <si>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</si>
  <si>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</si>
  <si>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</si>
  <si>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</si>
  <si>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</si>
  <si>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</si>
  <si>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</si>
  <si>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</si>
  <si>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</si>
  <si>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</si>
  <si>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</si>
  <si>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</si>
  <si>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</si>
  <si>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</si>
  <si>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</si>
  <si>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</si>
  <si>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</si>
  <si>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</si>
  <si>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</si>
  <si>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</si>
  <si>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</si>
  <si>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</si>
  <si>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</si>
  <si>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</si>
  <si>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</si>
  <si>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</si>
  <si>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</si>
  <si>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</si>
  <si>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</si>
  <si>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</si>
  <si>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</si>
  <si>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</si>
  <si>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</si>
  <si>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</si>
  <si>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</si>
  <si>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</si>
  <si>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</si>
  <si>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</si>
  <si>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</si>
  <si>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</si>
  <si>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</si>
  <si>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</si>
  <si>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</si>
  <si>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</si>
  <si>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</si>
  <si>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</si>
  <si>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</si>
  <si>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</si>
  <si>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</si>
  <si>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</si>
  <si>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</si>
  <si>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</si>
  <si>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</si>
  <si>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</si>
  <si>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</si>
  <si>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</si>
  <si>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</si>
  <si>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</si>
  <si>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</si>
  <si>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</si>
  <si>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</si>
  <si>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</si>
  <si>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</si>
  <si>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</si>
  <si>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</si>
  <si>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</si>
  <si>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</si>
  <si>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</si>
  <si>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</si>
  <si>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</si>
  <si>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</si>
  <si>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</si>
  <si>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</si>
  <si>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</si>
  <si>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</si>
  <si>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</si>
  <si>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</si>
  <si>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</si>
  <si>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</si>
  <si>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</si>
  <si>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</si>
  <si>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</si>
  <si>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</si>
  <si>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</si>
  <si>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</si>
  <si>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</si>
  <si>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</si>
  <si>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</si>
  <si>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</si>
  <si>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</si>
  <si>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</si>
  <si>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</si>
  <si>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</si>
  <si>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</si>
  <si>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</si>
  <si>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</si>
  <si>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</si>
  <si>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</si>
  <si>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</si>
  <si>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</si>
  <si>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</si>
  <si>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</si>
  <si>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</si>
  <si>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</si>
  <si>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</si>
  <si>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</si>
  <si>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</si>
  <si>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</si>
  <si>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</si>
  <si>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</si>
  <si>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</si>
  <si>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</si>
  <si>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</si>
  <si>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</si>
  <si>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</si>
  <si>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</si>
  <si>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</si>
  <si>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</si>
  <si>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</si>
  <si>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</si>
  <si>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</si>
  <si>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</si>
  <si>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</si>
  <si>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</si>
  <si>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</si>
  <si>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</si>
  <si>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</si>
  <si>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</si>
  <si>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</si>
  <si>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</si>
  <si>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</si>
  <si>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</si>
  <si>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</si>
  <si>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</si>
  <si>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</si>
  <si>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</si>
  <si>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</si>
  <si>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</si>
  <si>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</si>
  <si>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</si>
  <si>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</si>
  <si>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</si>
  <si>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</si>
  <si>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</si>
  <si>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</si>
  <si>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</si>
  <si>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</si>
  <si>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</si>
  <si>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</si>
  <si>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</si>
  <si>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</si>
  <si>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</si>
  <si>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</si>
  <si>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</si>
  <si>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</si>
  <si>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</si>
  <si>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</si>
  <si>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</si>
  <si>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</si>
  <si>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</si>
  <si>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</si>
  <si>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</si>
  <si>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</si>
  <si>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</si>
  <si>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</si>
  <si>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</si>
  <si>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</si>
  <si>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</si>
  <si>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</si>
  <si>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</si>
  <si>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</si>
  <si>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</si>
  <si>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</si>
  <si>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</si>
  <si>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</si>
  <si>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</si>
  <si>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</si>
  <si>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</si>
  <si>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</si>
  <si>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</si>
  <si>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</si>
  <si>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</si>
  <si>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</si>
  <si>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</si>
  <si>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</si>
  <si>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</si>
  <si>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</si>
  <si>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</si>
  <si>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</si>
  <si>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</si>
  <si>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</si>
  <si>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</si>
  <si>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</si>
  <si>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</si>
  <si>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</si>
  <si>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</si>
  <si>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</si>
  <si>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</si>
  <si>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</si>
  <si>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</si>
  <si>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</si>
  <si>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</si>
  <si>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</si>
  <si>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</si>
  <si>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</si>
  <si>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</si>
  <si>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</si>
  <si>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</si>
  <si>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</si>
  <si>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</si>
  <si>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</si>
  <si>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</si>
  <si>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</si>
  <si>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</si>
  <si>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</si>
  <si>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</si>
  <si>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</si>
  <si>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</si>
  <si>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</si>
  <si>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</si>
  <si>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</si>
  <si>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</si>
  <si>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</si>
  <si>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</si>
  <si>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</si>
  <si>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</si>
  <si>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</si>
  <si>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</si>
  <si>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</si>
  <si>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</si>
  <si>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</si>
  <si>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</si>
  <si>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</si>
  <si>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</si>
  <si>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</si>
  <si>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</si>
  <si>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</si>
  <si>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</si>
  <si>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</si>
  <si>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</si>
  <si>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</si>
  <si>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</si>
  <si>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</si>
  <si>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</si>
  <si>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</si>
  <si>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</si>
  <si>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</si>
  <si>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</si>
  <si>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</si>
  <si>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</si>
  <si>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</si>
  <si>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</si>
  <si>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</si>
  <si>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</si>
  <si>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</si>
  <si>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</si>
  <si>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</si>
  <si>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</si>
  <si>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</si>
  <si>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</si>
  <si>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</si>
  <si>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</si>
  <si>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</si>
  <si>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</si>
  <si>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</si>
  <si>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</si>
  <si>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</si>
  <si>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</si>
  <si>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</si>
  <si>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</si>
  <si>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</si>
  <si>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</si>
  <si>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</si>
  <si>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</si>
  <si>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</si>
  <si>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</si>
  <si>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</si>
  <si>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</si>
  <si>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</si>
  <si>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</si>
  <si>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</si>
  <si>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</si>
  <si>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</si>
  <si>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</si>
  <si>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</si>
  <si>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</si>
  <si>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</si>
  <si>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</si>
  <si>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</si>
  <si>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</si>
  <si>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</si>
  <si>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</si>
  <si>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</si>
  <si>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</si>
  <si>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</si>
  <si>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</si>
  <si>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</si>
  <si>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</si>
  <si>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</si>
  <si>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</si>
  <si>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</si>
  <si>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</si>
  <si>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</si>
  <si>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</si>
  <si>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</si>
  <si>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</si>
  <si>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</si>
  <si>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</si>
  <si>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</si>
  <si>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</si>
  <si>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</si>
  <si>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</si>
  <si>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</si>
  <si>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</si>
  <si>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</si>
  <si>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</si>
  <si>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</si>
  <si>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</si>
  <si>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</si>
  <si>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</si>
  <si>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</si>
  <si>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</si>
  <si>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</si>
  <si>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</si>
  <si>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</si>
  <si>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</si>
  <si>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</si>
  <si>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</si>
  <si>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</si>
  <si>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</si>
  <si>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</si>
  <si>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</si>
  <si>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</si>
  <si>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</si>
  <si>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</si>
  <si>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</si>
  <si>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</si>
  <si>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</si>
  <si>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</si>
  <si>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</si>
  <si>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</si>
  <si>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</si>
  <si>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</si>
  <si>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</si>
  <si>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</si>
  <si>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</si>
  <si>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</si>
  <si>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</si>
  <si>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</si>
  <si>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</si>
  <si>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</si>
  <si>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</si>
  <si>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</si>
  <si>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</si>
  <si>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</si>
  <si>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</si>
  <si>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</si>
  <si>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</si>
  <si>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</si>
  <si>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</si>
  <si>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</si>
  <si>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</si>
  <si>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</si>
  <si>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</si>
  <si>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</si>
  <si>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</si>
  <si>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</si>
  <si>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</si>
  <si>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</si>
  <si>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</si>
  <si>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</si>
  <si>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</si>
  <si>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</si>
  <si>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</si>
  <si>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</si>
  <si>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</si>
  <si>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</si>
  <si>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</si>
  <si>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</si>
  <si>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</si>
  <si>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</si>
  <si>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</si>
  <si>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</si>
  <si>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</si>
  <si>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</si>
  <si>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</si>
  <si>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</si>
  <si>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</si>
  <si>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</si>
  <si>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</si>
  <si>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</si>
  <si>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</si>
  <si>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</si>
  <si>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</si>
  <si>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</si>
  <si>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</si>
  <si>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</si>
  <si>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</si>
  <si>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</si>
  <si>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</si>
  <si>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</si>
  <si>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</si>
  <si>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</si>
  <si>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</si>
  <si>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</si>
  <si>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</si>
  <si>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</si>
  <si>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</si>
  <si>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</si>
  <si>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</si>
  <si>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</si>
  <si>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</si>
  <si>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</si>
  <si>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</si>
  <si>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</si>
  <si>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</si>
  <si>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</si>
  <si>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</si>
  <si>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</si>
  <si>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</si>
  <si>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</si>
  <si>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</si>
  <si>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</si>
  <si>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</si>
  <si>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</si>
  <si>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</si>
  <si>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</si>
  <si>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</si>
  <si>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</si>
  <si>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</si>
  <si>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</si>
  <si>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</si>
  <si>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</si>
  <si>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</si>
  <si>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</si>
  <si>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</si>
  <si>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</si>
  <si>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</si>
  <si>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</si>
  <si>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</si>
  <si>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</si>
  <si>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</si>
  <si>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</si>
  <si>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</si>
  <si>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</si>
  <si>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</si>
  <si>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</si>
  <si>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</si>
  <si>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</si>
  <si>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</si>
  <si>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</si>
  <si>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</si>
  <si>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</si>
  <si>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</si>
  <si>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</si>
  <si>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</si>
  <si>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</si>
  <si>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</si>
  <si>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</si>
  <si>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</si>
  <si>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</si>
  <si>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</si>
  <si>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</si>
  <si>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</si>
  <si>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</si>
  <si>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</si>
  <si>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</si>
  <si>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</si>
  <si>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</si>
  <si>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</si>
  <si>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</si>
  <si>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</si>
  <si>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</si>
  <si>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</si>
  <si>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</si>
  <si>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</si>
  <si>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</si>
  <si>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</si>
  <si>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</si>
  <si>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</si>
  <si>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</si>
  <si>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</si>
  <si>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</si>
  <si>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</si>
  <si>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</si>
  <si>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</si>
  <si>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</si>
  <si>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</si>
  <si>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</si>
  <si>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</si>
  <si>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</si>
  <si>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</si>
  <si>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</si>
  <si>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</si>
  <si>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</si>
  <si>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</si>
  <si>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</si>
  <si>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</si>
  <si>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</si>
  <si>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</si>
  <si>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</si>
  <si>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</si>
  <si>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</si>
  <si>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</si>
  <si>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</si>
  <si>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</si>
  <si>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</si>
  <si>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</si>
  <si>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</si>
  <si>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</si>
  <si>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</si>
  <si>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</si>
  <si>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</si>
  <si>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</si>
  <si>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</si>
  <si>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</si>
  <si>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</si>
  <si>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</si>
  <si>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</si>
  <si>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</si>
  <si>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</si>
  <si>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</si>
  <si>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</si>
  <si>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</si>
  <si>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</si>
  <si>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</si>
  <si>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</si>
  <si>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</si>
  <si>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</si>
  <si>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</si>
  <si>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</si>
  <si>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</si>
  <si>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</si>
  <si>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</si>
  <si>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</si>
  <si>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</si>
  <si>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</si>
  <si>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</si>
  <si>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</si>
  <si>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</si>
  <si>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</si>
  <si>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</si>
  <si>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</si>
  <si>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</si>
  <si>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</si>
  <si>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</si>
  <si>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</si>
  <si>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</si>
  <si>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</si>
  <si>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</si>
  <si>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</si>
  <si>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</si>
  <si>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</si>
  <si>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</si>
  <si>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</si>
  <si>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</si>
  <si>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</si>
  <si>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</si>
  <si>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</si>
  <si>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</si>
  <si>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</si>
  <si>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</si>
  <si>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</si>
  <si>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</si>
  <si>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</si>
  <si>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</si>
  <si>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</si>
  <si>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</si>
  <si>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</si>
  <si>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</si>
  <si>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</si>
  <si>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</si>
  <si>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</si>
  <si>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</si>
  <si>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</si>
  <si>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</si>
  <si>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</si>
  <si>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</si>
  <si>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</si>
  <si>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</si>
  <si>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</si>
  <si>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</si>
  <si>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</si>
  <si>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</si>
  <si>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</si>
  <si>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</si>
  <si>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</si>
  <si>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</si>
  <si>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</si>
  <si>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</si>
  <si>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</si>
  <si>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</si>
  <si>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</si>
  <si>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</si>
  <si>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</si>
  <si>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</si>
  <si>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</si>
  <si>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</si>
  <si>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</si>
  <si>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</si>
  <si>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</si>
  <si>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</si>
  <si>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</si>
  <si>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</si>
  <si>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</si>
  <si>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</si>
  <si>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</si>
  <si>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</si>
  <si>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</si>
  <si>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</si>
  <si>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</si>
  <si>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</si>
  <si>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</si>
  <si>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</si>
  <si>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</si>
  <si>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</si>
  <si>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</si>
  <si>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</si>
  <si>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</si>
  <si>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</si>
  <si>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</si>
  <si>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</si>
  <si>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</si>
  <si>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</si>
  <si>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</si>
  <si>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</si>
  <si>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</si>
  <si>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</si>
  <si>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</si>
  <si>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</si>
  <si>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</si>
  <si>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</si>
  <si>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</si>
  <si>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</si>
  <si>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</si>
  <si>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</si>
  <si>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</si>
  <si>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</si>
  <si>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</si>
  <si>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</si>
  <si>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</si>
  <si>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</si>
  <si>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</si>
  <si>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</si>
  <si>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</si>
  <si>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</si>
  <si>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</si>
  <si>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</si>
  <si>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</si>
  <si>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</si>
  <si>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</si>
  <si>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</si>
  <si>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</si>
  <si>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</si>
  <si>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</si>
  <si>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</si>
  <si>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</si>
  <si>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</si>
  <si>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</si>
  <si>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</si>
  <si>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</si>
  <si>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</si>
  <si>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</si>
  <si>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</si>
  <si>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</si>
  <si>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</si>
  <si>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</si>
  <si>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</si>
  <si>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</si>
  <si>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</si>
  <si>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</si>
  <si>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</si>
  <si>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</si>
  <si>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</si>
  <si>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</si>
  <si>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</si>
  <si>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</si>
  <si>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</si>
  <si>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</si>
  <si>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</si>
  <si>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</si>
  <si>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</si>
  <si>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</si>
  <si>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</si>
  <si>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</si>
  <si>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</si>
  <si>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</si>
  <si>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</si>
  <si>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</si>
  <si>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</si>
  <si>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</si>
  <si>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</si>
  <si>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</si>
  <si>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</si>
  <si>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</si>
  <si>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</si>
  <si>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</si>
  <si>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</si>
  <si>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</si>
  <si>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</si>
  <si>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</si>
  <si>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</si>
  <si>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</si>
  <si>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</si>
  <si>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</si>
  <si>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</si>
  <si>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</si>
  <si>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</si>
  <si>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</si>
  <si>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</si>
  <si>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</si>
  <si>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</si>
  <si>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</si>
  <si>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</si>
  <si>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</si>
  <si>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</si>
  <si>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</si>
  <si>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</si>
  <si>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</si>
  <si>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</si>
  <si>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</si>
  <si>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</si>
  <si>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</si>
  <si>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</si>
  <si>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</si>
  <si>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</si>
  <si>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</si>
  <si>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</si>
  <si>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</si>
  <si>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</si>
  <si>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</si>
  <si>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</si>
  <si>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</si>
  <si>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</si>
  <si>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</si>
  <si>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</si>
  <si>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</si>
  <si>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</si>
  <si>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</si>
  <si>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</si>
  <si>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</si>
  <si>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</si>
  <si>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</si>
  <si>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</si>
  <si>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</si>
  <si>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</si>
  <si>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</si>
  <si>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</si>
  <si>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</si>
  <si>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</si>
  <si>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</si>
  <si>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</si>
  <si>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</si>
  <si>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</si>
  <si>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</si>
  <si>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</si>
  <si>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</si>
  <si>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</si>
  <si>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</si>
  <si>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</si>
  <si>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</si>
  <si>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</si>
  <si>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</si>
  <si>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</si>
  <si>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</si>
  <si>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</si>
  <si>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</si>
  <si>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</si>
  <si>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</si>
  <si>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</si>
  <si>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</si>
  <si>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</si>
  <si>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</si>
  <si>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</si>
  <si>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</si>
  <si>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</si>
  <si>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</si>
  <si>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</si>
  <si>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</si>
  <si>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</si>
  <si>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</si>
  <si>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</si>
  <si>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</si>
  <si>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</si>
  <si>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</si>
  <si>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</si>
  <si>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</si>
  <si>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</si>
  <si>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</si>
  <si>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</si>
  <si>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</si>
  <si>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</si>
  <si>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</si>
  <si>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</si>
  <si>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</si>
  <si>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</si>
  <si>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</si>
  <si>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</si>
  <si>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</si>
  <si>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</si>
  <si>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</si>
  <si>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</si>
  <si>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</si>
  <si>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</si>
  <si>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</si>
  <si>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</si>
  <si>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</si>
  <si>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</si>
  <si>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</si>
  <si>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</si>
  <si>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</si>
  <si>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</si>
  <si>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</si>
  <si>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</si>
  <si>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</si>
  <si>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</si>
  <si>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</si>
  <si>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</si>
  <si>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</si>
  <si>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</si>
  <si>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</si>
  <si>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</si>
  <si>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</si>
  <si>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</si>
  <si>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</si>
  <si>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</si>
  <si>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</si>
  <si>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</si>
  <si>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</si>
  <si>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</si>
  <si>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</si>
  <si>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</si>
  <si>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</si>
  <si>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</si>
  <si>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</si>
  <si>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</si>
  <si>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</si>
  <si>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</si>
  <si>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</si>
  <si>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</si>
  <si>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</si>
  <si>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</si>
  <si>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</si>
  <si>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</si>
  <si>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</si>
  <si>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</si>
  <si>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</si>
  <si>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</si>
  <si>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</si>
  <si>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</si>
  <si>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</si>
  <si>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</si>
  <si>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</si>
  <si>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</si>
  <si>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</si>
  <si>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</si>
  <si>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</si>
  <si>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</si>
  <si>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</si>
  <si>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</si>
  <si>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</si>
  <si>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</si>
  <si>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</si>
  <si>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</si>
  <si>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</si>
  <si>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</si>
  <si>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</si>
  <si>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</si>
  <si>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</si>
  <si>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</si>
  <si>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</si>
  <si>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</si>
  <si>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</si>
  <si>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</si>
  <si>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</si>
  <si>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</si>
  <si>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</si>
  <si>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</si>
  <si>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</si>
  <si>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</si>
  <si>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</si>
  <si>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</si>
  <si>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</si>
  <si>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</si>
  <si>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</si>
  <si>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</si>
  <si>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</si>
  <si>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</si>
  <si>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</si>
  <si>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</si>
  <si>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</si>
  <si>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</si>
  <si>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</si>
  <si>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</si>
  <si>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</si>
  <si>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</si>
  <si>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</si>
  <si>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</si>
  <si>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</si>
  <si>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</si>
  <si>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</si>
  <si>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</si>
  <si>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</si>
  <si>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</si>
  <si>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</si>
  <si>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</si>
  <si>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</si>
  <si>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</si>
  <si>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</si>
  <si>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</si>
  <si>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</si>
  <si>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</si>
  <si>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</si>
  <si>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</si>
  <si>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</si>
  <si>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</si>
  <si>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</si>
  <si>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</si>
  <si>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</si>
  <si>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</si>
  <si>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</si>
  <si>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</si>
  <si>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</si>
  <si>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</si>
  <si>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</si>
  <si>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</si>
  <si>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</si>
  <si>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</si>
  <si>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</si>
  <si>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</si>
  <si>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</si>
  <si>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</si>
  <si>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</si>
  <si>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</si>
  <si>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</si>
  <si>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</si>
  <si>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</si>
  <si>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</si>
  <si>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</si>
  <si>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</si>
  <si>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</si>
  <si>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</si>
  <si>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</si>
  <si>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</si>
  <si>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</si>
  <si>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</si>
  <si>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</si>
  <si>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</si>
  <si>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</si>
  <si>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</si>
  <si>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</si>
  <si>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</si>
  <si>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</si>
  <si>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</si>
  <si>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</si>
  <si>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</si>
  <si>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</si>
  <si>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</si>
  <si>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</si>
  <si>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</si>
  <si>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</si>
  <si>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</si>
  <si>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</si>
  <si>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</si>
  <si>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</si>
  <si>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</si>
  <si>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</si>
  <si>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</si>
  <si>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</si>
  <si>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</si>
  <si>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</si>
  <si>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</si>
  <si>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</si>
  <si>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</si>
  <si>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</si>
  <si>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</si>
  <si>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</si>
  <si>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</si>
  <si>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</si>
  <si>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</si>
  <si>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</si>
  <si>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</si>
  <si>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</si>
  <si>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</si>
  <si>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</si>
  <si>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</si>
  <si>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</si>
  <si>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</si>
  <si>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</si>
  <si>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</si>
  <si>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</si>
  <si>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</si>
  <si>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</si>
  <si>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</si>
  <si>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</si>
  <si>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</si>
  <si>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</si>
  <si>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</si>
  <si>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</si>
  <si>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</si>
  <si>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</si>
  <si>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</si>
  <si>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</si>
  <si>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</si>
  <si>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</si>
  <si>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</si>
  <si>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</si>
  <si>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</si>
  <si>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</si>
  <si>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</si>
  <si>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</si>
  <si>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</si>
  <si>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</si>
  <si>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</si>
  <si>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</si>
  <si>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</si>
  <si>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</si>
  <si>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</si>
  <si>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</si>
  <si>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</si>
  <si>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</si>
  <si>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</si>
  <si>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</si>
  <si>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</si>
  <si>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</si>
  <si>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</si>
  <si>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</si>
  <si>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</si>
  <si>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</si>
  <si>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</si>
  <si>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</si>
  <si>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</si>
  <si>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</si>
  <si>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</si>
  <si>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</si>
  <si>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</si>
  <si>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</si>
  <si>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</si>
  <si>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</si>
  <si>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</si>
  <si>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</si>
  <si>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</si>
  <si>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</si>
  <si>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</si>
  <si>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</si>
  <si>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</si>
  <si>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</si>
  <si>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</si>
  <si>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</si>
  <si>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</si>
  <si>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</si>
  <si>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</si>
  <si>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</si>
  <si>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</si>
  <si>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</si>
  <si>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</si>
  <si>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</si>
  <si>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</si>
  <si>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</si>
  <si>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</si>
  <si>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</si>
  <si>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</si>
  <si>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</si>
  <si>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</si>
  <si>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</si>
  <si>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</si>
  <si>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</si>
  <si>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</si>
  <si>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</si>
  <si>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</si>
  <si>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</si>
  <si>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</si>
  <si>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</si>
  <si>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</si>
  <si>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</si>
  <si>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</si>
  <si>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</si>
  <si>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</si>
  <si>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</si>
  <si>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</si>
  <si>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</si>
  <si>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</si>
  <si>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</si>
  <si>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</si>
  <si>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</si>
  <si>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</si>
  <si>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</si>
  <si>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</si>
  <si>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</si>
  <si>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</si>
  <si>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</si>
  <si>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</si>
  <si>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</si>
  <si>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</si>
  <si>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</si>
  <si>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</si>
  <si>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</si>
  <si>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</si>
  <si>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</si>
  <si>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</si>
  <si>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</si>
  <si>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</si>
  <si>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</si>
  <si>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</si>
  <si>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</si>
  <si>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</si>
  <si>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</si>
  <si>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</si>
  <si>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</si>
  <si>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</si>
  <si>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</si>
  <si>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</si>
  <si>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</si>
  <si>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</si>
  <si>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</si>
  <si>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</si>
  <si>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</si>
  <si>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</si>
  <si>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</si>
  <si>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</si>
  <si>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</si>
  <si>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</si>
  <si>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</si>
  <si>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</si>
  <si>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</si>
  <si>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</si>
  <si>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</si>
  <si>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</si>
  <si>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</si>
  <si>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</si>
  <si>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</si>
  <si>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</si>
  <si>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</si>
  <si>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</si>
  <si>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</si>
  <si>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</si>
  <si>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</si>
  <si>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</si>
  <si>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</si>
  <si>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</si>
  <si>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</si>
  <si>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</si>
  <si>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</si>
  <si>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</si>
  <si>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</si>
  <si>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</si>
  <si>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</si>
  <si>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</si>
  <si>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</si>
  <si>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</si>
  <si>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</si>
  <si>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</si>
  <si>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</si>
  <si>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</si>
  <si>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</si>
  <si>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</si>
  <si>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</si>
  <si>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</si>
  <si>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</si>
  <si>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</si>
  <si>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</si>
  <si>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</si>
  <si>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</si>
  <si>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</si>
  <si>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</si>
  <si>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</si>
  <si>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</si>
  <si>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</si>
  <si>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</si>
  <si>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</si>
  <si>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</si>
  <si>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</si>
  <si>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</si>
  <si>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</si>
  <si>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</si>
  <si>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</si>
  <si>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</si>
  <si>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</si>
  <si>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</si>
  <si>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</si>
  <si>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</si>
  <si>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</si>
  <si>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</si>
  <si>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</si>
  <si>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</si>
  <si>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</si>
  <si>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</si>
  <si>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</si>
  <si>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</si>
  <si>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</si>
  <si>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</si>
  <si>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</si>
  <si>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</si>
  <si>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</si>
  <si>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</si>
  <si>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</si>
  <si>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</si>
  <si>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</si>
  <si>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</si>
  <si>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</si>
  <si>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</si>
  <si>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</si>
  <si>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</si>
  <si>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</si>
  <si>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</si>
  <si>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</si>
  <si>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</si>
  <si>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</si>
  <si>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</si>
  <si>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</si>
  <si>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</si>
  <si>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</si>
  <si>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</si>
  <si>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</si>
  <si>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</si>
  <si>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</si>
  <si>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</si>
  <si>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</si>
  <si>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</si>
  <si>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</si>
  <si>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</si>
  <si>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</si>
  <si>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</si>
  <si>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</si>
  <si>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</si>
  <si>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</si>
  <si>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</si>
  <si>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</si>
  <si>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</si>
  <si>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</si>
  <si>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</si>
  <si>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</si>
  <si>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</si>
  <si>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</si>
  <si>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</si>
  <si>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</si>
  <si>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</si>
  <si>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</si>
  <si>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</si>
  <si>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</si>
  <si>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</si>
  <si>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</si>
  <si>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</si>
  <si>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</si>
  <si>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</si>
  <si>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</si>
  <si>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</si>
  <si>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</si>
  <si>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</si>
  <si>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</si>
  <si>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</si>
  <si>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</si>
  <si>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</si>
  <si>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</si>
  <si>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</si>
  <si>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</si>
  <si>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</si>
  <si>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</si>
  <si>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</si>
  <si>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</si>
  <si>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</si>
  <si>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</si>
  <si>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</si>
  <si>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</si>
  <si>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</si>
  <si>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</si>
  <si>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</si>
  <si>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</si>
  <si>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</si>
  <si>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</si>
  <si>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</si>
  <si>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</si>
  <si>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</si>
  <si>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</si>
  <si>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</si>
  <si>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</si>
  <si>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</si>
  <si>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</si>
  <si>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</si>
  <si>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</si>
  <si>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</si>
  <si>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</si>
  <si>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</si>
  <si>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</si>
  <si>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</si>
  <si>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</si>
  <si>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</si>
  <si>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</si>
  <si>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</si>
  <si>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</si>
  <si>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</si>
  <si>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</si>
  <si>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</si>
  <si>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</si>
  <si>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</si>
  <si>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</si>
  <si>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</si>
  <si>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</si>
  <si>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</si>
  <si>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</si>
  <si>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</si>
  <si>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</si>
  <si>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</si>
  <si>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</si>
  <si>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</si>
  <si>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</si>
  <si>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</si>
  <si>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</si>
  <si>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</si>
  <si>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</si>
  <si>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</si>
  <si>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</si>
  <si>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</si>
  <si>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</si>
  <si>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</si>
  <si>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</si>
  <si>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</si>
  <si>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</si>
  <si>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</si>
  <si>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</si>
  <si>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</si>
  <si>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</si>
  <si>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</si>
  <si>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</si>
  <si>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</si>
  <si>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</si>
  <si>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</si>
  <si>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</si>
  <si>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</si>
  <si>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</si>
  <si>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</si>
  <si>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</si>
  <si>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</si>
  <si>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</si>
  <si>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</si>
  <si>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</si>
  <si>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</si>
  <si>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</si>
  <si>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</si>
  <si>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</si>
  <si>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</si>
  <si>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</si>
  <si>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</si>
  <si>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</si>
  <si>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</si>
  <si>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</si>
  <si>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</si>
  <si>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</si>
  <si>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</si>
  <si>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</si>
  <si>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</si>
  <si>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</si>
  <si>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</si>
  <si>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</si>
  <si>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</si>
  <si>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</si>
  <si>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</si>
  <si>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</si>
  <si>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</si>
  <si>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</si>
  <si>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</si>
  <si>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</si>
  <si>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</si>
  <si>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</si>
  <si>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</si>
  <si>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</si>
  <si>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</si>
  <si>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</si>
  <si>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</si>
  <si>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</si>
  <si>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</si>
  <si>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</si>
  <si>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</si>
  <si>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</si>
  <si>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</si>
  <si>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</si>
  <si>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</si>
  <si>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</si>
  <si>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</si>
  <si>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</si>
  <si>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</si>
  <si>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</si>
  <si>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</si>
  <si>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</si>
  <si>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</si>
  <si>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</si>
  <si>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</si>
  <si>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</si>
  <si>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</si>
  <si>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</si>
  <si>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</si>
  <si>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</si>
  <si>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</si>
  <si>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</si>
  <si>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</si>
  <si>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</si>
  <si>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</si>
  <si>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</si>
  <si>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</si>
  <si>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</si>
  <si>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</si>
  <si>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</si>
  <si>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</si>
  <si>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</si>
  <si>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</si>
  <si>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</si>
  <si>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</si>
  <si>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</si>
  <si>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</si>
  <si>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</si>
  <si>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</si>
  <si>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</si>
  <si>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</si>
  <si>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</si>
  <si>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</si>
  <si>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</si>
  <si>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</si>
  <si>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</si>
  <si>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</si>
  <si>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</si>
  <si>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</si>
  <si>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</si>
  <si>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</si>
  <si>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</si>
  <si>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</si>
  <si>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</si>
  <si>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</si>
  <si>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</si>
  <si>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</si>
  <si>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</si>
  <si>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</si>
  <si>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</si>
  <si>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</si>
  <si>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</si>
  <si>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</si>
  <si>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</si>
  <si>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</si>
  <si>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</si>
  <si>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</si>
  <si>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</si>
  <si>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</si>
  <si>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</si>
  <si>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</si>
  <si>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</si>
  <si>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</si>
  <si>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</si>
  <si>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</si>
  <si>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</si>
  <si>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</si>
  <si>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</si>
  <si>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</si>
  <si>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</si>
  <si>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</si>
  <si>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</si>
  <si>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</si>
  <si>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</si>
  <si>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</si>
  <si>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</si>
  <si>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</si>
  <si>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</si>
  <si>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</si>
  <si>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</si>
  <si>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</si>
  <si>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</si>
  <si>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</si>
  <si>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</si>
  <si>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</si>
  <si>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</si>
  <si>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</si>
  <si>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</si>
  <si>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</si>
  <si>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</si>
  <si>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</si>
  <si>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</si>
  <si>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</si>
  <si>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</si>
  <si>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</si>
  <si>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</si>
  <si>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</si>
  <si>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</si>
  <si>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</si>
  <si>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</si>
  <si>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</si>
  <si>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</si>
  <si>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</si>
  <si>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</si>
  <si>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</si>
  <si>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</si>
  <si>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</si>
  <si>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</si>
  <si>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</si>
  <si>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</si>
  <si>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</si>
  <si>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</si>
  <si>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</si>
  <si>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</si>
  <si>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</si>
  <si>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</si>
  <si>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</si>
  <si>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</si>
  <si>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</si>
  <si>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</si>
  <si>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</si>
  <si>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</si>
  <si>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</si>
  <si>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</si>
  <si>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</si>
  <si>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</si>
  <si>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</si>
  <si>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</si>
  <si>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</si>
  <si>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</si>
  <si>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</si>
  <si>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</si>
  <si>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</si>
  <si>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</si>
  <si>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</si>
  <si>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</si>
  <si>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</si>
  <si>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</si>
  <si>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</si>
  <si>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</si>
  <si>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</si>
  <si>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</si>
  <si>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</si>
  <si>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</si>
  <si>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</si>
  <si>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</si>
  <si>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</si>
  <si>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</si>
  <si>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</si>
  <si>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</si>
  <si>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</si>
  <si>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</si>
  <si>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</si>
  <si>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</si>
  <si>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</si>
  <si>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</si>
  <si>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</si>
  <si>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</si>
  <si>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</si>
  <si>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</si>
  <si>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</si>
  <si>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</si>
  <si>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</si>
  <si>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</si>
  <si>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</si>
  <si>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</si>
  <si>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</si>
  <si>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</si>
  <si>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</si>
  <si>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</si>
  <si>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</si>
  <si>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</si>
  <si>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</si>
  <si>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</si>
  <si>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</si>
  <si>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</si>
  <si>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</si>
  <si>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</si>
  <si>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</si>
  <si>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</si>
  <si>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</si>
  <si>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</si>
  <si>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</si>
  <si>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</si>
  <si>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</si>
  <si>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</si>
  <si>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</si>
  <si>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</si>
  <si>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</si>
  <si>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</si>
  <si>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</si>
  <si>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</si>
  <si>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</si>
  <si>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</si>
  <si>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</si>
  <si>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</si>
  <si>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</si>
  <si>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</si>
  <si>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</si>
  <si>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</si>
  <si>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</si>
  <si>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</si>
  <si>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</si>
  <si>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</si>
  <si>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</si>
  <si>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</si>
  <si>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</si>
  <si>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</si>
  <si>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</si>
  <si>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</si>
  <si>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</si>
  <si>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</si>
  <si>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</si>
  <si>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</si>
  <si>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</si>
  <si>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</si>
  <si>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</si>
  <si>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</si>
  <si>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</si>
  <si>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</si>
  <si>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</si>
  <si>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</si>
  <si>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</si>
  <si>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</si>
  <si>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</si>
  <si>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</si>
  <si>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</si>
  <si>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</si>
  <si>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</si>
  <si>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</si>
  <si>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</si>
  <si>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</si>
  <si>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</si>
  <si>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</si>
  <si>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</si>
  <si>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</si>
  <si>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</si>
  <si>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</si>
  <si>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</si>
  <si>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</si>
  <si>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</si>
  <si>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</si>
  <si>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</si>
  <si>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</si>
  <si>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</si>
  <si>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</si>
  <si>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</si>
  <si>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</si>
  <si>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</si>
  <si>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</si>
  <si>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</si>
  <si>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</si>
  <si>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</si>
  <si>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</si>
  <si>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</si>
  <si>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</si>
  <si>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</si>
  <si>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</si>
  <si>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</si>
  <si>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</si>
  <si>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</si>
  <si>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</si>
  <si>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</si>
  <si>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</si>
  <si>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</si>
  <si>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</si>
  <si>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</si>
  <si>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</si>
  <si>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</si>
  <si>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</si>
  <si>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</si>
  <si>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</si>
  <si>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</si>
  <si>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</si>
  <si>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</si>
  <si>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</si>
  <si>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</si>
  <si>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</si>
  <si>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</si>
  <si>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</si>
  <si>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</si>
  <si>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</si>
  <si>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</si>
  <si>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</si>
  <si>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</si>
  <si>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</si>
  <si>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</si>
  <si>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</si>
  <si>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</si>
  <si>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</si>
  <si>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</si>
  <si>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</si>
  <si>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</si>
  <si>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</si>
  <si>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</si>
  <si>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</si>
  <si>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</si>
  <si>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</si>
  <si>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</si>
  <si>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</si>
  <si>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</si>
  <si>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</si>
  <si>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</si>
  <si>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</si>
  <si>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</si>
  <si>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</si>
  <si>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</si>
  <si>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</si>
  <si>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</si>
  <si>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</si>
  <si>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</si>
  <si>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</si>
  <si>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</si>
  <si>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</si>
  <si>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</si>
  <si>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</si>
  <si>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</si>
  <si>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</si>
  <si>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</si>
  <si>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</si>
  <si>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</si>
  <si>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</si>
  <si>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</si>
  <si>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</si>
  <si>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</si>
  <si>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</si>
  <si>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</si>
  <si>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</si>
  <si>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</si>
  <si>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</si>
  <si>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</si>
  <si>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</si>
  <si>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</si>
  <si>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</si>
  <si>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</si>
  <si>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</si>
  <si>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</si>
  <si>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</si>
  <si>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</si>
  <si>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</si>
  <si>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</si>
  <si>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</si>
  <si>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</si>
  <si>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</si>
  <si>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</si>
  <si>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</si>
  <si>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</si>
  <si>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</si>
  <si>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</si>
  <si>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</si>
  <si>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</si>
  <si>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</si>
  <si>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</si>
  <si>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</si>
  <si>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</si>
  <si>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</si>
  <si>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</si>
  <si>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</si>
  <si>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</si>
  <si>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</si>
  <si>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</si>
  <si>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</si>
  <si>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</si>
  <si>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</si>
  <si>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</si>
  <si>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</si>
  <si>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</si>
  <si>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</si>
  <si>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</si>
  <si>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</si>
  <si>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</si>
  <si>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</si>
  <si>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</si>
  <si>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</si>
  <si>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</si>
  <si>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</si>
  <si>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</si>
  <si>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</si>
  <si>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</si>
  <si>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</si>
  <si>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</si>
  <si>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</si>
  <si>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</si>
  <si>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</si>
  <si>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</si>
  <si>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</si>
  <si>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</si>
  <si>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</si>
  <si>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</si>
  <si>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</si>
  <si>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</si>
  <si>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</si>
  <si>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</si>
  <si>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</si>
  <si>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</si>
  <si>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</si>
  <si>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</si>
  <si>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</si>
  <si>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</si>
  <si>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</si>
  <si>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</si>
  <si>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</si>
  <si>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</si>
  <si>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</si>
  <si>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</si>
  <si>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</si>
  <si>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</si>
  <si>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</si>
  <si>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</si>
  <si>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</si>
  <si>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</si>
  <si>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</si>
  <si>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</si>
  <si>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</si>
  <si>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</si>
  <si>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</si>
  <si>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</si>
  <si>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</si>
  <si>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</si>
  <si>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</si>
  <si>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</si>
  <si>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</si>
  <si>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</si>
  <si>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</si>
  <si>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</si>
  <si>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</si>
  <si>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</si>
  <si>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</si>
  <si>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</si>
  <si>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</si>
  <si>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</si>
  <si>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</si>
  <si>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</si>
  <si>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</si>
  <si>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</si>
  <si>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</si>
  <si>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</si>
  <si>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</si>
  <si>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</si>
  <si>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</si>
  <si>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</si>
  <si>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</si>
  <si>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</si>
  <si>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</si>
  <si>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</si>
  <si>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</si>
  <si>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</si>
  <si>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</si>
  <si>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</si>
  <si>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</si>
  <si>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</si>
  <si>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</si>
  <si>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</si>
  <si>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</si>
  <si>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</si>
  <si>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</si>
  <si>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</si>
  <si>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</si>
  <si>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</si>
  <si>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</si>
  <si>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</si>
  <si>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</si>
  <si>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</si>
  <si>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</si>
  <si>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</si>
  <si>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</si>
  <si>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</si>
  <si>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</si>
  <si>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</si>
  <si>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</si>
  <si>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</si>
  <si>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</si>
  <si>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</si>
  <si>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</si>
  <si>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</si>
  <si>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</si>
  <si>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</si>
  <si>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</si>
  <si>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</si>
  <si>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</si>
  <si>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</si>
  <si>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</si>
  <si>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</si>
  <si>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</si>
  <si>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</si>
  <si>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</si>
  <si>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</si>
  <si>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</si>
  <si>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</si>
  <si>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</si>
  <si>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</si>
  <si>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</si>
  <si>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</si>
  <si>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</si>
  <si>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</si>
  <si>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</si>
  <si>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</si>
  <si>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</si>
  <si>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</si>
  <si>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</si>
  <si>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</si>
  <si>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</si>
  <si>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</si>
  <si>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</si>
  <si>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</si>
  <si>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</si>
  <si>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</si>
  <si>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</si>
  <si>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</si>
  <si>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</si>
  <si>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</si>
  <si>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</si>
  <si>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</si>
  <si>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</si>
  <si>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</si>
  <si>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</si>
  <si>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</si>
  <si>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</si>
  <si>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</si>
  <si>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</si>
  <si>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</si>
  <si>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</si>
  <si>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</si>
  <si>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</si>
  <si>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</si>
  <si>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</si>
  <si>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</si>
  <si>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</si>
  <si>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</si>
  <si>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</si>
  <si>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</si>
  <si>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</si>
  <si>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</si>
  <si>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</si>
  <si>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</si>
  <si>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</si>
  <si>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</si>
  <si>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</si>
  <si>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</si>
  <si>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</si>
  <si>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</si>
  <si>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</si>
  <si>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</si>
  <si>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</si>
  <si>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</si>
  <si>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</si>
  <si>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</si>
  <si>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</si>
  <si>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</si>
  <si>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</si>
  <si>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</si>
  <si>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</si>
  <si>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</si>
  <si>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</si>
  <si>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</si>
  <si>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</si>
  <si>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</si>
  <si>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</si>
  <si>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</si>
  <si>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</si>
  <si>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</si>
  <si>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</si>
  <si>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</si>
  <si>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</si>
  <si>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</si>
  <si>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</si>
  <si>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</si>
  <si>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</si>
  <si>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</si>
  <si>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</si>
  <si>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</si>
  <si>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</si>
  <si>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</si>
  <si>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</si>
  <si>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</si>
  <si>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</si>
  <si>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</si>
  <si>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</si>
  <si>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</si>
  <si>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</si>
  <si>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</si>
  <si>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</si>
  <si>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</si>
  <si>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</si>
  <si>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</si>
  <si>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</si>
  <si>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</si>
  <si>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</si>
  <si>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</si>
  <si>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</si>
  <si>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</si>
  <si>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</si>
  <si>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</si>
  <si>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</si>
  <si>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</si>
  <si>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</si>
  <si>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</si>
  <si>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</si>
  <si>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</si>
  <si>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</si>
  <si>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</si>
  <si>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</si>
  <si>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</si>
  <si>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</si>
  <si>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</si>
  <si>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</si>
  <si>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</si>
  <si>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</si>
  <si>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</si>
  <si>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</si>
  <si>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</si>
  <si>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</si>
  <si>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</si>
  <si>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</si>
  <si>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</si>
  <si>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</si>
  <si>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</si>
  <si>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</si>
  <si>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</si>
  <si>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</si>
  <si>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</si>
  <si>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</si>
  <si>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</si>
  <si>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</si>
  <si>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</si>
  <si>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</si>
  <si>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</si>
  <si>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</si>
  <si>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</si>
  <si>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</si>
  <si>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</si>
  <si>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</si>
  <si>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</si>
  <si>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</si>
  <si>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</si>
  <si>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</si>
  <si>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</si>
  <si>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</si>
  <si>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</si>
  <si>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</si>
  <si>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</si>
  <si>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</si>
  <si>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</si>
  <si>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</si>
  <si>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</si>
  <si>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</si>
  <si>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</si>
  <si>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</si>
  <si>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</si>
  <si>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</si>
  <si>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</si>
  <si>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</si>
  <si>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</si>
  <si>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</si>
  <si>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</si>
  <si>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</si>
  <si>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</si>
  <si>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</si>
  <si>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</si>
  <si>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</si>
  <si>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</si>
  <si>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</si>
  <si>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</si>
  <si>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</si>
  <si>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</si>
  <si>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</si>
  <si>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</si>
  <si>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</si>
  <si>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</si>
  <si>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</si>
  <si>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</si>
  <si>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</si>
  <si>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</si>
  <si>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</si>
  <si>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</si>
  <si>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</si>
  <si>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</si>
  <si>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</si>
  <si>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</si>
  <si>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</si>
  <si>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</si>
  <si>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</si>
  <si>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</si>
  <si>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</si>
  <si>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</si>
  <si>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</si>
  <si>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</si>
  <si>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</si>
  <si>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</si>
  <si>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</si>
  <si>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</si>
  <si>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</si>
  <si>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</si>
  <si>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</si>
  <si>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</si>
  <si>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</si>
  <si>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</si>
  <si>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</si>
  <si>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</si>
  <si>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</si>
  <si>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</si>
  <si>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</si>
  <si>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</si>
  <si>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</si>
  <si>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</si>
  <si>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</si>
  <si>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</si>
  <si>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</si>
  <si>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</si>
  <si>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</si>
  <si>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</si>
  <si>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</si>
  <si>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</si>
  <si>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</si>
  <si>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</si>
  <si>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</si>
  <si>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</si>
  <si>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</si>
  <si>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</si>
  <si>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</si>
  <si>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</si>
  <si>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</si>
  <si>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</si>
  <si>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</si>
  <si>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</si>
  <si>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</si>
  <si>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</si>
  <si>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</si>
  <si>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</si>
  <si>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</si>
  <si>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</si>
  <si>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</si>
  <si>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</si>
  <si>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</si>
  <si>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</si>
  <si>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</si>
  <si>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</si>
  <si>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</si>
  <si>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</si>
  <si>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</si>
  <si>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</si>
  <si>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</si>
  <si>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</si>
  <si>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</si>
  <si>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</si>
  <si>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</si>
  <si>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</si>
  <si>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</si>
  <si>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</si>
  <si>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</si>
  <si>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</si>
  <si>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</si>
  <si>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</si>
  <si>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</si>
  <si>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</si>
  <si>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</si>
  <si>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</si>
  <si>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</si>
  <si>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</si>
  <si>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</si>
  <si>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</si>
  <si>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</si>
  <si>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</si>
  <si>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</si>
  <si>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</si>
  <si>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</si>
  <si>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</si>
  <si>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</si>
  <si>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</si>
  <si>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</si>
  <si>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</si>
  <si>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</si>
  <si>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</si>
  <si>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</si>
  <si>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</si>
  <si>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</si>
  <si>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</si>
  <si>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</si>
  <si>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</si>
  <si>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</si>
  <si>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</si>
  <si>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</si>
  <si>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</si>
  <si>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</si>
  <si>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</si>
  <si>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</si>
  <si>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</si>
  <si>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</si>
  <si>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</si>
  <si>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</si>
  <si>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</si>
  <si>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</si>
  <si>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</si>
  <si>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</si>
  <si>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</si>
  <si>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</si>
  <si>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</si>
  <si>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</si>
  <si>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</si>
  <si>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</si>
  <si>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</si>
  <si>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</si>
  <si>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</si>
  <si>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</si>
  <si>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</si>
  <si>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</si>
  <si>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</si>
  <si>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</si>
  <si>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</si>
  <si>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</si>
  <si>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</si>
  <si>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</si>
  <si>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</si>
  <si>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</si>
  <si>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</si>
  <si>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</si>
  <si>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</si>
  <si>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</si>
  <si>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</si>
  <si>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</si>
  <si>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</si>
  <si>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</si>
  <si>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</si>
  <si>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</si>
  <si>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</si>
  <si>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</si>
  <si>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</si>
  <si>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</si>
  <si>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</si>
  <si>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</si>
  <si>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</si>
  <si>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</si>
  <si>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</si>
  <si>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</si>
  <si>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</si>
  <si>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</si>
  <si>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</si>
  <si>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</si>
  <si>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</si>
  <si>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</si>
  <si>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</si>
  <si>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</si>
  <si>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</si>
  <si>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</si>
  <si>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</si>
  <si>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</si>
  <si>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</si>
  <si>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</si>
  <si>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</si>
  <si>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</si>
  <si>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</si>
  <si>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</si>
  <si>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</si>
  <si>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</si>
  <si>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</si>
  <si>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</si>
  <si>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</si>
  <si>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</si>
  <si>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</si>
  <si>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</si>
  <si>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</si>
  <si>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</si>
  <si>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</si>
  <si>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</si>
  <si>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</si>
  <si>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</si>
  <si>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</si>
  <si>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</si>
  <si>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</si>
  <si>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</si>
  <si>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</si>
  <si>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</si>
  <si>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</si>
  <si>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</si>
  <si>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</si>
  <si>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</si>
  <si>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</si>
  <si>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</si>
  <si>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</si>
  <si>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</si>
  <si>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</si>
  <si>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</si>
  <si>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</si>
  <si>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</si>
  <si>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</si>
  <si>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</si>
  <si>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</si>
  <si>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</si>
  <si>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</si>
  <si>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</si>
  <si>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</si>
  <si>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</si>
  <si>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</si>
  <si>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</si>
  <si>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</si>
  <si>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</si>
  <si>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</si>
  <si>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</si>
  <si>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</si>
  <si>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</si>
  <si>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</si>
  <si>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</si>
  <si>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</si>
  <si>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</si>
  <si>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</si>
  <si>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</si>
  <si>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</si>
  <si>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</si>
  <si>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</si>
  <si>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</si>
  <si>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</si>
  <si>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</si>
  <si>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</si>
  <si>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</si>
  <si>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</si>
  <si>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</si>
  <si>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</si>
  <si>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</si>
  <si>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</si>
  <si>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</si>
  <si>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</si>
  <si>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</si>
  <si>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</si>
  <si>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</si>
  <si>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</si>
  <si>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</si>
  <si>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</si>
  <si>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</si>
  <si>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</si>
  <si>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</si>
  <si>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</si>
  <si>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</si>
  <si>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</si>
  <si>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</si>
  <si>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</si>
  <si>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</si>
  <si>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</si>
  <si>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</si>
  <si>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</si>
  <si>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</si>
  <si>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</si>
  <si>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</si>
  <si>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</si>
  <si>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</si>
  <si>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</si>
  <si>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</si>
  <si>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</si>
  <si>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</si>
  <si>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</si>
  <si>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</si>
  <si>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</si>
  <si>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</si>
  <si>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</si>
  <si>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</si>
  <si>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</si>
  <si>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</si>
  <si>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</si>
  <si>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</si>
  <si>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</si>
  <si>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</si>
  <si>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</si>
  <si>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</si>
  <si>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</si>
  <si>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</si>
  <si>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</si>
  <si>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</si>
  <si>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</si>
  <si>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</si>
  <si>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</si>
  <si>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</si>
  <si>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</si>
  <si>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</si>
  <si>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</si>
  <si>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</si>
  <si>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</si>
  <si>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</si>
  <si>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</si>
  <si>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</si>
  <si>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</si>
  <si>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</si>
  <si>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</si>
  <si>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</si>
  <si>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</si>
  <si>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</si>
  <si>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</si>
  <si>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</si>
  <si>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</si>
  <si>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</si>
  <si>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</si>
  <si>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</si>
  <si>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</si>
  <si>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</si>
  <si>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</si>
  <si>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</si>
  <si>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</si>
  <si>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</si>
  <si>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</si>
  <si>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</si>
  <si>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</si>
  <si>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</si>
  <si>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</si>
  <si>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</si>
  <si>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</si>
  <si>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</si>
  <si>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</si>
  <si>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</si>
  <si>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</si>
  <si>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</si>
  <si>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</si>
  <si>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</si>
  <si>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</si>
  <si>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</si>
  <si>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</si>
  <si>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</si>
  <si>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</si>
  <si>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</si>
  <si>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</si>
  <si>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</si>
  <si>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</si>
  <si>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</si>
  <si>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</si>
  <si>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</si>
  <si>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</si>
  <si>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</si>
  <si>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</si>
  <si>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</si>
  <si>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</si>
  <si>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</si>
  <si>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</si>
  <si>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</si>
  <si>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</si>
  <si>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</si>
  <si>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</si>
  <si>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</si>
  <si>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</si>
  <si>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</si>
  <si>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</si>
  <si>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</si>
  <si>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</si>
  <si>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</si>
  <si>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</si>
  <si>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</si>
  <si>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</si>
  <si>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</si>
  <si>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</si>
  <si>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</si>
  <si>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</si>
  <si>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</si>
  <si>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</si>
  <si>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</si>
  <si>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</si>
  <si>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</si>
  <si>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</si>
  <si>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</si>
  <si>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</si>
  <si>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</si>
  <si>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</si>
  <si>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</si>
  <si>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</si>
  <si>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</si>
  <si>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</si>
  <si>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</si>
  <si>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</si>
  <si>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</si>
  <si>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</si>
  <si>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</si>
  <si>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</si>
  <si>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</si>
  <si>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</si>
  <si>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</si>
  <si>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</si>
  <si>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</si>
  <si>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</si>
  <si>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</si>
  <si>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</si>
  <si>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</si>
  <si>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</si>
  <si>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</si>
  <si>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</si>
  <si>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</si>
  <si>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</si>
  <si>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</si>
  <si>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</si>
  <si>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</si>
  <si>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</si>
  <si>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</si>
  <si>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</si>
  <si>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</si>
  <si>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</si>
  <si>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</si>
  <si>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</si>
  <si>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</si>
  <si>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</si>
  <si>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</si>
  <si>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</si>
  <si>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</si>
  <si>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</si>
  <si>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</si>
  <si>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</si>
  <si>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</si>
  <si>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</si>
  <si>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</si>
  <si>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</si>
  <si>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</si>
  <si>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</si>
  <si>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</si>
  <si>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</si>
  <si>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</si>
  <si>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</si>
  <si>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</si>
  <si>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</si>
  <si>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</si>
  <si>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</si>
  <si>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</si>
  <si>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</si>
  <si>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</si>
  <si>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</si>
  <si>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</si>
  <si>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</si>
  <si>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</si>
  <si>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</si>
  <si>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</si>
  <si>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</si>
  <si>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</si>
  <si>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</si>
  <si>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</si>
  <si>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</si>
  <si>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</si>
  <si>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</si>
  <si>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</si>
  <si>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</si>
  <si>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</si>
  <si>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</si>
  <si>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</si>
  <si>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</si>
  <si>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</si>
  <si>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</si>
  <si>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</si>
  <si>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</si>
  <si>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</si>
  <si>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</si>
  <si>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</si>
  <si>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</si>
  <si>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</si>
  <si>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</si>
  <si>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</si>
  <si>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</si>
  <si>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</si>
  <si>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</si>
  <si>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</si>
  <si>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</si>
  <si>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</si>
  <si>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</si>
  <si>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</si>
  <si>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</si>
  <si>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</si>
  <si>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</si>
  <si>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</si>
  <si>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</si>
  <si>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</si>
  <si>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</si>
  <si>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</si>
  <si>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</si>
  <si>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</si>
  <si>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</si>
  <si>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</si>
  <si>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</si>
  <si>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</si>
  <si>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</si>
  <si>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</si>
  <si>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</si>
  <si>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</si>
  <si>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</si>
  <si>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</si>
  <si>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</si>
  <si>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</si>
  <si>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</si>
  <si>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</si>
  <si>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</si>
  <si>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</si>
  <si>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</si>
  <si>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</si>
  <si>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</si>
  <si>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</si>
  <si>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</si>
  <si>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</si>
  <si>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</si>
  <si>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</si>
  <si>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</si>
  <si>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</si>
  <si>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</si>
  <si>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</si>
  <si>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</si>
  <si>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</si>
  <si>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</si>
  <si>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</si>
  <si>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</si>
  <si>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</si>
  <si>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</si>
  <si>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</si>
  <si>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</si>
  <si>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</si>
  <si>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</si>
  <si>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</si>
  <si>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</si>
  <si>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</si>
  <si>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</si>
  <si>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</si>
  <si>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</si>
  <si>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</si>
  <si>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</si>
  <si>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</si>
  <si>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</si>
  <si>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</si>
  <si>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</si>
  <si>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</si>
  <si>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</si>
  <si>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</si>
  <si>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</si>
  <si>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</si>
  <si>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</si>
  <si>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</si>
  <si>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</si>
  <si>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</si>
  <si>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</si>
  <si>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</si>
  <si>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</si>
  <si>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</si>
  <si>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</si>
  <si>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</si>
  <si>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</si>
  <si>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</si>
  <si>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</si>
  <si>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</si>
  <si>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</si>
  <si>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</si>
  <si>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</si>
  <si>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</si>
  <si>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</si>
  <si>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</si>
  <si>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</si>
  <si>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</si>
  <si>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</si>
  <si>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</si>
  <si>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</si>
  <si>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</si>
  <si>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</si>
  <si>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</si>
  <si>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</si>
  <si>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</si>
  <si>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</si>
  <si>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</si>
  <si>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</si>
  <si>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</si>
  <si>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</si>
  <si>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</si>
  <si>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</si>
  <si>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</si>
  <si>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</si>
  <si>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</si>
  <si>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</si>
  <si>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</si>
  <si>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</si>
  <si>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</si>
  <si>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</si>
  <si>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</si>
  <si>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</si>
  <si>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</si>
  <si>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</si>
  <si>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</si>
  <si>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</si>
  <si>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</si>
  <si>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</si>
  <si>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</si>
  <si>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</si>
  <si>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</si>
  <si>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</si>
  <si>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</si>
  <si>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</si>
  <si>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</si>
  <si>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</si>
  <si>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</si>
  <si>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</si>
  <si>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</si>
  <si>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</si>
  <si>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</si>
  <si>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</si>
  <si>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</si>
  <si>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</si>
  <si>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</si>
  <si>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</si>
  <si>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</si>
  <si>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</si>
  <si>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</si>
  <si>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</si>
  <si>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</si>
  <si>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</si>
  <si>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</si>
  <si>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</si>
  <si>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</si>
  <si>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</si>
  <si>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</si>
  <si>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</si>
  <si>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</si>
  <si>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</si>
  <si>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</si>
  <si>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</si>
  <si>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</si>
  <si>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</si>
  <si>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</si>
  <si>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</si>
  <si>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</si>
  <si>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</si>
  <si>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</si>
  <si>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</si>
  <si>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</si>
  <si>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</si>
  <si>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</si>
  <si>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</si>
  <si>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</si>
  <si>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</si>
  <si>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</si>
  <si>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</si>
  <si>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</si>
  <si>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</si>
  <si>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</si>
  <si>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</si>
  <si>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</si>
  <si>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</si>
  <si>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</si>
  <si>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</si>
  <si>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</si>
  <si>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</si>
  <si>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</si>
  <si>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</si>
  <si>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</si>
  <si>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</si>
  <si>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</si>
  <si>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</si>
  <si>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</si>
  <si>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</si>
  <si>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</si>
  <si>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</si>
  <si>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</si>
  <si>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</si>
  <si>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</si>
  <si>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</si>
  <si>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</si>
  <si>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</si>
  <si>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</si>
  <si>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</si>
  <si>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</si>
  <si>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</si>
  <si>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</si>
  <si>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</si>
  <si>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</si>
  <si>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</si>
  <si>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</si>
  <si>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</si>
  <si>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</si>
  <si>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</si>
  <si>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</si>
  <si>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</si>
  <si>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</si>
  <si>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</si>
  <si>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</si>
  <si>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</si>
  <si>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</si>
  <si>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</si>
  <si>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</si>
  <si>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</si>
  <si>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</si>
  <si>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</si>
  <si>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</si>
  <si>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</si>
  <si>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</si>
  <si>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</si>
  <si>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</si>
  <si>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</si>
  <si>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</si>
  <si>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</si>
  <si>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</si>
  <si>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</si>
  <si>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</si>
  <si>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</si>
  <si>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</si>
  <si>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</si>
  <si>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</si>
  <si>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</si>
  <si>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</si>
  <si>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</si>
  <si>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</si>
  <si>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</si>
  <si>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</si>
  <si>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</si>
  <si>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</si>
  <si>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</si>
  <si>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</si>
  <si>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</si>
  <si>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</si>
  <si>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</si>
  <si>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</si>
  <si>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</si>
  <si>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</si>
  <si>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</si>
  <si>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</si>
  <si>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</si>
  <si>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</si>
  <si>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</si>
  <si>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</si>
  <si>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</si>
  <si>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</si>
  <si>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</si>
  <si>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</si>
  <si>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</si>
  <si>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</si>
  <si>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</si>
  <si>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</si>
  <si>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</si>
  <si>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</si>
  <si>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</si>
  <si>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</si>
  <si>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</si>
  <si>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</si>
  <si>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</si>
  <si>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</si>
  <si>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</si>
  <si>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</si>
  <si>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</si>
  <si>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</si>
  <si>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</si>
  <si>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</si>
  <si>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</si>
  <si>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</si>
  <si>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</si>
  <si>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</si>
  <si>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</si>
  <si>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</si>
  <si>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</si>
  <si>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</si>
  <si>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</si>
  <si>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</si>
  <si>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</si>
  <si>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</si>
  <si>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</si>
  <si>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</si>
  <si>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</si>
  <si>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</si>
  <si>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</si>
  <si>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</si>
  <si>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</si>
  <si>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</si>
  <si>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</si>
  <si>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</si>
  <si>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</si>
  <si>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</si>
  <si>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</si>
  <si>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</si>
  <si>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</si>
  <si>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</si>
  <si>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</si>
  <si>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</si>
  <si>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</si>
  <si>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</si>
  <si>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</si>
  <si>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</si>
  <si>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</si>
  <si>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</si>
  <si>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</si>
  <si>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</si>
  <si>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</si>
  <si>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</si>
  <si>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</si>
  <si>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</si>
  <si>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</si>
  <si>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</si>
  <si>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</si>
  <si>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</si>
  <si>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</si>
  <si>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</si>
  <si>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</si>
  <si>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</si>
  <si>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</si>
  <si>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</si>
  <si>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</si>
  <si>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</si>
  <si>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</si>
  <si>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</si>
  <si>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</si>
  <si>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</si>
  <si>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</si>
  <si>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</si>
  <si>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</si>
  <si>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</si>
  <si>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</si>
  <si>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</si>
  <si>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</si>
  <si>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</si>
  <si>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</si>
  <si>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</si>
  <si>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</si>
  <si>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</si>
  <si>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</si>
  <si>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</si>
  <si>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</si>
  <si>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</si>
  <si>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</si>
  <si>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</si>
  <si>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</si>
  <si>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</si>
  <si>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</si>
  <si>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</si>
  <si>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</si>
  <si>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</si>
  <si>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</si>
  <si>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</si>
  <si>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</si>
  <si>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</si>
  <si>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</si>
  <si>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</si>
  <si>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</si>
  <si>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</si>
  <si>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</si>
  <si>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</si>
  <si>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</si>
  <si>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</si>
  <si>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</si>
  <si>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</si>
  <si>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</si>
  <si>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</si>
  <si>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</si>
  <si>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</si>
  <si>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</si>
  <si>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</si>
  <si>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</si>
  <si>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</si>
  <si>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</si>
  <si>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</si>
  <si>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</si>
  <si>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</si>
  <si>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</si>
  <si>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</si>
  <si>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</si>
  <si>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</si>
  <si>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</si>
  <si>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</si>
  <si>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</si>
  <si>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</si>
  <si>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</si>
  <si>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</si>
  <si>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</si>
  <si>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</si>
  <si>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</si>
  <si>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</si>
  <si>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</si>
  <si>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</si>
  <si>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</si>
  <si>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</si>
  <si>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</si>
  <si>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</si>
  <si>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</si>
  <si>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</si>
  <si>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</si>
  <si>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</si>
  <si>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</si>
  <si>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</si>
  <si>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</si>
  <si>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</si>
  <si>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</si>
  <si>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</si>
  <si>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</si>
  <si>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</si>
  <si>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</si>
  <si>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</si>
  <si>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</si>
  <si>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</si>
  <si>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</si>
  <si>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</si>
  <si>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</si>
  <si>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</si>
  <si>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</si>
  <si>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</si>
  <si>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</si>
  <si>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</si>
  <si>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</si>
  <si>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</si>
  <si>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</si>
  <si>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</si>
  <si>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</si>
  <si>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</si>
  <si>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</si>
  <si>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</si>
  <si>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</si>
  <si>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</si>
  <si>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</si>
  <si>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</si>
  <si>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</si>
  <si>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</si>
  <si>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</si>
  <si>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</si>
  <si>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</si>
  <si>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</si>
  <si>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</si>
  <si>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</si>
  <si>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</si>
  <si>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</si>
  <si>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</si>
  <si>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</si>
  <si>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</si>
  <si>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</si>
  <si>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</si>
  <si>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</si>
  <si>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</si>
  <si>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</si>
  <si>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</si>
  <si>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</si>
  <si>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</si>
  <si>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</si>
  <si>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</si>
  <si>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</si>
  <si>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</si>
  <si>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</si>
  <si>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</si>
  <si>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</si>
  <si>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</si>
  <si>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</si>
  <si>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</si>
  <si>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</si>
  <si>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</si>
  <si>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</si>
  <si>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</si>
  <si>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</si>
  <si>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</si>
  <si>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</si>
  <si>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</si>
  <si>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</si>
  <si>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</si>
  <si>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</si>
  <si>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</si>
  <si>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</si>
  <si>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</si>
  <si>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</si>
  <si>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</si>
  <si>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</si>
  <si>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</si>
  <si>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</si>
  <si>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</si>
  <si>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</si>
  <si>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</si>
  <si>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</si>
  <si>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</si>
  <si>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</si>
  <si>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</si>
  <si>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</si>
  <si>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</si>
  <si>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</si>
  <si>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</si>
  <si>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</si>
  <si>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</si>
  <si>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</si>
  <si>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</si>
  <si>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</si>
  <si>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</si>
  <si>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</si>
  <si>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</si>
  <si>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</si>
  <si>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</si>
  <si>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</si>
  <si>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</si>
  <si>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</si>
  <si>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</si>
  <si>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</si>
  <si>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</si>
  <si>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</si>
  <si>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</si>
  <si>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</si>
  <si>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</si>
  <si>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</si>
  <si>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</si>
  <si>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</si>
  <si>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</si>
  <si>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</si>
  <si>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</si>
  <si>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</si>
  <si>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</si>
  <si>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</si>
  <si>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</si>
  <si>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</si>
  <si>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</si>
  <si>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</si>
  <si>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</si>
  <si>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</si>
  <si>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</si>
  <si>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</si>
  <si>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</si>
  <si>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</si>
  <si>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</si>
  <si>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</si>
  <si>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</si>
  <si>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</si>
  <si>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</si>
  <si>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</si>
  <si>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</si>
  <si>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</si>
  <si>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</si>
  <si>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</si>
  <si>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</si>
  <si>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</si>
  <si>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</si>
  <si>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</si>
  <si>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</si>
  <si>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</si>
  <si>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</si>
  <si>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</si>
  <si>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</si>
  <si>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</si>
  <si>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</si>
  <si>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</si>
  <si>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</si>
  <si>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</si>
  <si>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</si>
  <si>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</si>
  <si>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</si>
  <si>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</si>
  <si>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</si>
  <si>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</si>
  <si>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</si>
  <si>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</si>
  <si>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</si>
  <si>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</si>
  <si>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</si>
  <si>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</si>
  <si>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</si>
  <si>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</si>
  <si>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</si>
  <si>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</si>
  <si>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</si>
  <si>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</si>
  <si>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</si>
  <si>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</si>
  <si>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</si>
  <si>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</si>
  <si>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</si>
  <si>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</si>
  <si>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</si>
  <si>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</si>
  <si>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</si>
  <si>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</si>
  <si>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</si>
  <si>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</si>
  <si>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</si>
  <si>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</si>
  <si>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</si>
  <si>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</si>
  <si>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</si>
  <si>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</si>
  <si>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</si>
  <si>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</si>
  <si>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</si>
  <si>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</si>
  <si>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</si>
  <si>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</si>
  <si>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</si>
  <si>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</si>
  <si>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</si>
  <si>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</si>
  <si>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</si>
  <si>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</si>
  <si>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</si>
  <si>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</si>
  <si>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</si>
  <si>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</si>
  <si>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</si>
  <si>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</si>
  <si>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</si>
  <si>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</si>
  <si>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</si>
  <si>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</si>
  <si>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</si>
  <si>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</si>
  <si>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</si>
  <si>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</si>
  <si>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</si>
  <si>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</si>
  <si>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</si>
  <si>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</si>
  <si>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</si>
  <si>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</si>
  <si>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</si>
  <si>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</si>
  <si>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</si>
  <si>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</si>
  <si>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</si>
  <si>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</si>
  <si>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</si>
  <si>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</si>
  <si>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</si>
  <si>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</si>
  <si>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</si>
  <si>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</si>
  <si>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</si>
  <si>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</si>
  <si>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</si>
  <si>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</si>
  <si>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</si>
  <si>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</si>
  <si>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</si>
  <si>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</si>
  <si>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</si>
  <si>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</si>
  <si>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</si>
  <si>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</si>
  <si>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</si>
  <si>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</si>
  <si>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</si>
  <si>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</si>
  <si>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</si>
  <si>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</si>
  <si>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</si>
  <si>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</si>
  <si>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</si>
  <si>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</si>
  <si>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</si>
  <si>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</si>
  <si>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</si>
  <si>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</si>
  <si>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</si>
  <si>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</si>
  <si>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</si>
  <si>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</si>
  <si>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</si>
  <si>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</si>
  <si>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</si>
  <si>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</si>
  <si>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</si>
  <si>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</si>
  <si>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</si>
  <si>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</si>
  <si>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</si>
  <si>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</si>
  <si>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</si>
  <si>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</si>
  <si>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</si>
  <si>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</si>
  <si>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</si>
  <si>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</si>
  <si>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</si>
  <si>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</si>
  <si>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</si>
  <si>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</si>
  <si>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</si>
  <si>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</si>
  <si>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</si>
  <si>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</si>
  <si>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</si>
  <si>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</si>
  <si>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</si>
  <si>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</si>
  <si>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</si>
  <si>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</si>
  <si>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</si>
  <si>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</si>
  <si>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</si>
  <si>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</si>
  <si>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</si>
  <si>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</si>
  <si>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</si>
  <si>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</si>
  <si>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</si>
  <si>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</si>
  <si>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</si>
  <si>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</si>
  <si>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</si>
  <si>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</si>
  <si>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</si>
  <si>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</si>
  <si>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</si>
  <si>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</si>
  <si>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</si>
  <si>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</si>
  <si>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</si>
  <si>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</si>
  <si>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</si>
  <si>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</si>
  <si>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</si>
  <si>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</si>
  <si>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</si>
  <si>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</si>
  <si>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</si>
  <si>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</si>
  <si>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</si>
  <si>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</si>
  <si>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</si>
  <si>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</si>
  <si>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</si>
  <si>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</si>
  <si>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</si>
  <si>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</si>
  <si>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</si>
  <si>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</si>
  <si>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</si>
  <si>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</si>
  <si>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</si>
  <si>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</si>
  <si>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</si>
  <si>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</si>
  <si>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</si>
  <si>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</si>
  <si>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</si>
  <si>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</si>
  <si>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</si>
  <si>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</si>
  <si>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</si>
  <si>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</si>
  <si>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</si>
  <si>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</si>
  <si>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</si>
  <si>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</si>
  <si>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</si>
  <si>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</si>
  <si>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</si>
  <si>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</si>
  <si>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</si>
  <si>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</si>
  <si>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</si>
  <si>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</si>
  <si>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</si>
  <si>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</si>
  <si>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</si>
  <si>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</si>
  <si>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</si>
  <si>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</si>
  <si>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</si>
  <si>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</si>
  <si>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</si>
  <si>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</si>
  <si>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</si>
  <si>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</si>
  <si>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</si>
  <si>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</si>
  <si>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</si>
  <si>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</si>
  <si>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</si>
  <si>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</si>
  <si>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</si>
  <si>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</si>
  <si>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</si>
  <si>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</si>
  <si>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</si>
  <si>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</si>
  <si>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</si>
  <si>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</si>
  <si>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</si>
  <si>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</si>
  <si>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</si>
  <si>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</si>
  <si>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</si>
  <si>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</si>
  <si>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</si>
  <si>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</si>
  <si>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</si>
  <si>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</si>
  <si>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</si>
  <si>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</si>
  <si>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</si>
  <si>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</si>
  <si>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</si>
  <si>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</si>
  <si>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</si>
  <si>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</si>
  <si>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</si>
  <si>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</si>
  <si>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</si>
  <si>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</si>
  <si>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</si>
  <si>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</si>
  <si>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</si>
  <si>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</si>
  <si>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</si>
  <si>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</si>
  <si>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</si>
  <si>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</si>
  <si>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</si>
  <si>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</si>
  <si>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</si>
  <si>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</si>
  <si>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</si>
  <si>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</si>
  <si>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</si>
  <si>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</si>
  <si>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</si>
  <si>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</si>
  <si>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</si>
  <si>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</si>
  <si>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</si>
  <si>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</si>
  <si>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</si>
  <si>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</si>
  <si>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</si>
  <si>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</si>
  <si>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</si>
  <si>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</si>
  <si>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</si>
  <si>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</si>
  <si>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</si>
  <si>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</si>
  <si>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</si>
  <si>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</si>
  <si>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</si>
  <si>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</si>
  <si>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</si>
  <si>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</si>
  <si>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</si>
  <si>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</si>
  <si>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</si>
  <si>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</si>
  <si>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</si>
  <si>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</si>
  <si>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</si>
  <si>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</si>
  <si>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</si>
  <si>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</si>
  <si>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</si>
  <si>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</si>
  <si>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</si>
  <si>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</si>
  <si>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</si>
  <si>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</si>
  <si>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</si>
  <si>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</si>
  <si>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</si>
  <si>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</si>
  <si>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</si>
  <si>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</si>
  <si>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</si>
  <si>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</si>
  <si>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</si>
  <si>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</si>
  <si>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</si>
  <si>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</si>
  <si>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</si>
  <si>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</si>
  <si>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</si>
  <si>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</si>
  <si>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</si>
  <si>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</si>
  <si>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</si>
  <si>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</si>
  <si>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</si>
  <si>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</si>
  <si>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</si>
  <si>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</si>
  <si>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</si>
  <si>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</si>
  <si>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</si>
  <si>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</si>
  <si>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</si>
  <si>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</si>
  <si>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</si>
  <si>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</si>
  <si>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</si>
  <si>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</si>
  <si>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</si>
  <si>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</si>
  <si>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</si>
  <si>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</si>
  <si>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</si>
  <si>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</si>
  <si>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</si>
  <si>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</si>
  <si>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</si>
  <si>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</si>
  <si>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</si>
  <si>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</si>
  <si>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</si>
  <si>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</si>
  <si>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</si>
  <si>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</si>
  <si>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</si>
  <si>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</si>
  <si>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</si>
  <si>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</si>
  <si>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</si>
  <si>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</si>
  <si>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</si>
  <si>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</si>
  <si>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</si>
  <si>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</si>
  <si>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</si>
  <si>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</si>
  <si>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</si>
  <si>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</si>
  <si>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</si>
  <si>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</si>
  <si>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</si>
  <si>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</si>
  <si>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</si>
  <si>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</si>
  <si>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</si>
  <si>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</si>
  <si>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</si>
  <si>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</si>
  <si>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</si>
  <si>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</si>
  <si>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</si>
  <si>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</si>
  <si>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</si>
  <si>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</si>
  <si>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</si>
  <si>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</si>
  <si>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</si>
  <si>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</si>
  <si>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</si>
  <si>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</si>
  <si>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</si>
  <si>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</si>
  <si>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</si>
  <si>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</si>
  <si>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</si>
  <si>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</si>
  <si>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</si>
  <si>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</si>
  <si>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</si>
  <si>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</si>
  <si>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</si>
  <si>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</si>
  <si>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</si>
  <si>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</si>
  <si>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</si>
  <si>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</si>
  <si>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</si>
  <si>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</si>
  <si>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</si>
  <si>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</si>
  <si>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</si>
  <si>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</si>
  <si>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</si>
  <si>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</si>
  <si>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</si>
  <si>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</si>
  <si>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</si>
  <si>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</si>
  <si>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</si>
  <si>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</si>
  <si>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</si>
  <si>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</si>
  <si>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</si>
  <si>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</si>
  <si>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</si>
  <si>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</si>
  <si>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</si>
  <si>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</si>
  <si>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</si>
  <si>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</si>
  <si>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</si>
  <si>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</si>
  <si>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</si>
  <si>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</si>
  <si>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</si>
  <si>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</si>
  <si>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</si>
  <si>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</si>
  <si>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</si>
  <si>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</si>
  <si>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</si>
  <si>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</si>
  <si>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</si>
  <si>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</si>
  <si>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</si>
  <si>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</si>
  <si>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</si>
  <si>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</si>
  <si>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</si>
  <si>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</si>
  <si>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</si>
  <si>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</si>
  <si>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</si>
  <si>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</si>
  <si>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</si>
  <si>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</si>
  <si>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</si>
  <si>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</si>
  <si>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</si>
  <si>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</si>
  <si>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</si>
  <si>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</si>
  <si>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</si>
  <si>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</si>
  <si>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</si>
  <si>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</si>
  <si>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</si>
  <si>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</si>
  <si>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</si>
  <si>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</si>
  <si>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</si>
  <si>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</si>
  <si>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</si>
  <si>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</si>
  <si>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</si>
  <si>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</si>
  <si>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</si>
  <si>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</si>
  <si>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</si>
  <si>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</si>
  <si>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</si>
  <si>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</si>
  <si>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</si>
  <si>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</si>
  <si>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</si>
  <si>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</si>
  <si>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</si>
  <si>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</si>
  <si>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</si>
  <si>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</si>
  <si>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</si>
  <si>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</si>
  <si>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</si>
  <si>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</si>
  <si>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</si>
  <si>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</si>
  <si>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</si>
  <si>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</si>
  <si>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</si>
  <si>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</si>
  <si>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</si>
  <si>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</si>
  <si>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</si>
  <si>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</si>
  <si>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</si>
  <si>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</si>
  <si>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</si>
  <si>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</si>
  <si>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</si>
  <si>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</si>
  <si>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</si>
  <si>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</si>
  <si>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</si>
  <si>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</si>
  <si>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</si>
  <si>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</si>
  <si>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</si>
  <si>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</si>
  <si>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</si>
  <si>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</si>
  <si>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</si>
  <si>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</si>
  <si>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</si>
  <si>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</si>
  <si>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</si>
  <si>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</si>
  <si>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</si>
  <si>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</si>
  <si>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</si>
  <si>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</si>
  <si>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</si>
  <si>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</si>
  <si>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</si>
  <si>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</si>
  <si>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</si>
  <si>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</si>
  <si>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</si>
  <si>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</si>
  <si>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</si>
  <si>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</si>
  <si>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</si>
  <si>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</si>
  <si>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</si>
  <si>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</si>
  <si>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</si>
  <si>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</si>
  <si>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</si>
  <si>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</si>
  <si>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</si>
  <si>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</si>
  <si>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</si>
  <si>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</si>
  <si>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</si>
  <si>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</si>
  <si>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</si>
  <si>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</si>
  <si>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</si>
  <si>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</si>
  <si>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</si>
  <si>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</si>
  <si>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</si>
  <si>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</si>
  <si>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</si>
  <si>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</si>
  <si>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</si>
  <si>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</si>
  <si>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</si>
  <si>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</si>
  <si>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</si>
  <si>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</si>
  <si>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</si>
  <si>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</si>
  <si>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</si>
  <si>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</si>
  <si>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</si>
  <si>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</si>
  <si>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</si>
  <si>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</si>
  <si>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</si>
  <si>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</si>
  <si>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</si>
  <si>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</si>
  <si>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</si>
  <si>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</si>
  <si>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</si>
  <si>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</si>
  <si>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</si>
  <si>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</si>
  <si>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</si>
  <si>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</si>
  <si>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</si>
  <si>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</si>
  <si>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</si>
  <si>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</si>
  <si>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</si>
  <si>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</si>
  <si>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</si>
  <si>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</si>
  <si>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</si>
  <si>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</si>
  <si>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</si>
  <si>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</si>
  <si>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</si>
  <si>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</si>
  <si>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</si>
  <si>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</si>
  <si>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</si>
  <si>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</si>
  <si>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</si>
  <si>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</si>
  <si>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</si>
  <si>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</si>
  <si>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</si>
  <si>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</si>
  <si>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</si>
  <si>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</si>
  <si>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</si>
  <si>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</si>
  <si>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</si>
  <si>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</si>
  <si>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</si>
  <si>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</si>
  <si>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</si>
  <si>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</si>
  <si>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</si>
  <si>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</si>
  <si>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</si>
  <si>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</si>
  <si>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</si>
  <si>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</si>
  <si>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</si>
  <si>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</si>
  <si>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</si>
  <si>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</si>
  <si>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</si>
  <si>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</si>
  <si>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</si>
  <si>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</si>
  <si>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</si>
  <si>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</si>
  <si>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</si>
  <si>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</si>
  <si>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</si>
  <si>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</si>
  <si>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</si>
  <si>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</si>
  <si>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</si>
  <si>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</si>
  <si>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</si>
  <si>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</si>
  <si>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</si>
  <si>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</si>
  <si>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</si>
  <si>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</si>
  <si>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</si>
  <si>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</si>
  <si>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</si>
  <si>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</si>
  <si>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</si>
  <si>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</si>
  <si>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</si>
  <si>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</si>
  <si>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</si>
  <si>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</si>
  <si>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</si>
  <si>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</si>
  <si>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</si>
  <si>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</si>
  <si>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</si>
  <si>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</si>
  <si>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</si>
  <si>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</si>
  <si>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</si>
  <si>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</si>
  <si>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</si>
  <si>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</si>
  <si>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</si>
  <si>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</si>
  <si>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</si>
  <si>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</si>
  <si>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</si>
  <si>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</si>
  <si>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</si>
  <si>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</si>
  <si>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</si>
  <si>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</si>
  <si>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</si>
  <si>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</si>
  <si>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</si>
  <si>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</si>
  <si>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</si>
  <si>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</si>
  <si>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</si>
  <si>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</si>
  <si>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</si>
  <si>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</si>
  <si>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</si>
  <si>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</si>
  <si>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</si>
  <si>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</si>
  <si>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</si>
  <si>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</si>
  <si>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</si>
  <si>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</si>
  <si>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</si>
  <si>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</si>
  <si>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</si>
  <si>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</si>
  <si>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</si>
  <si>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</si>
  <si>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</si>
  <si>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</si>
  <si>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</si>
  <si>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</si>
  <si>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</si>
  <si>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</si>
  <si>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</si>
  <si>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</si>
  <si>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</si>
  <si>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</si>
  <si>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</si>
  <si>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</si>
  <si>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</si>
  <si>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</si>
  <si>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</si>
  <si>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</si>
  <si>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</si>
  <si>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</si>
  <si>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</si>
  <si>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</si>
  <si>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</si>
  <si>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</si>
  <si>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</si>
  <si>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</si>
  <si>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</si>
  <si>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</si>
  <si>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</si>
  <si>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</si>
  <si>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</si>
  <si>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</si>
  <si>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</si>
  <si>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</si>
  <si>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</si>
  <si>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</si>
  <si>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</si>
  <si>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</si>
  <si>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</si>
  <si>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</si>
  <si>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</si>
  <si>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</si>
  <si>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</si>
  <si>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</si>
  <si>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</si>
  <si>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</si>
  <si>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</si>
  <si>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</si>
  <si>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</si>
  <si>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</si>
  <si>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</si>
  <si>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</si>
  <si>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</si>
  <si>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</si>
  <si>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</si>
  <si>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</si>
  <si>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</si>
  <si>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</si>
  <si>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</si>
  <si>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</si>
  <si>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</si>
  <si>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</si>
  <si>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</si>
  <si>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</si>
  <si>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</si>
  <si>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</si>
  <si>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</si>
  <si>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</si>
  <si>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</si>
  <si>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</si>
  <si>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</si>
  <si>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</si>
  <si>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</si>
  <si>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</si>
  <si>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</si>
  <si>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</si>
  <si>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</si>
  <si>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</si>
  <si>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</si>
  <si>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</si>
  <si>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</si>
  <si>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</si>
  <si>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</si>
  <si>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</si>
  <si>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</si>
  <si>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</si>
  <si>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</si>
  <si>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</si>
  <si>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</si>
  <si>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</si>
  <si>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</si>
  <si>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</si>
  <si>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</si>
  <si>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</si>
  <si>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</si>
  <si>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</si>
  <si>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</si>
  <si>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</si>
  <si>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</si>
  <si>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</si>
  <si>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</si>
  <si>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</si>
  <si>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</si>
  <si>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</si>
  <si>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</si>
  <si>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</si>
  <si>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</si>
  <si>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</si>
  <si>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</si>
  <si>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</si>
  <si>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</si>
  <si>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</si>
  <si>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</si>
  <si>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</si>
  <si>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</si>
  <si>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</si>
  <si>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</si>
  <si>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</si>
  <si>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</si>
  <si>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</si>
  <si>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</si>
  <si>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</si>
  <si>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</si>
  <si>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</si>
  <si>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</si>
  <si>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</si>
  <si>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</si>
  <si>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</si>
  <si>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</si>
  <si>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</si>
  <si>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</si>
  <si>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</si>
  <si>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</si>
  <si>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</si>
  <si>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</si>
  <si>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</si>
  <si>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</si>
  <si>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</si>
  <si>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</si>
  <si>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</si>
  <si>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</si>
  <si>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</si>
  <si>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</si>
  <si>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</si>
  <si>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</si>
  <si>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</si>
  <si>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</si>
  <si>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</si>
  <si>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</si>
  <si>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</si>
  <si>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</si>
  <si>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</si>
  <si>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</si>
  <si>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</si>
  <si>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</si>
  <si>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</si>
  <si>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</si>
  <si>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</si>
  <si>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</si>
  <si>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</si>
  <si>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</si>
  <si>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</si>
  <si>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</si>
  <si>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</si>
  <si>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</si>
  <si>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</si>
  <si>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</si>
  <si>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</si>
  <si>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</si>
  <si>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</si>
  <si>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</si>
  <si>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</si>
  <si>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</si>
  <si>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</si>
  <si>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</si>
  <si>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</si>
  <si>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</si>
  <si>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</si>
  <si>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</si>
  <si>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</si>
  <si>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</si>
  <si>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</si>
  <si>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</si>
  <si>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</si>
  <si>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</si>
  <si>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</si>
  <si>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</si>
  <si>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</si>
  <si>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</si>
  <si>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</si>
  <si>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</si>
  <si>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</si>
  <si>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</si>
  <si>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</si>
  <si>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</si>
  <si>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</si>
  <si>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</si>
  <si>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</si>
  <si>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</si>
  <si>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</si>
  <si>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</si>
  <si>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</si>
  <si>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</si>
  <si>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</si>
  <si>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</si>
  <si>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</si>
  <si>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</si>
  <si>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</si>
  <si>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</si>
  <si>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</si>
  <si>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</si>
  <si>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</si>
  <si>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</si>
  <si>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</si>
  <si>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</si>
  <si>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</si>
  <si>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</si>
  <si>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</si>
  <si>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</si>
  <si>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</si>
  <si>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</si>
  <si>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</si>
  <si>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</si>
  <si>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</si>
  <si>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</si>
  <si>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</si>
  <si>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</si>
  <si>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</si>
  <si>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</si>
  <si>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</si>
  <si>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</si>
  <si>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</si>
  <si>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</si>
  <si>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</si>
  <si>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</si>
  <si>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</si>
  <si>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</si>
  <si>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</si>
  <si>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</si>
  <si>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</si>
  <si>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</si>
  <si>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</si>
  <si>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</si>
  <si>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</si>
  <si>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</si>
  <si>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</si>
  <si>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</si>
  <si>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</si>
  <si>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</si>
  <si>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</si>
  <si>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</si>
  <si>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</si>
  <si>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</si>
  <si>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</si>
  <si>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</si>
  <si>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</si>
  <si>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</si>
  <si>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</si>
  <si>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</si>
  <si>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</si>
  <si>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</si>
  <si>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</si>
  <si>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</si>
  <si>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</si>
  <si>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</si>
  <si>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</si>
  <si>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</si>
  <si>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</si>
  <si>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</si>
  <si>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</si>
  <si>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</si>
  <si>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</si>
  <si>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</si>
  <si>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</si>
  <si>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</si>
  <si>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</si>
  <si>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</si>
  <si>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</si>
  <si>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</si>
  <si>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</si>
  <si>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</si>
  <si>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</si>
  <si>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</si>
  <si>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</si>
  <si>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</si>
  <si>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</si>
  <si>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</si>
  <si>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</si>
  <si>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</si>
  <si>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</si>
  <si>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</si>
  <si>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</si>
  <si>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</si>
  <si>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</si>
  <si>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</si>
  <si>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</si>
  <si>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</si>
  <si>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</si>
  <si>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</si>
  <si>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</si>
  <si>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</si>
  <si>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</si>
  <si>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</si>
  <si>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</si>
  <si>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</si>
  <si>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</si>
  <si>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</si>
  <si>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</si>
  <si>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</si>
  <si>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</si>
  <si>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</si>
  <si>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</si>
  <si>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</si>
  <si>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</si>
  <si>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</si>
  <si>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</si>
  <si>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</si>
  <si>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</si>
  <si>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</si>
  <si>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</si>
  <si>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</si>
  <si>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</si>
  <si>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</si>
  <si>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</si>
  <si>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</si>
  <si>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</si>
  <si>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</si>
  <si>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</si>
  <si>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</si>
  <si>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</si>
  <si>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</si>
  <si>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</si>
  <si>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</si>
  <si>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</si>
  <si>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</si>
  <si>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</si>
  <si>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</si>
  <si>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</si>
  <si>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</si>
  <si>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</si>
  <si>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</si>
  <si>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</si>
  <si>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</si>
  <si>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</si>
  <si>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</si>
  <si>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</si>
  <si>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</si>
  <si>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</si>
  <si>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</si>
  <si>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</si>
  <si>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</si>
  <si>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</si>
  <si>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</si>
  <si>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</si>
  <si>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</si>
  <si>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</si>
  <si>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</si>
  <si>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</si>
  <si>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</si>
  <si>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</si>
  <si>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</si>
  <si>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</si>
  <si>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</si>
  <si>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</si>
  <si>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</si>
  <si>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</si>
  <si>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</si>
  <si>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</si>
  <si>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</si>
  <si>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</si>
  <si>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</si>
  <si>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</si>
  <si>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</si>
  <si>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</si>
  <si>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</si>
  <si>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</si>
  <si>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</si>
  <si>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</si>
  <si>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</si>
  <si>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</si>
  <si>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</si>
  <si>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</si>
  <si>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</si>
  <si>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</si>
  <si>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</si>
  <si>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</si>
  <si>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</si>
  <si>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</si>
  <si>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</si>
  <si>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</si>
  <si>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</si>
  <si>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</si>
  <si>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</si>
  <si>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</si>
  <si>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</si>
  <si>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</si>
  <si>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</si>
  <si>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</si>
  <si>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</si>
  <si>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</si>
  <si>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</si>
  <si>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</si>
  <si>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</si>
  <si>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</si>
  <si>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</si>
  <si>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</si>
  <si>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</si>
  <si>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</si>
  <si>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</si>
  <si>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</si>
  <si>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</si>
  <si>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</si>
  <si>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</si>
  <si>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</si>
  <si>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</si>
  <si>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</si>
  <si>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</si>
  <si>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</si>
  <si>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</si>
  <si>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</si>
  <si>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</si>
  <si>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</si>
  <si>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</si>
  <si>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</si>
  <si>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</si>
  <si>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</si>
  <si>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</si>
  <si>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</si>
  <si>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</si>
  <si>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</si>
  <si>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</si>
  <si>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</si>
  <si>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</si>
  <si>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</si>
  <si>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</si>
  <si>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</si>
  <si>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</si>
  <si>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</si>
  <si>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</si>
  <si>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</si>
  <si>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</si>
  <si>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</si>
  <si>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</si>
  <si>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</si>
  <si>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</si>
  <si>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</si>
  <si>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</si>
  <si>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</si>
  <si>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</si>
  <si>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</si>
  <si>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</si>
  <si>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</si>
  <si>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</si>
  <si>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</si>
  <si>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</si>
  <si>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</si>
  <si>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</si>
  <si>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</si>
  <si>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</si>
  <si>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</si>
  <si>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</si>
  <si>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</si>
  <si>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</si>
  <si>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</si>
  <si>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</si>
  <si>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</si>
  <si>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</si>
  <si>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</si>
  <si>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</si>
  <si>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</si>
  <si>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</si>
  <si>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</si>
  <si>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</si>
  <si>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</si>
  <si>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</si>
  <si>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</si>
  <si>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</si>
  <si>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</si>
  <si>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</si>
  <si>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</si>
  <si>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</si>
  <si>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</si>
  <si>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</si>
  <si>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</si>
  <si>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</si>
  <si>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</si>
  <si>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</si>
  <si>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</si>
  <si>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</si>
  <si>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</si>
  <si>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</si>
  <si>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</si>
  <si>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</si>
  <si>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</si>
  <si>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</si>
  <si>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</si>
  <si>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</si>
  <si>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</si>
  <si>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</si>
  <si>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</si>
  <si>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</si>
  <si>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</si>
  <si>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</si>
  <si>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</si>
  <si>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</si>
  <si>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</si>
  <si>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</si>
  <si>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</si>
  <si>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</si>
  <si>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</si>
  <si>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</si>
  <si>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</si>
  <si>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</si>
  <si>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</si>
  <si>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</si>
  <si>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</si>
  <si>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</si>
  <si>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</si>
  <si>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</si>
  <si>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</si>
  <si>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</si>
  <si>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</si>
  <si>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</si>
  <si>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</si>
  <si>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</si>
  <si>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</si>
  <si>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</si>
  <si>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</si>
  <si>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</si>
  <si>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</si>
  <si>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</si>
  <si>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</si>
  <si>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</si>
  <si>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</si>
  <si>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</si>
  <si>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</si>
  <si>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</si>
  <si>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</si>
  <si>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</si>
  <si>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</si>
  <si>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</si>
  <si>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</si>
  <si>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</si>
  <si>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</si>
  <si>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</si>
  <si>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</si>
  <si>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</si>
  <si>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</si>
  <si>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</si>
  <si>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</si>
  <si>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</si>
  <si>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</si>
  <si>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</si>
  <si>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</si>
  <si>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</si>
  <si>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</si>
  <si>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</si>
  <si>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</si>
  <si>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</si>
  <si>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</si>
  <si>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</si>
  <si>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</si>
  <si>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</si>
  <si>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</si>
  <si>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</si>
  <si>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</si>
  <si>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</si>
  <si>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</si>
  <si>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</si>
  <si>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</si>
  <si>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</si>
  <si>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</si>
  <si>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</si>
  <si>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</si>
  <si>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</si>
  <si>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</si>
  <si>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</si>
  <si>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</si>
  <si>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</si>
  <si>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</si>
  <si>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</si>
  <si>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</si>
  <si>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</si>
  <si>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</si>
  <si>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</si>
  <si>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</si>
  <si>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</si>
  <si>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</si>
  <si>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</si>
  <si>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</si>
  <si>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</si>
  <si>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</si>
  <si>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</si>
  <si>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</si>
  <si>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</si>
  <si>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</si>
  <si>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</si>
  <si>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</si>
  <si>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</si>
  <si>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</si>
  <si>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</si>
  <si>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</si>
  <si>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</si>
  <si>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</si>
  <si>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</si>
  <si>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</si>
  <si>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</si>
  <si>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</si>
  <si>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</si>
  <si>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</si>
  <si>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</si>
  <si>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</si>
  <si>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</si>
  <si>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</si>
  <si>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</si>
  <si>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</si>
  <si>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</si>
  <si>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</si>
  <si>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</si>
  <si>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</si>
  <si>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</si>
  <si>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</si>
  <si>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</si>
  <si>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</si>
  <si>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</si>
  <si>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</si>
  <si>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</si>
  <si>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</si>
  <si>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</si>
  <si>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</si>
  <si>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</si>
  <si>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</si>
  <si>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</si>
  <si>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</si>
  <si>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</si>
  <si>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</si>
  <si>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</si>
  <si>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</si>
  <si>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</si>
  <si>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</si>
  <si>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</si>
  <si>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</si>
  <si>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</si>
  <si>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</si>
  <si>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</si>
  <si>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</si>
  <si>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</si>
  <si>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</si>
  <si>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</si>
  <si>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</si>
  <si>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</si>
  <si>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</si>
  <si>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</si>
  <si>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</si>
  <si>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</si>
  <si>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</si>
  <si>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</si>
  <si>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</si>
  <si>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</si>
  <si>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</si>
  <si>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</si>
  <si>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</si>
  <si>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</si>
  <si>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</si>
  <si>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</si>
  <si>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</si>
  <si>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</si>
  <si>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</si>
  <si>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</si>
  <si>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</si>
  <si>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</si>
  <si>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</si>
  <si>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</si>
  <si>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</si>
  <si>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</si>
  <si>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</si>
  <si>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</si>
  <si>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</si>
  <si>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</si>
  <si>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</si>
  <si>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</si>
  <si>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</si>
  <si>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</si>
  <si>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</si>
  <si>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</si>
  <si>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</si>
  <si>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</si>
  <si>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</si>
  <si>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</si>
  <si>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</si>
  <si>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</si>
  <si>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</si>
  <si>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</si>
  <si>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</si>
  <si>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</si>
  <si>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</si>
  <si>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</si>
  <si>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</si>
  <si>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</si>
  <si>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</si>
  <si>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</si>
  <si>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</si>
  <si>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</si>
  <si>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</si>
  <si>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</si>
  <si>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</si>
  <si>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</si>
  <si>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</si>
  <si>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</si>
  <si>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</si>
  <si>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</si>
  <si>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</si>
  <si>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</si>
  <si>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</si>
  <si>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</si>
  <si>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</si>
  <si>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</si>
  <si>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</si>
  <si>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</si>
  <si>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</si>
  <si>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</si>
  <si>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</si>
  <si>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</si>
  <si>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</si>
  <si>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</si>
  <si>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</si>
  <si>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</si>
  <si>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</si>
  <si>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</si>
  <si>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</si>
  <si>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</si>
  <si>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</si>
  <si>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</si>
  <si>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</si>
  <si>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</si>
  <si>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</si>
  <si>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</si>
  <si>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</si>
  <si>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</si>
  <si>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</si>
  <si>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</si>
  <si>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</si>
  <si>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</si>
  <si>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</si>
  <si>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</si>
  <si>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</si>
  <si>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</si>
  <si>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</si>
  <si>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</si>
  <si>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</si>
  <si>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</si>
  <si>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</si>
  <si>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</si>
  <si>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</si>
  <si>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</si>
  <si>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</si>
  <si>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</si>
  <si>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</si>
  <si>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</si>
  <si>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</si>
  <si>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</si>
  <si>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</si>
  <si>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</si>
  <si>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</si>
  <si>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</si>
  <si>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</si>
  <si>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</si>
  <si>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</si>
  <si>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</si>
  <si>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</si>
  <si>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</si>
  <si>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</si>
  <si>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</si>
  <si>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</si>
  <si>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</si>
  <si>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</si>
  <si>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</si>
  <si>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</si>
  <si>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</si>
  <si>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</si>
  <si>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</si>
  <si>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</si>
  <si>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</si>
  <si>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</si>
  <si>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</si>
  <si>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</si>
  <si>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</si>
  <si>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</si>
  <si>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</si>
  <si>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</si>
  <si>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</si>
  <si>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</si>
  <si>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</si>
  <si>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</si>
  <si>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</si>
  <si>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</si>
  <si>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</si>
  <si>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</si>
  <si>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</si>
  <si>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</si>
  <si>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</si>
  <si>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</si>
  <si>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</si>
  <si>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</si>
  <si>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</si>
  <si>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</si>
  <si>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</si>
  <si>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</si>
  <si>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</si>
  <si>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</si>
  <si>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</si>
  <si>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</si>
  <si>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</si>
  <si>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</si>
  <si>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</si>
  <si>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</si>
  <si>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</si>
  <si>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</si>
  <si>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</si>
  <si>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</si>
  <si>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</si>
  <si>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</si>
  <si>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</si>
  <si>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</si>
  <si>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</si>
  <si>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</si>
  <si>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</si>
  <si>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</si>
  <si>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</si>
  <si>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</si>
  <si>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</si>
  <si>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</si>
  <si>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</si>
  <si>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</si>
  <si>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</si>
  <si>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</si>
  <si>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</si>
  <si>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</si>
  <si>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</si>
  <si>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</si>
  <si>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</si>
  <si>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</si>
  <si>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</si>
  <si>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</si>
  <si>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</si>
  <si>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</si>
  <si>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</si>
  <si>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</si>
  <si>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</si>
  <si>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</si>
  <si>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</si>
  <si>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</si>
  <si>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</si>
  <si>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</si>
  <si>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</si>
  <si>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</si>
  <si>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</si>
  <si>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</si>
  <si>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</si>
  <si>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</si>
  <si>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</si>
  <si>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</si>
  <si>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</si>
  <si>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</si>
  <si>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</si>
  <si>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</si>
  <si>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</si>
  <si>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</si>
  <si>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</si>
  <si>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</si>
  <si>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</si>
  <si>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</si>
  <si>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</si>
  <si>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</si>
  <si>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</si>
  <si>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</si>
  <si>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</si>
  <si>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</si>
  <si>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</si>
  <si>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</si>
  <si>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</si>
  <si>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</si>
  <si>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</si>
  <si>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</si>
  <si>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</si>
  <si>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</si>
  <si>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</si>
  <si>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</si>
  <si>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</si>
  <si>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</si>
  <si>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</si>
  <si>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</si>
  <si>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</si>
  <si>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</si>
  <si>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</si>
  <si>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</si>
  <si>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</si>
  <si>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</si>
  <si>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</si>
  <si>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</si>
  <si>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</si>
  <si>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</si>
  <si>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</si>
  <si>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</si>
  <si>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</si>
  <si>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</si>
  <si>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</si>
  <si>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</si>
  <si>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</si>
  <si>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</si>
  <si>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</si>
  <si>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</si>
  <si>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</si>
  <si>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</si>
  <si>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</si>
  <si>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</si>
  <si>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</si>
  <si>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</si>
  <si>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</si>
  <si>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</si>
  <si>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</si>
  <si>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</si>
  <si>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</si>
  <si>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</si>
  <si>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</si>
  <si>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</si>
  <si>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</si>
  <si>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</si>
  <si>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</si>
  <si>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</si>
  <si>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</si>
  <si>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</si>
  <si>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</si>
  <si>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</si>
  <si>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</si>
  <si>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</si>
  <si>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</si>
  <si>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</si>
  <si>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</si>
  <si>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</si>
  <si>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</si>
  <si>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</si>
  <si>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</si>
  <si>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</si>
  <si>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</si>
  <si>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</si>
  <si>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</si>
  <si>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</si>
  <si>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</si>
  <si>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</si>
  <si>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</si>
  <si>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</si>
  <si>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</si>
  <si>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</si>
  <si>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</si>
  <si>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</si>
  <si>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</si>
  <si>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</si>
  <si>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</si>
  <si>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</si>
  <si>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</si>
  <si>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</si>
  <si>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</si>
  <si>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</si>
  <si>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</si>
  <si>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</si>
  <si>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</si>
  <si>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</si>
  <si>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</si>
  <si>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</si>
  <si>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</si>
  <si>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</si>
  <si>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</si>
  <si>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</si>
  <si>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</si>
  <si>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</si>
  <si>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</si>
  <si>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</si>
  <si>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</si>
  <si>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</si>
  <si>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</si>
  <si>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</si>
  <si>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</si>
  <si>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</si>
  <si>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</si>
  <si>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</si>
  <si>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</si>
  <si>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</si>
  <si>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</si>
  <si>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</si>
  <si>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</si>
  <si>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</si>
  <si>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</si>
  <si>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</si>
  <si>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</si>
  <si>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</si>
  <si>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</si>
  <si>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</si>
  <si>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</si>
  <si>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</si>
  <si>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</si>
  <si>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</si>
  <si>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</si>
  <si>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</si>
  <si>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</si>
  <si>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</si>
  <si>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</si>
  <si>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</si>
  <si>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</si>
  <si>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</si>
  <si>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</si>
  <si>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</si>
  <si>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</si>
  <si>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</si>
  <si>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</si>
  <si>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</si>
  <si>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</si>
  <si>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</si>
  <si>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</si>
  <si>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</si>
  <si>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</si>
  <si>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</si>
  <si>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</si>
  <si>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</si>
  <si>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</si>
  <si>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</si>
  <si>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</si>
  <si>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</si>
  <si>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</si>
  <si>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</si>
  <si>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</si>
  <si>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</si>
  <si>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</si>
  <si>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</si>
  <si>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</si>
  <si>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</si>
  <si>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</si>
  <si>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</si>
  <si>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</si>
  <si>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</si>
  <si>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</si>
  <si>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</si>
  <si>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</si>
  <si>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</si>
  <si>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</si>
  <si>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</si>
  <si>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</si>
  <si>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</si>
  <si>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</si>
  <si>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</si>
  <si>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</si>
  <si>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</si>
  <si>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</si>
  <si>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</si>
  <si>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</si>
  <si>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</si>
  <si>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</si>
  <si>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</si>
  <si>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</si>
  <si>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</si>
  <si>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</si>
  <si>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</si>
  <si>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</si>
  <si>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</si>
  <si>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</si>
  <si>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</si>
  <si>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</si>
  <si>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</si>
  <si>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</si>
  <si>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</si>
  <si>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</si>
  <si>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</si>
  <si>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</si>
  <si>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</si>
  <si>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</si>
  <si>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</si>
  <si>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</si>
  <si>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</si>
  <si>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</si>
  <si>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</si>
  <si>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</si>
  <si>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</si>
  <si>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</si>
  <si>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</si>
  <si>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</si>
  <si>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</si>
  <si>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</si>
  <si>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</si>
  <si>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</si>
  <si>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</si>
  <si>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</si>
  <si>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</si>
  <si>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</si>
  <si>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</si>
  <si>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</si>
  <si>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</si>
  <si>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</si>
  <si>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</si>
  <si>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</si>
  <si>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</si>
  <si>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</si>
  <si>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</si>
  <si>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</si>
  <si>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</si>
  <si>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</si>
  <si>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</si>
  <si>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</si>
  <si>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</si>
  <si>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</si>
  <si>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</si>
  <si>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</si>
  <si>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</si>
  <si>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</si>
  <si>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</si>
  <si>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</si>
  <si>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</si>
  <si>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</si>
  <si>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</si>
  <si>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</si>
  <si>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</si>
  <si>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</si>
  <si>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</si>
  <si>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</si>
  <si>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</si>
  <si>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</si>
  <si>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</si>
  <si>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</si>
  <si>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</si>
  <si>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</si>
  <si>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</si>
  <si>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</si>
  <si>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</si>
  <si>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</si>
  <si>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</si>
  <si>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</si>
  <si>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</si>
  <si>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</si>
  <si>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</si>
  <si>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</si>
  <si>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</si>
  <si>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</si>
  <si>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</si>
  <si>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</si>
  <si>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</si>
  <si>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</si>
  <si>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</si>
  <si>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</si>
  <si>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</si>
  <si>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</si>
  <si>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</si>
  <si>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</si>
  <si>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</si>
  <si>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</si>
  <si>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</si>
  <si>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</si>
  <si>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</si>
  <si>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</si>
  <si>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</si>
  <si>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</si>
  <si>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</si>
  <si>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</si>
  <si>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</si>
  <si>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</si>
  <si>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</si>
  <si>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</si>
  <si>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</si>
  <si>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</si>
  <si>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</si>
  <si>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</si>
  <si>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</si>
  <si>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</si>
  <si>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</si>
  <si>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</si>
  <si>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</si>
  <si>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</si>
  <si>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</si>
  <si>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</si>
  <si>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</si>
  <si>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</si>
  <si>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</si>
  <si>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</si>
  <si>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</si>
  <si>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</si>
  <si>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</si>
  <si>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</si>
  <si>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</si>
  <si>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</si>
  <si>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</si>
  <si>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</si>
  <si>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</si>
  <si>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</si>
  <si>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</si>
  <si>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</si>
  <si>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</si>
  <si>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</si>
  <si>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</si>
  <si>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</si>
  <si>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</si>
  <si>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</si>
  <si>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</si>
  <si>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</si>
  <si>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</si>
  <si>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</si>
  <si>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</si>
  <si>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</si>
  <si>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</si>
  <si>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</si>
  <si>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</si>
  <si>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</si>
  <si>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</si>
  <si>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</si>
  <si>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</si>
  <si>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</si>
  <si>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</si>
  <si>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</si>
  <si>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</si>
  <si>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</si>
  <si>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</si>
  <si>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</si>
  <si>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</si>
  <si>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</si>
  <si>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</si>
  <si>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</si>
  <si>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</si>
  <si>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</si>
  <si>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</si>
  <si>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</si>
  <si>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</si>
  <si>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</si>
  <si>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</si>
  <si>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</si>
  <si>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</si>
  <si>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</si>
  <si>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</si>
  <si>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</si>
  <si>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</si>
  <si>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</si>
  <si>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</si>
  <si>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</si>
  <si>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</si>
  <si>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</si>
  <si>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</si>
  <si>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</si>
  <si>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</si>
  <si>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</si>
  <si>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</si>
  <si>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</si>
  <si>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</si>
  <si>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</si>
  <si>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</si>
  <si>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</si>
  <si>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</si>
  <si>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</si>
  <si>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</si>
  <si>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</si>
  <si>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</si>
  <si>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</si>
  <si>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</si>
  <si>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</si>
  <si>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</si>
  <si>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</si>
  <si>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</si>
  <si>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</si>
  <si>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</si>
  <si>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</si>
  <si>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</si>
  <si>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</si>
  <si>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</si>
  <si>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</si>
  <si>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</si>
  <si>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</si>
  <si>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</si>
  <si>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</si>
  <si>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</si>
  <si>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</si>
  <si>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</si>
  <si>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</si>
  <si>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</si>
  <si>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</si>
  <si>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</si>
  <si>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</si>
  <si>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</si>
  <si>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</si>
  <si>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</si>
  <si>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</si>
  <si>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</si>
  <si>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</si>
  <si>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</si>
  <si>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</si>
  <si>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</si>
  <si>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</si>
  <si>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</si>
  <si>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</si>
  <si>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</si>
  <si>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</si>
  <si>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</si>
  <si>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</si>
  <si>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</si>
  <si>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</si>
  <si>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</si>
  <si>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</si>
  <si>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</si>
  <si>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</si>
  <si>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</si>
  <si>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</si>
  <si>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</si>
  <si>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</si>
  <si>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</si>
  <si>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</si>
  <si>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</si>
  <si>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</si>
  <si>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</si>
  <si>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</si>
  <si>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</si>
  <si>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</si>
  <si>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</si>
  <si>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</si>
  <si>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</si>
  <si>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</si>
  <si>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</si>
  <si>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</si>
  <si>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</si>
  <si>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</si>
  <si>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</si>
  <si>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</si>
  <si>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</si>
  <si>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</si>
  <si>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</si>
  <si>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</si>
  <si>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</si>
  <si>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</si>
  <si>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</si>
  <si>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</si>
  <si>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</si>
  <si>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</si>
  <si>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</si>
  <si>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</si>
  <si>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</si>
  <si>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</si>
  <si>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</si>
  <si>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</si>
  <si>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</si>
  <si>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</si>
  <si>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</si>
  <si>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</si>
  <si>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</si>
  <si>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</si>
  <si>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</si>
  <si>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</si>
  <si>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</si>
  <si>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</si>
  <si>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</si>
  <si>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</si>
  <si>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</si>
  <si>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</si>
  <si>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</si>
  <si>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</si>
  <si>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</si>
  <si>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</si>
  <si>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</si>
  <si>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</si>
  <si>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</si>
  <si>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</si>
  <si>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</si>
  <si>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</si>
  <si>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</si>
  <si>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</si>
  <si>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</si>
  <si>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</si>
  <si>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</si>
  <si>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</si>
  <si>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</si>
  <si>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</si>
  <si>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</si>
  <si>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</si>
  <si>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</si>
  <si>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</si>
  <si>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</si>
  <si>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</si>
  <si>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</si>
  <si>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</si>
  <si>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</si>
  <si>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</si>
  <si>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</si>
  <si>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</si>
  <si>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</si>
  <si>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</si>
  <si>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</si>
  <si>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</si>
  <si>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</si>
  <si>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</si>
  <si>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</si>
  <si>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</si>
  <si>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</si>
  <si>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</si>
  <si>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</si>
  <si>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</si>
  <si>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</si>
  <si>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</si>
  <si>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</si>
  <si>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</si>
  <si>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</si>
  <si>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</si>
  <si>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</si>
  <si>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</si>
  <si>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</si>
  <si>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</si>
  <si>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</si>
  <si>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</si>
  <si>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</si>
  <si>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</si>
  <si>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</si>
  <si>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</si>
  <si>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</si>
  <si>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</si>
  <si>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</si>
  <si>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</si>
  <si>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</si>
  <si>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</si>
  <si>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</si>
  <si>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</si>
  <si>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</si>
  <si>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</si>
  <si>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</si>
  <si>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</si>
  <si>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</si>
  <si>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</si>
  <si>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</si>
  <si>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</si>
  <si>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</si>
  <si>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</si>
  <si>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</si>
  <si>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</si>
  <si>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</si>
  <si>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</si>
  <si>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</si>
  <si>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</si>
  <si>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</si>
  <si>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</si>
  <si>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</si>
  <si>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</si>
  <si>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</si>
  <si>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</si>
  <si>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</si>
  <si>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</si>
  <si>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</si>
  <si>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</si>
  <si>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</si>
  <si>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</si>
  <si>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</si>
  <si>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</si>
  <si>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</si>
  <si>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</si>
  <si>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</si>
  <si>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</si>
  <si>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</si>
  <si>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</si>
  <si>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</si>
  <si>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</si>
  <si>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</si>
  <si>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</si>
  <si>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</si>
  <si>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</si>
  <si>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</si>
  <si>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</si>
  <si>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</si>
  <si>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</si>
  <si>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</si>
  <si>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</si>
  <si>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</si>
  <si>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</si>
  <si>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</si>
  <si>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</si>
  <si>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</si>
  <si>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</si>
  <si>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</si>
  <si>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</si>
  <si>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</si>
  <si>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</si>
  <si>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</si>
  <si>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</si>
  <si>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</si>
  <si>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</si>
  <si>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</si>
  <si>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</si>
  <si>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</si>
  <si>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</si>
  <si>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</si>
  <si>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</si>
  <si>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</si>
  <si>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</si>
  <si>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</si>
  <si>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</si>
  <si>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</si>
  <si>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</si>
  <si>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</si>
  <si>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</si>
  <si>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</si>
  <si>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</si>
  <si>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</si>
  <si>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</si>
  <si>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</si>
  <si>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</si>
  <si>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</si>
  <si>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</si>
  <si>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</si>
  <si>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</si>
  <si>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</si>
  <si>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</si>
  <si>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</si>
  <si>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</si>
  <si>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</si>
  <si>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</si>
  <si>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</si>
  <si>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</si>
  <si>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</si>
  <si>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</si>
  <si>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</si>
  <si>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</si>
  <si>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</si>
  <si>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</si>
  <si>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</si>
  <si>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</si>
  <si>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</si>
  <si>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</si>
  <si>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</si>
  <si>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</si>
  <si>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</si>
  <si>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</si>
  <si>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</si>
  <si>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</si>
  <si>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</si>
  <si>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</si>
  <si>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</si>
  <si>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</si>
  <si>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</si>
  <si>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</si>
  <si>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</si>
  <si>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</si>
  <si>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</si>
  <si>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</si>
  <si>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</si>
  <si>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</si>
  <si>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</si>
  <si>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</si>
  <si>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</si>
  <si>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</si>
  <si>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</si>
  <si>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</si>
  <si>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</si>
  <si>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</si>
  <si>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</si>
  <si>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</si>
  <si>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</si>
  <si>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</si>
  <si>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</si>
  <si>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</si>
  <si>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</si>
  <si>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</si>
  <si>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</si>
  <si>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</si>
  <si>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</si>
  <si>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</si>
  <si>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</si>
  <si>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</si>
  <si>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</si>
  <si>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</si>
  <si>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</si>
  <si>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</si>
  <si>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</si>
  <si>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</si>
  <si>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</si>
  <si>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</si>
  <si>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</si>
  <si>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</si>
  <si>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</si>
  <si>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</si>
  <si>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</si>
  <si>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</si>
  <si>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</si>
  <si>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</si>
  <si>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</si>
  <si>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</si>
  <si>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</si>
  <si>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</si>
  <si>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</si>
  <si>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</si>
  <si>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</si>
  <si>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</si>
  <si>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</si>
  <si>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</si>
  <si>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</si>
  <si>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</si>
  <si>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</si>
  <si>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</si>
  <si>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</si>
  <si>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</si>
  <si>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</si>
  <si>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</si>
  <si>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</si>
  <si>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</si>
  <si>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</si>
  <si>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</si>
  <si>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</si>
  <si>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</si>
  <si>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</si>
  <si>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</si>
  <si>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</si>
  <si>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</si>
  <si>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</si>
  <si>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</si>
  <si>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</si>
  <si>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</si>
  <si>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</si>
  <si>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</si>
  <si>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</si>
  <si>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</si>
  <si>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</si>
  <si>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</si>
  <si>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</si>
  <si>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</si>
  <si>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</si>
  <si>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</si>
  <si>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</si>
  <si>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</si>
  <si>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</si>
  <si>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</si>
  <si>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</si>
  <si>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</si>
  <si>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</si>
  <si>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</si>
  <si>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</si>
  <si>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</si>
  <si>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</si>
  <si>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</si>
  <si>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</si>
  <si>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</si>
  <si>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</si>
  <si>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</si>
  <si>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</si>
  <si>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</si>
  <si>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</si>
  <si>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</si>
  <si>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</si>
  <si>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</si>
  <si>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</si>
  <si>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</si>
  <si>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</si>
  <si>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</si>
  <si>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</si>
  <si>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</si>
  <si>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</si>
  <si>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</si>
  <si>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</si>
  <si>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</si>
  <si>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</si>
  <si>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</si>
  <si>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</si>
  <si>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</si>
  <si>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</si>
  <si>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</si>
  <si>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</si>
  <si>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</si>
  <si>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</si>
  <si>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</si>
  <si>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</si>
  <si>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</si>
  <si>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</si>
  <si>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</si>
  <si>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</si>
  <si>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</si>
  <si>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</si>
  <si>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</si>
  <si>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</si>
  <si>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</si>
  <si>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</si>
  <si>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</si>
  <si>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</si>
  <si>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</si>
  <si>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</si>
  <si>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</si>
  <si>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</si>
  <si>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</si>
  <si>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</si>
  <si>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</si>
  <si>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</si>
  <si>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</si>
  <si>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</si>
  <si>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</si>
  <si>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</si>
  <si>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</si>
  <si>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</si>
  <si>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</si>
  <si>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</si>
  <si>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</si>
  <si>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</si>
  <si>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</si>
  <si>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</si>
  <si>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</si>
  <si>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</si>
  <si>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</si>
  <si>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</si>
  <si>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</si>
  <si>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</si>
  <si>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</si>
  <si>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</si>
  <si>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</si>
  <si>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</si>
  <si>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</si>
  <si>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</si>
  <si>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</si>
  <si>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</si>
  <si>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</si>
  <si>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</si>
  <si>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</si>
  <si>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</si>
  <si>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</si>
  <si>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</si>
  <si>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</si>
  <si>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</si>
  <si>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</si>
  <si>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</si>
  <si>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</si>
  <si>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</si>
  <si>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</si>
  <si>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</si>
  <si>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</si>
  <si>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</si>
  <si>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</si>
  <si>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</si>
  <si>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</si>
  <si>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</si>
  <si>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</si>
  <si>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</si>
  <si>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</si>
  <si>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</si>
  <si>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</si>
  <si>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</si>
  <si>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</si>
  <si>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</si>
  <si>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</si>
  <si>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</si>
  <si>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</si>
  <si>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</si>
  <si>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</si>
  <si>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</si>
  <si>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</si>
  <si>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</si>
  <si>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</si>
  <si>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</si>
  <si>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</si>
  <si>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</si>
  <si>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</si>
  <si>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</si>
  <si>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</si>
  <si>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</si>
  <si>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</si>
  <si>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</si>
  <si>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</si>
  <si>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</si>
  <si>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</si>
  <si>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</si>
  <si>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</si>
  <si>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</si>
  <si>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</si>
  <si>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</si>
  <si>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</si>
  <si>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</si>
  <si>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</si>
  <si>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</si>
  <si>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</si>
  <si>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</si>
  <si>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</si>
  <si>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</si>
  <si>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</si>
  <si>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</si>
  <si>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</si>
  <si>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</si>
  <si>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</si>
  <si>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</si>
  <si>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</si>
  <si>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</si>
  <si>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</si>
  <si>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</si>
  <si>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</si>
  <si>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</si>
  <si>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</si>
  <si>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</si>
  <si>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</si>
  <si>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</si>
  <si>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</si>
  <si>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</si>
  <si>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</si>
  <si>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</si>
  <si>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</si>
  <si>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</si>
  <si>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</si>
  <si>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</si>
  <si>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</si>
  <si>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</si>
  <si>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</si>
  <si>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</si>
  <si>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</si>
  <si>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</si>
  <si>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</si>
  <si>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</si>
  <si>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</si>
  <si>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</si>
  <si>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</si>
  <si>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</si>
  <si>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</si>
  <si>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</si>
  <si>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</si>
  <si>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</si>
  <si>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</si>
  <si>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</si>
  <si>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</si>
  <si>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</si>
  <si>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</si>
  <si>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</si>
  <si>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</si>
  <si>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</si>
  <si>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</si>
  <si>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</si>
  <si>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</si>
  <si>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</si>
  <si>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</si>
  <si>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</si>
  <si>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</si>
  <si>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</si>
  <si>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</si>
  <si>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</si>
  <si>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</si>
  <si>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</si>
  <si>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</si>
  <si>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</si>
  <si>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</si>
  <si>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</si>
  <si>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</si>
  <si>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</si>
  <si>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</si>
  <si>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</si>
  <si>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</si>
  <si>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</si>
  <si>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</si>
  <si>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</si>
  <si>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</si>
  <si>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</si>
  <si>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</si>
  <si>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</si>
  <si>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</si>
  <si>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</si>
  <si>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</si>
  <si>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</si>
  <si>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</si>
  <si>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</si>
  <si>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</si>
  <si>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</si>
  <si>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</si>
  <si>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</si>
  <si>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</si>
  <si>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</si>
  <si>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</si>
  <si>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</si>
  <si>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</si>
  <si>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</si>
  <si>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</si>
  <si>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</si>
  <si>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</si>
  <si>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</si>
  <si>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</si>
  <si>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</si>
  <si>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</si>
  <si>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</si>
  <si>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</si>
  <si>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</si>
  <si>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</si>
  <si>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</si>
  <si>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</si>
  <si>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</si>
  <si>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</si>
  <si>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</si>
  <si>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</si>
  <si>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</si>
  <si>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</si>
  <si>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</si>
  <si>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</si>
  <si>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</si>
  <si>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</si>
  <si>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</si>
  <si>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</si>
  <si>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</si>
  <si>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</si>
  <si>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</si>
  <si>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</si>
  <si>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</si>
  <si>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</si>
  <si>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</si>
  <si>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</si>
  <si>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</si>
  <si>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</si>
  <si>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</si>
  <si>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</si>
  <si>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</si>
  <si>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</si>
  <si>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</si>
  <si>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</si>
  <si>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</si>
  <si>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</si>
  <si>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</si>
  <si>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</si>
  <si>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</si>
  <si>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</si>
  <si>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</si>
  <si>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</si>
  <si>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</si>
  <si>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</si>
  <si>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</si>
  <si>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</si>
  <si>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</si>
  <si>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</si>
  <si>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</si>
  <si>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</si>
  <si>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</si>
  <si>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</si>
  <si>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</si>
  <si>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</si>
  <si>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</si>
  <si>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</si>
  <si>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</si>
  <si>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</si>
  <si>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</si>
  <si>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</si>
  <si>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</si>
  <si>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</si>
  <si>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</si>
  <si>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</si>
  <si>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</si>
  <si>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</si>
  <si>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</si>
  <si>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</si>
  <si>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</si>
  <si>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</si>
  <si>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</si>
  <si>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</si>
  <si>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</si>
  <si>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</si>
  <si>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</si>
  <si>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</si>
  <si>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</si>
  <si>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</si>
  <si>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</si>
  <si>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</si>
  <si>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</si>
  <si>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</si>
  <si>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</si>
  <si>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</si>
  <si>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</si>
  <si>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</si>
  <si>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</si>
  <si>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</si>
  <si>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</si>
  <si>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</si>
  <si>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</si>
  <si>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</si>
  <si>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</si>
  <si>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</si>
  <si>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</si>
  <si>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</si>
  <si>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</si>
  <si>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</si>
  <si>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</si>
  <si>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</si>
  <si>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</si>
  <si>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</si>
  <si>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</si>
  <si>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</si>
  <si>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</si>
  <si>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</si>
  <si>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</si>
  <si>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</si>
  <si>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</si>
  <si>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</si>
  <si>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</si>
  <si>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</si>
  <si>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</si>
  <si>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</si>
  <si>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</si>
  <si>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</si>
  <si>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</si>
  <si>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</si>
  <si>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</si>
  <si>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</si>
  <si>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</si>
  <si>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</si>
  <si>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</si>
  <si>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</si>
  <si>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</si>
  <si>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</si>
  <si>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</si>
  <si>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</si>
  <si>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</si>
  <si>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</si>
  <si>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</si>
  <si>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</si>
  <si>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</si>
  <si>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</si>
  <si>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</si>
  <si>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</si>
  <si>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</si>
  <si>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</si>
  <si>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</si>
  <si>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</si>
  <si>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</si>
  <si>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</si>
  <si>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</si>
  <si>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</si>
  <si>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</si>
  <si>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</si>
  <si>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</si>
  <si>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</si>
  <si>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</si>
  <si>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</si>
  <si>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</si>
  <si>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</si>
  <si>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</si>
  <si>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</si>
  <si>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</si>
  <si>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</si>
  <si>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</si>
  <si>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</si>
  <si>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</si>
  <si>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</si>
  <si>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</si>
  <si>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</si>
  <si>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</si>
  <si>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</si>
  <si>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</si>
  <si>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</si>
  <si>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</si>
  <si>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</si>
  <si>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</si>
  <si>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</si>
  <si>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</si>
  <si>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</si>
  <si>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</si>
  <si>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</si>
  <si>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</si>
  <si>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</si>
  <si>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</si>
  <si>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</si>
  <si>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</si>
  <si>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</si>
  <si>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</si>
  <si>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</si>
  <si>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</si>
  <si>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</si>
  <si>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</si>
  <si>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</si>
  <si>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</si>
  <si>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</si>
  <si>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</si>
  <si>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</si>
  <si>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</si>
  <si>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</si>
  <si>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</si>
  <si>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</si>
  <si>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</si>
  <si>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</si>
  <si>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</si>
  <si>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</si>
  <si>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</si>
  <si>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</si>
  <si>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</si>
  <si>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</si>
  <si>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</si>
  <si>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</si>
  <si>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</si>
  <si>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</si>
  <si>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</si>
  <si>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</si>
  <si>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</si>
  <si>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</si>
  <si>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</si>
  <si>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</si>
  <si>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</si>
  <si>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</si>
  <si>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</si>
  <si>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</si>
  <si>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</si>
  <si>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</si>
  <si>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</si>
  <si>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</si>
  <si>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</si>
  <si>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</si>
  <si>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</si>
  <si>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</si>
  <si>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</si>
  <si>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</si>
  <si>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</si>
  <si>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</si>
  <si>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</si>
  <si>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</si>
  <si>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</si>
  <si>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</si>
  <si>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</si>
  <si>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</si>
  <si>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</si>
  <si>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</si>
  <si>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</si>
  <si>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</si>
  <si>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</si>
  <si>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</si>
  <si>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</si>
  <si>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</si>
  <si>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</si>
  <si>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</si>
  <si>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</si>
  <si>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</si>
  <si>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</si>
  <si>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</si>
  <si>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</si>
  <si>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</si>
  <si>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</si>
  <si>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</si>
  <si>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</si>
  <si>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</si>
  <si>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</si>
  <si>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</si>
  <si>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</si>
  <si>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</si>
  <si>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</si>
  <si>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</si>
  <si>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</si>
  <si>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</si>
  <si>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</si>
  <si>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</si>
  <si>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</si>
  <si>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</si>
  <si>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</si>
  <si>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</si>
  <si>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</si>
  <si>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</si>
  <si>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</si>
  <si>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</si>
  <si>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</si>
  <si>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</si>
  <si>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</si>
  <si>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</si>
  <si>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</si>
  <si>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</si>
  <si>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</si>
  <si>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</si>
  <si>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</si>
  <si>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</si>
  <si>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</si>
  <si>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</si>
  <si>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</si>
  <si>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</si>
  <si>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</si>
  <si>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</si>
  <si>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</si>
  <si>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</si>
  <si>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</si>
  <si>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</si>
  <si>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</si>
  <si>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</si>
  <si>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</si>
  <si>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</si>
  <si>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</si>
  <si>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</si>
  <si>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</si>
  <si>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</si>
  <si>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</si>
  <si>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</si>
  <si>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</si>
  <si>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</si>
  <si>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</si>
  <si>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</si>
  <si>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</si>
  <si>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</si>
  <si>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</si>
  <si>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</si>
  <si>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</si>
  <si>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</si>
  <si>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</si>
  <si>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</si>
  <si>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</si>
  <si>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</si>
  <si>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</si>
  <si>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</si>
  <si>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</si>
  <si>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</si>
  <si>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</si>
  <si>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</si>
  <si>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</si>
  <si>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</si>
  <si>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</si>
  <si>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</si>
  <si>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</si>
  <si>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</si>
  <si>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</si>
  <si>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</si>
  <si>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</si>
  <si>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</si>
  <si>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</si>
  <si>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</si>
  <si>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</si>
  <si>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</si>
  <si>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</si>
  <si>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</si>
  <si>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</si>
  <si>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</si>
  <si>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</si>
  <si>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</si>
  <si>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</si>
  <si>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</si>
  <si>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</si>
  <si>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</si>
  <si>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</si>
  <si>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</si>
  <si>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</si>
  <si>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</si>
  <si>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</si>
  <si>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</si>
  <si>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</si>
  <si>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</si>
  <si>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</si>
  <si>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</si>
  <si>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</si>
  <si>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</si>
  <si>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</si>
  <si>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</si>
  <si>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</si>
  <si>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</si>
  <si>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</si>
  <si>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</si>
  <si>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</si>
  <si>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</si>
  <si>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</si>
  <si>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</si>
  <si>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</si>
  <si>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</si>
  <si>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</si>
  <si>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</si>
  <si>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</si>
  <si>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</si>
  <si>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</si>
  <si>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</si>
  <si>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</si>
  <si>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</si>
  <si>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</si>
  <si>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</si>
  <si>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</si>
  <si>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</si>
  <si>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</si>
  <si>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</si>
  <si>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</si>
  <si>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</si>
  <si>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</si>
  <si>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</si>
  <si>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</si>
  <si>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</si>
  <si>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</si>
  <si>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</si>
  <si>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</si>
  <si>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</si>
  <si>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</si>
  <si>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</si>
  <si>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</si>
  <si>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</si>
  <si>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</si>
  <si>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</si>
  <si>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</si>
  <si>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</si>
  <si>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</si>
  <si>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</si>
  <si>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</si>
  <si>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</si>
  <si>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</si>
  <si>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</si>
  <si>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</si>
  <si>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</si>
  <si>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</si>
  <si>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</si>
  <si>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</si>
  <si>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</si>
  <si>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</si>
  <si>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</si>
  <si>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</si>
  <si>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</si>
  <si>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</si>
  <si>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</si>
  <si>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</si>
  <si>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</si>
  <si>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</si>
  <si>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</si>
  <si>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</si>
  <si>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</si>
  <si>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</si>
  <si>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</si>
  <si>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</si>
  <si>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</si>
  <si>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</si>
  <si>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</si>
  <si>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</si>
  <si>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</si>
  <si>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</si>
  <si>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</si>
  <si>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</si>
  <si>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</si>
  <si>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</si>
  <si>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</si>
  <si>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</si>
  <si>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</si>
  <si>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</si>
  <si>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</si>
  <si>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</si>
  <si>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</si>
  <si>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</si>
  <si>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</si>
  <si>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</si>
  <si>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</si>
  <si>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</si>
  <si>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</si>
  <si>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</si>
  <si>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</si>
  <si>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</si>
  <si>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</si>
  <si>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</si>
  <si>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</si>
  <si>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</si>
  <si>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</si>
  <si>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</si>
  <si>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</si>
  <si>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</si>
  <si>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</si>
  <si>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</si>
  <si>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</si>
  <si>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</si>
  <si>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</si>
  <si>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</si>
  <si>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</si>
  <si>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</si>
  <si>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</si>
  <si>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</si>
  <si>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</si>
  <si>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</si>
  <si>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</si>
  <si>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</si>
  <si>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</si>
  <si>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</si>
  <si>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</si>
  <si>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</si>
  <si>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</si>
  <si>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</si>
  <si>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</si>
  <si>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</si>
  <si>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</si>
  <si>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</si>
  <si>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</si>
  <si>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</si>
  <si>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</si>
  <si>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</si>
  <si>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</si>
  <si>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</si>
  <si>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</si>
  <si>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</si>
  <si>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</si>
  <si>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</si>
  <si>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</si>
  <si>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</si>
  <si>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</si>
  <si>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</si>
  <si>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</si>
  <si>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</si>
  <si>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</si>
  <si>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</si>
  <si>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</si>
  <si>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</si>
  <si>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</si>
  <si>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</si>
  <si>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</si>
  <si>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</si>
  <si>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</si>
  <si>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</si>
  <si>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</si>
  <si>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</si>
  <si>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</si>
  <si>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</si>
  <si>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</si>
  <si>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</si>
  <si>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</si>
  <si>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</si>
  <si>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</si>
  <si>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</si>
  <si>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</si>
  <si>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</si>
  <si>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</si>
  <si>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</si>
  <si>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</si>
  <si>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</si>
  <si>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</si>
  <si>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</si>
  <si>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</si>
  <si>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</si>
  <si>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</si>
  <si>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</si>
  <si>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</si>
  <si>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</si>
  <si>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</si>
  <si>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</si>
  <si>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</si>
  <si>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</si>
  <si>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</si>
  <si>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</si>
  <si>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</si>
  <si>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</si>
  <si>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</si>
  <si>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</si>
  <si>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</si>
  <si>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</si>
  <si>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</si>
  <si>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</si>
  <si>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</si>
  <si>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</si>
  <si>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</si>
  <si>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</si>
  <si>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</si>
  <si>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</si>
  <si>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</si>
  <si>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</si>
  <si>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</si>
  <si>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</si>
  <si>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</si>
  <si>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</si>
  <si>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</si>
  <si>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</si>
  <si>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</si>
  <si>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</si>
  <si>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</si>
  <si>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</si>
  <si>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</si>
  <si>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</si>
  <si>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</si>
  <si>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</si>
  <si>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</si>
  <si>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</si>
  <si>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</si>
  <si>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</si>
  <si>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</si>
  <si>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</si>
  <si>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</si>
  <si>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</si>
  <si>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</si>
  <si>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</si>
  <si>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</si>
  <si>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</si>
  <si>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</si>
  <si>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</si>
  <si>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</si>
  <si>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</si>
  <si>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</si>
  <si>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</si>
  <si>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</si>
  <si>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</si>
  <si>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</si>
  <si>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</si>
  <si>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</si>
  <si>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</si>
  <si>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</si>
  <si>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</si>
  <si>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</si>
  <si>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</si>
  <si>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</si>
  <si>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</si>
  <si>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</si>
  <si>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</si>
  <si>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</si>
  <si>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</si>
  <si>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</si>
  <si>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</si>
  <si>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</si>
  <si>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</si>
  <si>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</si>
  <si>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</si>
  <si>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</si>
  <si>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</si>
  <si>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</si>
  <si>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</si>
  <si>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</si>
  <si>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</si>
  <si>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</si>
  <si>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</si>
  <si>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</si>
  <si>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</si>
  <si>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</si>
  <si>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</si>
  <si>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</si>
  <si>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</si>
  <si>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</si>
  <si>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</si>
  <si>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</si>
  <si>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</si>
  <si>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</si>
  <si>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</si>
  <si>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</si>
  <si>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</si>
  <si>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</si>
  <si>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</si>
  <si>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</si>
  <si>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</si>
  <si>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</si>
  <si>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</si>
  <si>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</si>
  <si>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</si>
  <si>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</si>
  <si>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</si>
  <si>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</si>
  <si>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</si>
  <si>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</si>
  <si>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</si>
  <si>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</si>
  <si>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</si>
  <si>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</si>
  <si>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</si>
  <si>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</si>
  <si>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</si>
  <si>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</si>
  <si>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</si>
  <si>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</si>
  <si>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</si>
  <si>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</si>
  <si>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</si>
  <si>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</si>
  <si>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</si>
  <si>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</si>
  <si>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</si>
  <si>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</si>
  <si>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</si>
  <si>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</si>
  <si>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</si>
  <si>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</si>
  <si>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</si>
  <si>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</si>
  <si>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</si>
  <si>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</si>
  <si>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</si>
  <si>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</si>
  <si>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</si>
  <si>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</si>
  <si>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</si>
  <si>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</si>
  <si>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</si>
  <si>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</si>
  <si>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</si>
  <si>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</si>
  <si>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</si>
  <si>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</si>
  <si>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</si>
  <si>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</si>
  <si>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</si>
  <si>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</si>
  <si>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</si>
  <si>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</si>
  <si>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</si>
  <si>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</si>
  <si>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</si>
  <si>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</si>
  <si>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</si>
  <si>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</si>
  <si>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</si>
  <si>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</si>
  <si>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</si>
  <si>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</si>
  <si>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</si>
  <si>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</si>
  <si>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</si>
  <si>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</si>
  <si>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</si>
  <si>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</si>
  <si>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</si>
  <si>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</si>
  <si>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</si>
  <si>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</si>
  <si>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</si>
  <si>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</si>
  <si>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</si>
  <si>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</si>
  <si>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</si>
  <si>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</si>
  <si>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</si>
  <si>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</si>
  <si>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</si>
  <si>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</si>
  <si>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</si>
  <si>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</si>
  <si>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</si>
  <si>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</si>
  <si>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</si>
  <si>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</si>
  <si>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</si>
  <si>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</si>
  <si>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</si>
  <si>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</si>
  <si>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</si>
  <si>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</si>
  <si>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</si>
  <si>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</si>
  <si>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</si>
  <si>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</si>
  <si>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</si>
  <si>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</si>
  <si>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</si>
  <si>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</si>
  <si>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</si>
  <si>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</si>
  <si>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</si>
  <si>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</si>
  <si>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</si>
  <si>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</si>
  <si>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</si>
  <si>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</si>
  <si>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</si>
  <si>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</si>
  <si>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</si>
  <si>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</si>
  <si>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</si>
  <si>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</si>
  <si>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</si>
  <si>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</si>
  <si>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</si>
  <si>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</si>
  <si>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</si>
  <si>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</si>
  <si>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</si>
  <si>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</si>
  <si>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</si>
  <si>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</si>
  <si>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</si>
  <si>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</si>
  <si>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</si>
  <si>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</si>
  <si>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</si>
  <si>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</si>
  <si>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</si>
  <si>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</si>
  <si>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</si>
  <si>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</si>
  <si>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</si>
  <si>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</si>
  <si>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</si>
  <si>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</si>
  <si>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</si>
  <si>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</si>
  <si>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</si>
  <si>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</si>
  <si>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</si>
  <si>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</si>
  <si>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</si>
  <si>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</si>
  <si>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</si>
  <si>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</si>
  <si>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</si>
  <si>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</si>
  <si>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</si>
  <si>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</si>
  <si>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</si>
  <si>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</si>
  <si>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</si>
  <si>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</si>
  <si>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</si>
  <si>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</si>
  <si>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</si>
  <si>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</si>
  <si>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</si>
  <si>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</si>
  <si>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</si>
  <si>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</si>
  <si>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</si>
  <si>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</si>
  <si>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</si>
  <si>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</si>
  <si>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</si>
  <si>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</si>
  <si>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</si>
  <si>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</si>
  <si>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</si>
  <si>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</si>
  <si>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</si>
  <si>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</si>
  <si>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</si>
  <si>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</si>
  <si>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</si>
  <si>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</si>
  <si>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</si>
  <si>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</si>
  <si>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</si>
  <si>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</si>
  <si>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</si>
  <si>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</si>
  <si>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</si>
  <si>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</si>
  <si>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</si>
  <si>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</si>
  <si>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</si>
  <si>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</si>
  <si>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</si>
  <si>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</si>
  <si>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</si>
  <si>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</si>
  <si>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</si>
  <si>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</si>
  <si>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</si>
  <si>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</si>
  <si>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</si>
  <si>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</si>
  <si>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</si>
  <si>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</si>
  <si>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</si>
  <si>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</si>
  <si>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</si>
  <si>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</si>
  <si>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</si>
  <si>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</si>
  <si>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</si>
  <si>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</si>
  <si>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</si>
  <si>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</si>
  <si>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</si>
  <si>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</si>
  <si>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</si>
  <si>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</si>
  <si>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</si>
  <si>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</si>
  <si>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</si>
  <si>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</si>
  <si>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</si>
  <si>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</si>
  <si>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</si>
  <si>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</si>
  <si>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</si>
  <si>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</si>
  <si>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</si>
  <si>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</si>
  <si>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</si>
  <si>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</si>
  <si>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</si>
  <si>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</si>
  <si>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</si>
  <si>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</si>
  <si>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</si>
  <si>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</si>
  <si>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</si>
  <si>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</si>
  <si>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</si>
  <si>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</si>
  <si>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</si>
  <si>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</si>
  <si>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</si>
  <si>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</si>
  <si>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</si>
  <si>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</si>
  <si>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</si>
  <si>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</si>
  <si>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</si>
  <si>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</si>
  <si>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</si>
  <si>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</si>
  <si>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</si>
  <si>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</si>
  <si>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</si>
  <si>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</si>
  <si>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</si>
  <si>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</si>
  <si>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</si>
  <si>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</si>
  <si>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</si>
  <si>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</si>
  <si>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</si>
  <si>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</si>
  <si>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</si>
  <si>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</si>
  <si>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</si>
  <si>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</si>
  <si>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</si>
  <si>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</si>
  <si>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</si>
  <si>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</si>
  <si>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</si>
  <si>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</si>
  <si>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</si>
  <si>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</si>
  <si>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</si>
  <si>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</si>
  <si>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</si>
  <si>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</si>
  <si>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</si>
  <si>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</si>
  <si>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</si>
  <si>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</si>
  <si>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</si>
  <si>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</si>
  <si>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</si>
  <si>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</si>
  <si>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</si>
  <si>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</si>
  <si>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</si>
  <si>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</si>
  <si>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</si>
  <si>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</si>
  <si>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</si>
  <si>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</si>
  <si>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</si>
  <si>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</si>
  <si>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</si>
  <si>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</si>
  <si>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</si>
  <si>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</si>
  <si>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</si>
  <si>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</si>
  <si>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</si>
  <si>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</si>
  <si>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</si>
  <si>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</si>
  <si>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</si>
  <si>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</si>
  <si>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</si>
  <si>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</si>
  <si>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</si>
  <si>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</si>
  <si>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</si>
  <si>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</si>
  <si>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</si>
  <si>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</si>
  <si>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</si>
  <si>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</si>
  <si>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</si>
  <si>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</si>
  <si>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</si>
  <si>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</si>
  <si>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</si>
  <si>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</si>
  <si>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</si>
  <si>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</si>
  <si>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</si>
  <si>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</si>
  <si>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</si>
  <si>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</si>
  <si>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</si>
  <si>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</si>
  <si>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</si>
  <si>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</si>
  <si>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</si>
  <si>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</si>
  <si>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</si>
  <si>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</si>
  <si>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</si>
  <si>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</si>
  <si>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</si>
  <si>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</si>
  <si>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</si>
  <si>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</si>
  <si>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</si>
  <si>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</si>
  <si>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</si>
  <si>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</si>
  <si>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</si>
  <si>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</si>
  <si>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</si>
  <si>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</si>
  <si>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</si>
  <si>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</si>
  <si>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</si>
  <si>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</si>
  <si>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</si>
  <si>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</si>
  <si>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</si>
  <si>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</si>
  <si>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</si>
  <si>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</si>
  <si>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</si>
  <si>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</si>
  <si>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</si>
  <si>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</si>
  <si>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</si>
  <si>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</si>
  <si>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</si>
  <si>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</si>
  <si>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</si>
  <si>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</si>
  <si>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</si>
  <si>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</si>
  <si>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</si>
  <si>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</si>
  <si>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</si>
  <si>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</si>
  <si>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</si>
  <si>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</si>
  <si>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</si>
  <si>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</si>
  <si>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</si>
  <si>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</si>
  <si>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</si>
  <si>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</si>
  <si>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</si>
  <si>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</si>
  <si>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</si>
  <si>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</si>
  <si>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</si>
  <si>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</si>
  <si>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</si>
  <si>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</si>
  <si>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</si>
  <si>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</si>
  <si>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</si>
  <si>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</si>
  <si>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</si>
  <si>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</si>
  <si>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</si>
  <si>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</si>
  <si>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</si>
  <si>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</si>
  <si>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</si>
  <si>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</si>
  <si>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</si>
  <si>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</si>
  <si>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</si>
  <si>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</si>
  <si>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</si>
  <si>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</si>
  <si>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</si>
  <si>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</si>
  <si>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</si>
  <si>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</si>
  <si>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</si>
  <si>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</si>
  <si>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</si>
  <si>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</si>
  <si>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</si>
  <si>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</si>
  <si>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</si>
  <si>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</si>
  <si>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</si>
  <si>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</si>
  <si>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</si>
  <si>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</si>
  <si>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</si>
  <si>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</si>
  <si>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</si>
  <si>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</si>
  <si>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</si>
  <si>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</si>
  <si>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</si>
  <si>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</si>
  <si>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</si>
  <si>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</si>
  <si>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</si>
  <si>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</si>
  <si>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</si>
  <si>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</si>
  <si>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</si>
  <si>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</si>
  <si>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</si>
  <si>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</si>
  <si>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</si>
  <si>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</si>
  <si>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</si>
  <si>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</si>
  <si>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</si>
  <si>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</si>
  <si>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</si>
  <si>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</si>
  <si>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</si>
  <si>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</si>
  <si>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</si>
  <si>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</si>
  <si>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</si>
  <si>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</si>
  <si>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</si>
  <si>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</si>
  <si>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</si>
  <si>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</si>
  <si>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</si>
  <si>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</si>
  <si>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</si>
  <si>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</si>
  <si>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</si>
  <si>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</si>
  <si>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</si>
  <si>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</si>
  <si>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</si>
  <si>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</si>
  <si>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</si>
  <si>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</si>
  <si>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</si>
  <si>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</si>
  <si>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</si>
  <si>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</si>
  <si>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</si>
  <si>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</si>
  <si>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</si>
  <si>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</si>
  <si>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</si>
  <si>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</si>
  <si>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</si>
  <si>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</si>
  <si>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</si>
  <si>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</si>
  <si>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</si>
  <si>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</si>
  <si>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</si>
  <si>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</si>
  <si>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</si>
  <si>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</si>
  <si>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</si>
  <si>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</si>
  <si>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</si>
  <si>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</si>
  <si>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</si>
  <si>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</si>
  <si>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</si>
  <si>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</si>
  <si>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</si>
  <si>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</si>
  <si>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</si>
  <si>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</si>
  <si>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</si>
  <si>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</si>
  <si>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</si>
  <si>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</si>
  <si>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</si>
  <si>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</si>
  <si>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</si>
  <si>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</si>
  <si>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</si>
  <si>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</si>
  <si>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</si>
  <si>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</si>
  <si>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</si>
  <si>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</si>
  <si>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</si>
  <si>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</si>
  <si>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</si>
  <si>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</si>
  <si>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</si>
  <si>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</si>
  <si>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</si>
  <si>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</si>
  <si>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</si>
  <si>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</si>
  <si>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</si>
  <si>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</si>
  <si>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</si>
  <si>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</si>
  <si>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</si>
  <si>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</si>
  <si>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</si>
  <si>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</si>
  <si>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</si>
  <si>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</si>
  <si>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</si>
  <si>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</si>
  <si>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</si>
  <si>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</si>
  <si>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</si>
  <si>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</si>
  <si>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</si>
  <si>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</si>
  <si>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</si>
  <si>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</si>
  <si>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</si>
  <si>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</si>
  <si>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</si>
  <si>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</si>
  <si>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</si>
  <si>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</si>
  <si>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</si>
  <si>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</si>
  <si>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</si>
  <si>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</si>
  <si>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</si>
  <si>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</si>
  <si>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</si>
  <si>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</si>
  <si>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</si>
  <si>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</si>
  <si>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</si>
  <si>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</si>
  <si>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</si>
  <si>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</si>
  <si>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</si>
  <si>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</si>
  <si>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</si>
  <si>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</si>
  <si>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</si>
  <si>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</si>
  <si>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</si>
  <si>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</si>
  <si>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</si>
  <si>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</si>
  <si>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</si>
  <si>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</si>
  <si>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</si>
  <si>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</si>
  <si>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</si>
  <si>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</si>
  <si>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</si>
  <si>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</si>
  <si>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</si>
  <si>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</si>
  <si>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</si>
  <si>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</si>
  <si>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</si>
  <si>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</si>
  <si>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</si>
  <si>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</si>
  <si>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</si>
  <si>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</si>
  <si>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</si>
  <si>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</si>
  <si>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</si>
  <si>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</si>
  <si>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</si>
  <si>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</si>
  <si>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</si>
  <si>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</si>
  <si>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</si>
  <si>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</si>
  <si>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</si>
  <si>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</si>
  <si>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</si>
  <si>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</si>
  <si>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</si>
  <si>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</si>
  <si>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</si>
  <si>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</si>
  <si>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</si>
  <si>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</si>
  <si>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</si>
  <si>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</si>
  <si>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</si>
  <si>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</si>
  <si>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</si>
  <si>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</si>
  <si>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</si>
  <si>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</si>
  <si>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</si>
  <si>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</si>
  <si>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</si>
  <si>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</si>
  <si>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</si>
  <si>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</si>
  <si>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</si>
  <si>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</si>
  <si>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</si>
  <si>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</si>
  <si>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</si>
  <si>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</si>
  <si>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</si>
  <si>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</si>
  <si>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</si>
  <si>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</si>
  <si>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</si>
  <si>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</si>
  <si>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</si>
  <si>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</si>
  <si>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</si>
  <si>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</si>
  <si>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</si>
  <si>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</si>
  <si>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</si>
  <si>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</si>
  <si>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</si>
  <si>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</si>
  <si>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</si>
  <si>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</si>
  <si>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</si>
  <si>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</si>
  <si>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</si>
  <si>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</si>
  <si>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</si>
  <si>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</si>
  <si>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</si>
  <si>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</si>
  <si>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</si>
  <si>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</si>
  <si>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</si>
  <si>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</si>
  <si>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</si>
  <si>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</si>
  <si>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</si>
  <si>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</si>
  <si>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</si>
  <si>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</si>
  <si>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</si>
  <si>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</si>
  <si>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</si>
  <si>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</si>
  <si>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</si>
  <si>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</si>
  <si>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</si>
  <si>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</si>
  <si>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</si>
  <si>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</si>
  <si>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</si>
  <si>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</si>
  <si>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</si>
  <si>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</si>
  <si>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</si>
  <si>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</si>
  <si>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</si>
  <si>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</si>
  <si>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</si>
  <si>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</si>
  <si>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</si>
  <si>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</si>
  <si>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</si>
  <si>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</si>
  <si>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</si>
  <si>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</si>
  <si>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</si>
  <si>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</si>
  <si>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</si>
  <si>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</si>
  <si>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</si>
  <si>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</si>
  <si>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</si>
  <si>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</si>
  <si>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</si>
  <si>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</si>
  <si>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</si>
  <si>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</si>
  <si>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</si>
  <si>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</si>
  <si>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</si>
  <si>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</si>
  <si>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</si>
  <si>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</si>
  <si>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</si>
  <si>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</si>
  <si>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</si>
  <si>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</si>
  <si>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</si>
  <si>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</si>
  <si>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</si>
  <si>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</si>
  <si>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</si>
  <si>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</si>
  <si>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</si>
  <si>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</si>
  <si>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</si>
  <si>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</si>
  <si>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</si>
  <si>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</si>
  <si>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</si>
  <si>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</si>
  <si>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</si>
  <si>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</si>
  <si>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</si>
  <si>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</si>
  <si>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</si>
  <si>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</si>
  <si>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</si>
  <si>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</si>
  <si>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</si>
  <si>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</si>
  <si>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</si>
  <si>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</si>
  <si>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</si>
  <si>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</si>
  <si>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</si>
  <si>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</si>
  <si>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</si>
  <si>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</si>
  <si>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</si>
  <si>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</si>
  <si>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</si>
  <si>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</si>
  <si>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</si>
  <si>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</si>
  <si>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</si>
  <si>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</si>
  <si>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</si>
  <si>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</si>
  <si>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</si>
  <si>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</si>
  <si>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</si>
  <si>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</si>
  <si>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</si>
  <si>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</si>
  <si>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</si>
  <si>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</si>
  <si>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</si>
  <si>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</si>
  <si>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</si>
  <si>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</si>
  <si>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</si>
  <si>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</si>
  <si>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</si>
  <si>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</si>
  <si>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</si>
  <si>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</si>
  <si>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</si>
  <si>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</si>
  <si>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</si>
  <si>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</si>
  <si>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</si>
  <si>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</si>
  <si>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</si>
  <si>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</si>
  <si>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</si>
  <si>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</si>
  <si>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</si>
  <si>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</si>
  <si>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</si>
  <si>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</si>
  <si>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</si>
  <si>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</si>
  <si>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</si>
  <si>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</si>
  <si>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</si>
  <si>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</si>
  <si>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</si>
  <si>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</si>
  <si>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</si>
  <si>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</si>
  <si>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</si>
  <si>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</si>
  <si>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</si>
  <si>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</si>
  <si>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</si>
  <si>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</si>
  <si>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</si>
  <si>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</si>
  <si>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</si>
  <si>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</si>
  <si>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</si>
  <si>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</si>
  <si>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</si>
  <si>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</si>
  <si>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</si>
  <si>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</si>
  <si>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</si>
  <si>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</si>
  <si>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</si>
  <si>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</si>
  <si>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</si>
  <si>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</si>
  <si>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</si>
  <si>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</si>
  <si>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</si>
  <si>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</si>
  <si>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</si>
  <si>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</si>
  <si>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</si>
  <si>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</si>
  <si>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</si>
  <si>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</si>
  <si>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</si>
  <si>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</si>
  <si>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</si>
  <si>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</si>
  <si>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</si>
  <si>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</si>
  <si>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</si>
  <si>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</si>
  <si>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</si>
  <si>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</si>
  <si>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</si>
  <si>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</si>
  <si>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</si>
  <si>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</si>
  <si>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</si>
  <si>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</si>
  <si>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</si>
  <si>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</si>
  <si>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</si>
  <si>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</si>
  <si>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</si>
  <si>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</si>
  <si>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</si>
  <si>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</si>
  <si>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</si>
  <si>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</si>
  <si>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</si>
  <si>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</si>
  <si>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</si>
  <si>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</si>
  <si>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</si>
  <si>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</si>
  <si>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</si>
  <si>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</si>
  <si>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</si>
  <si>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</si>
  <si>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</si>
  <si>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</si>
  <si>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</si>
  <si>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</si>
  <si>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</si>
  <si>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</si>
  <si>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</si>
  <si>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</si>
  <si>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</si>
  <si>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</si>
  <si>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</si>
  <si>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</si>
  <si>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</si>
  <si>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</si>
  <si>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</si>
  <si>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</si>
  <si>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</si>
  <si>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</si>
  <si>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</si>
  <si>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</si>
  <si>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</si>
  <si>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</si>
  <si>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</si>
  <si>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</si>
  <si>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</si>
  <si>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</si>
  <si>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</si>
  <si>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</si>
  <si>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</si>
  <si>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</si>
  <si>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</si>
  <si>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</si>
  <si>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</si>
  <si>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</si>
  <si>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</si>
  <si>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</si>
  <si>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</si>
  <si>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</si>
  <si>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</si>
  <si>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</si>
  <si>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</si>
  <si>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</si>
  <si>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</si>
  <si>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</si>
  <si>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</si>
  <si>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</si>
  <si>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</si>
  <si>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</si>
  <si>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</si>
  <si>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</si>
  <si>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</si>
  <si>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</si>
  <si>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</si>
  <si>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</si>
  <si>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</si>
  <si>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</si>
  <si>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</si>
  <si>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</si>
  <si>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</si>
  <si>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</si>
  <si>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</si>
  <si>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</si>
  <si>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</si>
  <si>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</si>
  <si>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</si>
  <si>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</si>
  <si>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</si>
  <si>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</si>
  <si>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</si>
  <si>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</si>
  <si>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</si>
  <si>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</si>
  <si>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</si>
  <si>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</si>
  <si>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</si>
  <si>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</si>
  <si>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</si>
  <si>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</si>
  <si>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</si>
  <si>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</si>
  <si>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</si>
  <si>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</si>
  <si>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</si>
  <si>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</si>
  <si>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</si>
  <si>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</si>
  <si>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</si>
  <si>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</si>
  <si>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</si>
  <si>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</si>
  <si>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</si>
  <si>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</si>
  <si>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</si>
  <si>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</si>
  <si>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</si>
  <si>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</si>
  <si>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</si>
  <si>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</si>
  <si>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</si>
  <si>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</si>
  <si>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</si>
  <si>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</si>
  <si>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</si>
  <si>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</si>
  <si>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</si>
  <si>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</si>
  <si>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</si>
  <si>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</si>
  <si>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</si>
  <si>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</si>
  <si>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</si>
  <si>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</si>
  <si>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</si>
  <si>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</si>
  <si>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</si>
  <si>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</si>
  <si>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</si>
  <si>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</si>
  <si>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</si>
  <si>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</si>
  <si>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</si>
  <si>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</si>
  <si>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</si>
  <si>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</si>
  <si>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</si>
  <si>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</si>
  <si>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</si>
  <si>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</si>
  <si>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</si>
  <si>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</si>
  <si>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</si>
  <si>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</si>
  <si>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</si>
  <si>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</si>
  <si>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</si>
  <si>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</si>
  <si>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</si>
  <si>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</si>
  <si>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</si>
  <si>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</si>
  <si>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</si>
  <si>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</si>
  <si>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</si>
  <si>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</si>
  <si>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</si>
  <si>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</si>
  <si>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</si>
  <si>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</si>
  <si>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</si>
  <si>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</si>
  <si>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</si>
  <si>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</si>
  <si>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</si>
  <si>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</si>
  <si>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</si>
  <si>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</si>
  <si>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</si>
  <si>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</si>
  <si>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</si>
  <si>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</si>
  <si>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</si>
  <si>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</si>
  <si>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</si>
  <si>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</si>
  <si>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</si>
  <si>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</si>
  <si>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</si>
  <si>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</si>
  <si>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</si>
  <si>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</si>
  <si>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</si>
  <si>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</si>
  <si>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</si>
  <si>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</si>
  <si>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</si>
  <si>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</si>
  <si>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</si>
  <si>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</si>
  <si>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</si>
  <si>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</si>
  <si>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</si>
  <si>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</si>
  <si>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</si>
  <si>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</si>
  <si>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</si>
  <si>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</si>
  <si>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</si>
  <si>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</si>
  <si>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</si>
  <si>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</si>
  <si>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</si>
  <si>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</si>
  <si>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</si>
  <si>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</si>
  <si>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</si>
  <si>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</si>
  <si>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</si>
  <si>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</si>
  <si>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</si>
  <si>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</si>
  <si>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</si>
  <si>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</si>
  <si>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</si>
  <si>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</si>
  <si>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</si>
  <si>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</si>
  <si>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</si>
  <si>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</si>
  <si>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</si>
  <si>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</si>
  <si>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</si>
  <si>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</si>
  <si>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</si>
  <si>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</si>
  <si>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</si>
  <si>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</si>
  <si>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</si>
  <si>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</si>
  <si>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</si>
  <si>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</si>
  <si>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</si>
  <si>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</si>
  <si>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</si>
  <si>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</si>
  <si>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</si>
  <si>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</si>
  <si>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</si>
  <si>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</si>
  <si>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</si>
  <si>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</si>
  <si>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</si>
  <si>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</si>
  <si>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</si>
  <si>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</si>
  <si>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</si>
  <si>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</si>
  <si>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</si>
  <si>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</si>
  <si>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</si>
  <si>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</si>
  <si>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</si>
  <si>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</si>
  <si>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</si>
  <si>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</si>
  <si>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</si>
  <si>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</si>
  <si>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</si>
  <si>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</si>
  <si>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</si>
  <si>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</si>
  <si>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</si>
  <si>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</si>
  <si>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</si>
  <si>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</si>
  <si>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</si>
  <si>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</si>
  <si>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</si>
  <si>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</si>
  <si>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</si>
  <si>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</si>
  <si>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</si>
  <si>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</si>
  <si>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</si>
  <si>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</si>
  <si>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</si>
  <si>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</si>
  <si>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</si>
  <si>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</si>
  <si>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</si>
  <si>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</si>
  <si>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</si>
  <si>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</si>
  <si>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</si>
  <si>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</si>
  <si>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</si>
  <si>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</si>
  <si>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</si>
  <si>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</si>
  <si>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</si>
  <si>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</si>
  <si>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</si>
  <si>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</si>
  <si>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</si>
  <si>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</si>
  <si>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</si>
  <si>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</si>
  <si>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</si>
  <si>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</si>
  <si>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</si>
  <si>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</si>
  <si>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</si>
  <si>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</si>
  <si>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</si>
  <si>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</si>
  <si>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</si>
  <si>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</si>
  <si>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</si>
  <si>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</si>
  <si>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</si>
  <si>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</si>
  <si>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</si>
  <si>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</si>
  <si>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</si>
  <si>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</si>
  <si>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</si>
  <si>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</si>
  <si>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</si>
  <si>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</si>
  <si>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</si>
  <si>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</si>
  <si>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</si>
  <si>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</si>
  <si>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</si>
  <si>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</si>
  <si>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</si>
  <si>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</si>
  <si>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</si>
  <si>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</si>
  <si>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</si>
  <si>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</si>
  <si>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</si>
  <si>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</si>
  <si>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</si>
  <si>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</si>
  <si>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</si>
  <si>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</si>
  <si>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</si>
  <si>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</si>
  <si>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</si>
  <si>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</si>
  <si>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</si>
  <si>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</si>
  <si>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</si>
  <si>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</si>
  <si>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</si>
  <si>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</si>
  <si>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</si>
  <si>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</si>
  <si>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</si>
  <si>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</si>
  <si>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</si>
  <si>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</si>
  <si>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</si>
  <si>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</si>
  <si>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</si>
  <si>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</si>
  <si>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</si>
  <si>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</si>
  <si>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</si>
  <si>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</si>
  <si>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</si>
  <si>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</si>
  <si>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</si>
  <si>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</si>
  <si>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</si>
  <si>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</si>
  <si>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</si>
  <si>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</si>
  <si>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</si>
  <si>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</si>
  <si>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</si>
  <si>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</si>
  <si>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</si>
  <si>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</si>
  <si>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</si>
  <si>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</si>
  <si>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</si>
  <si>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</si>
  <si>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</si>
  <si>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</si>
  <si>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</si>
  <si>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</si>
  <si>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</si>
  <si>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</si>
  <si>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</si>
  <si>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</si>
  <si>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</si>
  <si>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</si>
  <si>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</si>
  <si>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</si>
  <si>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</si>
  <si>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</si>
  <si>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</si>
  <si>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</si>
  <si>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</si>
  <si>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</si>
  <si>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</si>
  <si>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</si>
  <si>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</si>
  <si>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</si>
  <si>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</si>
  <si>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</si>
  <si>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</si>
  <si>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</si>
  <si>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</si>
  <si>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</si>
  <si>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</si>
  <si>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</si>
  <si>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</si>
  <si>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</si>
  <si>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</si>
  <si>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</si>
  <si>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</si>
  <si>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</si>
  <si>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</si>
  <si>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</si>
  <si>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</si>
  <si>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</si>
  <si>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</si>
  <si>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</si>
  <si>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</si>
  <si>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</si>
  <si>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</si>
  <si>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</si>
  <si>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</si>
  <si>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</si>
  <si>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</si>
  <si>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</si>
  <si>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</si>
  <si>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</si>
  <si>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</si>
  <si>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</si>
  <si>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</si>
  <si>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</si>
  <si>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</si>
  <si>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</si>
  <si>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</si>
  <si>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</si>
  <si>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</si>
  <si>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</si>
  <si>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</si>
  <si>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</si>
  <si>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</si>
  <si>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</si>
  <si>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</si>
  <si>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</si>
  <si>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</si>
  <si>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</si>
  <si>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</si>
  <si>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</si>
  <si>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</si>
  <si>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</si>
  <si>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</si>
  <si>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</si>
  <si>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</si>
  <si>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</si>
  <si>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</si>
  <si>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</si>
  <si>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</si>
  <si>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</si>
  <si>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</si>
  <si>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</si>
  <si>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</si>
  <si>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</si>
  <si>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</si>
  <si>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</si>
  <si>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</si>
  <si>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</si>
  <si>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</si>
  <si>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</si>
  <si>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</si>
  <si>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</si>
  <si>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</si>
  <si>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</si>
  <si>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</si>
  <si>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</si>
  <si>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</si>
  <si>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</si>
  <si>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</si>
  <si>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</si>
  <si>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</si>
  <si>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</si>
  <si>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</si>
  <si>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</si>
  <si>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</si>
  <si>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</si>
  <si>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</si>
  <si>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</si>
  <si>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</si>
  <si>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</si>
  <si>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</si>
  <si>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</si>
  <si>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</si>
  <si>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</si>
  <si>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</si>
  <si>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</si>
  <si>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</si>
  <si>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</si>
  <si>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</si>
  <si>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</si>
  <si>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</si>
  <si>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</si>
  <si>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</si>
  <si>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</si>
  <si>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</si>
  <si>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</si>
  <si>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</si>
  <si>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</si>
  <si>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</si>
  <si>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</si>
  <si>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</si>
  <si>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</si>
  <si>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</si>
  <si>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</si>
  <si>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</si>
  <si>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</si>
  <si>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</si>
  <si>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</si>
  <si>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</si>
  <si>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</si>
  <si>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</si>
  <si>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</si>
  <si>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</si>
  <si>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</si>
  <si>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</si>
  <si>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</si>
  <si>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</si>
  <si>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</si>
  <si>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</si>
  <si>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</si>
  <si>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</si>
  <si>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</si>
  <si>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</si>
  <si>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</si>
  <si>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</si>
  <si>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</si>
  <si>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</si>
  <si>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</si>
  <si>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</si>
  <si>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</si>
  <si>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</si>
  <si>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</si>
  <si>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</si>
  <si>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</si>
  <si>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</si>
  <si>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</si>
  <si>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</si>
  <si>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</si>
  <si>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</si>
  <si>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</si>
  <si>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</si>
  <si>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</si>
  <si>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</si>
  <si>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</si>
  <si>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</si>
  <si>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</si>
  <si>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</si>
  <si>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</si>
  <si>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</si>
  <si>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</si>
  <si>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</si>
  <si>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</si>
  <si>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</si>
  <si>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</si>
  <si>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</si>
  <si>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</si>
  <si>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</si>
  <si>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</si>
  <si>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</si>
  <si>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</si>
  <si>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</si>
  <si>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</si>
  <si>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</si>
  <si>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</si>
  <si>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</si>
  <si>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</si>
  <si>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</si>
  <si>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</si>
  <si>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</si>
  <si>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</si>
  <si>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</si>
  <si>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</si>
  <si>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</si>
  <si>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</si>
  <si>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</si>
  <si>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</si>
  <si>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</si>
  <si>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</si>
  <si>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</si>
  <si>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</si>
  <si>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</si>
  <si>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</si>
  <si>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</si>
  <si>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</si>
  <si>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</si>
  <si>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</si>
  <si>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</si>
  <si>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</si>
  <si>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</si>
  <si>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</si>
  <si>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</si>
  <si>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</si>
  <si>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</si>
  <si>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</si>
  <si>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</si>
  <si>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</si>
  <si>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</si>
  <si>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</si>
  <si>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</si>
  <si>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</si>
  <si>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</si>
  <si>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</si>
  <si>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</si>
  <si>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</si>
  <si>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</si>
  <si>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</si>
  <si>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</si>
  <si>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</si>
  <si>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</si>
  <si>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</si>
  <si>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</si>
  <si>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</si>
  <si>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</si>
  <si>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</si>
  <si>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</si>
  <si>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</si>
  <si>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</si>
  <si>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</si>
  <si>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</si>
  <si>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</si>
  <si>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</si>
  <si>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</si>
  <si>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</si>
  <si>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</si>
  <si>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</si>
  <si>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</si>
  <si>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</si>
  <si>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</si>
  <si>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</si>
  <si>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</si>
  <si>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</si>
  <si>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</si>
  <si>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</si>
  <si>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</si>
  <si>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</si>
  <si>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</si>
  <si>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</si>
  <si>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</si>
  <si>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</si>
  <si>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</si>
  <si>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</si>
  <si>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</si>
  <si>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</si>
  <si>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</si>
  <si>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</si>
  <si>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</si>
  <si>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</si>
  <si>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</si>
  <si>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</si>
  <si>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</si>
  <si>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</si>
  <si>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</si>
  <si>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</si>
  <si>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</si>
  <si>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</si>
  <si>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</si>
  <si>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</si>
  <si>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</si>
  <si>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</si>
  <si>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</si>
  <si>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</si>
  <si>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</si>
  <si>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</si>
  <si>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</si>
  <si>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</si>
  <si>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</si>
  <si>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</si>
  <si>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</si>
  <si>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</si>
  <si>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</si>
  <si>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</si>
  <si>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</si>
  <si>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</si>
  <si>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</si>
  <si>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</si>
  <si>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</si>
  <si>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</si>
  <si>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</si>
  <si>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</si>
  <si>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</si>
  <si>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</si>
  <si>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</si>
  <si>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</si>
  <si>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</si>
  <si>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</si>
  <si>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</si>
  <si>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</si>
  <si>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</si>
  <si>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</si>
  <si>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</si>
  <si>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</si>
  <si>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</si>
  <si>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</si>
  <si>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</si>
  <si>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</si>
  <si>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</si>
  <si>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</si>
  <si>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</si>
  <si>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</si>
  <si>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</si>
  <si>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</si>
  <si>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</si>
  <si>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</si>
  <si>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</si>
  <si>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</si>
  <si>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</si>
  <si>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</si>
  <si>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</si>
  <si>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</si>
  <si>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</si>
  <si>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</si>
  <si>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</si>
  <si>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</si>
  <si>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</si>
  <si>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</si>
  <si>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</si>
  <si>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</si>
  <si>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</si>
  <si>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</si>
  <si>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</si>
  <si>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</si>
  <si>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</si>
  <si>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</si>
  <si>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</si>
  <si>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</si>
  <si>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</si>
  <si>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</si>
  <si>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</si>
  <si>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</si>
  <si>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</si>
  <si>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</si>
  <si>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</si>
  <si>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</si>
  <si>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</si>
  <si>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</si>
  <si>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</si>
  <si>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</si>
  <si>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</si>
  <si>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</si>
  <si>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</si>
  <si>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</si>
  <si>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</si>
  <si>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</si>
  <si>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</si>
  <si>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</si>
  <si>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</si>
  <si>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</si>
  <si>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</si>
  <si>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</si>
  <si>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</si>
  <si>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</si>
  <si>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</si>
  <si>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</si>
  <si>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</si>
  <si>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</si>
  <si>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</si>
  <si>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</si>
  <si>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</si>
  <si>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</si>
  <si>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</si>
  <si>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</si>
  <si>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</si>
  <si>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</si>
  <si>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</si>
  <si>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</si>
  <si>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</si>
  <si>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</si>
  <si>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</si>
  <si>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</si>
  <si>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</si>
  <si>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</si>
  <si>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</si>
  <si>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</si>
  <si>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</si>
  <si>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</si>
  <si>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</si>
  <si>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</si>
  <si>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</si>
  <si>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</si>
  <si>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</si>
  <si>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</si>
  <si>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</si>
  <si>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</si>
  <si>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</si>
  <si>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</si>
  <si>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</si>
  <si>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</si>
  <si>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</si>
  <si>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</si>
  <si>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</si>
  <si>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</si>
  <si>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</si>
  <si>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</si>
  <si>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</si>
  <si>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</si>
  <si>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</si>
  <si>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</si>
  <si>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</si>
  <si>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</si>
  <si>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</si>
  <si>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</si>
  <si>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</si>
  <si>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</si>
  <si>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</si>
  <si>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</si>
  <si>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</si>
  <si>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</si>
  <si>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</si>
  <si>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</si>
  <si>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</si>
  <si>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</si>
  <si>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</si>
  <si>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</si>
  <si>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</si>
  <si>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</si>
  <si>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</si>
  <si>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</si>
  <si>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</si>
  <si>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</si>
  <si>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</si>
  <si>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</si>
  <si>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</si>
  <si>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</si>
  <si>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</si>
  <si>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</si>
  <si>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</si>
  <si>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</si>
  <si>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</si>
  <si>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</si>
  <si>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</si>
  <si>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</si>
  <si>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</si>
  <si>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</si>
  <si>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</si>
  <si>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</si>
  <si>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</si>
  <si>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</si>
  <si>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</si>
  <si>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</si>
  <si>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</si>
  <si>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</si>
  <si>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</si>
  <si>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</si>
  <si>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</si>
  <si>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</si>
  <si>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</si>
  <si>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</si>
  <si>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</si>
  <si>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</si>
  <si>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</si>
  <si>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</si>
  <si>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</si>
  <si>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</si>
  <si>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</si>
  <si>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</si>
  <si>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</si>
  <si>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</si>
  <si>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</si>
  <si>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</si>
  <si>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</si>
  <si>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</si>
  <si>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</si>
  <si>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</si>
  <si>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</si>
  <si>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</si>
  <si>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</si>
  <si>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</si>
  <si>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</si>
  <si>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</si>
  <si>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</si>
  <si>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</si>
  <si>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</si>
  <si>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</si>
  <si>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</si>
  <si>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</si>
  <si>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</si>
  <si>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</si>
  <si>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</si>
  <si>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</si>
  <si>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</si>
  <si>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</si>
  <si>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</si>
  <si>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</si>
  <si>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</si>
  <si>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</si>
  <si>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</si>
  <si>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</si>
  <si>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</si>
  <si>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</si>
  <si>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</si>
  <si>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</si>
  <si>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</si>
  <si>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</si>
  <si>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</si>
  <si>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</si>
  <si>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</si>
  <si>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</si>
  <si>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</si>
  <si>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</si>
  <si>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</si>
  <si>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</si>
  <si>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</si>
  <si>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</si>
  <si>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</si>
  <si>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</si>
  <si>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</si>
  <si>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</si>
  <si>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</si>
  <si>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</si>
  <si>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</si>
  <si>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</si>
  <si>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</si>
  <si>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</si>
  <si>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</si>
  <si>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</si>
  <si>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</si>
  <si>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</si>
  <si>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</si>
  <si>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</si>
  <si>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</si>
  <si>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</si>
  <si>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</si>
  <si>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</si>
  <si>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</si>
  <si>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</si>
  <si>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</si>
  <si>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</si>
  <si>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</si>
  <si>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</si>
  <si>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</si>
  <si>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</si>
  <si>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</si>
  <si>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</si>
  <si>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</si>
  <si>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</si>
  <si>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</si>
  <si>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</si>
  <si>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</si>
  <si>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</si>
  <si>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</si>
  <si>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</si>
  <si>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</si>
  <si>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</si>
  <si>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</si>
  <si>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</si>
  <si>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</si>
  <si>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</si>
  <si>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</si>
  <si>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</si>
  <si>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</si>
  <si>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</si>
  <si>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</si>
  <si>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</si>
  <si>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</si>
  <si>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</si>
  <si>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</si>
  <si>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</si>
  <si>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</si>
  <si>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</si>
  <si>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</si>
  <si>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</si>
  <si>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</si>
  <si>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</si>
  <si>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</si>
  <si>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</si>
  <si>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</si>
  <si>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</si>
  <si>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</si>
  <si>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</si>
  <si>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</si>
  <si>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</si>
  <si>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</si>
  <si>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</si>
  <si>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</si>
  <si>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</si>
  <si>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</si>
  <si>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</si>
  <si>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</si>
  <si>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</si>
  <si>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</si>
  <si>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</si>
  <si>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</si>
  <si>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</si>
  <si>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</si>
  <si>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</si>
  <si>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</si>
  <si>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</si>
  <si>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</si>
  <si>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</si>
  <si>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</si>
  <si>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</si>
  <si>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</si>
  <si>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</si>
  <si>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</si>
  <si>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</si>
  <si>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</si>
  <si>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</si>
  <si>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</si>
  <si>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</si>
  <si>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</si>
  <si>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</si>
  <si>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</si>
  <si>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</si>
  <si>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</si>
  <si>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</si>
  <si>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</si>
  <si>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</si>
  <si>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</si>
  <si>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</si>
  <si>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</si>
  <si>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</si>
  <si>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</si>
  <si>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</si>
  <si>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</si>
  <si>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</si>
  <si>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</si>
  <si>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</si>
  <si>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</si>
  <si>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</si>
  <si>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</si>
  <si>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</si>
  <si>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</si>
  <si>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</si>
  <si>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</si>
  <si>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</si>
  <si>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</si>
  <si>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</si>
  <si>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</si>
  <si>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</si>
  <si>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</si>
  <si>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</si>
  <si>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</si>
  <si>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</si>
  <si>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</si>
  <si>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</si>
  <si>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</si>
  <si>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</si>
  <si>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</si>
  <si>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</si>
  <si>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</si>
  <si>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</si>
  <si>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</si>
  <si>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</si>
  <si>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</si>
  <si>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</si>
  <si>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</si>
  <si>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</si>
  <si>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</si>
  <si>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</si>
  <si>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</si>
  <si>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</si>
  <si>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</si>
  <si>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</si>
  <si>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</si>
  <si>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</si>
  <si>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</si>
  <si>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</si>
  <si>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</si>
  <si>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</si>
  <si>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</si>
  <si>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</si>
  <si>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</si>
  <si>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</si>
  <si>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</si>
  <si>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</si>
  <si>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</si>
  <si>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</si>
  <si>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</si>
  <si>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</si>
  <si>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</si>
  <si>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</si>
  <si>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</si>
  <si>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</si>
  <si>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</si>
  <si>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</si>
  <si>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</si>
  <si>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</si>
  <si>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</si>
  <si>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</si>
  <si>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</si>
  <si>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</si>
  <si>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</si>
  <si>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</si>
  <si>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</si>
  <si>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</si>
  <si>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</si>
  <si>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</si>
  <si>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</si>
  <si>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</si>
  <si>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</si>
  <si>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</si>
  <si>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</si>
  <si>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</si>
  <si>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</si>
  <si>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</si>
  <si>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</si>
  <si>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</si>
  <si>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</si>
  <si>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</si>
  <si>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</si>
  <si>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</si>
  <si>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</si>
  <si>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</si>
  <si>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</si>
  <si>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</si>
  <si>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</si>
  <si>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</si>
  <si>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</si>
  <si>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</si>
  <si>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</si>
  <si>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</si>
  <si>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</si>
  <si>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</si>
  <si>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</si>
  <si>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</si>
  <si>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</si>
  <si>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</si>
  <si>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</si>
  <si>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</si>
  <si>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</si>
  <si>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</si>
  <si>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</si>
  <si>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</si>
  <si>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</si>
  <si>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</si>
  <si>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</si>
  <si>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</si>
  <si>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</si>
  <si>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</si>
  <si>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</si>
  <si>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</si>
  <si>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</si>
  <si>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</si>
  <si>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</si>
  <si>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</si>
  <si>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</si>
  <si>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</si>
  <si>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</si>
  <si>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</si>
  <si>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</si>
  <si>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</si>
  <si>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</si>
  <si>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</si>
  <si>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</si>
  <si>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</si>
  <si>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</si>
  <si>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</si>
  <si>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</si>
  <si>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</si>
  <si>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</si>
  <si>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</si>
  <si>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</si>
  <si>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</si>
  <si>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</si>
  <si>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</si>
  <si>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</si>
  <si>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</si>
  <si>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</si>
  <si>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</si>
  <si>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</si>
  <si>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</si>
  <si>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</si>
  <si>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</si>
  <si>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</si>
  <si>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</si>
  <si>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</si>
  <si>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</si>
  <si>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</si>
  <si>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</si>
  <si>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</si>
  <si>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</si>
  <si>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</si>
  <si>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</si>
  <si>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</si>
  <si>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</si>
  <si>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</si>
  <si>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</si>
  <si>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</si>
  <si>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</si>
  <si>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</si>
  <si>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</si>
  <si>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</si>
  <si>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</si>
  <si>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</si>
  <si>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</si>
  <si>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</si>
  <si>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</si>
  <si>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</si>
  <si>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</si>
  <si>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</si>
  <si>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</si>
  <si>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</si>
  <si>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</si>
  <si>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</si>
  <si>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</si>
  <si>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</si>
  <si>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</si>
  <si>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</si>
  <si>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</si>
  <si>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</si>
  <si>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</si>
  <si>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</si>
  <si>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</si>
  <si>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</si>
  <si>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</si>
  <si>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</si>
  <si>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</si>
  <si>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</si>
  <si>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</si>
  <si>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</si>
  <si>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</si>
  <si>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</si>
  <si>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</si>
  <si>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</si>
  <si>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</si>
  <si>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</si>
  <si>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</si>
  <si>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</si>
  <si>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</si>
  <si>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</si>
  <si>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</si>
  <si>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</si>
  <si>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</si>
  <si>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</si>
  <si>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</si>
  <si>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</si>
  <si>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</si>
  <si>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</si>
  <si>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</si>
  <si>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</si>
  <si>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</si>
  <si>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</si>
  <si>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</si>
  <si>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</si>
  <si>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</si>
  <si>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</si>
  <si>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</si>
  <si>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</si>
  <si>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</si>
  <si>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</si>
  <si>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</si>
  <si>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</si>
  <si>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</si>
  <si>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</si>
  <si>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</si>
  <si>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</si>
  <si>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</si>
  <si>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</si>
  <si>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</si>
  <si>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</si>
  <si>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</si>
  <si>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</si>
  <si>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</si>
  <si>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</si>
  <si>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</si>
  <si>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</si>
  <si>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</si>
  <si>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</si>
  <si>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</si>
  <si>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</si>
  <si>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</si>
  <si>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</si>
  <si>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</si>
  <si>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</si>
  <si>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</si>
  <si>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</si>
  <si>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</si>
  <si>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</si>
  <si>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</si>
  <si>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</si>
  <si>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</si>
  <si>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</si>
  <si>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</si>
  <si>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</si>
  <si>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</si>
  <si>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</si>
  <si>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</si>
  <si>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</si>
  <si>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</si>
  <si>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</si>
  <si>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</si>
  <si>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</si>
  <si>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</si>
  <si>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</si>
  <si>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</si>
  <si>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</si>
  <si>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</si>
  <si>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</si>
  <si>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</si>
  <si>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</si>
  <si>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</si>
  <si>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</si>
  <si>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</si>
  <si>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</si>
  <si>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</si>
  <si>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</si>
  <si>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</si>
  <si>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</si>
  <si>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</si>
  <si>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</si>
  <si>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</si>
  <si>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</si>
  <si>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</si>
  <si>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</si>
  <si>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</si>
  <si>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</si>
  <si>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</si>
  <si>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</si>
  <si>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</si>
  <si>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</si>
  <si>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</si>
  <si>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</si>
  <si>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</si>
  <si>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</si>
  <si>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</si>
  <si>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</si>
  <si>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</si>
  <si>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</si>
  <si>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</si>
  <si>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</si>
  <si>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</si>
  <si>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</si>
  <si>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</si>
  <si>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</si>
  <si>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</si>
  <si>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</si>
  <si>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</si>
  <si>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</si>
  <si>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</si>
  <si>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</si>
  <si>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</si>
  <si>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</si>
  <si>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</si>
  <si>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</si>
  <si>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</si>
  <si>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</si>
  <si>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</si>
  <si>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</si>
  <si>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</si>
  <si>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</si>
  <si>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</si>
  <si>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</si>
  <si>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</si>
  <si>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</si>
  <si>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</si>
  <si>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</si>
  <si>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</si>
  <si>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</si>
  <si>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</si>
  <si>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</si>
  <si>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</si>
  <si>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</si>
  <si>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</si>
  <si>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</si>
  <si>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</si>
  <si>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</si>
  <si>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</si>
  <si>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</si>
  <si>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</si>
  <si>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</si>
  <si>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</si>
  <si>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</si>
  <si>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</si>
  <si>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</si>
  <si>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</si>
  <si>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</si>
  <si>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</si>
  <si>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</si>
  <si>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</si>
  <si>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</si>
  <si>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</si>
  <si>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</si>
  <si>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</si>
  <si>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</si>
  <si>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</si>
  <si>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</si>
  <si>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</si>
  <si>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</si>
  <si>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</si>
  <si>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</si>
  <si>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</si>
  <si>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</si>
  <si>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</si>
  <si>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</si>
  <si>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</si>
  <si>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</si>
  <si>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</si>
  <si>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</si>
  <si>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</si>
  <si>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</si>
  <si>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</si>
  <si>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</si>
  <si>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</si>
  <si>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</si>
  <si>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</si>
  <si>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</si>
  <si>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</si>
  <si>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</si>
  <si>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</si>
  <si>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</si>
  <si>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</si>
  <si>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</si>
  <si>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</si>
  <si>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</si>
  <si>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</si>
  <si>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</si>
  <si>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</si>
  <si>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</si>
  <si>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</si>
  <si>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</si>
  <si>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</si>
  <si>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</si>
  <si>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</si>
  <si>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</si>
  <si>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</si>
  <si>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</si>
  <si>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</si>
  <si>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</si>
  <si>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</si>
  <si>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</si>
  <si>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</si>
  <si>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</si>
  <si>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</si>
  <si>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</si>
  <si>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</si>
  <si>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</si>
  <si>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</si>
  <si>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</si>
  <si>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</si>
  <si>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</si>
  <si>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</si>
  <si>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</si>
  <si>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</si>
  <si>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</si>
  <si>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</si>
  <si>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</si>
  <si>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</si>
  <si>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</si>
  <si>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</si>
  <si>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</si>
  <si>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</si>
  <si>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</si>
  <si>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</si>
  <si>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</si>
  <si>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</si>
  <si>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</si>
  <si>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</si>
  <si>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</si>
  <si>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</si>
  <si>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</si>
  <si>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</si>
  <si>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</si>
  <si>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</si>
  <si>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</si>
  <si>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</si>
  <si>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</si>
  <si>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</si>
  <si>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</si>
  <si>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</si>
  <si>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</si>
  <si>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</si>
  <si>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</si>
  <si>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</si>
  <si>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</si>
  <si>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</si>
  <si>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</si>
  <si>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</si>
  <si>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</si>
  <si>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</si>
  <si>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</si>
  <si>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</si>
  <si>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</si>
  <si>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</si>
  <si>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</si>
  <si>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</si>
  <si>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</si>
  <si>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</si>
  <si>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</si>
  <si>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</si>
  <si>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</si>
  <si>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</si>
  <si>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</si>
  <si>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</si>
  <si>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</si>
  <si>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</si>
  <si>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</si>
  <si>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</si>
  <si>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</si>
  <si>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</si>
  <si>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</si>
  <si>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</si>
  <si>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</si>
  <si>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</si>
  <si>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</si>
  <si>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</si>
  <si>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</si>
  <si>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</si>
  <si>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</si>
  <si>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</si>
  <si>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</si>
  <si>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</si>
  <si>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</si>
  <si>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</si>
  <si>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</si>
  <si>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</si>
  <si>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</si>
  <si>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</si>
  <si>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</si>
  <si>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</si>
  <si>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</si>
  <si>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</si>
  <si>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</si>
  <si>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</si>
  <si>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</si>
  <si>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</si>
  <si>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</si>
  <si>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</si>
  <si>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</si>
  <si>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</si>
  <si>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</si>
  <si>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</si>
  <si>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</si>
  <si>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</si>
  <si>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</si>
  <si>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</si>
  <si>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</si>
  <si>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</si>
  <si>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</si>
  <si>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</si>
  <si>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</si>
  <si>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</si>
  <si>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</si>
  <si>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</si>
  <si>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</si>
  <si>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</si>
  <si>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</si>
  <si>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</si>
  <si>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</si>
  <si>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</si>
  <si>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</si>
  <si>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</si>
  <si>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</si>
  <si>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</si>
  <si>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</si>
  <si>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</si>
  <si>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</si>
  <si>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</si>
  <si>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</si>
  <si>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</si>
  <si>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</si>
  <si>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</si>
  <si>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</si>
  <si>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</si>
  <si>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</si>
  <si>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</si>
  <si>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</si>
  <si>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</si>
  <si>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</si>
  <si>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</si>
  <si>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</si>
  <si>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</si>
  <si>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</si>
  <si>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</si>
  <si>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</si>
  <si>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</si>
  <si>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</si>
  <si>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</si>
  <si>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</si>
  <si>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</si>
  <si>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</si>
  <si>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</si>
  <si>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</si>
  <si>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</si>
  <si>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</si>
  <si>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</si>
  <si>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</si>
  <si>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</si>
  <si>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</si>
  <si>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</si>
  <si>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</si>
  <si>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</si>
  <si>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</si>
  <si>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</si>
  <si>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</si>
  <si>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</si>
  <si>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</si>
  <si>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</si>
  <si>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</si>
  <si>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</si>
  <si>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</si>
  <si>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</si>
  <si>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</si>
  <si>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</si>
  <si>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</si>
  <si>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</si>
  <si>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</si>
  <si>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</si>
  <si>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</si>
  <si>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</si>
  <si>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</si>
  <si>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</si>
  <si>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</si>
  <si>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</si>
  <si>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</si>
  <si>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</si>
  <si>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</si>
  <si>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</si>
  <si>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</si>
  <si>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</si>
  <si>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</si>
  <si>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</si>
  <si>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</si>
  <si>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</si>
  <si>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</si>
  <si>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</si>
  <si>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</si>
  <si>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</si>
  <si>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</si>
  <si>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</si>
  <si>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</si>
  <si>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</si>
  <si>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</si>
  <si>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</si>
  <si>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</si>
  <si>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</si>
  <si>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</si>
  <si>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</si>
  <si>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</si>
  <si>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</si>
  <si>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</si>
  <si>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</si>
  <si>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</si>
  <si>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</si>
  <si>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</si>
  <si>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</si>
  <si>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</si>
  <si>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</si>
  <si>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</si>
  <si>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</si>
  <si>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</si>
  <si>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</si>
  <si>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</si>
  <si>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</si>
  <si>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</si>
  <si>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</si>
  <si>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</si>
  <si>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</si>
  <si>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</si>
  <si>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</si>
  <si>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</si>
  <si>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</si>
  <si>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</si>
  <si>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</si>
  <si>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</si>
  <si>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</si>
  <si>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</si>
  <si>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</si>
  <si>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</si>
  <si>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</si>
  <si>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</si>
  <si>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</si>
  <si>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</si>
  <si>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</si>
  <si>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</si>
  <si>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</si>
  <si>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</si>
  <si>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</si>
  <si>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</si>
  <si>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</si>
  <si>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</si>
  <si>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</si>
  <si>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</si>
  <si>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</si>
  <si>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</si>
  <si>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</si>
  <si>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</si>
  <si>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</si>
  <si>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</si>
  <si>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</si>
  <si>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</si>
  <si>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</si>
  <si>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</si>
  <si>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</si>
  <si>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</si>
  <si>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</si>
  <si>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</si>
  <si>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</si>
  <si>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</si>
  <si>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</si>
  <si>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</si>
  <si>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</si>
  <si>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</si>
  <si>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</si>
  <si>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</si>
  <si>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</si>
  <si>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</si>
  <si>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</si>
  <si>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</si>
  <si>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</si>
  <si>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</si>
  <si>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</si>
  <si>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</si>
  <si>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</si>
  <si>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</si>
  <si>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</si>
  <si>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</si>
  <si>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</si>
  <si>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</si>
  <si>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</si>
  <si>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</si>
  <si>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</si>
  <si>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</si>
  <si>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</si>
  <si>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</si>
  <si>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</si>
  <si>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</si>
  <si>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</si>
  <si>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</si>
  <si>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</si>
  <si>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</si>
  <si>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</si>
  <si>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</si>
  <si>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</si>
  <si>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</si>
  <si>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</si>
  <si>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</si>
  <si>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</si>
  <si>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</si>
  <si>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</si>
  <si>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</si>
  <si>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</si>
  <si>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</si>
  <si>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</si>
  <si>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</si>
  <si>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</si>
  <si>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</si>
  <si>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</si>
  <si>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</si>
  <si>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</si>
  <si>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</si>
  <si>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</si>
  <si>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</si>
  <si>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</si>
  <si>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</si>
  <si>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</si>
  <si>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</si>
  <si>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</si>
  <si>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</si>
  <si>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</si>
  <si>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</si>
  <si>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</si>
  <si>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</si>
  <si>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</si>
  <si>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</si>
  <si>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</si>
  <si>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</si>
  <si>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 xml:space="preserve">Weekday </t>
  </si>
  <si>
    <t>Row Labels</t>
  </si>
  <si>
    <t>Grand Total</t>
  </si>
  <si>
    <t>Sum of QTY SOLD</t>
  </si>
  <si>
    <t>Qut by Category</t>
  </si>
  <si>
    <t>Revenue by Category</t>
  </si>
  <si>
    <t>Jun</t>
  </si>
  <si>
    <t>Sun</t>
  </si>
  <si>
    <t>Dec</t>
  </si>
  <si>
    <t>Tue</t>
  </si>
  <si>
    <t>Jul</t>
  </si>
  <si>
    <t>Wed</t>
  </si>
  <si>
    <t>Mar</t>
  </si>
  <si>
    <t>Thu</t>
  </si>
  <si>
    <t>Nov</t>
  </si>
  <si>
    <t>May</t>
  </si>
  <si>
    <t>Feb</t>
  </si>
  <si>
    <t>Fri</t>
  </si>
  <si>
    <t>Sat</t>
  </si>
  <si>
    <t>Mon</t>
  </si>
  <si>
    <t>Apr</t>
  </si>
  <si>
    <t>Aug</t>
  </si>
  <si>
    <t>Sep</t>
  </si>
  <si>
    <t>Oct</t>
  </si>
  <si>
    <t>Jan</t>
  </si>
  <si>
    <t>Revenue by Year</t>
  </si>
  <si>
    <t>Revenue by Month</t>
  </si>
  <si>
    <t>PROFIT</t>
  </si>
  <si>
    <t>Revenue by City</t>
  </si>
  <si>
    <t>Transection by weekday</t>
  </si>
  <si>
    <t>TRANSACTION</t>
  </si>
  <si>
    <t>Transection by Year &amp; Month</t>
  </si>
  <si>
    <t xml:space="preserve">Profit Margin by product </t>
  </si>
  <si>
    <t>Total</t>
  </si>
  <si>
    <t xml:space="preserve"> PROFIT </t>
  </si>
  <si>
    <t xml:space="preserve"> REVENUE</t>
  </si>
  <si>
    <t xml:space="preserve"> Revenue</t>
  </si>
  <si>
    <t>Transections</t>
  </si>
  <si>
    <t>Quantity</t>
  </si>
  <si>
    <t>Profit</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</si>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</sst>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color theme="0"/>
      </font>
      <border>
        <bottom style="thin">
          <color theme="4"/>
        </bottom>
        <vertical/>
        <horizontal/>
      </border>
    </dxf>
    <dxf>
      <font>
        <color theme="1"/>
      </font>
      <fill>
        <patternFill>
          <bgColor rgb="FF002060"/>
        </patternFill>
      </fill>
      <border diagonalUp="0" diagonalDown="0">
        <left/>
        <right/>
        <top/>
        <bottom/>
        <vertical/>
        <horizontal/>
      </border>
    </dxf>
  </dxfs>
  <tableStyles count="1" defaultTableStyle="TableStyleMedium2" defaultPivotStyle="PivotStyleLight16">
    <tableStyle name="SlicerStyleDark1 2" pivot="0" table="0" count="10" xr9:uid="{094CFE64-5149-4313-A1BE-A2CB5681C869}">
      <tableStyleElement type="wholeTable" dxfId="1"/>
      <tableStyleElement type="headerRow" dxfId="0"/>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3" tint="9.9948118533890809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3" tint="9.9948118533890809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3" tint="9.9948118533890809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3" tint="9.9948118533890809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bg1"/>
                </a:solidFill>
                <a:latin typeface="Calibri" panose="020F0502020204030204" pitchFamily="34" charset="0"/>
                <a:ea typeface="Calibri" panose="020F0502020204030204" pitchFamily="34" charset="0"/>
                <a:cs typeface="Calibri" panose="020F0502020204030204" pitchFamily="34" charset="0"/>
              </a:rPr>
              <a:t>PROFIT</a:t>
            </a:r>
            <a:r>
              <a:rPr lang="en-US" sz="1300" b="1" baseline="0">
                <a:solidFill>
                  <a:schemeClr val="bg1"/>
                </a:solidFill>
                <a:latin typeface="Calibri" panose="020F0502020204030204" pitchFamily="34" charset="0"/>
                <a:ea typeface="Calibri" panose="020F0502020204030204" pitchFamily="34" charset="0"/>
                <a:cs typeface="Calibri" panose="020F0502020204030204" pitchFamily="34" charset="0"/>
              </a:rPr>
              <a:t> BY </a:t>
            </a:r>
            <a:r>
              <a:rPr lang="en-US" sz="1300" b="1">
                <a:solidFill>
                  <a:schemeClr val="bg1"/>
                </a:solidFill>
                <a:latin typeface="Calibri" panose="020F0502020204030204" pitchFamily="34" charset="0"/>
                <a:ea typeface="Calibri" panose="020F0502020204030204" pitchFamily="34" charset="0"/>
                <a:cs typeface="Calibri" panose="020F0502020204030204" pitchFamily="34" charset="0"/>
              </a:rPr>
              <a:t>CATEGORY</a:t>
            </a:r>
            <a:r>
              <a:rPr lang="en-US" sz="13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endParaRPr lang="en-US" sz="13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7516046761635307"/>
          <c:y val="1.19325575604966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88322635492243"/>
          <c:y val="0.17952532849767225"/>
          <c:w val="0.51089238136791426"/>
          <c:h val="0.68254464138906246"/>
        </c:manualLayout>
      </c:layout>
      <c:barChart>
        <c:barDir val="bar"/>
        <c:grouping val="clustered"/>
        <c:varyColors val="0"/>
        <c:ser>
          <c:idx val="0"/>
          <c:order val="0"/>
          <c:tx>
            <c:strRef>
              <c:f>Pivot!$AA$3</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General</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5536-4442-A44B-6C650805D79B}"/>
            </c:ext>
          </c:extLst>
        </c:ser>
        <c:dLbls>
          <c:showLegendKey val="0"/>
          <c:showVal val="0"/>
          <c:showCatName val="0"/>
          <c:showSerName val="0"/>
          <c:showPercent val="0"/>
          <c:showBubbleSize val="0"/>
        </c:dLbls>
        <c:gapWidth val="90"/>
        <c:axId val="1601465440"/>
        <c:axId val="1601464960"/>
      </c:barChart>
      <c:catAx>
        <c:axId val="160146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1464960"/>
        <c:crosses val="autoZero"/>
        <c:auto val="1"/>
        <c:lblAlgn val="ctr"/>
        <c:lblOffset val="100"/>
        <c:noMultiLvlLbl val="0"/>
      </c:catAx>
      <c:valAx>
        <c:axId val="160146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14654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[Dashboard.xlsx]Pivot!PivotTable6</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300">
                <a:latin typeface="Calibri" panose="020F0502020204030204" pitchFamily="34" charset="0"/>
                <a:ea typeface="Calibri" panose="020F0502020204030204" pitchFamily="34" charset="0"/>
                <a:cs typeface="Calibri" panose="020F0502020204030204" pitchFamily="34" charset="0"/>
              </a:rPr>
              <a:t>tRANSECTIONS</a:t>
            </a:r>
            <a:r>
              <a:rPr lang="en-US" sz="1300" baseline="0">
                <a:latin typeface="Calibri" panose="020F0502020204030204" pitchFamily="34" charset="0"/>
                <a:ea typeface="Calibri" panose="020F0502020204030204" pitchFamily="34" charset="0"/>
                <a:cs typeface="Calibri" panose="020F0502020204030204" pitchFamily="34" charset="0"/>
              </a:rPr>
              <a:t> BY WEEKDAY</a:t>
            </a:r>
            <a:endParaRPr lang="en-US" sz="13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2421739679990955"/>
          <c:y val="3.06911996489120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ln w="19050" cap="rnd">
            <a:solidFill>
              <a:schemeClr val="lt1"/>
            </a:solidFill>
            <a:round/>
          </a:ln>
          <a:effectLst>
            <a:outerShdw dist="25400" dir="2700000" algn="tl" rotWithShape="0">
              <a:schemeClr val="accent4">
                <a:lumMod val="20000"/>
                <a:lumOff val="80000"/>
              </a:schemeClr>
            </a:outerShdw>
          </a:effectLst>
        </c:spPr>
        <c:marker>
          <c:symbol val="circle"/>
          <c:size val="14"/>
          <c:spPr>
            <a:solidFill>
              <a:schemeClr val="accent1"/>
            </a:solidFill>
            <a:ln>
              <a:noFill/>
            </a:ln>
            <a:effectLst>
              <a:outerShdw dist="25400" dir="2700000" algn="tl" rotWithShape="0">
                <a:schemeClr val="accent4">
                  <a:lumMod val="20000"/>
                  <a:lumOff val="80000"/>
                </a:schemeClr>
              </a:outerShdw>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66304982301118E-2"/>
          <c:y val="0.1710727468430355"/>
          <c:w val="0.91126739003539781"/>
          <c:h val="0.68702177915192719"/>
        </c:manualLayout>
      </c:layout>
      <c:lineChart>
        <c:grouping val="standard"/>
        <c:varyColors val="0"/>
        <c:ser>
          <c:idx val="0"/>
          <c:order val="0"/>
          <c:tx>
            <c:strRef>
              <c:f>Pivot!$R$3</c:f>
              <c:strCache>
                <c:ptCount val="1"/>
                <c:pt idx="0">
                  <c:v>Total</c:v>
                </c:pt>
              </c:strCache>
            </c:strRef>
          </c:tx>
          <c:spPr>
            <a:ln w="19050" cap="rnd">
              <a:solidFill>
                <a:schemeClr val="lt1"/>
              </a:solidFill>
              <a:round/>
            </a:ln>
            <a:effectLst>
              <a:outerShdw dist="25400" dir="2700000" algn="tl" rotWithShape="0">
                <a:schemeClr val="accent4">
                  <a:lumMod val="20000"/>
                  <a:lumOff val="80000"/>
                </a:schemeClr>
              </a:outerShdw>
            </a:effectLst>
          </c:spPr>
          <c:marker>
            <c:symbol val="circle"/>
            <c:size val="14"/>
            <c:spPr>
              <a:solidFill>
                <a:schemeClr val="accent1"/>
              </a:solidFill>
              <a:ln>
                <a:noFill/>
              </a:ln>
              <a:effectLst>
                <a:outerShdw dist="25400" dir="2700000" algn="tl" rotWithShape="0">
                  <a:schemeClr val="accent4">
                    <a:lumMod val="20000"/>
                    <a:lumOff val="80000"/>
                  </a:schemeClr>
                </a:outerShdw>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F1E6-45EF-8F66-C3F6EB02DDA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23534320"/>
        <c:axId val="1723536240"/>
      </c:lineChart>
      <c:catAx>
        <c:axId val="172353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23536240"/>
        <c:crosses val="autoZero"/>
        <c:auto val="1"/>
        <c:lblAlgn val="ctr"/>
        <c:lblOffset val="100"/>
        <c:noMultiLvlLbl val="0"/>
      </c:catAx>
      <c:valAx>
        <c:axId val="1723536240"/>
        <c:scaling>
          <c:orientation val="minMax"/>
        </c:scaling>
        <c:delete val="1"/>
        <c:axPos val="l"/>
        <c:numFmt formatCode="General" sourceLinked="1"/>
        <c:majorTickMark val="none"/>
        <c:minorTickMark val="none"/>
        <c:tickLblPos val="nextTo"/>
        <c:crossAx val="172353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[Dashboard.xlsx]Pivot!PivotTable3</c:name>
    <c:fmtId val="7"/>
  </c:pivotSource>
  <c:chart>
    <c:title>
      <c:tx>
        <c:rich>
          <a:bodyPr rot="0" spcFirstLastPara="1" vertOverflow="ellipsis" vert="horz" wrap="square" anchor="ctr" anchorCtr="1"/>
          <a:lstStyle/>
          <a:p>
            <a:pPr algn="ctr" rtl="0">
              <a:defRPr lang="en-US" sz="1300" b="1" i="0" u="none" strike="noStrike" kern="1200" cap="all" spc="100" normalizeH="0" baseline="0">
                <a:solidFill>
                  <a:sysClr val="window" lastClr="FFFFFF"/>
                </a:solidFill>
                <a:latin typeface="Calibri" panose="020F0502020204030204" pitchFamily="34" charset="0"/>
                <a:ea typeface="Calibri" panose="020F0502020204030204" pitchFamily="34" charset="0"/>
                <a:cs typeface="Calibri" panose="020F0502020204030204" pitchFamily="34" charset="0"/>
              </a:defRPr>
            </a:pPr>
            <a:r>
              <a:rPr lang="en-US" sz="1300" b="1" i="0" u="none" strike="noStrike" kern="1200" cap="all" spc="100" normalizeH="0" baseline="0">
                <a:solidFill>
                  <a:sysClr val="window" lastClr="FFFFFF"/>
                </a:solidFill>
                <a:latin typeface="Calibri" panose="020F0502020204030204" pitchFamily="34" charset="0"/>
                <a:ea typeface="Calibri" panose="020F0502020204030204" pitchFamily="34" charset="0"/>
                <a:cs typeface="Calibri" panose="020F0502020204030204" pitchFamily="34" charset="0"/>
              </a:rPr>
              <a:t>REVENUE BY YEAR</a:t>
            </a:r>
          </a:p>
        </c:rich>
      </c:tx>
      <c:layout>
        <c:manualLayout>
          <c:xMode val="edge"/>
          <c:yMode val="edge"/>
          <c:x val="0.17126937943156512"/>
          <c:y val="1.9470903121237514E-2"/>
        </c:manualLayout>
      </c:layout>
      <c:overlay val="0"/>
      <c:spPr>
        <a:noFill/>
        <a:ln>
          <a:noFill/>
        </a:ln>
        <a:effectLst/>
      </c:spPr>
      <c:txPr>
        <a:bodyPr rot="0" spcFirstLastPara="1" vertOverflow="ellipsis" vert="horz" wrap="square" anchor="ctr" anchorCtr="1"/>
        <a:lstStyle/>
        <a:p>
          <a:pPr algn="ctr" rtl="0">
            <a:defRPr lang="en-US" sz="1300" b="1" i="0" u="none" strike="noStrike" kern="1200" cap="all" spc="100" normalizeH="0" baseline="0">
              <a:solidFill>
                <a:sysClr val="window" lastClr="FFFFFF"/>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manualLayout>
          <c:layoutTarget val="inner"/>
          <c:xMode val="edge"/>
          <c:yMode val="edge"/>
          <c:x val="0.17944905673256598"/>
          <c:y val="0.15482098890532225"/>
          <c:w val="0.68081724246793918"/>
          <c:h val="0.76456928053000717"/>
        </c:manualLayout>
      </c:layout>
      <c:doughnutChart>
        <c:varyColors val="1"/>
        <c:ser>
          <c:idx val="0"/>
          <c:order val="0"/>
          <c:tx>
            <c:strRef>
              <c:f>Pivot!$H$3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27A-460C-BE45-7BFE9560B701}"/>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27A-460C-BE45-7BFE9560B701}"/>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D27A-460C-BE45-7BFE9560B7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D27A-460C-BE45-7BFE9560B701}"/>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[Dashboard.xlsx]Pivot!PivotTable2</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REVENUE BY CATEGORY</a:t>
            </a:r>
          </a:p>
        </c:rich>
      </c:tx>
      <c:layout>
        <c:manualLayout>
          <c:xMode val="edge"/>
          <c:yMode val="edge"/>
          <c:x val="0.12872340772670837"/>
          <c:y val="1.25751787754746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General</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5CD6-42FB-90BB-DDABA474DE96}"/>
            </c:ext>
          </c:extLst>
        </c:ser>
        <c:dLbls>
          <c:dLblPos val="outEnd"/>
          <c:showLegendKey val="0"/>
          <c:showVal val="1"/>
          <c:showCatName val="0"/>
          <c:showSerName val="0"/>
          <c:showPercent val="0"/>
          <c:showBubbleSize val="0"/>
        </c:dLbls>
        <c:gapWidth val="182"/>
        <c:axId val="2103598160"/>
        <c:axId val="2103598640"/>
      </c:barChart>
      <c:catAx>
        <c:axId val="210359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3598640"/>
        <c:crosses val="autoZero"/>
        <c:auto val="1"/>
        <c:lblAlgn val="ctr"/>
        <c:lblOffset val="100"/>
        <c:noMultiLvlLbl val="0"/>
      </c:catAx>
      <c:valAx>
        <c:axId val="2103598640"/>
        <c:scaling>
          <c:orientation val="minMax"/>
        </c:scaling>
        <c:delete val="1"/>
        <c:axPos val="b"/>
        <c:numFmt formatCode="General" sourceLinked="1"/>
        <c:majorTickMark val="none"/>
        <c:minorTickMark val="none"/>
        <c:tickLblPos val="nextTo"/>
        <c:crossAx val="210359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TRANSECTIONS</a:t>
            </a:r>
            <a:r>
              <a:rPr lang="en-US" baseline="0">
                <a:solidFill>
                  <a:schemeClr val="bg1"/>
                </a:solidFill>
              </a:rPr>
              <a:t> </a:t>
            </a:r>
            <a:r>
              <a:rPr lang="en-US" b="1" baseline="0">
                <a:solidFill>
                  <a:schemeClr val="bg1"/>
                </a:solidFill>
              </a:rPr>
              <a:t>BY</a:t>
            </a:r>
            <a:r>
              <a:rPr lang="en-US" baseline="0">
                <a:solidFill>
                  <a:schemeClr val="bg1"/>
                </a:solidFill>
              </a:rPr>
              <a:t> </a:t>
            </a:r>
            <a:r>
              <a:rPr lang="en-US" b="1" baseline="0">
                <a:solidFill>
                  <a:schemeClr val="bg1"/>
                </a:solidFill>
              </a:rPr>
              <a:t>MONTH</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733603203316922E-2"/>
          <c:y val="0.16629863485603874"/>
          <c:w val="0.85881811947589159"/>
          <c:h val="0.62579392549395274"/>
        </c:manualLayout>
      </c:layout>
      <c:barChart>
        <c:barDir val="col"/>
        <c:grouping val="clustered"/>
        <c:varyColors val="0"/>
        <c:ser>
          <c:idx val="0"/>
          <c:order val="0"/>
          <c:tx>
            <c:strRef>
              <c:f>Pivot!$U$3:$U$4</c:f>
              <c:strCache>
                <c:ptCount val="1"/>
                <c:pt idx="0">
                  <c:v>2021</c:v>
                </c:pt>
              </c:strCache>
            </c:strRef>
          </c:tx>
          <c:spPr>
            <a:solidFill>
              <a:schemeClr val="accent1"/>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4E69-4949-A3FD-6F9B1BF61869}"/>
            </c:ext>
          </c:extLst>
        </c:ser>
        <c:ser>
          <c:idx val="1"/>
          <c:order val="1"/>
          <c:tx>
            <c:strRef>
              <c:f>Pivot!$V$3:$V$4</c:f>
              <c:strCache>
                <c:ptCount val="1"/>
                <c:pt idx="0">
                  <c:v>2022</c:v>
                </c:pt>
              </c:strCache>
            </c:strRef>
          </c:tx>
          <c:spPr>
            <a:solidFill>
              <a:schemeClr val="accent2"/>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11-4CB5-447D-ADFD-B2A5F3A3C99A}"/>
            </c:ext>
          </c:extLst>
        </c:ser>
        <c:ser>
          <c:idx val="2"/>
          <c:order val="2"/>
          <c:tx>
            <c:strRef>
              <c:f>Pivot!$W$3:$W$4</c:f>
              <c:strCache>
                <c:ptCount val="1"/>
                <c:pt idx="0">
                  <c:v>2023</c:v>
                </c:pt>
              </c:strCache>
            </c:strRef>
          </c:tx>
          <c:spPr>
            <a:solidFill>
              <a:schemeClr val="accent3"/>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12-4CB5-447D-ADFD-B2A5F3A3C99A}"/>
            </c:ext>
          </c:extLst>
        </c:ser>
        <c:dLbls>
          <c:showLegendKey val="0"/>
          <c:showVal val="0"/>
          <c:showCatName val="0"/>
          <c:showSerName val="0"/>
          <c:showPercent val="0"/>
          <c:showBubbleSize val="0"/>
        </c:dLbls>
        <c:gapWidth val="219"/>
        <c:overlap val="-27"/>
        <c:axId val="1601463520"/>
        <c:axId val="1719279744"/>
      </c:barChart>
      <c:catAx>
        <c:axId val="160146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9279744"/>
        <c:crosses val="autoZero"/>
        <c:auto val="1"/>
        <c:lblAlgn val="ctr"/>
        <c:lblOffset val="100"/>
        <c:noMultiLvlLbl val="0"/>
      </c:catAx>
      <c:valAx>
        <c:axId val="1719279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1463520"/>
        <c:crosses val="autoZero"/>
        <c:crossBetween val="between"/>
      </c:valAx>
      <c:spPr>
        <a:noFill/>
        <a:ln>
          <a:noFill/>
        </a:ln>
        <a:effectLst/>
      </c:spPr>
    </c:plotArea>
    <c:legend>
      <c:legendPos val="b"/>
      <c:layout>
        <c:manualLayout>
          <c:xMode val="edge"/>
          <c:yMode val="edge"/>
          <c:x val="0.35007089746518411"/>
          <c:y val="0.8823351723269911"/>
          <c:w val="0.2948644837965495"/>
          <c:h val="9.97116785315657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 BY CITY</a:t>
            </a:r>
          </a:p>
        </c:rich>
      </c:tx>
      <c:layout>
        <c:manualLayout>
          <c:xMode val="edge"/>
          <c:yMode val="edge"/>
          <c:x val="0.15633681315712494"/>
          <c:y val="2.314464675255092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lumMod val="20000"/>
              <a:lumOff val="80000"/>
            </a:schemeClr>
          </a:solidFill>
          <a:ln w="19050">
            <a:solidFill>
              <a:schemeClr val="accent1"/>
            </a:solidFill>
          </a:ln>
          <a:effectLst/>
        </c:spPr>
      </c:pivotFmt>
      <c:pivotFmt>
        <c:idx val="9"/>
        <c:spPr>
          <a:solidFill>
            <a:schemeClr val="accent5">
              <a:lumMod val="20000"/>
              <a:lumOff val="80000"/>
            </a:schemeClr>
          </a:solidFill>
          <a:ln w="19050">
            <a:solidFill>
              <a:schemeClr val="accent1"/>
            </a:solidFill>
          </a:ln>
          <a:effectLst/>
        </c:spPr>
      </c:pivotFmt>
      <c:pivotFmt>
        <c:idx val="10"/>
        <c:spPr>
          <a:solidFill>
            <a:schemeClr val="accent4">
              <a:lumMod val="20000"/>
              <a:lumOff val="80000"/>
            </a:schemeClr>
          </a:solidFill>
          <a:ln w="19050">
            <a:solidFill>
              <a:schemeClr val="accent1"/>
            </a:solidFill>
          </a:ln>
          <a:effectLst/>
        </c:spPr>
      </c:pivotFmt>
      <c:pivotFmt>
        <c:idx val="11"/>
        <c:spPr>
          <a:solidFill>
            <a:schemeClr val="accent2">
              <a:lumMod val="20000"/>
              <a:lumOff val="80000"/>
            </a:schemeClr>
          </a:solidFill>
          <a:ln w="19050">
            <a:solidFill>
              <a:schemeClr val="accent1"/>
            </a:solidFill>
          </a:ln>
          <a:effectLst/>
        </c:spPr>
      </c:pivotFmt>
      <c:pivotFmt>
        <c:idx val="12"/>
        <c:spPr>
          <a:solidFill>
            <a:schemeClr val="tx2">
              <a:lumMod val="10000"/>
              <a:lumOff val="90000"/>
            </a:schemeClr>
          </a:solidFill>
          <a:ln w="19050">
            <a:solidFill>
              <a:schemeClr val="accent1"/>
            </a:solidFill>
          </a:ln>
          <a:effectLst/>
        </c:spPr>
      </c:pivotFmt>
    </c:pivotFmts>
    <c:plotArea>
      <c:layout>
        <c:manualLayout>
          <c:layoutTarget val="inner"/>
          <c:xMode val="edge"/>
          <c:yMode val="edge"/>
          <c:x val="0.18406671722130821"/>
          <c:y val="0.16380623739117914"/>
          <c:w val="0.65079660824313934"/>
          <c:h val="0.79569063079185687"/>
        </c:manualLayout>
      </c:layout>
      <c:pieChart>
        <c:varyColors val="1"/>
        <c:ser>
          <c:idx val="0"/>
          <c:order val="0"/>
          <c:tx>
            <c:strRef>
              <c:f>Pivot!$O$3</c:f>
              <c:strCache>
                <c:ptCount val="1"/>
                <c:pt idx="0">
                  <c:v>Total</c:v>
                </c:pt>
              </c:strCache>
            </c:strRef>
          </c:tx>
          <c:spPr>
            <a:solidFill>
              <a:schemeClr val="lt1"/>
            </a:solidFill>
            <a:ln w="19050">
              <a:solidFill>
                <a:schemeClr val="accent1"/>
              </a:solidFill>
            </a:ln>
            <a:effectLst/>
          </c:spPr>
          <c:dPt>
            <c:idx val="0"/>
            <c:bubble3D val="0"/>
            <c:spPr>
              <a:solidFill>
                <a:schemeClr val="accent6">
                  <a:lumMod val="20000"/>
                  <a:lumOff val="80000"/>
                </a:schemeClr>
              </a:solidFill>
              <a:ln w="19050">
                <a:solidFill>
                  <a:schemeClr val="accent1"/>
                </a:solidFill>
              </a:ln>
              <a:effectLst/>
            </c:spPr>
            <c:extLst>
              <c:ext xmlns:c16="http://schemas.microsoft.com/office/drawing/2014/chart" uri="{C3380CC4-5D6E-409C-BE32-E72D297353CC}">
                <c16:uniqueId val="{00000001-5804-4685-A70E-7520DE8F509D}"/>
              </c:ext>
            </c:extLst>
          </c:dPt>
          <c:dPt>
            <c:idx val="1"/>
            <c:bubble3D val="0"/>
            <c:spPr>
              <a:solidFill>
                <a:schemeClr val="accent5">
                  <a:lumMod val="20000"/>
                  <a:lumOff val="80000"/>
                </a:schemeClr>
              </a:solidFill>
              <a:ln w="19050">
                <a:solidFill>
                  <a:schemeClr val="accent1"/>
                </a:solidFill>
              </a:ln>
              <a:effectLst/>
            </c:spPr>
            <c:extLst>
              <c:ext xmlns:c16="http://schemas.microsoft.com/office/drawing/2014/chart" uri="{C3380CC4-5D6E-409C-BE32-E72D297353CC}">
                <c16:uniqueId val="{00000003-5804-4685-A70E-7520DE8F509D}"/>
              </c:ext>
            </c:extLst>
          </c:dPt>
          <c:dPt>
            <c:idx val="2"/>
            <c:bubble3D val="0"/>
            <c:spPr>
              <a:solidFill>
                <a:schemeClr val="accent4">
                  <a:lumMod val="20000"/>
                  <a:lumOff val="80000"/>
                </a:schemeClr>
              </a:solidFill>
              <a:ln w="19050">
                <a:solidFill>
                  <a:schemeClr val="accent1"/>
                </a:solidFill>
              </a:ln>
              <a:effectLst/>
            </c:spPr>
            <c:extLst>
              <c:ext xmlns:c16="http://schemas.microsoft.com/office/drawing/2014/chart" uri="{C3380CC4-5D6E-409C-BE32-E72D297353CC}">
                <c16:uniqueId val="{00000005-5804-4685-A70E-7520DE8F509D}"/>
              </c:ext>
            </c:extLst>
          </c:dPt>
          <c:dPt>
            <c:idx val="3"/>
            <c:bubble3D val="0"/>
            <c:spPr>
              <a:solidFill>
                <a:schemeClr val="accent2">
                  <a:lumMod val="20000"/>
                  <a:lumOff val="80000"/>
                </a:schemeClr>
              </a:solidFill>
              <a:ln w="19050">
                <a:solidFill>
                  <a:schemeClr val="accent1"/>
                </a:solidFill>
              </a:ln>
              <a:effectLst/>
            </c:spPr>
            <c:extLst>
              <c:ext xmlns:c16="http://schemas.microsoft.com/office/drawing/2014/chart" uri="{C3380CC4-5D6E-409C-BE32-E72D297353CC}">
                <c16:uniqueId val="{00000007-5804-4685-A70E-7520DE8F509D}"/>
              </c:ext>
            </c:extLst>
          </c:dPt>
          <c:dPt>
            <c:idx val="4"/>
            <c:bubble3D val="0"/>
            <c:spPr>
              <a:solidFill>
                <a:schemeClr val="tx2">
                  <a:lumMod val="10000"/>
                  <a:lumOff val="90000"/>
                </a:schemeClr>
              </a:solidFill>
              <a:ln w="19050">
                <a:solidFill>
                  <a:schemeClr val="accent1"/>
                </a:solidFill>
              </a:ln>
              <a:effectLst/>
            </c:spPr>
            <c:extLst>
              <c:ext xmlns:c16="http://schemas.microsoft.com/office/drawing/2014/chart" uri="{C3380CC4-5D6E-409C-BE32-E72D297353CC}">
                <c16:uniqueId val="{00000009-5804-4685-A70E-7520DE8F50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5804-4685-A70E-7520DE8F509D}"/>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[Dashboard.xlsx]Pivot!PivotTable4</c:name>
    <c:fmtId val="5"/>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&amp; PROFIT BY MONTH</a:t>
            </a:r>
            <a:endParaRPr lang="en-US" b="1">
              <a:solidFill>
                <a:schemeClr val="bg1"/>
              </a:solidFill>
            </a:endParaRPr>
          </a:p>
        </c:rich>
      </c:tx>
      <c:layout>
        <c:manualLayout>
          <c:xMode val="edge"/>
          <c:yMode val="edge"/>
          <c:x val="0.18614700994233604"/>
          <c:y val="2.9416465345319193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9747760423557"/>
          <c:y val="0.18291158151719472"/>
          <c:w val="0.81027467315646273"/>
          <c:h val="0.56414572963257215"/>
        </c:manualLayout>
      </c:layout>
      <c:barChart>
        <c:barDir val="col"/>
        <c:grouping val="stacked"/>
        <c:varyColors val="0"/>
        <c:ser>
          <c:idx val="0"/>
          <c:order val="0"/>
          <c:tx>
            <c:strRef>
              <c:f>Pivot!$K$3</c:f>
              <c:strCache>
                <c:ptCount val="1"/>
                <c:pt idx="0">
                  <c:v> REVENUE</c:v>
                </c:pt>
              </c:strCache>
            </c:strRef>
          </c:tx>
          <c:spPr>
            <a:solidFill>
              <a:schemeClr val="accent5">
                <a:lumMod val="40000"/>
                <a:lumOff val="60000"/>
              </a:schemeClr>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051D-4727-A57C-F4B96385FC22}"/>
            </c:ext>
          </c:extLst>
        </c:ser>
        <c:ser>
          <c:idx val="1"/>
          <c:order val="1"/>
          <c:tx>
            <c:strRef>
              <c:f>Pivot!$L$3</c:f>
              <c:strCache>
                <c:ptCount val="1"/>
                <c:pt idx="0">
                  <c:v>PROFIT</c:v>
                </c:pt>
              </c:strCache>
            </c:strRef>
          </c:tx>
          <c:spPr>
            <a:solidFill>
              <a:schemeClr val="accent6">
                <a:lumMod val="20000"/>
                <a:lumOff val="80000"/>
              </a:schemeClr>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051D-4727-A57C-F4B96385FC22}"/>
            </c:ext>
          </c:extLst>
        </c:ser>
        <c:dLbls>
          <c:showLegendKey val="0"/>
          <c:showVal val="0"/>
          <c:showCatName val="0"/>
          <c:showSerName val="0"/>
          <c:showPercent val="0"/>
          <c:showBubbleSize val="0"/>
        </c:dLbls>
        <c:gapWidth val="150"/>
        <c:overlap val="100"/>
        <c:axId val="125746511"/>
        <c:axId val="125744591"/>
      </c:barChart>
      <c:catAx>
        <c:axId val="12574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25744591"/>
        <c:crosses val="autoZero"/>
        <c:auto val="1"/>
        <c:lblAlgn val="ctr"/>
        <c:lblOffset val="100"/>
        <c:noMultiLvlLbl val="0"/>
      </c:catAx>
      <c:valAx>
        <c:axId val="12574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25746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28575</xdr:rowOff>
    </xdr:from>
    <xdr:to>
      <xdr:col>20</xdr:col>
      <xdr:colOff>133350</xdr:colOff>
      <xdr:row>34</xdr:row>
      <xdr:rowOff>161925</xdr:rowOff>
    </xdr:to>
    <xdr:sp macro="" textlink="">
      <xdr:nvSpPr>
        <xdr:cNvPr id="3" name="Rectangle: Rounded Corners 2">
          <a:extLst>
            <a:ext uri="{FF2B5EF4-FFF2-40B4-BE49-F238E27FC236}">
              <a16:creationId xmlns:a16="http://schemas.microsoft.com/office/drawing/2014/main" id="{D8A10F58-3EB6-737B-B8DC-32251C004AC5}"/>
            </a:ext>
          </a:extLst>
        </xdr:cNvPr>
        <xdr:cNvSpPr/>
      </xdr:nvSpPr>
      <xdr:spPr>
        <a:xfrm>
          <a:off x="38100" y="28575"/>
          <a:ext cx="12287250" cy="6286500"/>
        </a:xfrm>
        <a:prstGeom prst="roundRect">
          <a:avLst>
            <a:gd name="adj" fmla="val 2737"/>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85725</xdr:colOff>
      <xdr:row>0</xdr:row>
      <xdr:rowOff>85725</xdr:rowOff>
    </xdr:from>
    <xdr:to>
      <xdr:col>2</xdr:col>
      <xdr:colOff>76125</xdr:colOff>
      <xdr:row>5</xdr:row>
      <xdr:rowOff>37650</xdr:rowOff>
    </xdr:to>
    <xdr:sp macro="" textlink="">
      <xdr:nvSpPr>
        <xdr:cNvPr id="4" name="Rectangle: Rounded Corners 3">
          <a:extLst>
            <a:ext uri="{FF2B5EF4-FFF2-40B4-BE49-F238E27FC236}">
              <a16:creationId xmlns:a16="http://schemas.microsoft.com/office/drawing/2014/main" id="{43D620BE-2EB3-BA87-DE48-CD75F2E546B2}"/>
            </a:ext>
          </a:extLst>
        </xdr:cNvPr>
        <xdr:cNvSpPr/>
      </xdr:nvSpPr>
      <xdr:spPr>
        <a:xfrm>
          <a:off x="85725" y="85725"/>
          <a:ext cx="1209600" cy="8568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142875</xdr:colOff>
      <xdr:row>0</xdr:row>
      <xdr:rowOff>95250</xdr:rowOff>
    </xdr:from>
    <xdr:to>
      <xdr:col>20</xdr:col>
      <xdr:colOff>47625</xdr:colOff>
      <xdr:row>5</xdr:row>
      <xdr:rowOff>29175</xdr:rowOff>
    </xdr:to>
    <xdr:sp macro="" textlink="">
      <xdr:nvSpPr>
        <xdr:cNvPr id="5" name="Rectangle: Rounded Corners 4">
          <a:extLst>
            <a:ext uri="{FF2B5EF4-FFF2-40B4-BE49-F238E27FC236}">
              <a16:creationId xmlns:a16="http://schemas.microsoft.com/office/drawing/2014/main" id="{9E940268-77EB-4DBD-A888-C90D9B48CF8F}"/>
            </a:ext>
          </a:extLst>
        </xdr:cNvPr>
        <xdr:cNvSpPr/>
      </xdr:nvSpPr>
      <xdr:spPr>
        <a:xfrm>
          <a:off x="1362075" y="95250"/>
          <a:ext cx="10877550" cy="8388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95250</xdr:colOff>
      <xdr:row>5</xdr:row>
      <xdr:rowOff>123825</xdr:rowOff>
    </xdr:from>
    <xdr:to>
      <xdr:col>2</xdr:col>
      <xdr:colOff>85650</xdr:colOff>
      <xdr:row>34</xdr:row>
      <xdr:rowOff>114300</xdr:rowOff>
    </xdr:to>
    <xdr:sp macro="" textlink="">
      <xdr:nvSpPr>
        <xdr:cNvPr id="6" name="Rectangle: Rounded Corners 5">
          <a:extLst>
            <a:ext uri="{FF2B5EF4-FFF2-40B4-BE49-F238E27FC236}">
              <a16:creationId xmlns:a16="http://schemas.microsoft.com/office/drawing/2014/main" id="{C11BC8BE-EABA-4D8A-BB57-130A250AF250}"/>
            </a:ext>
          </a:extLst>
        </xdr:cNvPr>
        <xdr:cNvSpPr/>
      </xdr:nvSpPr>
      <xdr:spPr>
        <a:xfrm>
          <a:off x="95250" y="1028700"/>
          <a:ext cx="1209600" cy="523875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161925</xdr:colOff>
      <xdr:row>5</xdr:row>
      <xdr:rowOff>123825</xdr:rowOff>
    </xdr:from>
    <xdr:to>
      <xdr:col>5</xdr:col>
      <xdr:colOff>349125</xdr:colOff>
      <xdr:row>10</xdr:row>
      <xdr:rowOff>43350</xdr:rowOff>
    </xdr:to>
    <xdr:sp macro="" textlink="">
      <xdr:nvSpPr>
        <xdr:cNvPr id="7" name="Rectangle: Rounded Corners 6">
          <a:extLst>
            <a:ext uri="{FF2B5EF4-FFF2-40B4-BE49-F238E27FC236}">
              <a16:creationId xmlns:a16="http://schemas.microsoft.com/office/drawing/2014/main" id="{2F7DEA84-086F-4812-82EC-4D4622A69BC0}"/>
            </a:ext>
          </a:extLst>
        </xdr:cNvPr>
        <xdr:cNvSpPr/>
      </xdr:nvSpPr>
      <xdr:spPr>
        <a:xfrm>
          <a:off x="1381125" y="1028700"/>
          <a:ext cx="2016000" cy="8244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454025</xdr:colOff>
      <xdr:row>5</xdr:row>
      <xdr:rowOff>123825</xdr:rowOff>
    </xdr:from>
    <xdr:to>
      <xdr:col>9</xdr:col>
      <xdr:colOff>31625</xdr:colOff>
      <xdr:row>10</xdr:row>
      <xdr:rowOff>43350</xdr:rowOff>
    </xdr:to>
    <xdr:sp macro="" textlink="">
      <xdr:nvSpPr>
        <xdr:cNvPr id="8" name="Rectangle: Rounded Corners 7">
          <a:extLst>
            <a:ext uri="{FF2B5EF4-FFF2-40B4-BE49-F238E27FC236}">
              <a16:creationId xmlns:a16="http://schemas.microsoft.com/office/drawing/2014/main" id="{20D64DF6-CE45-4B2E-91D3-5F710C1F659C}"/>
            </a:ext>
          </a:extLst>
        </xdr:cNvPr>
        <xdr:cNvSpPr/>
      </xdr:nvSpPr>
      <xdr:spPr>
        <a:xfrm>
          <a:off x="3502025" y="1028700"/>
          <a:ext cx="2016000" cy="8244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136525</xdr:colOff>
      <xdr:row>5</xdr:row>
      <xdr:rowOff>123825</xdr:rowOff>
    </xdr:from>
    <xdr:to>
      <xdr:col>12</xdr:col>
      <xdr:colOff>323725</xdr:colOff>
      <xdr:row>10</xdr:row>
      <xdr:rowOff>43350</xdr:rowOff>
    </xdr:to>
    <xdr:sp macro="" textlink="">
      <xdr:nvSpPr>
        <xdr:cNvPr id="9" name="Rectangle: Rounded Corners 8">
          <a:extLst>
            <a:ext uri="{FF2B5EF4-FFF2-40B4-BE49-F238E27FC236}">
              <a16:creationId xmlns:a16="http://schemas.microsoft.com/office/drawing/2014/main" id="{90081144-CBCD-4637-841E-D8AD43563D3A}"/>
            </a:ext>
          </a:extLst>
        </xdr:cNvPr>
        <xdr:cNvSpPr/>
      </xdr:nvSpPr>
      <xdr:spPr>
        <a:xfrm>
          <a:off x="5652742" y="1034912"/>
          <a:ext cx="2025940" cy="830612"/>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428625</xdr:colOff>
      <xdr:row>5</xdr:row>
      <xdr:rowOff>123825</xdr:rowOff>
    </xdr:from>
    <xdr:to>
      <xdr:col>16</xdr:col>
      <xdr:colOff>6225</xdr:colOff>
      <xdr:row>10</xdr:row>
      <xdr:rowOff>43350</xdr:rowOff>
    </xdr:to>
    <xdr:sp macro="" textlink="">
      <xdr:nvSpPr>
        <xdr:cNvPr id="10" name="Rectangle: Rounded Corners 9">
          <a:extLst>
            <a:ext uri="{FF2B5EF4-FFF2-40B4-BE49-F238E27FC236}">
              <a16:creationId xmlns:a16="http://schemas.microsoft.com/office/drawing/2014/main" id="{F566F30D-00B8-4766-8FD2-FCB4696A6080}"/>
            </a:ext>
          </a:extLst>
        </xdr:cNvPr>
        <xdr:cNvSpPr/>
      </xdr:nvSpPr>
      <xdr:spPr>
        <a:xfrm>
          <a:off x="7743825" y="1028700"/>
          <a:ext cx="2016000" cy="8244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85726</xdr:colOff>
      <xdr:row>5</xdr:row>
      <xdr:rowOff>123825</xdr:rowOff>
    </xdr:from>
    <xdr:to>
      <xdr:col>20</xdr:col>
      <xdr:colOff>57150</xdr:colOff>
      <xdr:row>22</xdr:row>
      <xdr:rowOff>66149</xdr:rowOff>
    </xdr:to>
    <xdr:sp macro="" textlink="">
      <xdr:nvSpPr>
        <xdr:cNvPr id="15" name="Rectangle: Rounded Corners 14">
          <a:extLst>
            <a:ext uri="{FF2B5EF4-FFF2-40B4-BE49-F238E27FC236}">
              <a16:creationId xmlns:a16="http://schemas.microsoft.com/office/drawing/2014/main" id="{E0950F39-C02A-404E-BC6D-370F4AB2B3BA}"/>
            </a:ext>
          </a:extLst>
        </xdr:cNvPr>
        <xdr:cNvSpPr/>
      </xdr:nvSpPr>
      <xdr:spPr>
        <a:xfrm>
          <a:off x="9839326" y="1028700"/>
          <a:ext cx="2409824" cy="3018899"/>
        </a:xfrm>
        <a:prstGeom prst="roundRect">
          <a:avLst>
            <a:gd name="adj" fmla="val 8367"/>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171450</xdr:colOff>
      <xdr:row>10</xdr:row>
      <xdr:rowOff>169991</xdr:rowOff>
    </xdr:from>
    <xdr:to>
      <xdr:col>6</xdr:col>
      <xdr:colOff>375450</xdr:colOff>
      <xdr:row>22</xdr:row>
      <xdr:rowOff>66149</xdr:rowOff>
    </xdr:to>
    <xdr:sp macro="" textlink="">
      <xdr:nvSpPr>
        <xdr:cNvPr id="11" name="Rectangle: Rounded Corners 10">
          <a:extLst>
            <a:ext uri="{FF2B5EF4-FFF2-40B4-BE49-F238E27FC236}">
              <a16:creationId xmlns:a16="http://schemas.microsoft.com/office/drawing/2014/main" id="{4349B8CC-DC9F-44C2-ABB8-0FE7437C4DC1}"/>
            </a:ext>
          </a:extLst>
        </xdr:cNvPr>
        <xdr:cNvSpPr/>
      </xdr:nvSpPr>
      <xdr:spPr>
        <a:xfrm>
          <a:off x="1390650" y="1979741"/>
          <a:ext cx="2642400" cy="2067858"/>
        </a:xfrm>
        <a:prstGeom prst="roundRect">
          <a:avLst>
            <a:gd name="adj" fmla="val 927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498875</xdr:colOff>
      <xdr:row>10</xdr:row>
      <xdr:rowOff>171449</xdr:rowOff>
    </xdr:from>
    <xdr:to>
      <xdr:col>11</xdr:col>
      <xdr:colOff>543275</xdr:colOff>
      <xdr:row>22</xdr:row>
      <xdr:rowOff>66149</xdr:rowOff>
    </xdr:to>
    <xdr:sp macro="" textlink="">
      <xdr:nvSpPr>
        <xdr:cNvPr id="12" name="Rectangle: Rounded Corners 11">
          <a:extLst>
            <a:ext uri="{FF2B5EF4-FFF2-40B4-BE49-F238E27FC236}">
              <a16:creationId xmlns:a16="http://schemas.microsoft.com/office/drawing/2014/main" id="{3DE258BD-AE9E-4866-8FEC-31034216D449}"/>
            </a:ext>
          </a:extLst>
        </xdr:cNvPr>
        <xdr:cNvSpPr/>
      </xdr:nvSpPr>
      <xdr:spPr>
        <a:xfrm>
          <a:off x="4156475" y="1981199"/>
          <a:ext cx="3092400" cy="2066400"/>
        </a:xfrm>
        <a:prstGeom prst="roundRect">
          <a:avLst>
            <a:gd name="adj" fmla="val 927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57100</xdr:colOff>
      <xdr:row>10</xdr:row>
      <xdr:rowOff>171449</xdr:rowOff>
    </xdr:from>
    <xdr:to>
      <xdr:col>15</xdr:col>
      <xdr:colOff>571900</xdr:colOff>
      <xdr:row>22</xdr:row>
      <xdr:rowOff>66149</xdr:rowOff>
    </xdr:to>
    <xdr:sp macro="" textlink="">
      <xdr:nvSpPr>
        <xdr:cNvPr id="13" name="Rectangle: Rounded Corners 12">
          <a:extLst>
            <a:ext uri="{FF2B5EF4-FFF2-40B4-BE49-F238E27FC236}">
              <a16:creationId xmlns:a16="http://schemas.microsoft.com/office/drawing/2014/main" id="{40313E3A-2413-85E5-1A17-E44C75E2C8A9}"/>
            </a:ext>
          </a:extLst>
        </xdr:cNvPr>
        <xdr:cNvSpPr/>
      </xdr:nvSpPr>
      <xdr:spPr>
        <a:xfrm>
          <a:off x="7372300" y="1981199"/>
          <a:ext cx="2343600" cy="2066400"/>
        </a:xfrm>
        <a:prstGeom prst="roundRect">
          <a:avLst>
            <a:gd name="adj" fmla="val 927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171450</xdr:colOff>
      <xdr:row>22</xdr:row>
      <xdr:rowOff>138112</xdr:rowOff>
    </xdr:from>
    <xdr:to>
      <xdr:col>9</xdr:col>
      <xdr:colOff>260250</xdr:colOff>
      <xdr:row>34</xdr:row>
      <xdr:rowOff>112012</xdr:rowOff>
    </xdr:to>
    <xdr:sp macro="" textlink="">
      <xdr:nvSpPr>
        <xdr:cNvPr id="16" name="Rectangle: Rounded Corners 15">
          <a:extLst>
            <a:ext uri="{FF2B5EF4-FFF2-40B4-BE49-F238E27FC236}">
              <a16:creationId xmlns:a16="http://schemas.microsoft.com/office/drawing/2014/main" id="{3FC780A2-82AB-4897-8BF8-C850B5F231C7}"/>
            </a:ext>
          </a:extLst>
        </xdr:cNvPr>
        <xdr:cNvSpPr/>
      </xdr:nvSpPr>
      <xdr:spPr>
        <a:xfrm>
          <a:off x="1390650" y="4119562"/>
          <a:ext cx="4356000" cy="2145600"/>
        </a:xfrm>
        <a:prstGeom prst="roundRect">
          <a:avLst>
            <a:gd name="adj" fmla="val 927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355987</xdr:colOff>
      <xdr:row>22</xdr:row>
      <xdr:rowOff>138112</xdr:rowOff>
    </xdr:from>
    <xdr:to>
      <xdr:col>13</xdr:col>
      <xdr:colOff>599587</xdr:colOff>
      <xdr:row>34</xdr:row>
      <xdr:rowOff>112012</xdr:rowOff>
    </xdr:to>
    <xdr:sp macro="" textlink="">
      <xdr:nvSpPr>
        <xdr:cNvPr id="17" name="Rectangle: Rounded Corners 16">
          <a:extLst>
            <a:ext uri="{FF2B5EF4-FFF2-40B4-BE49-F238E27FC236}">
              <a16:creationId xmlns:a16="http://schemas.microsoft.com/office/drawing/2014/main" id="{8BEC88CD-B36F-4993-AB5B-793EA0DBB452}"/>
            </a:ext>
          </a:extLst>
        </xdr:cNvPr>
        <xdr:cNvSpPr/>
      </xdr:nvSpPr>
      <xdr:spPr>
        <a:xfrm>
          <a:off x="5842387" y="4119562"/>
          <a:ext cx="2682000" cy="2145600"/>
        </a:xfrm>
        <a:prstGeom prst="roundRect">
          <a:avLst>
            <a:gd name="adj" fmla="val 9279"/>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85725</xdr:colOff>
      <xdr:row>22</xdr:row>
      <xdr:rowOff>138112</xdr:rowOff>
    </xdr:from>
    <xdr:to>
      <xdr:col>20</xdr:col>
      <xdr:colOff>64125</xdr:colOff>
      <xdr:row>34</xdr:row>
      <xdr:rowOff>112012</xdr:rowOff>
    </xdr:to>
    <xdr:sp macro="" textlink="">
      <xdr:nvSpPr>
        <xdr:cNvPr id="18" name="Rectangle: Rounded Corners 17">
          <a:extLst>
            <a:ext uri="{FF2B5EF4-FFF2-40B4-BE49-F238E27FC236}">
              <a16:creationId xmlns:a16="http://schemas.microsoft.com/office/drawing/2014/main" id="{E0F1DCC2-0783-40AA-9CFF-8C5FA84C2815}"/>
            </a:ext>
          </a:extLst>
        </xdr:cNvPr>
        <xdr:cNvSpPr/>
      </xdr:nvSpPr>
      <xdr:spPr>
        <a:xfrm>
          <a:off x="8620125" y="4119562"/>
          <a:ext cx="3636000" cy="2145600"/>
        </a:xfrm>
        <a:prstGeom prst="roundRect">
          <a:avLst>
            <a:gd name="adj" fmla="val 927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xdr:col>
      <xdr:colOff>265043</xdr:colOff>
      <xdr:row>1</xdr:row>
      <xdr:rowOff>0</xdr:rowOff>
    </xdr:from>
    <xdr:to>
      <xdr:col>3</xdr:col>
      <xdr:colOff>323022</xdr:colOff>
      <xdr:row>4</xdr:row>
      <xdr:rowOff>124239</xdr:rowOff>
    </xdr:to>
    <xdr:pic>
      <xdr:nvPicPr>
        <xdr:cNvPr id="36" name="Picture 35">
          <a:extLst>
            <a:ext uri="{FF2B5EF4-FFF2-40B4-BE49-F238E27FC236}">
              <a16:creationId xmlns:a16="http://schemas.microsoft.com/office/drawing/2014/main" id="{88E2F897-C7C9-D14F-B833-4429E47F6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0869" y="182217"/>
          <a:ext cx="670892" cy="670892"/>
        </a:xfrm>
        <a:prstGeom prst="rect">
          <a:avLst/>
        </a:prstGeom>
      </xdr:spPr>
    </xdr:pic>
    <xdr:clientData/>
  </xdr:twoCellAnchor>
  <xdr:twoCellAnchor>
    <xdr:from>
      <xdr:col>3</xdr:col>
      <xdr:colOff>430696</xdr:colOff>
      <xdr:row>1</xdr:row>
      <xdr:rowOff>66260</xdr:rowOff>
    </xdr:from>
    <xdr:to>
      <xdr:col>12</xdr:col>
      <xdr:colOff>240196</xdr:colOff>
      <xdr:row>4</xdr:row>
      <xdr:rowOff>24846</xdr:rowOff>
    </xdr:to>
    <xdr:sp macro="" textlink="">
      <xdr:nvSpPr>
        <xdr:cNvPr id="37" name="TextBox 36">
          <a:extLst>
            <a:ext uri="{FF2B5EF4-FFF2-40B4-BE49-F238E27FC236}">
              <a16:creationId xmlns:a16="http://schemas.microsoft.com/office/drawing/2014/main" id="{0D7AD594-F2F1-355E-5C4C-3715259847F5}"/>
            </a:ext>
          </a:extLst>
        </xdr:cNvPr>
        <xdr:cNvSpPr txBox="1"/>
      </xdr:nvSpPr>
      <xdr:spPr>
        <a:xfrm>
          <a:off x="2269435" y="248477"/>
          <a:ext cx="5325718" cy="505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b="1">
              <a:solidFill>
                <a:schemeClr val="bg1"/>
              </a:solidFill>
              <a:latin typeface="Calibri" panose="020F0502020204030204" pitchFamily="34" charset="0"/>
              <a:ea typeface="Calibri" panose="020F0502020204030204" pitchFamily="34" charset="0"/>
              <a:cs typeface="Calibri" panose="020F0502020204030204" pitchFamily="34" charset="0"/>
            </a:rPr>
            <a:t>Coffie Shop</a:t>
          </a:r>
          <a:r>
            <a:rPr lang="en-US" sz="3000" b="1" baseline="0">
              <a:solidFill>
                <a:schemeClr val="bg1"/>
              </a:solidFill>
              <a:latin typeface="Calibri" panose="020F0502020204030204" pitchFamily="34" charset="0"/>
              <a:ea typeface="Calibri" panose="020F0502020204030204" pitchFamily="34" charset="0"/>
              <a:cs typeface="Calibri" panose="020F0502020204030204" pitchFamily="34" charset="0"/>
            </a:rPr>
            <a:t> Sales Dashboard</a:t>
          </a:r>
          <a:endParaRPr lang="en-US" sz="3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306455</xdr:colOff>
      <xdr:row>6</xdr:row>
      <xdr:rowOff>41406</xdr:rowOff>
    </xdr:from>
    <xdr:to>
      <xdr:col>5</xdr:col>
      <xdr:colOff>347869</xdr:colOff>
      <xdr:row>7</xdr:row>
      <xdr:rowOff>140806</xdr:rowOff>
    </xdr:to>
    <xdr:sp macro="" textlink="">
      <xdr:nvSpPr>
        <xdr:cNvPr id="38" name="TextBox 37">
          <a:extLst>
            <a:ext uri="{FF2B5EF4-FFF2-40B4-BE49-F238E27FC236}">
              <a16:creationId xmlns:a16="http://schemas.microsoft.com/office/drawing/2014/main" id="{554F54BC-96AE-4846-8386-BEAD3D945AF8}"/>
            </a:ext>
          </a:extLst>
        </xdr:cNvPr>
        <xdr:cNvSpPr txBox="1"/>
      </xdr:nvSpPr>
      <xdr:spPr>
        <a:xfrm>
          <a:off x="2145194" y="1134710"/>
          <a:ext cx="1267240" cy="28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bg1"/>
              </a:solidFill>
              <a:latin typeface="Calibri" panose="020F0502020204030204" pitchFamily="34" charset="0"/>
              <a:ea typeface="Calibri" panose="020F0502020204030204" pitchFamily="34" charset="0"/>
              <a:cs typeface="Calibri" panose="020F0502020204030204" pitchFamily="34" charset="0"/>
            </a:rPr>
            <a:t>TRANSECTIONS</a:t>
          </a:r>
        </a:p>
      </xdr:txBody>
    </xdr:sp>
    <xdr:clientData/>
  </xdr:twoCellAnchor>
  <xdr:twoCellAnchor>
    <xdr:from>
      <xdr:col>3</xdr:col>
      <xdr:colOff>491985</xdr:colOff>
      <xdr:row>7</xdr:row>
      <xdr:rowOff>77851</xdr:rowOff>
    </xdr:from>
    <xdr:to>
      <xdr:col>4</xdr:col>
      <xdr:colOff>579781</xdr:colOff>
      <xdr:row>9</xdr:row>
      <xdr:rowOff>99394</xdr:rowOff>
    </xdr:to>
    <xdr:sp macro="" textlink="Pivot!B18">
      <xdr:nvSpPr>
        <xdr:cNvPr id="40" name="TextBox 39">
          <a:extLst>
            <a:ext uri="{FF2B5EF4-FFF2-40B4-BE49-F238E27FC236}">
              <a16:creationId xmlns:a16="http://schemas.microsoft.com/office/drawing/2014/main" id="{18F1BF0A-EF39-4DF0-AE97-24924F15DB31}"/>
            </a:ext>
          </a:extLst>
        </xdr:cNvPr>
        <xdr:cNvSpPr txBox="1"/>
      </xdr:nvSpPr>
      <xdr:spPr>
        <a:xfrm>
          <a:off x="2330724" y="1353373"/>
          <a:ext cx="700709" cy="38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492301-CE69-4B02-8F47-1BA54D68C4F0}" type="TxLink">
            <a:rPr lang="en-US" sz="2000" b="1">
              <a:solidFill>
                <a:schemeClr val="bg1"/>
              </a:solidFill>
              <a:latin typeface="Calibri" panose="020F0502020204030204" pitchFamily="34" charset="0"/>
              <a:ea typeface="Calibri" panose="020F0502020204030204" pitchFamily="34" charset="0"/>
              <a:cs typeface="Calibri" panose="020F0502020204030204" pitchFamily="34" charset="0"/>
            </a:rPr>
            <a:pPr marL="0" indent="0"/>
            <a:t>9971</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488676</xdr:colOff>
      <xdr:row>6</xdr:row>
      <xdr:rowOff>44719</xdr:rowOff>
    </xdr:from>
    <xdr:to>
      <xdr:col>9</xdr:col>
      <xdr:colOff>5</xdr:colOff>
      <xdr:row>7</xdr:row>
      <xdr:rowOff>107673</xdr:rowOff>
    </xdr:to>
    <xdr:sp macro="" textlink="">
      <xdr:nvSpPr>
        <xdr:cNvPr id="41" name="TextBox 40">
          <a:extLst>
            <a:ext uri="{FF2B5EF4-FFF2-40B4-BE49-F238E27FC236}">
              <a16:creationId xmlns:a16="http://schemas.microsoft.com/office/drawing/2014/main" id="{EE6175B5-977A-41C3-BA82-92CCEA001E60}"/>
            </a:ext>
          </a:extLst>
        </xdr:cNvPr>
        <xdr:cNvSpPr txBox="1"/>
      </xdr:nvSpPr>
      <xdr:spPr>
        <a:xfrm>
          <a:off x="4166154" y="1138023"/>
          <a:ext cx="1350068" cy="245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US" sz="1300" b="1" baseline="0">
              <a:solidFill>
                <a:schemeClr val="bg1"/>
              </a:solidFill>
              <a:latin typeface="Calibri" panose="020F0502020204030204" pitchFamily="34" charset="0"/>
              <a:ea typeface="Calibri" panose="020F0502020204030204" pitchFamily="34" charset="0"/>
              <a:cs typeface="Calibri" panose="020F0502020204030204" pitchFamily="34" charset="0"/>
            </a:rPr>
            <a:t> QTY SOLD</a:t>
          </a:r>
          <a:endParaRPr lang="en-US" sz="13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172274</xdr:colOff>
      <xdr:row>7</xdr:row>
      <xdr:rowOff>81168</xdr:rowOff>
    </xdr:from>
    <xdr:to>
      <xdr:col>8</xdr:col>
      <xdr:colOff>367749</xdr:colOff>
      <xdr:row>9</xdr:row>
      <xdr:rowOff>102711</xdr:rowOff>
    </xdr:to>
    <xdr:sp macro="" textlink="Pivot!B19">
      <xdr:nvSpPr>
        <xdr:cNvPr id="42" name="TextBox 41">
          <a:extLst>
            <a:ext uri="{FF2B5EF4-FFF2-40B4-BE49-F238E27FC236}">
              <a16:creationId xmlns:a16="http://schemas.microsoft.com/office/drawing/2014/main" id="{A5345D5B-3BDF-444B-85F8-B1B44FB72659}"/>
            </a:ext>
          </a:extLst>
        </xdr:cNvPr>
        <xdr:cNvSpPr txBox="1"/>
      </xdr:nvSpPr>
      <xdr:spPr>
        <a:xfrm>
          <a:off x="4462665" y="1356690"/>
          <a:ext cx="808388" cy="38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3AA8B8-EFDC-4E84-A048-9F0DEBB66C7E}" type="TxLink">
            <a:rPr lang="en-US" sz="2000" b="1">
              <a:solidFill>
                <a:schemeClr val="bg1"/>
              </a:solidFill>
              <a:latin typeface="Calibri" panose="020F0502020204030204" pitchFamily="34" charset="0"/>
              <a:ea typeface="Calibri" panose="020F0502020204030204" pitchFamily="34" charset="0"/>
              <a:cs typeface="Calibri" panose="020F0502020204030204" pitchFamily="34" charset="0"/>
            </a:rPr>
            <a:pPr marL="0" indent="0"/>
            <a:t>14117</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168969</xdr:colOff>
      <xdr:row>6</xdr:row>
      <xdr:rowOff>41412</xdr:rowOff>
    </xdr:from>
    <xdr:to>
      <xdr:col>12</xdr:col>
      <xdr:colOff>265046</xdr:colOff>
      <xdr:row>7</xdr:row>
      <xdr:rowOff>110985</xdr:rowOff>
    </xdr:to>
    <xdr:sp macro="" textlink="">
      <xdr:nvSpPr>
        <xdr:cNvPr id="44" name="TextBox 43">
          <a:extLst>
            <a:ext uri="{FF2B5EF4-FFF2-40B4-BE49-F238E27FC236}">
              <a16:creationId xmlns:a16="http://schemas.microsoft.com/office/drawing/2014/main" id="{B3496F26-EA3D-4329-A5BD-D50DEB5D9BBB}"/>
            </a:ext>
          </a:extLst>
        </xdr:cNvPr>
        <xdr:cNvSpPr txBox="1"/>
      </xdr:nvSpPr>
      <xdr:spPr>
        <a:xfrm>
          <a:off x="6298099" y="1134716"/>
          <a:ext cx="1321904"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US" sz="1300" b="1" baseline="0">
              <a:solidFill>
                <a:schemeClr val="bg1"/>
              </a:solidFill>
              <a:latin typeface="Calibri" panose="020F0502020204030204" pitchFamily="34" charset="0"/>
              <a:ea typeface="Calibri" panose="020F0502020204030204" pitchFamily="34" charset="0"/>
              <a:cs typeface="Calibri" panose="020F0502020204030204" pitchFamily="34" charset="0"/>
            </a:rPr>
            <a:t> REVENUE</a:t>
          </a:r>
        </a:p>
      </xdr:txBody>
    </xdr:sp>
    <xdr:clientData/>
  </xdr:twoCellAnchor>
  <xdr:twoCellAnchor>
    <xdr:from>
      <xdr:col>10</xdr:col>
      <xdr:colOff>289887</xdr:colOff>
      <xdr:row>7</xdr:row>
      <xdr:rowOff>67911</xdr:rowOff>
    </xdr:from>
    <xdr:to>
      <xdr:col>12</xdr:col>
      <xdr:colOff>163834</xdr:colOff>
      <xdr:row>9</xdr:row>
      <xdr:rowOff>89454</xdr:rowOff>
    </xdr:to>
    <xdr:sp macro="" textlink="Pivot!B20">
      <xdr:nvSpPr>
        <xdr:cNvPr id="45" name="TextBox 44">
          <a:extLst>
            <a:ext uri="{FF2B5EF4-FFF2-40B4-BE49-F238E27FC236}">
              <a16:creationId xmlns:a16="http://schemas.microsoft.com/office/drawing/2014/main" id="{E2C1FA03-4C83-4AEF-828C-90AB282D21F4}"/>
            </a:ext>
          </a:extLst>
        </xdr:cNvPr>
        <xdr:cNvSpPr txBox="1"/>
      </xdr:nvSpPr>
      <xdr:spPr>
        <a:xfrm>
          <a:off x="6419017" y="1343433"/>
          <a:ext cx="1099774" cy="38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DBDF14-5163-458F-AAE9-1322E2C6B83F}" type="TxLink">
            <a:rPr lang="en-US" sz="2000" b="1">
              <a:solidFill>
                <a:schemeClr val="bg1"/>
              </a:solidFill>
              <a:latin typeface="Calibri" panose="020F0502020204030204" pitchFamily="34" charset="0"/>
              <a:ea typeface="Calibri" panose="020F0502020204030204" pitchFamily="34" charset="0"/>
              <a:cs typeface="Calibri" panose="020F0502020204030204" pitchFamily="34" charset="0"/>
            </a:rPr>
            <a:pPr marL="0" indent="0"/>
            <a:t>46374.25</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513522</xdr:colOff>
      <xdr:row>6</xdr:row>
      <xdr:rowOff>33131</xdr:rowOff>
    </xdr:from>
    <xdr:to>
      <xdr:col>16</xdr:col>
      <xdr:colOff>1</xdr:colOff>
      <xdr:row>7</xdr:row>
      <xdr:rowOff>114301</xdr:rowOff>
    </xdr:to>
    <xdr:sp macro="" textlink="">
      <xdr:nvSpPr>
        <xdr:cNvPr id="47" name="TextBox 46">
          <a:extLst>
            <a:ext uri="{FF2B5EF4-FFF2-40B4-BE49-F238E27FC236}">
              <a16:creationId xmlns:a16="http://schemas.microsoft.com/office/drawing/2014/main" id="{8E6603D8-5208-D21B-2860-2C4A36558633}"/>
            </a:ext>
          </a:extLst>
        </xdr:cNvPr>
        <xdr:cNvSpPr txBox="1"/>
      </xdr:nvSpPr>
      <xdr:spPr>
        <a:xfrm>
          <a:off x="8481392" y="1126435"/>
          <a:ext cx="1325218" cy="26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US" sz="1300" b="1" baseline="0">
              <a:solidFill>
                <a:schemeClr val="bg1"/>
              </a:solidFill>
              <a:latin typeface="Calibri" panose="020F0502020204030204" pitchFamily="34" charset="0"/>
              <a:ea typeface="Calibri" panose="020F0502020204030204" pitchFamily="34" charset="0"/>
              <a:cs typeface="Calibri" panose="020F0502020204030204" pitchFamily="34" charset="0"/>
            </a:rPr>
            <a:t> REVENUE</a:t>
          </a:r>
        </a:p>
      </xdr:txBody>
    </xdr:sp>
    <xdr:clientData/>
  </xdr:twoCellAnchor>
  <xdr:twoCellAnchor>
    <xdr:from>
      <xdr:col>14</xdr:col>
      <xdr:colOff>53009</xdr:colOff>
      <xdr:row>7</xdr:row>
      <xdr:rowOff>71225</xdr:rowOff>
    </xdr:from>
    <xdr:to>
      <xdr:col>15</xdr:col>
      <xdr:colOff>539870</xdr:colOff>
      <xdr:row>9</xdr:row>
      <xdr:rowOff>92768</xdr:rowOff>
    </xdr:to>
    <xdr:sp macro="" textlink="Pivot!B21">
      <xdr:nvSpPr>
        <xdr:cNvPr id="48" name="TextBox 47">
          <a:extLst>
            <a:ext uri="{FF2B5EF4-FFF2-40B4-BE49-F238E27FC236}">
              <a16:creationId xmlns:a16="http://schemas.microsoft.com/office/drawing/2014/main" id="{95DB7190-9150-4392-9C8F-6A46F5322467}"/>
            </a:ext>
          </a:extLst>
        </xdr:cNvPr>
        <xdr:cNvSpPr txBox="1"/>
      </xdr:nvSpPr>
      <xdr:spPr>
        <a:xfrm>
          <a:off x="8633792" y="1346747"/>
          <a:ext cx="1099774" cy="38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C4B45C-D380-482D-8BE9-30D102F82D5E}" type="TxLink">
            <a:rPr lang="en-US" sz="2000" b="1">
              <a:solidFill>
                <a:schemeClr val="bg1"/>
              </a:solidFill>
              <a:latin typeface="Calibri" panose="020F0502020204030204" pitchFamily="34" charset="0"/>
              <a:ea typeface="Calibri" panose="020F0502020204030204" pitchFamily="34" charset="0"/>
              <a:cs typeface="Calibri" panose="020F0502020204030204" pitchFamily="34" charset="0"/>
            </a:rPr>
            <a:pPr marL="0" indent="0"/>
            <a:t>16230.9875</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9</xdr:col>
      <xdr:colOff>207065</xdr:colOff>
      <xdr:row>6</xdr:row>
      <xdr:rowOff>57978</xdr:rowOff>
    </xdr:from>
    <xdr:to>
      <xdr:col>10</xdr:col>
      <xdr:colOff>149088</xdr:colOff>
      <xdr:row>9</xdr:row>
      <xdr:rowOff>66261</xdr:rowOff>
    </xdr:to>
    <xdr:pic>
      <xdr:nvPicPr>
        <xdr:cNvPr id="50" name="Picture 49">
          <a:extLst>
            <a:ext uri="{FF2B5EF4-FFF2-40B4-BE49-F238E27FC236}">
              <a16:creationId xmlns:a16="http://schemas.microsoft.com/office/drawing/2014/main" id="{16012A26-829E-A869-5889-A76EAB0F0E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23282" y="1151282"/>
          <a:ext cx="554936" cy="554936"/>
        </a:xfrm>
        <a:prstGeom prst="rect">
          <a:avLst/>
        </a:prstGeom>
      </xdr:spPr>
    </xdr:pic>
    <xdr:clientData/>
  </xdr:twoCellAnchor>
  <xdr:twoCellAnchor editAs="oneCell">
    <xdr:from>
      <xdr:col>12</xdr:col>
      <xdr:colOff>538362</xdr:colOff>
      <xdr:row>6</xdr:row>
      <xdr:rowOff>8281</xdr:rowOff>
    </xdr:from>
    <xdr:to>
      <xdr:col>13</xdr:col>
      <xdr:colOff>551234</xdr:colOff>
      <xdr:row>9</xdr:row>
      <xdr:rowOff>87413</xdr:rowOff>
    </xdr:to>
    <xdr:pic>
      <xdr:nvPicPr>
        <xdr:cNvPr id="52" name="Picture 51">
          <a:extLst>
            <a:ext uri="{FF2B5EF4-FFF2-40B4-BE49-F238E27FC236}">
              <a16:creationId xmlns:a16="http://schemas.microsoft.com/office/drawing/2014/main" id="{617DD4E5-16F0-822F-52D4-DC780BE355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893319" y="1101585"/>
          <a:ext cx="625785" cy="625785"/>
        </a:xfrm>
        <a:prstGeom prst="rect">
          <a:avLst/>
        </a:prstGeom>
      </xdr:spPr>
    </xdr:pic>
    <xdr:clientData/>
  </xdr:twoCellAnchor>
  <xdr:twoCellAnchor editAs="oneCell">
    <xdr:from>
      <xdr:col>2</xdr:col>
      <xdr:colOff>298174</xdr:colOff>
      <xdr:row>6</xdr:row>
      <xdr:rowOff>41414</xdr:rowOff>
    </xdr:from>
    <xdr:to>
      <xdr:col>3</xdr:col>
      <xdr:colOff>298174</xdr:colOff>
      <xdr:row>9</xdr:row>
      <xdr:rowOff>107674</xdr:rowOff>
    </xdr:to>
    <xdr:pic>
      <xdr:nvPicPr>
        <xdr:cNvPr id="54" name="Picture 53">
          <a:extLst>
            <a:ext uri="{FF2B5EF4-FFF2-40B4-BE49-F238E27FC236}">
              <a16:creationId xmlns:a16="http://schemas.microsoft.com/office/drawing/2014/main" id="{C9C12210-8895-440B-6E98-F1CA1A57558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24000" y="1134718"/>
          <a:ext cx="612913" cy="612913"/>
        </a:xfrm>
        <a:prstGeom prst="rect">
          <a:avLst/>
        </a:prstGeom>
      </xdr:spPr>
    </xdr:pic>
    <xdr:clientData/>
  </xdr:twoCellAnchor>
  <xdr:twoCellAnchor editAs="oneCell">
    <xdr:from>
      <xdr:col>5</xdr:col>
      <xdr:colOff>521802</xdr:colOff>
      <xdr:row>6</xdr:row>
      <xdr:rowOff>24848</xdr:rowOff>
    </xdr:from>
    <xdr:to>
      <xdr:col>6</xdr:col>
      <xdr:colOff>538369</xdr:colOff>
      <xdr:row>9</xdr:row>
      <xdr:rowOff>107675</xdr:rowOff>
    </xdr:to>
    <xdr:pic>
      <xdr:nvPicPr>
        <xdr:cNvPr id="56" name="Picture 55">
          <a:extLst>
            <a:ext uri="{FF2B5EF4-FFF2-40B4-BE49-F238E27FC236}">
              <a16:creationId xmlns:a16="http://schemas.microsoft.com/office/drawing/2014/main" id="{A4CF04FD-1740-9DFA-E504-17D9275C237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86367" y="1118152"/>
          <a:ext cx="629480" cy="629480"/>
        </a:xfrm>
        <a:prstGeom prst="rect">
          <a:avLst/>
        </a:prstGeom>
      </xdr:spPr>
    </xdr:pic>
    <xdr:clientData/>
  </xdr:twoCellAnchor>
  <xdr:twoCellAnchor>
    <xdr:from>
      <xdr:col>2</xdr:col>
      <xdr:colOff>164824</xdr:colOff>
      <xdr:row>10</xdr:row>
      <xdr:rowOff>173935</xdr:rowOff>
    </xdr:from>
    <xdr:to>
      <xdr:col>6</xdr:col>
      <xdr:colOff>381000</xdr:colOff>
      <xdr:row>22</xdr:row>
      <xdr:rowOff>115956</xdr:rowOff>
    </xdr:to>
    <xdr:graphicFrame macro="">
      <xdr:nvGraphicFramePr>
        <xdr:cNvPr id="57" name="Chart 56">
          <a:extLst>
            <a:ext uri="{FF2B5EF4-FFF2-40B4-BE49-F238E27FC236}">
              <a16:creationId xmlns:a16="http://schemas.microsoft.com/office/drawing/2014/main" id="{5B2E8415-A8E2-4D71-9715-15B279B86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478998</xdr:colOff>
      <xdr:row>10</xdr:row>
      <xdr:rowOff>159025</xdr:rowOff>
    </xdr:from>
    <xdr:to>
      <xdr:col>11</xdr:col>
      <xdr:colOff>563219</xdr:colOff>
      <xdr:row>22</xdr:row>
      <xdr:rowOff>41413</xdr:rowOff>
    </xdr:to>
    <xdr:graphicFrame macro="">
      <xdr:nvGraphicFramePr>
        <xdr:cNvPr id="58" name="Chart 57">
          <a:extLst>
            <a:ext uri="{FF2B5EF4-FFF2-40B4-BE49-F238E27FC236}">
              <a16:creationId xmlns:a16="http://schemas.microsoft.com/office/drawing/2014/main" id="{162A2887-99AF-4746-A080-C35E91211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49695</xdr:colOff>
      <xdr:row>10</xdr:row>
      <xdr:rowOff>173935</xdr:rowOff>
    </xdr:from>
    <xdr:to>
      <xdr:col>15</xdr:col>
      <xdr:colOff>554936</xdr:colOff>
      <xdr:row>22</xdr:row>
      <xdr:rowOff>74543</xdr:rowOff>
    </xdr:to>
    <xdr:graphicFrame macro="">
      <xdr:nvGraphicFramePr>
        <xdr:cNvPr id="59" name="Chart 58">
          <a:extLst>
            <a:ext uri="{FF2B5EF4-FFF2-40B4-BE49-F238E27FC236}">
              <a16:creationId xmlns:a16="http://schemas.microsoft.com/office/drawing/2014/main" id="{1D5D8D5A-8016-4113-9A11-7AE72B81D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57979</xdr:colOff>
      <xdr:row>5</xdr:row>
      <xdr:rowOff>117613</xdr:rowOff>
    </xdr:from>
    <xdr:to>
      <xdr:col>20</xdr:col>
      <xdr:colOff>57979</xdr:colOff>
      <xdr:row>22</xdr:row>
      <xdr:rowOff>74543</xdr:rowOff>
    </xdr:to>
    <xdr:graphicFrame macro="">
      <xdr:nvGraphicFramePr>
        <xdr:cNvPr id="60" name="Chart 59">
          <a:extLst>
            <a:ext uri="{FF2B5EF4-FFF2-40B4-BE49-F238E27FC236}">
              <a16:creationId xmlns:a16="http://schemas.microsoft.com/office/drawing/2014/main" id="{74F64B4D-5087-4A62-B2C9-6D4F1622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190500</xdr:colOff>
      <xdr:row>22</xdr:row>
      <xdr:rowOff>140804</xdr:rowOff>
    </xdr:from>
    <xdr:to>
      <xdr:col>9</xdr:col>
      <xdr:colOff>273326</xdr:colOff>
      <xdr:row>34</xdr:row>
      <xdr:rowOff>99391</xdr:rowOff>
    </xdr:to>
    <xdr:graphicFrame macro="">
      <xdr:nvGraphicFramePr>
        <xdr:cNvPr id="61" name="Chart 60">
          <a:extLst>
            <a:ext uri="{FF2B5EF4-FFF2-40B4-BE49-F238E27FC236}">
              <a16:creationId xmlns:a16="http://schemas.microsoft.com/office/drawing/2014/main" id="{4DB2BBBF-75A9-41AC-AACA-533399AAC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356153</xdr:colOff>
      <xdr:row>22</xdr:row>
      <xdr:rowOff>132521</xdr:rowOff>
    </xdr:from>
    <xdr:to>
      <xdr:col>13</xdr:col>
      <xdr:colOff>588065</xdr:colOff>
      <xdr:row>34</xdr:row>
      <xdr:rowOff>140805</xdr:rowOff>
    </xdr:to>
    <xdr:graphicFrame macro="">
      <xdr:nvGraphicFramePr>
        <xdr:cNvPr id="62" name="Chart 61">
          <a:extLst>
            <a:ext uri="{FF2B5EF4-FFF2-40B4-BE49-F238E27FC236}">
              <a16:creationId xmlns:a16="http://schemas.microsoft.com/office/drawing/2014/main" id="{F965C4BD-8775-4F46-96DB-3E01CEA6E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82824</xdr:colOff>
      <xdr:row>22</xdr:row>
      <xdr:rowOff>143909</xdr:rowOff>
    </xdr:from>
    <xdr:to>
      <xdr:col>20</xdr:col>
      <xdr:colOff>41413</xdr:colOff>
      <xdr:row>34</xdr:row>
      <xdr:rowOff>115956</xdr:rowOff>
    </xdr:to>
    <xdr:graphicFrame macro="">
      <xdr:nvGraphicFramePr>
        <xdr:cNvPr id="63" name="Chart 62">
          <a:extLst>
            <a:ext uri="{FF2B5EF4-FFF2-40B4-BE49-F238E27FC236}">
              <a16:creationId xmlns:a16="http://schemas.microsoft.com/office/drawing/2014/main" id="{7BF302D0-368C-4BFC-B32C-9BBE6733A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150813</xdr:colOff>
      <xdr:row>24</xdr:row>
      <xdr:rowOff>63501</xdr:rowOff>
    </xdr:from>
    <xdr:to>
      <xdr:col>2</xdr:col>
      <xdr:colOff>19050</xdr:colOff>
      <xdr:row>34</xdr:row>
      <xdr:rowOff>47626</xdr:rowOff>
    </xdr:to>
    <mc:AlternateContent xmlns:mc="http://schemas.openxmlformats.org/markup-compatibility/2006">
      <mc:Choice xmlns:a14="http://schemas.microsoft.com/office/drawing/2010/main" Requires="a14">
        <xdr:graphicFrame macro="">
          <xdr:nvGraphicFramePr>
            <xdr:cNvPr id="65" name="City">
              <a:extLst>
                <a:ext uri="{FF2B5EF4-FFF2-40B4-BE49-F238E27FC236}">
                  <a16:creationId xmlns:a16="http://schemas.microsoft.com/office/drawing/2014/main" id="{C9E253B5-A36A-4416-8EF9-ED13ED2C457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0813" y="4445001"/>
              <a:ext cx="1090612"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152398</xdr:colOff>
      <xdr:row>6</xdr:row>
      <xdr:rowOff>28575</xdr:rowOff>
    </xdr:from>
    <xdr:to>
      <xdr:col>2</xdr:col>
      <xdr:colOff>70700</xdr:colOff>
      <xdr:row>13</xdr:row>
      <xdr:rowOff>54990</xdr:rowOff>
    </xdr:to>
    <mc:AlternateContent xmlns:mc="http://schemas.openxmlformats.org/markup-compatibility/2006">
      <mc:Choice xmlns:a14="http://schemas.microsoft.com/office/drawing/2010/main" Requires="a14">
        <xdr:graphicFrame macro="">
          <xdr:nvGraphicFramePr>
            <xdr:cNvPr id="66" name="Year">
              <a:extLst>
                <a:ext uri="{FF2B5EF4-FFF2-40B4-BE49-F238E27FC236}">
                  <a16:creationId xmlns:a16="http://schemas.microsoft.com/office/drawing/2014/main" id="{663438DD-2652-4820-8C2F-5F024153318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2398" y="1123950"/>
              <a:ext cx="1140677" cy="1304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133546</xdr:colOff>
      <xdr:row>13</xdr:row>
      <xdr:rowOff>7621</xdr:rowOff>
    </xdr:from>
    <xdr:to>
      <xdr:col>2</xdr:col>
      <xdr:colOff>70701</xdr:colOff>
      <xdr:row>24</xdr:row>
      <xdr:rowOff>66675</xdr:rowOff>
    </xdr:to>
    <mc:AlternateContent xmlns:mc="http://schemas.openxmlformats.org/markup-compatibility/2006">
      <mc:Choice xmlns:a14="http://schemas.microsoft.com/office/drawing/2010/main" Requires="a14">
        <xdr:graphicFrame macro="">
          <xdr:nvGraphicFramePr>
            <xdr:cNvPr id="67" name="Month">
              <a:extLst>
                <a:ext uri="{FF2B5EF4-FFF2-40B4-BE49-F238E27FC236}">
                  <a16:creationId xmlns:a16="http://schemas.microsoft.com/office/drawing/2014/main" id="{67943044-4128-4BC5-9008-C55EEFA134B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3546" y="2380934"/>
              <a:ext cx="1159530" cy="2067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485775</xdr:colOff>
      <xdr:row>1</xdr:row>
      <xdr:rowOff>9525</xdr:rowOff>
    </xdr:from>
    <xdr:to>
      <xdr:col>19</xdr:col>
      <xdr:colOff>562656</xdr:colOff>
      <xdr:row>4</xdr:row>
      <xdr:rowOff>153081</xdr:rowOff>
    </xdr:to>
    <xdr:pic macro="[0]!REFRESH">
      <xdr:nvPicPr>
        <xdr:cNvPr id="69" name="Picture 68">
          <a:extLst>
            <a:ext uri="{FF2B5EF4-FFF2-40B4-BE49-F238E27FC236}">
              <a16:creationId xmlns:a16="http://schemas.microsoft.com/office/drawing/2014/main" id="{3653F1FC-45E1-6E82-DA98-B375CD484DA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458575" y="190500"/>
          <a:ext cx="686481" cy="6864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refreshedDate="45992.148470949076" createdVersion="8" refreshedVersion="8" minRefreshableVersion="3" recordCount="9971" xr:uid="{0F2D95D3-C03A-4187-AFF1-1FF0FA22A499}">
  <cacheSource type="worksheet">
    <worksheetSource name="Table1"/>
  </cacheSource>
  <cacheFields count="14">
    <cacheField name="TRANSACTION ID" numFmtId="0">
      <sharedItems/>
    </cacheField>
    <cacheField name="DATE" numFmtId="0">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 numFmtId="0">
      <sharedItems count="7">
        <s v="Sun"/>
        <s v="Mon"/>
        <s v="Sat"/>
        <s v="Tue"/>
        <s v="Wed"/>
        <s v="Fri"/>
        <s v="Thu"/>
      </sharedItems>
    </cacheField>
  </cacheFields>
  <extLst>
    <ext xmlns:x14="http://schemas.microsoft.com/office/spreadsheetml/2009/9/main" uri="{725AE2AE-9491-48be-B2B4-4EB974FC3084}">
      <x14:pivotCacheDefinition pivotCacheId="1335671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A34695-3090-4637-956F-12214CB771C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G3:H7" firstHeaderRow="1" firstDataRow="1" firstDataCol="1"/>
  <pivotFields count="14">
    <pivotField showAll="0"/>
    <pivotField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0" baseItem="0"/>
  </dataFields>
  <formats count="1">
    <format>
      <pivotArea outline="0" collapsedLevelsAreSubtotals="1" fieldPosition="0"/>
    </format>
  </format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1"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DEF5D-A6FA-480B-A512-E646D3B0D4D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Z3:AA11" firstHeaderRow="1" firstDataRow="1" firstDataCol="1"/>
  <pivotFields count="14">
    <pivotField showAll="0"/>
    <pivotField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PROFIT " fld="10" baseField="0" baseItem="0"/>
  </dataFields>
  <formats count="2">
    <format>
      <pivotArea outline="0" collapsedLevelsAreSubtotals="1" fieldPosition="0"/>
    </format>
    <format>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9690E5-53FF-493B-809E-AE1791DFCA17}" name="PivotTable7" cacheId="0" applyNumberFormats="0" applyBorderFormats="0" applyFontFormats="0" applyPatternFormats="0" applyAlignmentFormats="0" applyWidthHeightFormats="1" dataCaption="Values" grandTotalCaption="Total" updatedVersion="8" minRefreshableVersion="3" itemPrintTitles="1" createdVersion="8" indent="0" outline="1" outlineData="1" multipleFieldFilters="0" chartFormat="6" colHeaderCaption="Year">
  <location ref="T3:X17" firstHeaderRow="1" firstDataRow="2" firstDataCol="1"/>
  <pivotFields count="14">
    <pivotField dataField="1" showAll="0"/>
    <pivotField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fld="0" subtotal="count" baseField="0" baseItem="0"/>
  </dataFields>
  <formats count="3">
    <format>
      <pivotArea outline="0" collapsedLevelsAreSubtotals="1" fieldPosition="0"/>
    </format>
    <format>
      <pivotArea collapsedLevelsAreSubtotals="1" fieldPosition="0">
        <references count="1">
          <reference field="12" count="0"/>
        </references>
      </pivotArea>
    </format>
    <format>
      <pivotArea grandRow="1" outline="0" collapsedLevelsAreSubtotals="1" fieldPosition="0"/>
    </format>
  </formats>
  <chartFormats count="6">
    <chartFormat chart="1" format="3" series="1">
      <pivotArea type="data" outline="0" fieldPosition="0">
        <references count="2">
          <reference field="4294967294" count="1" selected="0">
            <x v="0"/>
          </reference>
          <reference field="11" count="1" selected="0">
            <x v="0"/>
          </reference>
        </references>
      </pivotArea>
    </chartFormat>
    <chartFormat chart="1" format="4" series="1">
      <pivotArea type="data" outline="0" fieldPosition="0">
        <references count="2">
          <reference field="4294967294" count="1" selected="0">
            <x v="0"/>
          </reference>
          <reference field="11" count="1" selected="0">
            <x v="1"/>
          </reference>
        </references>
      </pivotArea>
    </chartFormat>
    <chartFormat chart="1" format="5" series="1">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124529-6984-451D-998F-EFBB1AA0AD7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E11" firstHeaderRow="1" firstDataRow="1" firstDataCol="1"/>
  <pivotFields count="14">
    <pivotField showAll="0"/>
    <pivotField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0" baseItem="0"/>
  </dataFields>
  <formats count="1">
    <format>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49EEE4-E296-4833-96F1-CD64E1ACDB7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Q3:R11" firstHeaderRow="1" firstDataRow="1" firstDataCol="1"/>
  <pivotFields count="14">
    <pivotField dataField="1" showAll="0"/>
    <pivotField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0" baseItem="0"/>
  </dataFields>
  <formats count="1">
    <format>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5E8031-957E-4F87-8D6D-4ED31B82257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D02B0B-F306-4C9D-B202-7AB0DEB8CAC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N3:O9" firstHeaderRow="1" firstDataRow="1" firstDataCol="1"/>
  <pivotFields count="14">
    <pivotField showAll="0"/>
    <pivotField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 REVENUE" fld="9" baseField="0" baseItem="0"/>
  </dataFields>
  <formats count="1">
    <format>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18179B-2D90-40CB-85AC-66E4FFD3BD69}"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J3:L16" firstHeaderRow="0" firstDataRow="1" firstDataCol="1"/>
  <pivotFields count="14">
    <pivotField showAll="0"/>
    <pivotField showAll="0"/>
    <pivotField showAll="0">
      <items count="6">
        <item x="4"/>
        <item x="1"/>
        <item x="0"/>
        <item x="2"/>
        <item x="3"/>
        <item t="default"/>
      </items>
    </pivotField>
    <pivotField showAll="0"/>
    <pivotField showAll="0"/>
    <pivotField showAll="0"/>
    <pivotField showAll="0"/>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0" baseItem="0"/>
    <dataField name="PROFIT" fld="10" baseField="12" baseItem="0"/>
  </dataFields>
  <formats count="1">
    <format>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B6B59EB-0065-4212-A9B2-53DD7E1F8812}" sourceName="City">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335671278">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55A4DE-8EF7-4C91-A5B5-66E09CC4B9E9}" sourceName="Year">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335671278">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48F614B-ACDA-4AAF-8E39-488230D59B8F}" sourceName="Month">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335671278">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A4935E5-2CDE-459A-B5D8-39CD8DB936BB}" cache="Slicer_City" caption="City" style="SlicerStyleDark1 2" rowHeight="247650"/>
  <slicer name="Year" xr10:uid="{D3754378-8F1F-4589-A3BB-CCD9325D84B3}" cache="Slicer_Year" caption="Year" style="SlicerStyleDark1 2" rowHeight="247650"/>
  <slicer name="Month" xr10:uid="{E0F61B84-34E6-4C66-9CE7-31911BB1D41D}" cache="Slicer_Month" caption="Month" columnCount="2" style="SlicerStyleDark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9C4E8A-CB1D-4C66-91B0-572CB826252E}" name="Table1" displayName="Table1" ref="A1:N9972" totalsRowShown="0">
  <autoFilter ref="A1:N9972" xr:uid="{FB9C4E8A-CB1D-4C66-91B0-572CB826252E}"/>
  <tableColumns count="14">
    <tableColumn id="1" xr3:uid="{F5636727-9C0F-473B-B55D-321996B78C10}" name="TRANSACTION ID"/>
    <tableColumn id="2" xr3:uid="{00CA5825-49F4-464D-A7CB-5DBB67C17547}" name="DATE"/>
    <tableColumn id="3" xr3:uid="{AC839799-DBAC-4D33-A33F-47F5E1B10F71}" name="City"/>
    <tableColumn id="4" xr3:uid="{168A51D1-23DF-47E3-B624-68D74023B6EC}" name="Branch"/>
    <tableColumn id="5" xr3:uid="{22BCD28A-9B5D-429B-97D5-59D7D118D04C}" name="Shop Name"/>
    <tableColumn id="6" xr3:uid="{F1D31E93-A026-408D-A3D2-FFE0B6D4BD2F}" name="PRODUCT ID"/>
    <tableColumn id="7" xr3:uid="{62F5646E-B505-4574-B70A-351CE52199D0}" name="PRODUCT CATEGORY"/>
    <tableColumn id="8" xr3:uid="{3C9DC44D-47C2-4E24-96A6-3019F25E1C10}" name="UNIT PRICE"/>
    <tableColumn id="9" xr3:uid="{81D8AF9C-E426-479A-9F2D-70699E8D0706}" name="QTY SOLD"/>
    <tableColumn id="10" xr3:uid="{F7675C20-47EA-41F2-9E13-B415BB5D9A58}" name="REVENUE"/>
    <tableColumn id="11" xr3:uid="{336C2540-5CF0-4380-8183-8D4D631F1CE0}" name="PROFIT MARGIN"/>
    <tableColumn id="12" xr3:uid="{16DDC833-0DEF-4967-B6ED-CECB10E8047C}" name="Year">
      <calculatedColumnFormula>YEAR(Table1[[#This Row],[DATE]])</calculatedColumnFormula>
    </tableColumn>
    <tableColumn id="13" xr3:uid="{148DAA65-8ED3-4BAB-B4DF-432589C4CB77}" name="Month">
      <calculatedColumnFormula>TEXT(Table1[[#This Row],[DATE]],"mmm")</calculatedColumnFormula>
    </tableColumn>
    <tableColumn id="14" xr3:uid="{43C2E1D6-E15D-4D5B-873A-3834E7B214D8}" name="Weekday ">
      <calculatedColumnFormula>TEXT(Table1[[#This Row],[DATE]],"ddd")</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330D95A-17C6-4E99-B654-8B6D62694DF8}">
  <we:reference id="wa200005502" version="1.0.0.12" store="en-US" storeType="OMEX"/>
  <we:alternateReferences>
    <we:reference id="wa200005502" version="1.0.0.12" store="wa200005502" storeType="OMEX"/>
  </we:alternateReferences>
  <we:properties>
    <we:property name="docId" value="&quot;i3z9cDm5nhRg0zc97lArH&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D3B53-FF9F-4B58-870D-41EAB3686628}">
  <sheetPr codeName="Sheet1">
    <tabColor rgb="FF002060"/>
  </sheetPr>
  <dimension ref="A1"/>
  <sheetViews>
    <sheetView showGridLines="0" tabSelected="1" zoomScale="96" zoomScaleNormal="80" workbookViewId="0">
      <selection activeCell="W20" sqref="W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B8412-CBC9-4B68-A31A-60965E9C801E}">
  <sheetPr codeName="Sheet2"/>
  <dimension ref="A1:AB21"/>
  <sheetViews>
    <sheetView showGridLines="0" zoomScale="72" zoomScaleNormal="80" workbookViewId="0">
      <selection activeCell="L25" sqref="L25"/>
    </sheetView>
  </sheetViews>
  <sheetFormatPr defaultRowHeight="14.4" x14ac:dyDescent="0.3"/>
  <cols>
    <col min="1" max="1" width="15.44140625" bestFit="1" customWidth="1"/>
    <col min="2" max="2" width="15.21875" bestFit="1" customWidth="1"/>
    <col min="3" max="3" width="3.88671875" customWidth="1"/>
    <col min="4" max="4" width="18.21875" bestFit="1" customWidth="1"/>
    <col min="5" max="5" width="9.109375" bestFit="1" customWidth="1"/>
    <col min="6" max="6" width="3.77734375" customWidth="1"/>
    <col min="7" max="7" width="12.44140625" bestFit="1" customWidth="1"/>
    <col min="8" max="8" width="9.6640625" bestFit="1" customWidth="1"/>
    <col min="9" max="9" width="4" customWidth="1"/>
    <col min="10" max="10" width="13.5546875" bestFit="1" customWidth="1"/>
    <col min="11" max="11" width="9.6640625" bestFit="1" customWidth="1"/>
    <col min="12" max="12" width="8.88671875" bestFit="1" customWidth="1"/>
    <col min="13" max="13" width="4.44140625" customWidth="1"/>
    <col min="14" max="14" width="13.5546875" bestFit="1" customWidth="1"/>
    <col min="15" max="15" width="9.6640625" bestFit="1" customWidth="1"/>
    <col min="16" max="16" width="4.88671875" customWidth="1"/>
    <col min="17" max="17" width="13.5546875" bestFit="1" customWidth="1"/>
    <col min="18" max="18" width="13.77734375" bestFit="1" customWidth="1"/>
    <col min="19" max="19" width="6" customWidth="1"/>
    <col min="20" max="20" width="13.88671875" customWidth="1"/>
    <col min="21" max="21" width="7.6640625" bestFit="1" customWidth="1"/>
    <col min="22" max="23" width="7.88671875" bestFit="1" customWidth="1"/>
    <col min="24" max="24" width="5.21875" bestFit="1" customWidth="1"/>
    <col min="25" max="25" width="4.6640625" customWidth="1"/>
    <col min="26" max="26" width="15.44140625" bestFit="1" customWidth="1"/>
    <col min="27" max="27" width="13.88671875" customWidth="1"/>
  </cols>
  <sheetData>
    <row r="1" spans="1:28" x14ac:dyDescent="0.3">
      <c r="A1" s="4" t="s">
        <v>10033</v>
      </c>
      <c r="B1" s="4"/>
      <c r="C1" s="4"/>
      <c r="D1" s="4" t="s">
        <v>10034</v>
      </c>
      <c r="E1" s="4"/>
      <c r="F1" s="4"/>
      <c r="G1" s="4" t="s">
        <v>10054</v>
      </c>
      <c r="H1" s="4"/>
      <c r="I1" s="4"/>
      <c r="J1" s="4" t="s">
        <v>10055</v>
      </c>
      <c r="K1" s="4"/>
      <c r="L1" s="4"/>
      <c r="M1" s="4"/>
      <c r="N1" s="4" t="s">
        <v>10057</v>
      </c>
      <c r="O1" s="4"/>
      <c r="P1" s="4"/>
      <c r="Q1" s="4" t="s">
        <v>10058</v>
      </c>
      <c r="R1" s="4"/>
      <c r="S1" s="4"/>
      <c r="T1" s="4" t="s">
        <v>10060</v>
      </c>
      <c r="U1" s="4"/>
      <c r="V1" s="4"/>
      <c r="W1" s="4"/>
      <c r="X1" s="4"/>
      <c r="Y1" s="4"/>
      <c r="Z1" s="4" t="s">
        <v>10061</v>
      </c>
      <c r="AA1" s="4"/>
      <c r="AB1" s="4"/>
    </row>
    <row r="3" spans="1:28" x14ac:dyDescent="0.3">
      <c r="A3" s="1" t="s">
        <v>10030</v>
      </c>
      <c r="B3" t="s">
        <v>10032</v>
      </c>
      <c r="D3" s="1" t="s">
        <v>10030</v>
      </c>
      <c r="E3" t="s">
        <v>10065</v>
      </c>
      <c r="G3" s="1" t="s">
        <v>10030</v>
      </c>
      <c r="H3" t="s">
        <v>10064</v>
      </c>
      <c r="J3" s="1" t="s">
        <v>10030</v>
      </c>
      <c r="K3" t="s">
        <v>10064</v>
      </c>
      <c r="L3" t="s">
        <v>10056</v>
      </c>
      <c r="N3" s="1" t="s">
        <v>10030</v>
      </c>
      <c r="O3" t="s">
        <v>10064</v>
      </c>
      <c r="Q3" s="1" t="s">
        <v>10030</v>
      </c>
      <c r="R3" t="s">
        <v>10059</v>
      </c>
      <c r="T3" s="1" t="s">
        <v>10059</v>
      </c>
      <c r="U3" s="1" t="s">
        <v>10027</v>
      </c>
      <c r="Z3" s="1" t="s">
        <v>10030</v>
      </c>
      <c r="AA3" t="s">
        <v>10063</v>
      </c>
    </row>
    <row r="4" spans="1:28" x14ac:dyDescent="0.3">
      <c r="A4" s="2" t="s">
        <v>42</v>
      </c>
      <c r="B4" s="3">
        <v>1902</v>
      </c>
      <c r="D4" s="2" t="s">
        <v>42</v>
      </c>
      <c r="E4" s="3">
        <v>6534.5200000000023</v>
      </c>
      <c r="G4" s="2">
        <v>2021</v>
      </c>
      <c r="H4" s="3">
        <v>15252.780000000032</v>
      </c>
      <c r="J4" s="2" t="s">
        <v>10053</v>
      </c>
      <c r="K4" s="3">
        <v>4543.6199999999981</v>
      </c>
      <c r="L4" s="3">
        <v>1590.2669999999976</v>
      </c>
      <c r="N4" s="2" t="s">
        <v>58</v>
      </c>
      <c r="O4" s="3">
        <v>8367.7999999999975</v>
      </c>
      <c r="Q4" s="2" t="s">
        <v>10036</v>
      </c>
      <c r="R4" s="3">
        <v>1412</v>
      </c>
      <c r="T4" s="1" t="s">
        <v>10030</v>
      </c>
      <c r="U4">
        <v>2021</v>
      </c>
      <c r="V4">
        <v>2022</v>
      </c>
      <c r="W4">
        <v>2023</v>
      </c>
      <c r="X4" t="s">
        <v>10062</v>
      </c>
      <c r="Z4" s="2" t="s">
        <v>42</v>
      </c>
      <c r="AA4" s="3">
        <v>2287.0819999999912</v>
      </c>
    </row>
    <row r="5" spans="1:28" x14ac:dyDescent="0.3">
      <c r="A5" s="2" t="s">
        <v>19</v>
      </c>
      <c r="B5" s="3">
        <v>1968</v>
      </c>
      <c r="D5" s="2" t="s">
        <v>19</v>
      </c>
      <c r="E5" s="3">
        <v>6284.8500000000022</v>
      </c>
      <c r="G5" s="2">
        <v>2022</v>
      </c>
      <c r="H5" s="3">
        <v>15746.590000000055</v>
      </c>
      <c r="J5" s="2" t="s">
        <v>10045</v>
      </c>
      <c r="K5" s="3">
        <v>3476.6399999999981</v>
      </c>
      <c r="L5" s="3">
        <v>1216.823999999998</v>
      </c>
      <c r="N5" s="2" t="s">
        <v>27</v>
      </c>
      <c r="O5" s="3">
        <v>11206.320000000034</v>
      </c>
      <c r="Q5" s="2" t="s">
        <v>10048</v>
      </c>
      <c r="R5" s="3">
        <v>1390</v>
      </c>
      <c r="T5" s="2" t="s">
        <v>10053</v>
      </c>
      <c r="U5" s="3">
        <v>271</v>
      </c>
      <c r="V5" s="3">
        <v>286</v>
      </c>
      <c r="W5" s="3">
        <v>265</v>
      </c>
      <c r="X5" s="3">
        <v>822</v>
      </c>
      <c r="Z5" s="2" t="s">
        <v>19</v>
      </c>
      <c r="AA5" s="3">
        <v>2199.6974999999879</v>
      </c>
    </row>
    <row r="6" spans="1:28" x14ac:dyDescent="0.3">
      <c r="A6" s="2" t="s">
        <v>46</v>
      </c>
      <c r="B6" s="3">
        <v>2050</v>
      </c>
      <c r="D6" s="2" t="s">
        <v>46</v>
      </c>
      <c r="E6" s="3">
        <v>7204.4000000000024</v>
      </c>
      <c r="G6" s="2">
        <v>2023</v>
      </c>
      <c r="H6" s="3">
        <v>15374.880000000032</v>
      </c>
      <c r="J6" s="2" t="s">
        <v>10041</v>
      </c>
      <c r="K6" s="3">
        <v>3960.8699999999985</v>
      </c>
      <c r="L6" s="3">
        <v>1386.3044999999963</v>
      </c>
      <c r="N6" s="2" t="s">
        <v>12</v>
      </c>
      <c r="O6" s="3">
        <v>10787.470000000018</v>
      </c>
      <c r="Q6" s="2" t="s">
        <v>10038</v>
      </c>
      <c r="R6" s="3">
        <v>1426</v>
      </c>
      <c r="T6" s="2" t="s">
        <v>10045</v>
      </c>
      <c r="U6" s="3">
        <v>249</v>
      </c>
      <c r="V6" s="3">
        <v>258</v>
      </c>
      <c r="W6" s="3">
        <v>237</v>
      </c>
      <c r="X6" s="3">
        <v>744</v>
      </c>
      <c r="Z6" s="2" t="s">
        <v>46</v>
      </c>
      <c r="AA6" s="3">
        <v>2521.539999999989</v>
      </c>
    </row>
    <row r="7" spans="1:28" x14ac:dyDescent="0.3">
      <c r="A7" s="2" t="s">
        <v>61</v>
      </c>
      <c r="B7" s="3">
        <v>2068</v>
      </c>
      <c r="D7" s="2" t="s">
        <v>61</v>
      </c>
      <c r="E7" s="3">
        <v>6756.6100000000115</v>
      </c>
      <c r="G7" s="2" t="s">
        <v>10031</v>
      </c>
      <c r="H7" s="3">
        <v>46374.250000000116</v>
      </c>
      <c r="J7" s="2" t="s">
        <v>10049</v>
      </c>
      <c r="K7" s="3">
        <v>3605.5399999999972</v>
      </c>
      <c r="L7" s="3">
        <v>1261.9389999999964</v>
      </c>
      <c r="N7" s="2" t="s">
        <v>36</v>
      </c>
      <c r="O7" s="3">
        <v>10425.45000000001</v>
      </c>
      <c r="Q7" s="2" t="s">
        <v>10040</v>
      </c>
      <c r="R7" s="3">
        <v>1400</v>
      </c>
      <c r="T7" s="2" t="s">
        <v>10041</v>
      </c>
      <c r="U7" s="3">
        <v>314</v>
      </c>
      <c r="V7" s="3">
        <v>259</v>
      </c>
      <c r="W7" s="3">
        <v>265</v>
      </c>
      <c r="X7" s="3">
        <v>838</v>
      </c>
      <c r="Z7" s="2" t="s">
        <v>61</v>
      </c>
      <c r="AA7" s="3">
        <v>2364.8134999999911</v>
      </c>
    </row>
    <row r="8" spans="1:28" x14ac:dyDescent="0.3">
      <c r="A8" s="2" t="s">
        <v>16</v>
      </c>
      <c r="B8" s="3">
        <v>2082</v>
      </c>
      <c r="D8" s="2" t="s">
        <v>16</v>
      </c>
      <c r="E8" s="3">
        <v>6423.3800000000065</v>
      </c>
      <c r="J8" s="2" t="s">
        <v>10044</v>
      </c>
      <c r="K8" s="3">
        <v>4113.9599999999973</v>
      </c>
      <c r="L8" s="3">
        <v>1439.8859999999956</v>
      </c>
      <c r="N8" s="2" t="s">
        <v>44</v>
      </c>
      <c r="O8" s="3">
        <v>5587.2100000000073</v>
      </c>
      <c r="Q8" s="2" t="s">
        <v>10042</v>
      </c>
      <c r="R8" s="3">
        <v>1404</v>
      </c>
      <c r="T8" s="2" t="s">
        <v>10049</v>
      </c>
      <c r="U8" s="3">
        <v>244</v>
      </c>
      <c r="V8" s="3">
        <v>260</v>
      </c>
      <c r="W8" s="3">
        <v>285</v>
      </c>
      <c r="X8" s="3">
        <v>789</v>
      </c>
      <c r="Z8" s="2" t="s">
        <v>16</v>
      </c>
      <c r="AA8" s="3">
        <v>2248.1829999999886</v>
      </c>
    </row>
    <row r="9" spans="1:28" x14ac:dyDescent="0.3">
      <c r="A9" s="2" t="s">
        <v>66</v>
      </c>
      <c r="B9" s="3">
        <v>2034</v>
      </c>
      <c r="D9" s="2" t="s">
        <v>66</v>
      </c>
      <c r="E9" s="3">
        <v>6496.3800000000037</v>
      </c>
      <c r="J9" s="2" t="s">
        <v>10035</v>
      </c>
      <c r="K9" s="3">
        <v>3868.2099999999978</v>
      </c>
      <c r="L9" s="3">
        <v>1353.8734999999974</v>
      </c>
      <c r="N9" s="2" t="s">
        <v>10031</v>
      </c>
      <c r="O9" s="3">
        <v>46374.250000000065</v>
      </c>
      <c r="Q9" s="2" t="s">
        <v>10046</v>
      </c>
      <c r="R9" s="3">
        <v>1498</v>
      </c>
      <c r="T9" s="2" t="s">
        <v>10044</v>
      </c>
      <c r="U9" s="3">
        <v>298</v>
      </c>
      <c r="V9" s="3">
        <v>311</v>
      </c>
      <c r="W9" s="3">
        <v>300</v>
      </c>
      <c r="X9" s="3">
        <v>909</v>
      </c>
      <c r="Z9" s="2" t="s">
        <v>66</v>
      </c>
      <c r="AA9" s="3">
        <v>2273.7329999999897</v>
      </c>
    </row>
    <row r="10" spans="1:28" x14ac:dyDescent="0.3">
      <c r="A10" s="2" t="s">
        <v>23</v>
      </c>
      <c r="B10" s="3">
        <v>2013</v>
      </c>
      <c r="D10" s="2" t="s">
        <v>23</v>
      </c>
      <c r="E10" s="3">
        <v>6674.1100000000051</v>
      </c>
      <c r="J10" s="2" t="s">
        <v>10039</v>
      </c>
      <c r="K10" s="3">
        <v>4026.3199999999965</v>
      </c>
      <c r="L10" s="3">
        <v>1409.211999999997</v>
      </c>
      <c r="Q10" s="2" t="s">
        <v>10047</v>
      </c>
      <c r="R10" s="3">
        <v>1441</v>
      </c>
      <c r="T10" s="2" t="s">
        <v>10035</v>
      </c>
      <c r="U10" s="3">
        <v>263</v>
      </c>
      <c r="V10" s="3">
        <v>300</v>
      </c>
      <c r="W10" s="3">
        <v>280</v>
      </c>
      <c r="X10" s="3">
        <v>843</v>
      </c>
      <c r="Z10" s="2" t="s">
        <v>23</v>
      </c>
      <c r="AA10" s="3">
        <v>2335.9384999999907</v>
      </c>
    </row>
    <row r="11" spans="1:28" x14ac:dyDescent="0.3">
      <c r="A11" s="2" t="s">
        <v>10031</v>
      </c>
      <c r="B11" s="3">
        <v>14117</v>
      </c>
      <c r="D11" s="2" t="s">
        <v>10031</v>
      </c>
      <c r="E11" s="3">
        <v>46374.250000000036</v>
      </c>
      <c r="J11" s="2" t="s">
        <v>10050</v>
      </c>
      <c r="K11" s="3">
        <v>3772.099999999999</v>
      </c>
      <c r="L11" s="3">
        <v>1320.2349999999965</v>
      </c>
      <c r="Q11" s="2" t="s">
        <v>10031</v>
      </c>
      <c r="R11" s="3">
        <v>9971</v>
      </c>
      <c r="T11" s="2" t="s">
        <v>10039</v>
      </c>
      <c r="U11" s="3">
        <v>280</v>
      </c>
      <c r="V11" s="3">
        <v>278</v>
      </c>
      <c r="W11" s="3">
        <v>307</v>
      </c>
      <c r="X11" s="3">
        <v>865</v>
      </c>
      <c r="Z11" s="2" t="s">
        <v>10031</v>
      </c>
      <c r="AA11" s="3">
        <v>16230.987499999927</v>
      </c>
    </row>
    <row r="12" spans="1:28" x14ac:dyDescent="0.3">
      <c r="J12" s="2" t="s">
        <v>10051</v>
      </c>
      <c r="K12" s="3">
        <v>3592.5399999999986</v>
      </c>
      <c r="L12" s="3">
        <v>1257.3889999999965</v>
      </c>
      <c r="T12" s="2" t="s">
        <v>10050</v>
      </c>
      <c r="U12" s="3">
        <v>280</v>
      </c>
      <c r="V12" s="3">
        <v>290</v>
      </c>
      <c r="W12" s="3">
        <v>273</v>
      </c>
      <c r="X12" s="3">
        <v>843</v>
      </c>
    </row>
    <row r="13" spans="1:28" x14ac:dyDescent="0.3">
      <c r="J13" s="2" t="s">
        <v>10052</v>
      </c>
      <c r="K13" s="3">
        <v>3776.399999999996</v>
      </c>
      <c r="L13" s="3">
        <v>1321.7399999999948</v>
      </c>
      <c r="T13" s="2" t="s">
        <v>10051</v>
      </c>
      <c r="U13" s="3">
        <v>274</v>
      </c>
      <c r="V13" s="3">
        <v>285</v>
      </c>
      <c r="W13" s="3">
        <v>273</v>
      </c>
      <c r="X13" s="3">
        <v>832</v>
      </c>
    </row>
    <row r="14" spans="1:28" x14ac:dyDescent="0.3">
      <c r="J14" s="2" t="s">
        <v>10043</v>
      </c>
      <c r="K14" s="3">
        <v>3802.5999999999981</v>
      </c>
      <c r="L14" s="3">
        <v>1330.9099999999962</v>
      </c>
      <c r="T14" s="2" t="s">
        <v>10052</v>
      </c>
      <c r="U14" s="3">
        <v>263</v>
      </c>
      <c r="V14" s="3">
        <v>285</v>
      </c>
      <c r="W14" s="3">
        <v>282</v>
      </c>
      <c r="X14" s="3">
        <v>830</v>
      </c>
    </row>
    <row r="15" spans="1:28" x14ac:dyDescent="0.3">
      <c r="J15" s="2" t="s">
        <v>10037</v>
      </c>
      <c r="K15" s="3">
        <v>3835.4499999999966</v>
      </c>
      <c r="L15" s="3">
        <v>1342.4074999999964</v>
      </c>
      <c r="T15" s="2" t="s">
        <v>10043</v>
      </c>
      <c r="U15" s="3">
        <v>271</v>
      </c>
      <c r="V15" s="3">
        <v>269</v>
      </c>
      <c r="W15" s="3">
        <v>282</v>
      </c>
      <c r="X15" s="3">
        <v>822</v>
      </c>
    </row>
    <row r="16" spans="1:28" x14ac:dyDescent="0.3">
      <c r="J16" s="2" t="s">
        <v>10031</v>
      </c>
      <c r="K16" s="3">
        <v>46374.249999999971</v>
      </c>
      <c r="L16" s="3">
        <v>16230.987499999961</v>
      </c>
      <c r="T16" s="2" t="s">
        <v>10037</v>
      </c>
      <c r="U16" s="3">
        <v>284</v>
      </c>
      <c r="V16" s="3">
        <v>269</v>
      </c>
      <c r="W16" s="3">
        <v>281</v>
      </c>
      <c r="X16" s="3">
        <v>834</v>
      </c>
    </row>
    <row r="17" spans="1:24" x14ac:dyDescent="0.3">
      <c r="T17" s="2" t="s">
        <v>10062</v>
      </c>
      <c r="U17" s="3">
        <v>3291</v>
      </c>
      <c r="V17" s="3">
        <v>3350</v>
      </c>
      <c r="W17" s="3">
        <v>3330</v>
      </c>
      <c r="X17" s="3">
        <v>9971</v>
      </c>
    </row>
    <row r="18" spans="1:24" x14ac:dyDescent="0.3">
      <c r="A18" t="s">
        <v>10066</v>
      </c>
      <c r="B18">
        <f>GETPIVOTDATA("TRANSACTION ID",$Q$3)</f>
        <v>9971</v>
      </c>
    </row>
    <row r="19" spans="1:24" x14ac:dyDescent="0.3">
      <c r="A19" t="s">
        <v>10067</v>
      </c>
      <c r="B19">
        <f>GETPIVOTDATA("QTY SOLD",$A$3)</f>
        <v>14117</v>
      </c>
    </row>
    <row r="20" spans="1:24" x14ac:dyDescent="0.3">
      <c r="A20" t="s">
        <v>10069</v>
      </c>
      <c r="B20">
        <f>GETPIVOTDATA("REVENUE",$D$3)</f>
        <v>46374.250000000036</v>
      </c>
    </row>
    <row r="21" spans="1:24" x14ac:dyDescent="0.3">
      <c r="A21" t="s">
        <v>10068</v>
      </c>
      <c r="B21">
        <f>GETPIVOTDATA("PROFIT MARGIN",$Z$3)</f>
        <v>16230.987499999927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3"/>
  <dimension ref="A1:N9972"/>
  <sheetViews>
    <sheetView showGridLines="0" workbookViewId="0">
      <pane ySplit="1" topLeftCell="A2" activePane="bottomLeft" state="frozen"/>
      <selection pane="bottomLeft" activeCell="A29" sqref="A29"/>
    </sheetView>
  </sheetViews>
  <sheetFormatPr defaultRowHeight="14.4" x14ac:dyDescent="0.3"/>
  <cols>
    <col min="1" max="1" width="17.44140625" bestFit="1" customWidth="1"/>
    <col min="2" max="2" width="15.44140625" customWidth="1"/>
    <col min="3" max="3" width="12.6640625" customWidth="1"/>
    <col min="4" max="4" width="16.109375" customWidth="1"/>
    <col min="5" max="5" width="19.109375" bestFit="1" customWidth="1"/>
    <col min="6" max="6" width="13.44140625" bestFit="1" customWidth="1"/>
    <col min="7" max="7" width="20.88671875" bestFit="1" customWidth="1"/>
    <col min="8" max="8" width="12.5546875" bestFit="1" customWidth="1"/>
    <col min="9" max="9" width="11.33203125" bestFit="1" customWidth="1"/>
    <col min="10" max="10" width="11" bestFit="1" customWidth="1"/>
    <col min="11" max="11" width="16.5546875" bestFit="1" customWidth="1"/>
  </cols>
  <sheetData>
    <row r="1" spans="1:14" x14ac:dyDescent="0.3">
      <c r="A1" t="s">
        <v>0</v>
      </c>
      <c r="B1" t="s">
        <v>1</v>
      </c>
      <c r="C1" t="s">
        <v>2</v>
      </c>
      <c r="D1" t="s">
        <v>3</v>
      </c>
      <c r="E1" t="s">
        <v>4</v>
      </c>
      <c r="F1" t="s">
        <v>5</v>
      </c>
      <c r="G1" t="s">
        <v>6</v>
      </c>
      <c r="H1" t="s">
        <v>7</v>
      </c>
      <c r="I1" t="s">
        <v>8</v>
      </c>
      <c r="J1" t="s">
        <v>9</v>
      </c>
      <c r="K1" t="s">
        <v>10</v>
      </c>
      <c r="L1" t="s">
        <v>10027</v>
      </c>
      <c r="M1" t="s">
        <v>10028</v>
      </c>
      <c r="N1" t="s">
        <v>10029</v>
      </c>
    </row>
    <row r="2" spans="1:14" x14ac:dyDescent="0.3">
      <c r="A2" t="s">
        <v>11</v>
      </c>
      <c r="B2">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Kiran</cp:lastModifiedBy>
  <dcterms:created xsi:type="dcterms:W3CDTF">2025-02-26T12:03:18Z</dcterms:created>
  <dcterms:modified xsi:type="dcterms:W3CDTF">2026-06-21T10:30:30Z</dcterms:modified>
</cp:coreProperties>
</file>