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gangi\Downloads\Excel_Data_Analytics_Course-main\Excel_Data_Analytics_Course-main\2_Formulas_Functions\"/>
    </mc:Choice>
  </mc:AlternateContent>
  <xr:revisionPtr revIDLastSave="0" documentId="13_ncr:1_{FF05F88F-6193-4441-B273-48CAE041F1DC}" xr6:coauthVersionLast="47" xr6:coauthVersionMax="47" xr10:uidLastSave="{00000000-0000-0000-0000-000000000000}"/>
  <bookViews>
    <workbookView xWindow="-96" yWindow="0" windowWidth="11712" windowHeight="13056" xr2:uid="{00000000-000D-0000-FFFF-FFFF00000000}"/>
  </bookViews>
  <sheets>
    <sheet name="Data" sheetId="8" r:id="rId1"/>
    <sheet name="Date" sheetId="14" r:id="rId2"/>
    <sheet name="Time" sheetId="15" r:id="rId3"/>
  </sheets>
  <definedNames>
    <definedName name="_xlnm._FilterDatabase" localSheetId="2" hidden="1">Time!$A$1:$H$21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3" i="8" l="1"/>
  <c r="AB4" i="8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" i="8"/>
  <c r="AA2" i="8" a="1"/>
  <c r="AA2" i="8" s="1"/>
  <c r="Y18" i="8"/>
  <c r="Y19" i="8"/>
  <c r="Y20" i="8"/>
  <c r="Y21" i="8"/>
  <c r="Y3" i="8"/>
  <c r="Y4" i="8"/>
  <c r="Y5" i="8"/>
  <c r="Y6" i="8"/>
  <c r="Y7" i="8"/>
  <c r="Y8" i="8"/>
  <c r="Y9" i="8"/>
  <c r="Y10" i="8"/>
  <c r="Y11" i="8"/>
  <c r="Y12" i="8"/>
  <c r="Y13" i="8"/>
  <c r="Y14" i="8"/>
  <c r="Y15" i="8"/>
  <c r="Y16" i="8"/>
  <c r="Y17" i="8"/>
  <c r="Y2" i="8"/>
  <c r="X7" i="8"/>
  <c r="X13" i="8"/>
  <c r="X14" i="8"/>
  <c r="X15" i="8"/>
  <c r="X18" i="8"/>
  <c r="T3" i="8"/>
  <c r="X3" i="8" s="1"/>
  <c r="U3" i="8"/>
  <c r="V3" i="8"/>
  <c r="T4" i="8"/>
  <c r="X4" i="8" s="1"/>
  <c r="U4" i="8"/>
  <c r="V4" i="8"/>
  <c r="T5" i="8"/>
  <c r="X5" i="8" s="1"/>
  <c r="U5" i="8"/>
  <c r="V5" i="8"/>
  <c r="T6" i="8"/>
  <c r="X6" i="8" s="1"/>
  <c r="U6" i="8"/>
  <c r="V6" i="8"/>
  <c r="T7" i="8"/>
  <c r="U7" i="8"/>
  <c r="V7" i="8"/>
  <c r="T8" i="8"/>
  <c r="U8" i="8"/>
  <c r="V8" i="8"/>
  <c r="X8" i="8" s="1"/>
  <c r="T9" i="8"/>
  <c r="X9" i="8" s="1"/>
  <c r="U9" i="8"/>
  <c r="V9" i="8"/>
  <c r="T10" i="8"/>
  <c r="X10" i="8" s="1"/>
  <c r="U10" i="8"/>
  <c r="V10" i="8"/>
  <c r="T11" i="8"/>
  <c r="X11" i="8" s="1"/>
  <c r="U11" i="8"/>
  <c r="V11" i="8"/>
  <c r="T12" i="8"/>
  <c r="X12" i="8" s="1"/>
  <c r="U12" i="8"/>
  <c r="V12" i="8"/>
  <c r="T13" i="8"/>
  <c r="U13" i="8"/>
  <c r="V13" i="8"/>
  <c r="T14" i="8"/>
  <c r="U14" i="8"/>
  <c r="V14" i="8"/>
  <c r="T15" i="8"/>
  <c r="U15" i="8"/>
  <c r="V15" i="8"/>
  <c r="T16" i="8"/>
  <c r="U16" i="8"/>
  <c r="V16" i="8"/>
  <c r="X16" i="8" s="1"/>
  <c r="T17" i="8"/>
  <c r="X17" i="8" s="1"/>
  <c r="U17" i="8"/>
  <c r="V17" i="8"/>
  <c r="T18" i="8"/>
  <c r="U18" i="8"/>
  <c r="V18" i="8"/>
  <c r="T19" i="8"/>
  <c r="X19" i="8" s="1"/>
  <c r="U19" i="8"/>
  <c r="V19" i="8"/>
  <c r="T20" i="8"/>
  <c r="X20" i="8" s="1"/>
  <c r="U20" i="8"/>
  <c r="V20" i="8"/>
  <c r="T21" i="8"/>
  <c r="X21" i="8" s="1"/>
  <c r="U21" i="8"/>
  <c r="V21" i="8"/>
  <c r="V2" i="8"/>
  <c r="U2" i="8"/>
  <c r="T2" i="8"/>
  <c r="X2" i="8" s="1"/>
  <c r="P2" i="8"/>
  <c r="N14" i="8"/>
  <c r="N15" i="8"/>
  <c r="N16" i="8"/>
  <c r="N17" i="8"/>
  <c r="L3" i="8"/>
  <c r="N3" i="8" s="1"/>
  <c r="L4" i="8"/>
  <c r="N4" i="8" s="1"/>
  <c r="L5" i="8"/>
  <c r="N5" i="8" s="1"/>
  <c r="L6" i="8"/>
  <c r="N6" i="8" s="1"/>
  <c r="L7" i="8"/>
  <c r="N7" i="8" s="1"/>
  <c r="L8" i="8"/>
  <c r="N8" i="8" s="1"/>
  <c r="L9" i="8"/>
  <c r="N9" i="8" s="1"/>
  <c r="L10" i="8"/>
  <c r="N10" i="8" s="1"/>
  <c r="L11" i="8"/>
  <c r="N11" i="8" s="1"/>
  <c r="L12" i="8"/>
  <c r="N12" i="8" s="1"/>
  <c r="L13" i="8"/>
  <c r="N13" i="8" s="1"/>
  <c r="L14" i="8"/>
  <c r="L15" i="8"/>
  <c r="L16" i="8"/>
  <c r="L17" i="8"/>
  <c r="L18" i="8"/>
  <c r="N18" i="8" s="1"/>
  <c r="L19" i="8"/>
  <c r="N19" i="8" s="1"/>
  <c r="L20" i="8"/>
  <c r="N20" i="8" s="1"/>
  <c r="L21" i="8"/>
  <c r="N21" i="8" s="1"/>
  <c r="L2" i="8"/>
  <c r="N2" i="8" s="1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" i="8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N2" i="15"/>
  <c r="N2" i="14"/>
  <c r="R3" i="15"/>
  <c r="R4" i="15"/>
  <c r="R5" i="15"/>
  <c r="R6" i="15"/>
  <c r="R7" i="15"/>
  <c r="R8" i="15"/>
  <c r="R9" i="15"/>
  <c r="R10" i="15"/>
  <c r="R11" i="15"/>
  <c r="R12" i="15"/>
  <c r="R13" i="15"/>
  <c r="R14" i="15"/>
  <c r="R15" i="15"/>
  <c r="R16" i="15"/>
  <c r="R17" i="15"/>
  <c r="R18" i="15"/>
  <c r="R19" i="15"/>
  <c r="R20" i="15"/>
  <c r="R21" i="15"/>
  <c r="R22" i="15"/>
  <c r="R23" i="15"/>
  <c r="R24" i="15"/>
  <c r="R25" i="15"/>
  <c r="R26" i="15"/>
  <c r="R4" i="8" l="1"/>
  <c r="R19" i="8"/>
  <c r="R18" i="8"/>
  <c r="R17" i="8"/>
  <c r="R16" i="8"/>
  <c r="R15" i="8"/>
  <c r="R14" i="8"/>
  <c r="R13" i="8"/>
  <c r="R12" i="8"/>
  <c r="R11" i="8"/>
  <c r="R10" i="8"/>
  <c r="R9" i="8"/>
  <c r="R8" i="8"/>
  <c r="R3" i="8"/>
  <c r="R7" i="8"/>
  <c r="R2" i="8"/>
  <c r="R6" i="8"/>
  <c r="R21" i="8"/>
  <c r="R5" i="8"/>
  <c r="R20" i="8"/>
  <c r="P2" i="14"/>
  <c r="J2" i="14"/>
  <c r="R4" i="14" l="1"/>
  <c r="R10" i="14"/>
  <c r="R16" i="14"/>
  <c r="R12" i="14"/>
  <c r="R7" i="14"/>
  <c r="R19" i="14"/>
  <c r="R14" i="14"/>
  <c r="R9" i="14"/>
  <c r="R21" i="14"/>
  <c r="R5" i="14"/>
  <c r="R11" i="14"/>
  <c r="R17" i="14"/>
  <c r="R6" i="14"/>
  <c r="R18" i="14"/>
  <c r="R13" i="14"/>
  <c r="R8" i="14"/>
  <c r="R20" i="14"/>
  <c r="R15" i="14"/>
  <c r="R2" i="14"/>
  <c r="R3" i="14"/>
  <c r="J3" i="15"/>
  <c r="K3" i="15"/>
  <c r="L3" i="15"/>
  <c r="J4" i="15"/>
  <c r="K4" i="15"/>
  <c r="L4" i="15"/>
  <c r="J5" i="15"/>
  <c r="K5" i="15"/>
  <c r="L5" i="15"/>
  <c r="J6" i="15"/>
  <c r="K6" i="15"/>
  <c r="L6" i="15"/>
  <c r="J7" i="15"/>
  <c r="K7" i="15"/>
  <c r="L7" i="15"/>
  <c r="J8" i="15"/>
  <c r="K8" i="15"/>
  <c r="L8" i="15"/>
  <c r="J9" i="15"/>
  <c r="K9" i="15"/>
  <c r="L9" i="15"/>
  <c r="J10" i="15"/>
  <c r="K10" i="15"/>
  <c r="L10" i="15"/>
  <c r="J11" i="15"/>
  <c r="K11" i="15"/>
  <c r="L11" i="15"/>
  <c r="J12" i="15"/>
  <c r="K12" i="15"/>
  <c r="L12" i="15"/>
  <c r="J13" i="15"/>
  <c r="K13" i="15"/>
  <c r="L13" i="15"/>
  <c r="J14" i="15"/>
  <c r="K14" i="15"/>
  <c r="L14" i="15"/>
  <c r="J15" i="15"/>
  <c r="K15" i="15"/>
  <c r="L15" i="15"/>
  <c r="J16" i="15"/>
  <c r="K16" i="15"/>
  <c r="L16" i="15"/>
  <c r="J17" i="15"/>
  <c r="K17" i="15"/>
  <c r="L17" i="15"/>
  <c r="J18" i="15"/>
  <c r="K18" i="15"/>
  <c r="L18" i="15"/>
  <c r="J19" i="15"/>
  <c r="K19" i="15"/>
  <c r="L19" i="15"/>
  <c r="J20" i="15"/>
  <c r="K20" i="15"/>
  <c r="L20" i="15"/>
  <c r="J21" i="15"/>
  <c r="K21" i="15"/>
  <c r="L21" i="15"/>
  <c r="L2" i="15"/>
  <c r="K2" i="15"/>
  <c r="J2" i="15"/>
  <c r="L21" i="14"/>
  <c r="K21" i="14"/>
  <c r="J21" i="14"/>
  <c r="L20" i="14"/>
  <c r="K20" i="14"/>
  <c r="J20" i="14"/>
  <c r="L19" i="14"/>
  <c r="K19" i="14"/>
  <c r="J19" i="14"/>
  <c r="L18" i="14"/>
  <c r="K18" i="14"/>
  <c r="J18" i="14"/>
  <c r="L17" i="14"/>
  <c r="K17" i="14"/>
  <c r="J17" i="14"/>
  <c r="L16" i="14"/>
  <c r="K16" i="14"/>
  <c r="J16" i="14"/>
  <c r="L15" i="14"/>
  <c r="K15" i="14"/>
  <c r="J15" i="14"/>
  <c r="L14" i="14"/>
  <c r="K14" i="14"/>
  <c r="J14" i="14"/>
  <c r="L13" i="14"/>
  <c r="K13" i="14"/>
  <c r="J13" i="14"/>
  <c r="L12" i="14"/>
  <c r="K12" i="14"/>
  <c r="J12" i="14"/>
  <c r="L11" i="14"/>
  <c r="K11" i="14"/>
  <c r="J11" i="14"/>
  <c r="L10" i="14"/>
  <c r="K10" i="14"/>
  <c r="J10" i="14"/>
  <c r="L9" i="14"/>
  <c r="K9" i="14"/>
  <c r="J9" i="14"/>
  <c r="L8" i="14"/>
  <c r="K8" i="14"/>
  <c r="J8" i="14"/>
  <c r="L7" i="14"/>
  <c r="K7" i="14"/>
  <c r="J7" i="14"/>
  <c r="L6" i="14"/>
  <c r="K6" i="14"/>
  <c r="J6" i="14"/>
  <c r="L5" i="14"/>
  <c r="K5" i="14"/>
  <c r="J5" i="14"/>
  <c r="L4" i="14"/>
  <c r="K4" i="14"/>
  <c r="J4" i="14"/>
  <c r="L3" i="14"/>
  <c r="K3" i="14"/>
  <c r="J3" i="14"/>
  <c r="L2" i="14"/>
  <c r="K2" i="14"/>
  <c r="N13" i="14" l="1"/>
  <c r="N5" i="14"/>
  <c r="N19" i="14"/>
  <c r="N8" i="14"/>
  <c r="N16" i="14"/>
  <c r="N14" i="14"/>
  <c r="N9" i="14"/>
  <c r="N17" i="14"/>
  <c r="N3" i="14"/>
  <c r="N4" i="14"/>
  <c r="N20" i="14"/>
  <c r="N7" i="14"/>
  <c r="N15" i="14"/>
  <c r="N11" i="14"/>
  <c r="N6" i="14"/>
  <c r="N10" i="14"/>
  <c r="N18" i="14"/>
  <c r="N18" i="15"/>
  <c r="N10" i="15"/>
  <c r="N15" i="15"/>
  <c r="N14" i="15"/>
  <c r="N6" i="15"/>
  <c r="N17" i="15"/>
  <c r="N19" i="15"/>
  <c r="N11" i="15"/>
  <c r="N3" i="15"/>
  <c r="N12" i="15"/>
  <c r="N9" i="15"/>
  <c r="N16" i="15"/>
  <c r="N8" i="15"/>
  <c r="N7" i="15"/>
  <c r="N20" i="15"/>
  <c r="N4" i="15"/>
  <c r="N21" i="15"/>
  <c r="N13" i="15"/>
  <c r="N5" i="15"/>
  <c r="N21" i="14"/>
  <c r="N12" i="1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<sst xmlns="http://schemas.openxmlformats.org/spreadsheetml/2006/main" count="470" uniqueCount="96">
  <si>
    <t>Email</t>
  </si>
  <si>
    <t>Data Analyst</t>
  </si>
  <si>
    <t>Full Name</t>
  </si>
  <si>
    <t>Job Position</t>
  </si>
  <si>
    <t>Skills List</t>
  </si>
  <si>
    <t>Business Intelligence Analyst</t>
  </si>
  <si>
    <t>Azure, Java, SQL, DataBricks</t>
  </si>
  <si>
    <t>Data Scientist</t>
  </si>
  <si>
    <t>Snowflake, Power BI, Tableau, Airflow, SQL</t>
  </si>
  <si>
    <t>Machine Learning Engineer</t>
  </si>
  <si>
    <t>DataBricks, Hadoop, Java</t>
  </si>
  <si>
    <t>Kafka, DataBricks, Spark, Python, GCP</t>
  </si>
  <si>
    <t>Data Engineer</t>
  </si>
  <si>
    <t>Snowflake, Excel, Scala</t>
  </si>
  <si>
    <t>Power BI, GCP, Airflow, Hadoop, R</t>
  </si>
  <si>
    <t>Snowflake, Airflow, DataBricks</t>
  </si>
  <si>
    <t>Scala, R, Hadoop, Power BI, SQL</t>
  </si>
  <si>
    <t>Excel, Power BI, R</t>
  </si>
  <si>
    <t>Scala, Azure, R, Kafka</t>
  </si>
  <si>
    <t>Java, Scala, R</t>
  </si>
  <si>
    <t>DataBricks, Azure, Scala</t>
  </si>
  <si>
    <t>Street</t>
  </si>
  <si>
    <t>Application Date</t>
  </si>
  <si>
    <t>City State Zip</t>
  </si>
  <si>
    <t>457 Oak St</t>
  </si>
  <si>
    <t>San Jose, CA, 95101</t>
  </si>
  <si>
    <t>203 Birch St</t>
  </si>
  <si>
    <t>Chicago, IL, 60601</t>
  </si>
  <si>
    <t>790 Pine St</t>
  </si>
  <si>
    <t>456 Oak St</t>
  </si>
  <si>
    <t>459 Oak St</t>
  </si>
  <si>
    <t>Philadelphia, PA, 19101</t>
  </si>
  <si>
    <t>204 Birch St</t>
  </si>
  <si>
    <t>Los Angeles, CA, 90001</t>
  </si>
  <si>
    <t>123 Elm St</t>
  </si>
  <si>
    <t>San Diego, CA, 92101</t>
  </si>
  <si>
    <t>202 Birch St</t>
  </si>
  <si>
    <t>New York, NY, 10001</t>
  </si>
  <si>
    <t>Chicago, IL, 60602</t>
  </si>
  <si>
    <t>Michael Scott</t>
  </si>
  <si>
    <t>michael.scott@gmail.com</t>
  </si>
  <si>
    <t>Jim Halpert</t>
  </si>
  <si>
    <t>jim.halpert@hotmail.com</t>
  </si>
  <si>
    <t>Pam Beesly</t>
  </si>
  <si>
    <t>pam.beesly@outlook.com</t>
  </si>
  <si>
    <t>Dwight Schrute</t>
  </si>
  <si>
    <t>dwight.schrute@gmail.com</t>
  </si>
  <si>
    <t>Ryan Howard</t>
  </si>
  <si>
    <t>ryan.howard@aol.com</t>
  </si>
  <si>
    <t>Kelly Kapoor</t>
  </si>
  <si>
    <t>kelly.kapoor@gmail.com</t>
  </si>
  <si>
    <t>Stanley Hudson</t>
  </si>
  <si>
    <t>stanley.hudson@gmail.com</t>
  </si>
  <si>
    <t>Phyllis Vance</t>
  </si>
  <si>
    <t>phyllis.vance@gmail.com</t>
  </si>
  <si>
    <t>Angela Martin</t>
  </si>
  <si>
    <t>angela.martin@ymail.com</t>
  </si>
  <si>
    <t>Oscar Martinez</t>
  </si>
  <si>
    <t>oscar.martinez@outlook.com</t>
  </si>
  <si>
    <t>Kevin Malone</t>
  </si>
  <si>
    <t>kevin.malone@aol.com</t>
  </si>
  <si>
    <t>Meredith Palmer</t>
  </si>
  <si>
    <t>meredith.palmer@outlook.com</t>
  </si>
  <si>
    <t>Applicant ID</t>
  </si>
  <si>
    <t>AID0123549</t>
  </si>
  <si>
    <t>AID0123548</t>
  </si>
  <si>
    <t>AID0123550</t>
  </si>
  <si>
    <t>AID0123551</t>
  </si>
  <si>
    <t>AID0123552</t>
  </si>
  <si>
    <t>AID0123553</t>
  </si>
  <si>
    <t>AID0123554</t>
  </si>
  <si>
    <t>AID0123555</t>
  </si>
  <si>
    <t>AID0123556</t>
  </si>
  <si>
    <t>AID0123557</t>
  </si>
  <si>
    <t>AID0123558</t>
  </si>
  <si>
    <t>AID0123559</t>
  </si>
  <si>
    <t>AID0123560</t>
  </si>
  <si>
    <t>AID0123561</t>
  </si>
  <si>
    <t>AID0123562</t>
  </si>
  <si>
    <t>AID0123563</t>
  </si>
  <si>
    <t>AID0123564</t>
  </si>
  <si>
    <t>AID0123565</t>
  </si>
  <si>
    <t>AID0123566</t>
  </si>
  <si>
    <t>AID0123567</t>
  </si>
  <si>
    <t>Month</t>
  </si>
  <si>
    <t>Year</t>
  </si>
  <si>
    <t>Application Date &amp; Time</t>
  </si>
  <si>
    <t>Today</t>
  </si>
  <si>
    <t>Day</t>
  </si>
  <si>
    <t>Days Since Applied</t>
  </si>
  <si>
    <t>Hour</t>
  </si>
  <si>
    <t>Minute</t>
  </si>
  <si>
    <t>Second</t>
  </si>
  <si>
    <t>Hours in a Day</t>
  </si>
  <si>
    <t>Count</t>
  </si>
  <si>
    <t>Application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</si>
</sst>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  <xf numFmtId="14" fontId="1" fillId="2" borderId="3" xfId="0" applyNumberFormat="1" applyFont="1" applyFill="1" applyBorder="1"/>
    <xf numFmtId="164" fontId="0" fillId="0" borderId="1" xfId="0" applyNumberFormat="1" applyBorder="1"/>
    <xf numFmtId="164" fontId="0" fillId="0" borderId="7" xfId="0" applyNumberFormat="1" applyBorder="1"/>
    <xf numFmtId="18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0" fillId="2" borderId="0" xfId="0" applyFill="1"/>
    <xf numFmtId="0" fontId="1" fillId="3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95277077865266846"/>
          <c:y val="0.120370370370370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Data!$AB$1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Data!$AA$2:$AA$25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Data!$AB$2:$AB$25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FA-4FB0-9FD5-77EBB71E50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24787808"/>
        <c:axId val="424791168"/>
      </c:barChart>
      <c:catAx>
        <c:axId val="4247878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791168"/>
        <c:crosses val="autoZero"/>
        <c:auto val="1"/>
        <c:lblAlgn val="ctr"/>
        <c:lblOffset val="100"/>
        <c:noMultiLvlLbl val="0"/>
      </c:catAx>
      <c:valAx>
        <c:axId val="42479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787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Application</a:t>
            </a:r>
            <a:r>
              <a:rPr lang="en-US" baseline="0"/>
              <a:t> </a:t>
            </a:r>
            <a:r>
              <a:rPr lang="en-US"/>
              <a:t>Count by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Time!$R$2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Time!$Q$3:$Q$26</c:f>
              <c:numCache>
                <c:formatCode>@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Time!$R$3:$R$26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F4-4F66-BDA8-B294F77B4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951488"/>
        <c:axId val="562952448"/>
      </c:barChart>
      <c:catAx>
        <c:axId val="562951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2448"/>
        <c:crosses val="autoZero"/>
        <c:auto val="1"/>
        <c:lblAlgn val="ctr"/>
        <c:lblOffset val="100"/>
        <c:noMultiLvlLbl val="0"/>
      </c:catAx>
      <c:valAx>
        <c:axId val="56295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601980</xdr:colOff>
      <xdr:row>25</xdr:row>
      <xdr:rowOff>118110</xdr:rowOff>
    </xdr:from>
    <xdr:to>
      <xdr:col>28</xdr:col>
      <xdr:colOff>160020</xdr:colOff>
      <xdr:row>40</xdr:row>
      <xdr:rowOff>118110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2654EB-B779-4EBE-E52B-63EE2974A4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123824</xdr:colOff>
      <xdr:row>3</xdr:row>
      <xdr:rowOff>4762</xdr:rowOff>
    </xdr:from>
    <xdr:to>
      <xdr:col>29</xdr:col>
      <xdr:colOff>19049</xdr:colOff>
      <xdr:row>23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FF5F6-35D1-5C17-0282-044089ACD7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7F13-C613-4452-9CDB-2C26D6876D9D}">
  <dimension ref="A1:AB25"/>
  <sheetViews>
    <sheetView tabSelected="1" topLeftCell="T1" workbookViewId="0">
      <selection activeCell="AC20" sqref="AC20"/>
    </sheetView>
  </sheetViews>
  <sheetFormatPr defaultRowHeight="14.4" x14ac:dyDescent="0.3"/>
  <cols>
    <col min="1" max="1" width="17.5546875" customWidth="1"/>
    <col min="2" max="2" width="14.21875" hidden="1" customWidth="1"/>
    <col min="3" max="3" width="27.21875" hidden="1" customWidth="1"/>
    <col min="4" max="4" width="23" style="9" bestFit="1" customWidth="1"/>
    <col min="5" max="5" width="26.21875" customWidth="1"/>
    <col min="6" max="6" width="11" customWidth="1"/>
    <col min="7" max="7" width="22" customWidth="1"/>
    <col min="8" max="8" width="40" customWidth="1"/>
    <col min="10" max="13" width="8.88671875" customWidth="1"/>
    <col min="14" max="14" width="14.21875" customWidth="1"/>
    <col min="15" max="15" width="8.88671875" customWidth="1"/>
    <col min="16" max="16" width="11.33203125" customWidth="1"/>
    <col min="17" max="17" width="8.88671875" customWidth="1"/>
    <col min="18" max="18" width="16" customWidth="1"/>
    <col min="19" max="23" width="8.88671875" customWidth="1"/>
    <col min="24" max="25" width="14.33203125" customWidth="1"/>
    <col min="26" max="26" width="8.88671875" customWidth="1"/>
  </cols>
  <sheetData>
    <row r="1" spans="1:28" x14ac:dyDescent="0.3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I1" s="17"/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  <c r="T1" s="15" t="s">
        <v>90</v>
      </c>
      <c r="U1" s="15" t="s">
        <v>91</v>
      </c>
      <c r="V1" s="15" t="s">
        <v>92</v>
      </c>
      <c r="X1" s="15" t="s">
        <v>95</v>
      </c>
      <c r="Y1" s="15" t="s">
        <v>95</v>
      </c>
      <c r="AA1" s="15" t="s">
        <v>93</v>
      </c>
      <c r="AB1" s="16"/>
    </row>
    <row r="2" spans="1:28" x14ac:dyDescent="0.3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45738</v>
      </c>
      <c r="R2">
        <f ca="1">DATEDIF(N2,$P$2,"D")</f>
        <v>767</v>
      </c>
      <c r="T2">
        <f>HOUR(D2)</f>
        <v>15</v>
      </c>
      <c r="U2">
        <f>MINUTE(D2)</f>
        <v>22</v>
      </c>
      <c r="V2">
        <f>SECOND(D2)</f>
        <v>15</v>
      </c>
      <c r="X2" s="13">
        <f>TIME(T2,U2,V2)</f>
        <v>0.64045138888888886</v>
      </c>
      <c r="Y2" t="str">
        <f>TEXT(D2,"HH-MM AM/PM")</f>
        <v>03-22 PM</v>
      </c>
      <c r="AA2" cm="1">
        <f t="array" ref="AA2:AA25">_xlfn.SEQUENCE(24)</f>
        <v>1</v>
      </c>
      <c r="AB2">
        <f>COUNTIF($T$2:$T$21,AA2)</f>
        <v>0</v>
      </c>
    </row>
    <row r="3" spans="1:28" x14ac:dyDescent="0.3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R3">
        <f t="shared" ref="R3:R21" ca="1" si="4">DATEDIF(N3,$P$2,"D")</f>
        <v>683</v>
      </c>
      <c r="T3">
        <f t="shared" ref="T3:T21" si="5">HOUR(D3)</f>
        <v>9</v>
      </c>
      <c r="U3">
        <f t="shared" ref="U3:U21" si="6">MINUTE(D3)</f>
        <v>45</v>
      </c>
      <c r="V3">
        <f t="shared" ref="V3:V21" si="7">SECOND(D3)</f>
        <v>32</v>
      </c>
      <c r="X3" s="13">
        <f t="shared" ref="X3:X21" si="8">TIME(T3,U3,V3)</f>
        <v>0.40662037037037035</v>
      </c>
      <c r="Y3" t="str">
        <f>TEXT(D3,"HH-MM AM/PM")</f>
        <v>09-45 AM</v>
      </c>
      <c r="AA3">
        <v>2</v>
      </c>
      <c r="AB3">
        <f t="shared" ref="AB3:AB25" si="9">COUNTIF($T$2:$T$21,AA3)</f>
        <v>0</v>
      </c>
    </row>
    <row r="4" spans="1:28" x14ac:dyDescent="0.3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R4">
        <f t="shared" ca="1" si="4"/>
        <v>610</v>
      </c>
      <c r="T4">
        <f t="shared" si="5"/>
        <v>17</v>
      </c>
      <c r="U4">
        <f t="shared" si="6"/>
        <v>30</v>
      </c>
      <c r="V4">
        <f t="shared" si="7"/>
        <v>47</v>
      </c>
      <c r="X4" s="13">
        <f t="shared" si="8"/>
        <v>0.72971064814814812</v>
      </c>
      <c r="Y4" t="str">
        <f>TEXT(D4,"HH-MM AM/PM")</f>
        <v>05-30 PM</v>
      </c>
      <c r="AA4">
        <v>3</v>
      </c>
      <c r="AB4">
        <f t="shared" si="9"/>
        <v>0</v>
      </c>
    </row>
    <row r="5" spans="1:28" x14ac:dyDescent="0.3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R5">
        <f t="shared" ca="1" si="4"/>
        <v>565</v>
      </c>
      <c r="T5">
        <f t="shared" si="5"/>
        <v>7</v>
      </c>
      <c r="U5">
        <f t="shared" si="6"/>
        <v>15</v>
      </c>
      <c r="V5">
        <f t="shared" si="7"/>
        <v>9</v>
      </c>
      <c r="X5" s="13">
        <f t="shared" si="8"/>
        <v>0.3021875</v>
      </c>
      <c r="Y5" t="str">
        <f>TEXT(D5,"HH-MM AM/PM")</f>
        <v>07-15 AM</v>
      </c>
      <c r="AA5">
        <v>4</v>
      </c>
      <c r="AB5">
        <f t="shared" si="9"/>
        <v>0</v>
      </c>
    </row>
    <row r="6" spans="1:28" x14ac:dyDescent="0.3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R6">
        <f t="shared" ca="1" si="4"/>
        <v>490</v>
      </c>
      <c r="T6">
        <f t="shared" si="5"/>
        <v>17</v>
      </c>
      <c r="U6">
        <f t="shared" si="6"/>
        <v>0</v>
      </c>
      <c r="V6">
        <f t="shared" si="7"/>
        <v>21</v>
      </c>
      <c r="X6" s="13">
        <f t="shared" si="8"/>
        <v>0.70857638888888885</v>
      </c>
      <c r="Y6" t="str">
        <f>TEXT(D6,"HH-MM AM/PM")</f>
        <v>05-00 PM</v>
      </c>
      <c r="AA6">
        <v>5</v>
      </c>
      <c r="AB6">
        <f t="shared" si="9"/>
        <v>0</v>
      </c>
    </row>
    <row r="7" spans="1:28" x14ac:dyDescent="0.3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R7">
        <f t="shared" ca="1" si="4"/>
        <v>436</v>
      </c>
      <c r="T7">
        <f t="shared" si="5"/>
        <v>12</v>
      </c>
      <c r="U7">
        <f t="shared" si="6"/>
        <v>45</v>
      </c>
      <c r="V7">
        <f t="shared" si="7"/>
        <v>58</v>
      </c>
      <c r="X7" s="13">
        <f t="shared" si="8"/>
        <v>0.53192129629629625</v>
      </c>
      <c r="Y7" t="str">
        <f>TEXT(D7,"HH-MM AM/PM")</f>
        <v>12-45 PM</v>
      </c>
      <c r="AA7">
        <v>6</v>
      </c>
      <c r="AB7">
        <f t="shared" si="9"/>
        <v>1</v>
      </c>
    </row>
    <row r="8" spans="1:28" x14ac:dyDescent="0.3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R8">
        <f t="shared" ca="1" si="4"/>
        <v>384</v>
      </c>
      <c r="T8">
        <f t="shared" si="5"/>
        <v>16</v>
      </c>
      <c r="U8">
        <f t="shared" si="6"/>
        <v>30</v>
      </c>
      <c r="V8">
        <f t="shared" si="7"/>
        <v>33</v>
      </c>
      <c r="X8" s="13">
        <f t="shared" si="8"/>
        <v>0.68788194444444439</v>
      </c>
      <c r="Y8" t="str">
        <f>TEXT(D8,"HH-MM AM/PM")</f>
        <v>04-30 PM</v>
      </c>
      <c r="AA8">
        <v>7</v>
      </c>
      <c r="AB8">
        <f t="shared" si="9"/>
        <v>3</v>
      </c>
    </row>
    <row r="9" spans="1:28" x14ac:dyDescent="0.3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R9">
        <f t="shared" ca="1" si="4"/>
        <v>330</v>
      </c>
      <c r="T9">
        <f t="shared" si="5"/>
        <v>8</v>
      </c>
      <c r="U9">
        <f t="shared" si="6"/>
        <v>10</v>
      </c>
      <c r="V9">
        <f t="shared" si="7"/>
        <v>46</v>
      </c>
      <c r="X9" s="13">
        <f t="shared" si="8"/>
        <v>0.34081018518518519</v>
      </c>
      <c r="Y9" t="str">
        <f>TEXT(D9,"HH-MM AM/PM")</f>
        <v>08-10 AM</v>
      </c>
      <c r="AA9">
        <v>8</v>
      </c>
      <c r="AB9">
        <f t="shared" si="9"/>
        <v>1</v>
      </c>
    </row>
    <row r="10" spans="1:28" x14ac:dyDescent="0.3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R10">
        <f t="shared" ca="1" si="4"/>
        <v>280</v>
      </c>
      <c r="T10">
        <f t="shared" si="5"/>
        <v>17</v>
      </c>
      <c r="U10">
        <f t="shared" si="6"/>
        <v>50</v>
      </c>
      <c r="V10">
        <f t="shared" si="7"/>
        <v>24</v>
      </c>
      <c r="X10" s="13">
        <f t="shared" si="8"/>
        <v>0.74333333333333329</v>
      </c>
      <c r="Y10" t="str">
        <f>TEXT(D10,"HH-MM AM/PM")</f>
        <v>05-50 PM</v>
      </c>
      <c r="AA10">
        <v>9</v>
      </c>
      <c r="AB10">
        <f t="shared" si="9"/>
        <v>1</v>
      </c>
    </row>
    <row r="11" spans="1:28" x14ac:dyDescent="0.3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 t="shared" si="3"/>
        <v>45480</v>
      </c>
      <c r="R11">
        <f t="shared" ca="1" si="4"/>
        <v>258</v>
      </c>
      <c r="T11">
        <f t="shared" si="5"/>
        <v>14</v>
      </c>
      <c r="U11">
        <f t="shared" si="6"/>
        <v>35</v>
      </c>
      <c r="V11">
        <f t="shared" si="7"/>
        <v>36</v>
      </c>
      <c r="X11" s="13">
        <f t="shared" si="8"/>
        <v>0.60805555555555557</v>
      </c>
      <c r="Y11" t="str">
        <f>TEXT(D11,"HH-MM AM/PM")</f>
        <v>02-35 PM</v>
      </c>
      <c r="AA11">
        <v>10</v>
      </c>
      <c r="AB11">
        <f t="shared" si="9"/>
        <v>1</v>
      </c>
    </row>
    <row r="12" spans="1:28" x14ac:dyDescent="0.3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R12">
        <f t="shared" ca="1" si="4"/>
        <v>283</v>
      </c>
      <c r="T12">
        <f t="shared" si="5"/>
        <v>6</v>
      </c>
      <c r="U12">
        <f t="shared" si="6"/>
        <v>50</v>
      </c>
      <c r="V12">
        <f t="shared" si="7"/>
        <v>18</v>
      </c>
      <c r="X12" s="13">
        <f t="shared" si="8"/>
        <v>0.28493055555555558</v>
      </c>
      <c r="Y12" t="str">
        <f>TEXT(D12,"HH-MM AM/PM")</f>
        <v>06-50 AM</v>
      </c>
      <c r="AA12">
        <v>11</v>
      </c>
      <c r="AB12">
        <f t="shared" si="9"/>
        <v>1</v>
      </c>
    </row>
    <row r="13" spans="1:28" x14ac:dyDescent="0.3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R13">
        <f t="shared" ca="1" si="4"/>
        <v>787</v>
      </c>
      <c r="T13">
        <f t="shared" si="5"/>
        <v>13</v>
      </c>
      <c r="U13">
        <f t="shared" si="6"/>
        <v>15</v>
      </c>
      <c r="V13">
        <f t="shared" si="7"/>
        <v>5</v>
      </c>
      <c r="X13" s="13">
        <f t="shared" si="8"/>
        <v>0.55214120370370368</v>
      </c>
      <c r="Y13" t="str">
        <f>TEXT(D13,"HH-MM AM/PM")</f>
        <v>01-15 PM</v>
      </c>
      <c r="AA13">
        <v>12</v>
      </c>
      <c r="AB13">
        <f t="shared" si="9"/>
        <v>1</v>
      </c>
    </row>
    <row r="14" spans="1:28" x14ac:dyDescent="0.3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R14">
        <f t="shared" ca="1" si="4"/>
        <v>736</v>
      </c>
      <c r="T14">
        <f t="shared" si="5"/>
        <v>11</v>
      </c>
      <c r="U14">
        <f t="shared" si="6"/>
        <v>45</v>
      </c>
      <c r="V14">
        <f t="shared" si="7"/>
        <v>39</v>
      </c>
      <c r="X14" s="13">
        <f t="shared" si="8"/>
        <v>0.49003472222222222</v>
      </c>
      <c r="Y14" t="str">
        <f>TEXT(D14,"HH-MM AM/PM")</f>
        <v>11-45 AM</v>
      </c>
      <c r="AA14">
        <v>13</v>
      </c>
      <c r="AB14">
        <f t="shared" si="9"/>
        <v>1</v>
      </c>
    </row>
    <row r="15" spans="1:28" x14ac:dyDescent="0.3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R15">
        <f t="shared" ca="1" si="4"/>
        <v>660</v>
      </c>
      <c r="T15">
        <f t="shared" si="5"/>
        <v>10</v>
      </c>
      <c r="U15">
        <f t="shared" si="6"/>
        <v>0</v>
      </c>
      <c r="V15">
        <f t="shared" si="7"/>
        <v>51</v>
      </c>
      <c r="X15" s="13">
        <f t="shared" si="8"/>
        <v>0.41725694444444444</v>
      </c>
      <c r="Y15" t="str">
        <f>TEXT(D15,"HH-MM AM/PM")</f>
        <v>10-00 AM</v>
      </c>
      <c r="AA15">
        <v>14</v>
      </c>
      <c r="AB15">
        <f t="shared" si="9"/>
        <v>1</v>
      </c>
    </row>
    <row r="16" spans="1:28" x14ac:dyDescent="0.3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R16">
        <f t="shared" ca="1" si="4"/>
        <v>570</v>
      </c>
      <c r="T16">
        <f t="shared" si="5"/>
        <v>17</v>
      </c>
      <c r="U16">
        <f t="shared" si="6"/>
        <v>30</v>
      </c>
      <c r="V16">
        <f t="shared" si="7"/>
        <v>14</v>
      </c>
      <c r="X16" s="13">
        <f t="shared" si="8"/>
        <v>0.72932870370370373</v>
      </c>
      <c r="Y16" t="str">
        <f>TEXT(D16,"HH-MM AM/PM")</f>
        <v>05-30 PM</v>
      </c>
      <c r="AA16">
        <v>15</v>
      </c>
      <c r="AB16">
        <f t="shared" si="9"/>
        <v>1</v>
      </c>
    </row>
    <row r="17" spans="1:28" x14ac:dyDescent="0.3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R17">
        <f t="shared" ca="1" si="4"/>
        <v>520</v>
      </c>
      <c r="T17">
        <f t="shared" si="5"/>
        <v>7</v>
      </c>
      <c r="U17">
        <f t="shared" si="6"/>
        <v>40</v>
      </c>
      <c r="V17">
        <f t="shared" si="7"/>
        <v>29</v>
      </c>
      <c r="X17" s="13">
        <f t="shared" si="8"/>
        <v>0.3197800925925926</v>
      </c>
      <c r="Y17" t="str">
        <f>TEXT(D17,"HH-MM AM/PM")</f>
        <v>07-40 AM</v>
      </c>
      <c r="AA17">
        <v>16</v>
      </c>
      <c r="AB17">
        <f t="shared" si="9"/>
        <v>1</v>
      </c>
    </row>
    <row r="18" spans="1:28" x14ac:dyDescent="0.3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R18">
        <f t="shared" ca="1" si="4"/>
        <v>388</v>
      </c>
      <c r="T18">
        <f t="shared" si="5"/>
        <v>17</v>
      </c>
      <c r="U18">
        <f t="shared" si="6"/>
        <v>15</v>
      </c>
      <c r="V18">
        <f t="shared" si="7"/>
        <v>42</v>
      </c>
      <c r="X18" s="13">
        <f t="shared" si="8"/>
        <v>0.71923611111111108</v>
      </c>
      <c r="Y18" t="str">
        <f>TEXT(D18,"HH-MM AM/PM")</f>
        <v>05-15 PM</v>
      </c>
      <c r="AA18">
        <v>17</v>
      </c>
      <c r="AB18">
        <f t="shared" si="9"/>
        <v>7</v>
      </c>
    </row>
    <row r="19" spans="1:28" x14ac:dyDescent="0.3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R19">
        <f t="shared" ca="1" si="4"/>
        <v>320</v>
      </c>
      <c r="T19">
        <f t="shared" si="5"/>
        <v>17</v>
      </c>
      <c r="U19">
        <f t="shared" si="6"/>
        <v>25</v>
      </c>
      <c r="V19">
        <f t="shared" si="7"/>
        <v>57</v>
      </c>
      <c r="X19" s="13">
        <f t="shared" si="8"/>
        <v>0.72635416666666663</v>
      </c>
      <c r="Y19" t="str">
        <f>TEXT(D19,"HH-MM AM/PM")</f>
        <v>05-25 PM</v>
      </c>
      <c r="AA19">
        <v>18</v>
      </c>
      <c r="AB19">
        <f t="shared" si="9"/>
        <v>0</v>
      </c>
    </row>
    <row r="20" spans="1:28" x14ac:dyDescent="0.3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R20">
        <f t="shared" ca="1" si="4"/>
        <v>242</v>
      </c>
      <c r="T20">
        <f t="shared" si="5"/>
        <v>7</v>
      </c>
      <c r="U20">
        <f t="shared" si="6"/>
        <v>0</v>
      </c>
      <c r="V20">
        <f t="shared" si="7"/>
        <v>3</v>
      </c>
      <c r="X20" s="13">
        <f t="shared" si="8"/>
        <v>0.29170138888888891</v>
      </c>
      <c r="Y20" t="str">
        <f>TEXT(D20,"HH-MM AM/PM")</f>
        <v>07-00 AM</v>
      </c>
      <c r="AA20">
        <v>19</v>
      </c>
      <c r="AB20">
        <f t="shared" si="9"/>
        <v>0</v>
      </c>
    </row>
    <row r="21" spans="1:28" ht="15" thickBot="1" x14ac:dyDescent="0.35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R21">
        <f t="shared" ca="1" si="4"/>
        <v>316</v>
      </c>
      <c r="T21">
        <f t="shared" si="5"/>
        <v>17</v>
      </c>
      <c r="U21">
        <f t="shared" si="6"/>
        <v>45</v>
      </c>
      <c r="V21">
        <f t="shared" si="7"/>
        <v>26</v>
      </c>
      <c r="X21" s="13">
        <f t="shared" si="8"/>
        <v>0.73988425925925927</v>
      </c>
      <c r="Y21" t="str">
        <f>TEXT(D21,"HH-MM AM/PM")</f>
        <v>05-45 PM</v>
      </c>
      <c r="AA21">
        <v>20</v>
      </c>
      <c r="AB21">
        <f t="shared" si="9"/>
        <v>0</v>
      </c>
    </row>
    <row r="22" spans="1:28" x14ac:dyDescent="0.3">
      <c r="AA22">
        <v>21</v>
      </c>
      <c r="AB22">
        <f t="shared" si="9"/>
        <v>0</v>
      </c>
    </row>
    <row r="23" spans="1:28" x14ac:dyDescent="0.3">
      <c r="AA23">
        <v>22</v>
      </c>
      <c r="AB23">
        <f t="shared" si="9"/>
        <v>0</v>
      </c>
    </row>
    <row r="24" spans="1:28" x14ac:dyDescent="0.3">
      <c r="AA24">
        <v>23</v>
      </c>
      <c r="AB24">
        <f t="shared" si="9"/>
        <v>0</v>
      </c>
    </row>
    <row r="25" spans="1:28" x14ac:dyDescent="0.3">
      <c r="AA25">
        <v>24</v>
      </c>
      <c r="AB25">
        <f t="shared" si="9"/>
        <v>0</v>
      </c>
    </row>
  </sheetData>
  <sortState xmlns:xlrd2="http://schemas.microsoft.com/office/spreadsheetml/2017/richdata2" ref="B2:H22">
    <sortCondition ref="D1:D22"/>
  </sortState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9B28-4CA1-4CA9-A455-FC26EC1A58EA}">
  <dimension ref="A1:R21"/>
  <sheetViews>
    <sheetView topLeftCell="D1" workbookViewId="0">
      <selection activeCell="R2" sqref="R2"/>
    </sheetView>
  </sheetViews>
  <sheetFormatPr defaultRowHeight="14.4" x14ac:dyDescent="0.3"/>
  <cols>
    <col min="1" max="1" width="11.6640625" bestFit="1" customWidth="1"/>
    <col min="2" max="2" width="16.109375" bestFit="1" customWidth="1"/>
    <col min="3" max="3" width="27.21875" bestFit="1" customWidth="1"/>
    <col min="4" max="4" width="23" customWidth="1"/>
    <col min="5" max="5" width="29.88671875" hidden="1" customWidth="1"/>
    <col min="6" max="6" width="11" hidden="1" customWidth="1"/>
    <col min="7" max="7" width="22" hidden="1" customWidth="1"/>
    <col min="8" max="8" width="40" hidden="1" customWidth="1"/>
    <col min="13" max="13" width="1.88671875" customWidth="1"/>
    <col min="14" max="14" width="15.88671875" bestFit="1" customWidth="1"/>
    <col min="16" max="16" width="9.6640625" bestFit="1" customWidth="1"/>
    <col min="18" max="18" width="18" bestFit="1" customWidth="1"/>
  </cols>
  <sheetData>
    <row r="1" spans="1:18" x14ac:dyDescent="0.3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</row>
    <row r="2" spans="1:18" x14ac:dyDescent="0.3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45738</v>
      </c>
      <c r="R2">
        <f ca="1">DATEDIF(D2,$P$2,"D")</f>
        <v>767</v>
      </c>
    </row>
    <row r="3" spans="1:18" x14ac:dyDescent="0.3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R3">
        <f ca="1">DATEDIF(D3,$P$2,"D")</f>
        <v>683</v>
      </c>
    </row>
    <row r="4" spans="1:18" x14ac:dyDescent="0.3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R4">
        <f t="shared" ref="R4:R21" ca="1" si="4">DATEDIF(D4,$P$2,"D")</f>
        <v>610</v>
      </c>
    </row>
    <row r="5" spans="1:18" x14ac:dyDescent="0.3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R5">
        <f t="shared" ca="1" si="4"/>
        <v>565</v>
      </c>
    </row>
    <row r="6" spans="1:18" x14ac:dyDescent="0.3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R6">
        <f t="shared" ca="1" si="4"/>
        <v>490</v>
      </c>
    </row>
    <row r="7" spans="1:18" x14ac:dyDescent="0.3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R7">
        <f t="shared" ca="1" si="4"/>
        <v>436</v>
      </c>
    </row>
    <row r="8" spans="1:18" x14ac:dyDescent="0.3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P8" s="9"/>
      <c r="R8">
        <f t="shared" ca="1" si="4"/>
        <v>384</v>
      </c>
    </row>
    <row r="9" spans="1:18" x14ac:dyDescent="0.3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R9">
        <f t="shared" ca="1" si="4"/>
        <v>330</v>
      </c>
    </row>
    <row r="10" spans="1:18" x14ac:dyDescent="0.3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R10">
        <f t="shared" ca="1" si="4"/>
        <v>280</v>
      </c>
    </row>
    <row r="11" spans="1:18" x14ac:dyDescent="0.3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>DATE(L11,J11,K11)</f>
        <v>45480</v>
      </c>
      <c r="R11">
        <f t="shared" ca="1" si="4"/>
        <v>258</v>
      </c>
    </row>
    <row r="12" spans="1:18" x14ac:dyDescent="0.3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R12">
        <f t="shared" ca="1" si="4"/>
        <v>283</v>
      </c>
    </row>
    <row r="13" spans="1:18" x14ac:dyDescent="0.3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R13">
        <f t="shared" ca="1" si="4"/>
        <v>787</v>
      </c>
    </row>
    <row r="14" spans="1:18" x14ac:dyDescent="0.3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R14">
        <f t="shared" ca="1" si="4"/>
        <v>736</v>
      </c>
    </row>
    <row r="15" spans="1:18" x14ac:dyDescent="0.3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R15">
        <f t="shared" ca="1" si="4"/>
        <v>660</v>
      </c>
    </row>
    <row r="16" spans="1:18" x14ac:dyDescent="0.3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R16">
        <f t="shared" ca="1" si="4"/>
        <v>570</v>
      </c>
    </row>
    <row r="17" spans="1:18" x14ac:dyDescent="0.3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R17">
        <f t="shared" ca="1" si="4"/>
        <v>520</v>
      </c>
    </row>
    <row r="18" spans="1:18" x14ac:dyDescent="0.3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R18">
        <f t="shared" ca="1" si="4"/>
        <v>388</v>
      </c>
    </row>
    <row r="19" spans="1:18" x14ac:dyDescent="0.3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R19">
        <f t="shared" ca="1" si="4"/>
        <v>320</v>
      </c>
    </row>
    <row r="20" spans="1:18" x14ac:dyDescent="0.3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R20">
        <f t="shared" ca="1" si="4"/>
        <v>242</v>
      </c>
    </row>
    <row r="21" spans="1:18" ht="15" thickBot="1" x14ac:dyDescent="0.35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R21">
        <f t="shared" ca="1" si="4"/>
        <v>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2CB8-8C8C-43FB-95B8-5A63A3C08A07}">
  <dimension ref="A1:R26"/>
  <sheetViews>
    <sheetView topLeftCell="K1" workbookViewId="0">
      <selection activeCell="R3" sqref="R3"/>
    </sheetView>
  </sheetViews>
  <sheetFormatPr defaultRowHeight="14.4" x14ac:dyDescent="0.3"/>
  <cols>
    <col min="1" max="1" width="11.6640625" bestFit="1" customWidth="1"/>
    <col min="2" max="2" width="16.109375" bestFit="1" customWidth="1"/>
    <col min="3" max="3" width="27.21875" bestFit="1" customWidth="1"/>
    <col min="4" max="4" width="23" customWidth="1"/>
    <col min="5" max="5" width="29.88671875" bestFit="1" customWidth="1"/>
    <col min="6" max="6" width="11" bestFit="1" customWidth="1"/>
    <col min="7" max="7" width="22" bestFit="1" customWidth="1"/>
    <col min="8" max="8" width="40" bestFit="1" customWidth="1"/>
    <col min="13" max="13" width="2.77734375" customWidth="1"/>
    <col min="14" max="14" width="15.88671875" bestFit="1" customWidth="1"/>
    <col min="15" max="15" width="14.44140625" bestFit="1" customWidth="1"/>
  </cols>
  <sheetData>
    <row r="1" spans="1:18" x14ac:dyDescent="0.3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90</v>
      </c>
      <c r="K1" s="15" t="s">
        <v>91</v>
      </c>
      <c r="L1" s="15" t="s">
        <v>92</v>
      </c>
      <c r="N1" s="15" t="s">
        <v>95</v>
      </c>
      <c r="O1" s="15" t="s">
        <v>95</v>
      </c>
      <c r="Q1" s="15" t="s">
        <v>93</v>
      </c>
      <c r="R1" s="16"/>
    </row>
    <row r="2" spans="1:18" x14ac:dyDescent="0.3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HOUR(D2)</f>
        <v>15</v>
      </c>
      <c r="K2">
        <f>MINUTE(D2)</f>
        <v>22</v>
      </c>
      <c r="L2">
        <f>SECOND(D2)</f>
        <v>15</v>
      </c>
      <c r="N2" s="13">
        <f>TIME(J2,K2,L2)</f>
        <v>0.64045138888888886</v>
      </c>
      <c r="O2" t="str">
        <f>TEXT(D2, "hh:mm")</f>
        <v>15:22</v>
      </c>
      <c r="Q2" t="s">
        <v>90</v>
      </c>
      <c r="R2" t="s">
        <v>94</v>
      </c>
    </row>
    <row r="3" spans="1:18" x14ac:dyDescent="0.3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HOUR(D3)</f>
        <v>9</v>
      </c>
      <c r="K3">
        <f t="shared" ref="K3:K21" si="1">MINUTE(D3)</f>
        <v>45</v>
      </c>
      <c r="L3">
        <f t="shared" ref="L3:L21" si="2">SECOND(D3)</f>
        <v>32</v>
      </c>
      <c r="N3" s="13">
        <f t="shared" ref="N3:N21" si="3">TIME(J3,K3,L3)</f>
        <v>0.40662037037037035</v>
      </c>
      <c r="O3" t="str">
        <f t="shared" ref="O3:O21" si="4">TEXT(D3, "hh:mm")</f>
        <v>09:45</v>
      </c>
      <c r="Q3" s="14">
        <v>1</v>
      </c>
      <c r="R3">
        <f>COUNTIF($J$2:$J$21,Q3)</f>
        <v>0</v>
      </c>
    </row>
    <row r="4" spans="1:18" x14ac:dyDescent="0.3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17</v>
      </c>
      <c r="K4">
        <f t="shared" si="1"/>
        <v>30</v>
      </c>
      <c r="L4">
        <f t="shared" si="2"/>
        <v>47</v>
      </c>
      <c r="N4" s="13">
        <f t="shared" si="3"/>
        <v>0.72971064814814812</v>
      </c>
      <c r="O4" t="str">
        <f t="shared" si="4"/>
        <v>17:30</v>
      </c>
      <c r="Q4" s="14">
        <v>2</v>
      </c>
      <c r="R4">
        <f t="shared" ref="R4:R26" si="5">COUNTIF($J$2:$J$21,Q4)</f>
        <v>0</v>
      </c>
    </row>
    <row r="5" spans="1:18" x14ac:dyDescent="0.3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7</v>
      </c>
      <c r="K5">
        <f t="shared" si="1"/>
        <v>15</v>
      </c>
      <c r="L5">
        <f t="shared" si="2"/>
        <v>9</v>
      </c>
      <c r="N5" s="13">
        <f t="shared" si="3"/>
        <v>0.3021875</v>
      </c>
      <c r="O5" t="str">
        <f t="shared" si="4"/>
        <v>07:15</v>
      </c>
      <c r="Q5" s="14">
        <v>3</v>
      </c>
      <c r="R5">
        <f t="shared" si="5"/>
        <v>0</v>
      </c>
    </row>
    <row r="6" spans="1:18" x14ac:dyDescent="0.3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17</v>
      </c>
      <c r="K6">
        <f t="shared" si="1"/>
        <v>0</v>
      </c>
      <c r="L6">
        <f t="shared" si="2"/>
        <v>21</v>
      </c>
      <c r="N6" s="13">
        <f t="shared" si="3"/>
        <v>0.70857638888888885</v>
      </c>
      <c r="O6" t="str">
        <f t="shared" si="4"/>
        <v>17:00</v>
      </c>
      <c r="Q6" s="14">
        <v>4</v>
      </c>
      <c r="R6">
        <f t="shared" si="5"/>
        <v>0</v>
      </c>
    </row>
    <row r="7" spans="1:18" x14ac:dyDescent="0.3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12</v>
      </c>
      <c r="K7">
        <f t="shared" si="1"/>
        <v>45</v>
      </c>
      <c r="L7">
        <f t="shared" si="2"/>
        <v>58</v>
      </c>
      <c r="N7" s="13">
        <f t="shared" si="3"/>
        <v>0.53192129629629625</v>
      </c>
      <c r="O7" t="str">
        <f t="shared" si="4"/>
        <v>12:45</v>
      </c>
      <c r="Q7" s="14">
        <v>5</v>
      </c>
      <c r="R7">
        <f t="shared" si="5"/>
        <v>0</v>
      </c>
    </row>
    <row r="8" spans="1:18" x14ac:dyDescent="0.3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16</v>
      </c>
      <c r="K8">
        <f t="shared" si="1"/>
        <v>30</v>
      </c>
      <c r="L8">
        <f t="shared" si="2"/>
        <v>33</v>
      </c>
      <c r="N8" s="13">
        <f t="shared" si="3"/>
        <v>0.68788194444444439</v>
      </c>
      <c r="O8" t="str">
        <f t="shared" si="4"/>
        <v>16:30</v>
      </c>
      <c r="Q8" s="14">
        <v>6</v>
      </c>
      <c r="R8">
        <f t="shared" si="5"/>
        <v>1</v>
      </c>
    </row>
    <row r="9" spans="1:18" x14ac:dyDescent="0.3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8</v>
      </c>
      <c r="K9">
        <f t="shared" si="1"/>
        <v>10</v>
      </c>
      <c r="L9">
        <f t="shared" si="2"/>
        <v>46</v>
      </c>
      <c r="N9" s="13">
        <f t="shared" si="3"/>
        <v>0.34081018518518519</v>
      </c>
      <c r="O9" t="str">
        <f t="shared" si="4"/>
        <v>08:10</v>
      </c>
      <c r="Q9" s="14">
        <v>7</v>
      </c>
      <c r="R9">
        <f t="shared" si="5"/>
        <v>3</v>
      </c>
    </row>
    <row r="10" spans="1:18" x14ac:dyDescent="0.3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17</v>
      </c>
      <c r="K10">
        <f t="shared" si="1"/>
        <v>50</v>
      </c>
      <c r="L10">
        <f t="shared" si="2"/>
        <v>24</v>
      </c>
      <c r="N10" s="13">
        <f t="shared" si="3"/>
        <v>0.74333333333333329</v>
      </c>
      <c r="O10" t="str">
        <f t="shared" si="4"/>
        <v>17:50</v>
      </c>
      <c r="Q10" s="14">
        <v>8</v>
      </c>
      <c r="R10">
        <f t="shared" si="5"/>
        <v>1</v>
      </c>
    </row>
    <row r="11" spans="1:18" x14ac:dyDescent="0.3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14</v>
      </c>
      <c r="K11">
        <f t="shared" si="1"/>
        <v>35</v>
      </c>
      <c r="L11">
        <f t="shared" si="2"/>
        <v>36</v>
      </c>
      <c r="N11" s="13">
        <f t="shared" si="3"/>
        <v>0.60805555555555557</v>
      </c>
      <c r="O11" t="str">
        <f t="shared" si="4"/>
        <v>14:35</v>
      </c>
      <c r="Q11" s="14">
        <v>9</v>
      </c>
      <c r="R11">
        <f t="shared" si="5"/>
        <v>1</v>
      </c>
    </row>
    <row r="12" spans="1:18" x14ac:dyDescent="0.3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50</v>
      </c>
      <c r="L12">
        <f t="shared" si="2"/>
        <v>18</v>
      </c>
      <c r="N12" s="13">
        <f t="shared" si="3"/>
        <v>0.28493055555555558</v>
      </c>
      <c r="O12" t="str">
        <f t="shared" si="4"/>
        <v>06:50</v>
      </c>
      <c r="Q12" s="14">
        <v>10</v>
      </c>
      <c r="R12">
        <f t="shared" si="5"/>
        <v>1</v>
      </c>
    </row>
    <row r="13" spans="1:18" x14ac:dyDescent="0.3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13</v>
      </c>
      <c r="K13">
        <f t="shared" si="1"/>
        <v>15</v>
      </c>
      <c r="L13">
        <f t="shared" si="2"/>
        <v>5</v>
      </c>
      <c r="N13" s="13">
        <f t="shared" si="3"/>
        <v>0.55214120370370368</v>
      </c>
      <c r="O13" t="str">
        <f t="shared" si="4"/>
        <v>13:15</v>
      </c>
      <c r="Q13" s="14">
        <v>11</v>
      </c>
      <c r="R13">
        <f t="shared" si="5"/>
        <v>1</v>
      </c>
    </row>
    <row r="14" spans="1:18" x14ac:dyDescent="0.3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11</v>
      </c>
      <c r="K14">
        <f t="shared" si="1"/>
        <v>45</v>
      </c>
      <c r="L14">
        <f t="shared" si="2"/>
        <v>39</v>
      </c>
      <c r="N14" s="13">
        <f t="shared" si="3"/>
        <v>0.49003472222222222</v>
      </c>
      <c r="O14" t="str">
        <f t="shared" si="4"/>
        <v>11:45</v>
      </c>
      <c r="Q14" s="14">
        <v>12</v>
      </c>
      <c r="R14">
        <f t="shared" si="5"/>
        <v>1</v>
      </c>
    </row>
    <row r="15" spans="1:18" x14ac:dyDescent="0.3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10</v>
      </c>
      <c r="K15">
        <f t="shared" si="1"/>
        <v>0</v>
      </c>
      <c r="L15">
        <f t="shared" si="2"/>
        <v>51</v>
      </c>
      <c r="N15" s="13">
        <f t="shared" si="3"/>
        <v>0.41725694444444444</v>
      </c>
      <c r="O15" t="str">
        <f t="shared" si="4"/>
        <v>10:00</v>
      </c>
      <c r="Q15" s="14">
        <v>13</v>
      </c>
      <c r="R15">
        <f t="shared" si="5"/>
        <v>1</v>
      </c>
    </row>
    <row r="16" spans="1:18" x14ac:dyDescent="0.3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17</v>
      </c>
      <c r="K16">
        <f t="shared" si="1"/>
        <v>30</v>
      </c>
      <c r="L16">
        <f t="shared" si="2"/>
        <v>14</v>
      </c>
      <c r="N16" s="13">
        <f t="shared" si="3"/>
        <v>0.72932870370370373</v>
      </c>
      <c r="O16" t="str">
        <f t="shared" si="4"/>
        <v>17:30</v>
      </c>
      <c r="Q16" s="14">
        <v>14</v>
      </c>
      <c r="R16">
        <f t="shared" si="5"/>
        <v>1</v>
      </c>
    </row>
    <row r="17" spans="1:18" x14ac:dyDescent="0.3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7</v>
      </c>
      <c r="K17">
        <f t="shared" si="1"/>
        <v>40</v>
      </c>
      <c r="L17">
        <f t="shared" si="2"/>
        <v>29</v>
      </c>
      <c r="N17" s="13">
        <f t="shared" si="3"/>
        <v>0.3197800925925926</v>
      </c>
      <c r="O17" t="str">
        <f t="shared" si="4"/>
        <v>07:40</v>
      </c>
      <c r="Q17" s="14">
        <v>15</v>
      </c>
      <c r="R17">
        <f t="shared" si="5"/>
        <v>1</v>
      </c>
    </row>
    <row r="18" spans="1:18" x14ac:dyDescent="0.3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17</v>
      </c>
      <c r="K18">
        <f t="shared" si="1"/>
        <v>15</v>
      </c>
      <c r="L18">
        <f t="shared" si="2"/>
        <v>42</v>
      </c>
      <c r="N18" s="13">
        <f t="shared" si="3"/>
        <v>0.71923611111111108</v>
      </c>
      <c r="O18" t="str">
        <f t="shared" si="4"/>
        <v>17:15</v>
      </c>
      <c r="Q18" s="14">
        <v>16</v>
      </c>
      <c r="R18">
        <f t="shared" si="5"/>
        <v>1</v>
      </c>
    </row>
    <row r="19" spans="1:18" x14ac:dyDescent="0.3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17</v>
      </c>
      <c r="K19">
        <f t="shared" si="1"/>
        <v>25</v>
      </c>
      <c r="L19">
        <f t="shared" si="2"/>
        <v>57</v>
      </c>
      <c r="N19" s="13">
        <f t="shared" si="3"/>
        <v>0.72635416666666663</v>
      </c>
      <c r="O19" t="str">
        <f t="shared" si="4"/>
        <v>17:25</v>
      </c>
      <c r="Q19" s="14">
        <v>17</v>
      </c>
      <c r="R19">
        <f t="shared" si="5"/>
        <v>7</v>
      </c>
    </row>
    <row r="20" spans="1:18" x14ac:dyDescent="0.3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0</v>
      </c>
      <c r="L20">
        <f t="shared" si="2"/>
        <v>3</v>
      </c>
      <c r="N20" s="13">
        <f t="shared" si="3"/>
        <v>0.29170138888888891</v>
      </c>
      <c r="O20" t="str">
        <f t="shared" si="4"/>
        <v>07:00</v>
      </c>
      <c r="Q20" s="14">
        <v>18</v>
      </c>
      <c r="R20">
        <f t="shared" si="5"/>
        <v>0</v>
      </c>
    </row>
    <row r="21" spans="1:18" ht="15" thickBot="1" x14ac:dyDescent="0.35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17</v>
      </c>
      <c r="K21">
        <f t="shared" si="1"/>
        <v>45</v>
      </c>
      <c r="L21">
        <f t="shared" si="2"/>
        <v>26</v>
      </c>
      <c r="N21" s="13">
        <f t="shared" si="3"/>
        <v>0.73988425925925927</v>
      </c>
      <c r="O21" t="str">
        <f t="shared" si="4"/>
        <v>17:45</v>
      </c>
      <c r="Q21" s="14">
        <v>19</v>
      </c>
      <c r="R21">
        <f t="shared" si="5"/>
        <v>0</v>
      </c>
    </row>
    <row r="22" spans="1:18" x14ac:dyDescent="0.3">
      <c r="Q22" s="14">
        <v>20</v>
      </c>
      <c r="R22">
        <f t="shared" si="5"/>
        <v>0</v>
      </c>
    </row>
    <row r="23" spans="1:18" x14ac:dyDescent="0.3">
      <c r="Q23" s="14">
        <v>21</v>
      </c>
      <c r="R23">
        <f t="shared" si="5"/>
        <v>0</v>
      </c>
    </row>
    <row r="24" spans="1:18" x14ac:dyDescent="0.3">
      <c r="Q24" s="14">
        <v>22</v>
      </c>
      <c r="R24">
        <f t="shared" si="5"/>
        <v>0</v>
      </c>
    </row>
    <row r="25" spans="1:18" x14ac:dyDescent="0.3">
      <c r="Q25" s="14">
        <v>23</v>
      </c>
      <c r="R25">
        <f t="shared" si="5"/>
        <v>0</v>
      </c>
    </row>
    <row r="26" spans="1:18" x14ac:dyDescent="0.3">
      <c r="Q26" s="14">
        <v>24</v>
      </c>
      <c r="R26">
        <f t="shared" si="5"/>
        <v>0</v>
      </c>
    </row>
  </sheetData>
  <autoFilter ref="A1:H21" xr:uid="{6C5E2CB8-8C8C-43FB-95B8-5A63A3C08A07}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703745-B0C6-4257-86EF-63503AE62C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Adams</dc:creator>
  <cp:lastModifiedBy>gangireddy bhargavreddy</cp:lastModifiedBy>
  <dcterms:created xsi:type="dcterms:W3CDTF">2015-06-05T18:17:20Z</dcterms:created>
  <dcterms:modified xsi:type="dcterms:W3CDTF">2025-03-22T08:34:48Z</dcterms:modified>
</cp:coreProperties>
</file>