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a-PC\Desktop\OR531\Assignments\"/>
    </mc:Choice>
  </mc:AlternateContent>
  <bookViews>
    <workbookView xWindow="0" yWindow="0" windowWidth="20490" windowHeight="7530" activeTab="1" xr2:uid="{800AF2BA-24A2-48FD-8CA7-7640F3D9B7B6}"/>
  </bookViews>
  <sheets>
    <sheet name="Disclaimer" sheetId="3" r:id="rId1"/>
    <sheet name="Working Sheet" sheetId="1" r:id="rId2"/>
    <sheet name="Answer" sheetId="2" r:id="rId3"/>
  </sheets>
  <definedNames>
    <definedName name="solver_typ" localSheetId="1" hidden="1">2</definedName>
    <definedName name="solver_ver" localSheetId="1" hidden="1">16</definedName>
    <definedName name="solveri_ISpPars_B14" localSheetId="1" hidden="1">"RiskSolver.UI.Charts.InputDlgPars:-1000001;1;1;42;19;52;59;0;90;90;0;0;0;0;1;"</definedName>
    <definedName name="solveri_ISpPars_B7" localSheetId="1" hidden="1">"RiskSolver.UI.Charts.InputDlgPars:-1000001;1;1;24;18;52;59;0;90;90;0;0;0;0;1;"</definedName>
    <definedName name="solveri_ISpPars_B8" localSheetId="1" hidden="1">"RiskSolver.UI.Charts.InputDlgPars:-1000001;1;1;24;18;52;59;0;90;90;0;0;0;0;1;"</definedName>
    <definedName name="solveri_ISpPars_B9" localSheetId="1" hidden="1">"RiskSolver.UI.Charts.InputDlgPars:-1000001;1;1;24;18;52;59;0;90;90;0;0;0;0;1;"</definedName>
    <definedName name="solveri_ISpPars_C14" localSheetId="1" hidden="1">"RiskSolver.UI.Charts.InputDlgPars:-1000001;1;1;48;20;52;59;0;90;90;0;0;0;0;1;"</definedName>
    <definedName name="solveri_ISpPars_G14" localSheetId="1" hidden="1">"RiskSolver.UI.Charts.InputDlgPars:-1000001;1;1;43;19;52;59;0;90;90;0;0;0;0;1;"</definedName>
    <definedName name="solveri_ISpPars_H14" localSheetId="1" hidden="1">"RiskSolver.UI.Charts.InputDlgPars:-1000001;1;1;43;17;52;59;0;90;90;0;0;0;0;1;"</definedName>
    <definedName name="solvero_CRMax_G114" localSheetId="1" hidden="1">"System.Double:513.508325765273"</definedName>
    <definedName name="solvero_CRMax_I45" localSheetId="1" hidden="1">"System.Double:NaN"</definedName>
    <definedName name="solvero_CRMin_G114" localSheetId="1" hidden="1">"System.Double:486.576412656795"</definedName>
    <definedName name="solvero_CRMin_I45" localSheetId="1" hidden="1">"System.Double:274.056050678613"</definedName>
    <definedName name="solvero_OSpPars_G114" localSheetId="1" hidden="1">"RiskSolver.UI.Charts.OutDlgPars:-1000001;17;18;66;60;0;1;90;80;0;0;0;0;1;"</definedName>
    <definedName name="solvero_OSpPars_I45" localSheetId="1" hidden="1">"RiskSolver.UI.Charts.OutDlgPars:-1000001;15;16;66;60;0;1;90;80;0;0;0;0;1;"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6" i="1" s="1"/>
  <c r="B33" i="1"/>
  <c r="B36" i="1"/>
  <c r="B40" i="1"/>
  <c r="B20" i="1"/>
  <c r="B26" i="1"/>
  <c r="B27" i="1"/>
  <c r="B24" i="1"/>
  <c r="B16" i="1"/>
  <c r="B31" i="1"/>
  <c r="B22" i="1"/>
  <c r="B15" i="1"/>
  <c r="B35" i="1"/>
  <c r="B34" i="1"/>
  <c r="B42" i="1"/>
  <c r="B43" i="1"/>
  <c r="B39" i="1"/>
  <c r="B32" i="1"/>
  <c r="B38" i="1"/>
  <c r="B18" i="1"/>
  <c r="B17" i="1"/>
  <c r="B14" i="1"/>
  <c r="B37" i="1"/>
  <c r="B23" i="1"/>
  <c r="B21" i="1"/>
  <c r="B30" i="1"/>
  <c r="B41" i="1"/>
  <c r="B29" i="1"/>
  <c r="B19" i="1"/>
  <c r="B28" i="1"/>
  <c r="B25" i="1"/>
  <c r="B5" i="1" l="1"/>
  <c r="B7" i="1" s="1"/>
  <c r="C25" i="1"/>
  <c r="C41" i="1"/>
  <c r="C37" i="1"/>
  <c r="C32" i="1"/>
  <c r="C34" i="1"/>
  <c r="C16" i="1"/>
  <c r="C20" i="1"/>
  <c r="C42" i="1"/>
  <c r="C33" i="1"/>
  <c r="C28" i="1"/>
  <c r="C30" i="1"/>
  <c r="C17" i="1"/>
  <c r="C39" i="1"/>
  <c r="C35" i="1"/>
  <c r="C24" i="1"/>
  <c r="C40" i="1"/>
  <c r="C23" i="1"/>
  <c r="C26" i="1"/>
  <c r="C19" i="1"/>
  <c r="C21" i="1"/>
  <c r="C18" i="1"/>
  <c r="C43" i="1"/>
  <c r="C22" i="1"/>
  <c r="C27" i="1"/>
  <c r="C36" i="1"/>
  <c r="C38" i="1"/>
  <c r="C31" i="1"/>
  <c r="C29" i="1"/>
  <c r="C14" i="1"/>
  <c r="C15" i="1"/>
  <c r="D43" i="1" l="1"/>
  <c r="D15" i="1"/>
  <c r="D29" i="1"/>
  <c r="D31" i="1"/>
  <c r="D38" i="1"/>
  <c r="D36" i="1"/>
  <c r="D27" i="1"/>
  <c r="D22" i="1"/>
  <c r="D18" i="1"/>
  <c r="D21" i="1"/>
  <c r="D19" i="1"/>
  <c r="D26" i="1"/>
  <c r="D23" i="1"/>
  <c r="D40" i="1"/>
  <c r="D24" i="1"/>
  <c r="D35" i="1"/>
  <c r="D39" i="1"/>
  <c r="D17" i="1"/>
  <c r="D30" i="1"/>
  <c r="D28" i="1"/>
  <c r="D33" i="1"/>
  <c r="D42" i="1"/>
  <c r="D20" i="1"/>
  <c r="D16" i="1"/>
  <c r="D34" i="1"/>
  <c r="D32" i="1"/>
  <c r="D37" i="1"/>
  <c r="D41" i="1"/>
  <c r="D25" i="1"/>
  <c r="D14" i="1"/>
  <c r="F43" i="1"/>
  <c r="F18" i="1"/>
  <c r="F33" i="1"/>
  <c r="F25" i="1"/>
  <c r="F15" i="1"/>
  <c r="F36" i="1"/>
  <c r="F21" i="1"/>
  <c r="F40" i="1"/>
  <c r="F17" i="1"/>
  <c r="F42" i="1"/>
  <c r="F32" i="1"/>
  <c r="F27" i="1"/>
  <c r="F19" i="1"/>
  <c r="F30" i="1"/>
  <c r="F37" i="1"/>
  <c r="F29" i="1"/>
  <c r="F24" i="1"/>
  <c r="F20" i="1"/>
  <c r="F31" i="1"/>
  <c r="F22" i="1"/>
  <c r="F26" i="1"/>
  <c r="F35" i="1"/>
  <c r="F28" i="1"/>
  <c r="F16" i="1"/>
  <c r="F41" i="1"/>
  <c r="F38" i="1"/>
  <c r="F23" i="1"/>
  <c r="F39" i="1"/>
  <c r="F34" i="1"/>
  <c r="F14" i="1"/>
  <c r="E15" i="1"/>
  <c r="E36" i="1"/>
  <c r="E18" i="1"/>
  <c r="E23" i="1"/>
  <c r="E39" i="1"/>
  <c r="E33" i="1"/>
  <c r="E34" i="1"/>
  <c r="E29" i="1"/>
  <c r="E27" i="1"/>
  <c r="E21" i="1"/>
  <c r="E40" i="1"/>
  <c r="E17" i="1"/>
  <c r="E42" i="1"/>
  <c r="E32" i="1"/>
  <c r="E37" i="1"/>
  <c r="E31" i="1"/>
  <c r="E22" i="1"/>
  <c r="E19" i="1"/>
  <c r="E24" i="1"/>
  <c r="E30" i="1"/>
  <c r="E20" i="1"/>
  <c r="E38" i="1"/>
  <c r="E43" i="1"/>
  <c r="E26" i="1"/>
  <c r="E35" i="1"/>
  <c r="E28" i="1"/>
  <c r="E16" i="1"/>
  <c r="E41" i="1"/>
  <c r="E25" i="1"/>
  <c r="E14" i="1"/>
  <c r="G25" i="1"/>
  <c r="G35" i="1"/>
  <c r="G20" i="1"/>
  <c r="G22" i="1"/>
  <c r="G42" i="1"/>
  <c r="G27" i="1"/>
  <c r="G39" i="1"/>
  <c r="G15" i="1"/>
  <c r="G41" i="1"/>
  <c r="G26" i="1"/>
  <c r="G30" i="1"/>
  <c r="G31" i="1"/>
  <c r="G17" i="1"/>
  <c r="G29" i="1"/>
  <c r="G23" i="1"/>
  <c r="G16" i="1"/>
  <c r="G43" i="1"/>
  <c r="G24" i="1"/>
  <c r="G37" i="1"/>
  <c r="G40" i="1"/>
  <c r="G34" i="1"/>
  <c r="G18" i="1"/>
  <c r="G28" i="1"/>
  <c r="G38" i="1"/>
  <c r="G19" i="1"/>
  <c r="G32" i="1"/>
  <c r="G21" i="1"/>
  <c r="G33" i="1"/>
  <c r="G36" i="1"/>
  <c r="G14" i="1"/>
  <c r="G44" i="1" l="1"/>
  <c r="H39" i="1"/>
  <c r="H16" i="1"/>
  <c r="H22" i="1"/>
  <c r="H29" i="1"/>
  <c r="H27" i="1"/>
  <c r="H40" i="1"/>
  <c r="H25" i="1"/>
  <c r="H23" i="1"/>
  <c r="H28" i="1"/>
  <c r="H31" i="1"/>
  <c r="H37" i="1"/>
  <c r="H32" i="1"/>
  <c r="H21" i="1"/>
  <c r="H33" i="1"/>
  <c r="H38" i="1"/>
  <c r="H35" i="1"/>
  <c r="H20" i="1"/>
  <c r="H30" i="1"/>
  <c r="H42" i="1"/>
  <c r="H36" i="1"/>
  <c r="H18" i="1"/>
  <c r="H34" i="1"/>
  <c r="H41" i="1"/>
  <c r="H26" i="1"/>
  <c r="H24" i="1"/>
  <c r="H19" i="1"/>
  <c r="H17" i="1"/>
  <c r="H15" i="1"/>
  <c r="H43" i="1"/>
  <c r="H14" i="1"/>
  <c r="H44" i="1" l="1"/>
  <c r="I45" i="1"/>
  <c r="B2" i="2" l="1"/>
</calcChain>
</file>

<file path=xl/sharedStrings.xml><?xml version="1.0" encoding="utf-8"?>
<sst xmlns="http://schemas.openxmlformats.org/spreadsheetml/2006/main" count="36" uniqueCount="34">
  <si>
    <t>No of Homes</t>
  </si>
  <si>
    <t>Female present (In Success)</t>
  </si>
  <si>
    <t>Male Present(In Success)</t>
  </si>
  <si>
    <t>Probability of purchase by Female</t>
  </si>
  <si>
    <t>Probability of purchase by male</t>
  </si>
  <si>
    <t>Upper bound</t>
  </si>
  <si>
    <t>Success (Probability of someone being at home) in Percentage</t>
  </si>
  <si>
    <t>Value of purchase mean (Female)</t>
  </si>
  <si>
    <t>Value of purchase Standard Deviation (Female)</t>
  </si>
  <si>
    <t>Value of purchase mean (Male)</t>
  </si>
  <si>
    <t>Value of purchase Standard Deviation (Male)</t>
  </si>
  <si>
    <t>(Since the percentage of female percent is 65)</t>
  </si>
  <si>
    <t>(Since the percentage of male percent is 35)</t>
  </si>
  <si>
    <t>(Since the percentage of purchase by female is 30)</t>
  </si>
  <si>
    <t>(Since the percentage of purchase by Male is 20)</t>
  </si>
  <si>
    <t>Female</t>
  </si>
  <si>
    <t>Male</t>
  </si>
  <si>
    <t>Success</t>
  </si>
  <si>
    <t>Failure</t>
  </si>
  <si>
    <t>Visits</t>
  </si>
  <si>
    <t>At Home</t>
  </si>
  <si>
    <t>Female Purchase</t>
  </si>
  <si>
    <t>Male Purchase</t>
  </si>
  <si>
    <t>Female Revenue</t>
  </si>
  <si>
    <t>Male Revenue</t>
  </si>
  <si>
    <t>Total Revenue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</si>
  <si>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What is the total amount they can expect to generate in 30 visits.</t>
    </r>
  </si>
  <si>
    <r>
      <t>b.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What is the standard deviation of total revenue over 30 visits?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</si>
  <si>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What is the probability they will make more than $275 over 30 visits?</t>
    </r>
  </si>
  <si>
    <t>Answer:</t>
  </si>
  <si>
    <t xml:space="preserve">With this submission, I assert this work is solely my own. I did not confer or communicate with any other student in this class in preparing this assignment. I understand that if evidence appears that I cooperated with another student, it will mean failure of the course and possibly dismissal from the university.
Name:  Bhargavanarasimhan Lakshminarasimhan
G-Number: G01093525
</t>
  </si>
  <si>
    <t>and the mean value is 148.9</t>
  </si>
  <si>
    <t>Plot for answer A and B</t>
  </si>
  <si>
    <t>Plot for answer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</si>
</sst>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0" fillId="0" borderId="0" xfId="0" applyAlignment="1">
      <alignment horizontal="left"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0" fillId="0" borderId="0" xfId="0" applyAlignment="1">
      <alignment horizontal="left" vertical="center"/>
    </xf>
    <xf numFmtId="0" fontId="2" fillId="0" borderId="0" xfId="0" applyFont="1"/>
    <xf numFmtId="9" fontId="0" fillId="0" borderId="0" xfId="1" applyFont="1"/>
    <xf numFmtId="2" fontId="0" fillId="2" borderId="0" xfId="0" applyNumberFormat="1" applyFill="1" applyAlignment="1"/>
    <xf numFmtId="0" fontId="0" fillId="2" borderId="0" xfId="0" applyFill="1" applyAlignment="1"/>
    <xf numFmtId="0" fontId="0" fillId="2" borderId="0" xfId="0" applyFill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66675</xdr:rowOff>
    </xdr:from>
    <xdr:to>
      <xdr:col>5</xdr:col>
      <xdr:colOff>494593</xdr:colOff>
      <xdr:row>65</xdr:row>
      <xdr:rowOff>142437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D8C71-B97A-40A5-A3C5-2ED6B3D42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67950"/>
          <a:ext cx="5657143" cy="35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47</xdr:row>
      <xdr:rowOff>28575</xdr:rowOff>
    </xdr:from>
    <xdr:to>
      <xdr:col>16</xdr:col>
      <xdr:colOff>161218</xdr:colOff>
      <xdr:row>65</xdr:row>
      <xdr:rowOff>104337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BDC7B4-2207-4D5B-AA53-C817B34E6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2700" y="10229850"/>
          <a:ext cx="5657143" cy="3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B33B-EEB5-4114-8617-B3D303B6E2FE}">
  <dimension ref="A1:S8"/>
  <sheetViews>
    <sheetView workbookViewId="0">
      <selection sqref="A1:S8"/>
    </sheetView>
  </sheetViews>
  <sheetFormatPr defaultRowHeight="15" x14ac:dyDescent="0.25"/>
  <sheetData>
    <row r="1" spans="1:19" x14ac:dyDescent="0.25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</sheetData>
  <mergeCells count="1">
    <mergeCell ref="A1:S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71E22-FB16-4712-BB07-3C39BADC10BB}">
  <dimension ref="A1:I116"/>
  <sheetViews>
    <sheetView tabSelected="1" workbookViewId="0">
      <selection activeCell="B7" sqref="B7"/>
    </sheetView>
  </sheetViews>
  <sheetFormatPr defaultRowHeight="15" x14ac:dyDescent="0.25"/>
  <cols>
    <col min="1" max="1" width="42.5703125" customWidth="1"/>
    <col min="2" max="2" width="12" customWidth="1"/>
    <col min="3" max="3" width="7.5703125" bestFit="1" customWidth="1"/>
    <col min="4" max="4" width="6.28515625" customWidth="1"/>
    <col min="5" max="6" width="9" customWidth="1"/>
  </cols>
  <sheetData>
    <row r="1" spans="1:9" x14ac:dyDescent="0.25">
      <c r="B1" s="15" t="s">
        <v>5</v>
      </c>
    </row>
    <row r="2" spans="1:9" x14ac:dyDescent="0.25">
      <c r="A2" s="15" t="s">
        <v>0</v>
      </c>
      <c r="B2">
        <v>100</v>
      </c>
      <c r="G2" s="15" t="s">
        <v>17</v>
      </c>
      <c r="H2" s="15" t="s">
        <v>18</v>
      </c>
    </row>
    <row r="3" spans="1:9" ht="30" x14ac:dyDescent="0.25">
      <c r="A3" s="5" t="s">
        <v>6</v>
      </c>
      <c r="B3" s="3">
        <v>0.8</v>
      </c>
      <c r="G3" s="16">
        <v>0.8</v>
      </c>
      <c r="H3" s="16">
        <v>0.2</v>
      </c>
    </row>
    <row r="4" spans="1:9" ht="30" customHeight="1" x14ac:dyDescent="0.25">
      <c r="A4" s="15" t="s">
        <v>1</v>
      </c>
      <c r="B4" s="3">
        <f>B3*0.65</f>
        <v>0.52</v>
      </c>
      <c r="C4" s="11" t="s">
        <v>11</v>
      </c>
      <c r="D4" s="11"/>
      <c r="E4" s="11"/>
      <c r="F4" s="11"/>
      <c r="G4" s="16">
        <v>0.65</v>
      </c>
      <c r="H4" s="16">
        <v>0.35</v>
      </c>
    </row>
    <row r="5" spans="1:9" ht="34.5" customHeight="1" x14ac:dyDescent="0.25">
      <c r="A5" s="15" t="s">
        <v>2</v>
      </c>
      <c r="B5" s="3">
        <f>B3*0.35</f>
        <v>0.27999999999999997</v>
      </c>
      <c r="C5" s="11" t="s">
        <v>12</v>
      </c>
      <c r="D5" s="11"/>
      <c r="E5" s="11"/>
      <c r="F5" s="11"/>
      <c r="G5" s="16">
        <v>0.35</v>
      </c>
    </row>
    <row r="6" spans="1:9" ht="31.5" customHeight="1" x14ac:dyDescent="0.25">
      <c r="A6" s="15" t="s">
        <v>3</v>
      </c>
      <c r="B6" s="3">
        <f>B4*0.3</f>
        <v>0.156</v>
      </c>
      <c r="C6" s="11" t="s">
        <v>13</v>
      </c>
      <c r="D6" s="11"/>
      <c r="E6" s="11"/>
      <c r="F6" s="11"/>
      <c r="G6" s="16">
        <v>0.3</v>
      </c>
      <c r="H6" s="16">
        <v>0.7</v>
      </c>
    </row>
    <row r="7" spans="1:9" ht="32.25" customHeight="1" x14ac:dyDescent="0.25">
      <c r="A7" s="15" t="s">
        <v>4</v>
      </c>
      <c r="B7" s="3">
        <f>B5*0.2</f>
        <v>5.5999999999999994E-2</v>
      </c>
      <c r="C7" s="11" t="s">
        <v>14</v>
      </c>
      <c r="D7" s="11"/>
      <c r="E7" s="11"/>
      <c r="F7" s="11"/>
      <c r="G7" s="16">
        <v>0.2</v>
      </c>
      <c r="H7" s="16">
        <v>0.8</v>
      </c>
    </row>
    <row r="8" spans="1:9" x14ac:dyDescent="0.25">
      <c r="A8" s="15" t="s">
        <v>7</v>
      </c>
      <c r="B8" s="1">
        <v>22</v>
      </c>
    </row>
    <row r="9" spans="1:9" x14ac:dyDescent="0.25">
      <c r="A9" s="15" t="s">
        <v>8</v>
      </c>
      <c r="B9" s="1">
        <v>5</v>
      </c>
    </row>
    <row r="10" spans="1:9" x14ac:dyDescent="0.25">
      <c r="A10" s="15" t="s">
        <v>9</v>
      </c>
      <c r="B10" s="1">
        <v>28</v>
      </c>
    </row>
    <row r="11" spans="1:9" x14ac:dyDescent="0.25">
      <c r="A11" s="15" t="s">
        <v>10</v>
      </c>
      <c r="B11" s="1">
        <v>3</v>
      </c>
    </row>
    <row r="13" spans="1:9" ht="30" x14ac:dyDescent="0.25">
      <c r="A13" t="s">
        <v>19</v>
      </c>
      <c r="B13" s="5" t="s">
        <v>20</v>
      </c>
      <c r="C13" s="5" t="s">
        <v>15</v>
      </c>
      <c r="D13" s="5" t="s">
        <v>16</v>
      </c>
      <c r="E13" s="5" t="s">
        <v>21</v>
      </c>
      <c r="F13" s="5" t="s">
        <v>22</v>
      </c>
      <c r="G13" s="5" t="s">
        <v>23</v>
      </c>
      <c r="H13" s="5" t="s">
        <v>24</v>
      </c>
      <c r="I13" s="5"/>
    </row>
    <row r="14" spans="1:9" x14ac:dyDescent="0.25">
      <c r="A14">
        <v>1</v>
      </c>
      <c r="B14" s="4">
        <f ca="1">_xll.PsiBernoulli($G$3)</f>
        <v>0</v>
      </c>
      <c r="C14" s="4">
        <f ca="1">_xll.PsiBernoulli($G$4)*B14</f>
        <v>0</v>
      </c>
      <c r="D14">
        <f ca="1">IF(C14=1,0,B14)</f>
        <v>0</v>
      </c>
      <c r="E14" s="4">
        <f ca="1">_xll.PsiBernoulli($G$6)*C14</f>
        <v>0</v>
      </c>
      <c r="F14" s="4">
        <f ca="1">_xll.PsiBernoulli($G$7)*D14</f>
        <v>0</v>
      </c>
      <c r="G14">
        <f ca="1">_xll.PsiNormal($B$8,$B$9)*E14</f>
        <v>0</v>
      </c>
      <c r="H14">
        <f ca="1">_xll.PsiNormal($B$10,$B$11)*F14</f>
        <v>0</v>
      </c>
    </row>
    <row r="15" spans="1:9" x14ac:dyDescent="0.25">
      <c r="A15">
        <v>2</v>
      </c>
      <c r="B15" s="4">
        <f ca="1">_xll.PsiBernoulli($G$3)</f>
        <v>1</v>
      </c>
      <c r="C15" s="4">
        <f ca="1">_xll.PsiBernoulli($G$4)*B15</f>
        <v>1</v>
      </c>
      <c r="D15">
        <f t="shared" ref="D15:D42" ca="1" si="0">IF(C15=1,0,B15)</f>
        <v>0</v>
      </c>
      <c r="E15" s="4">
        <f ca="1">_xll.PsiBernoulli($G$6)*C15</f>
        <v>0</v>
      </c>
      <c r="F15" s="4">
        <f ca="1">_xll.PsiBernoulli($G$7)*D15</f>
        <v>0</v>
      </c>
      <c r="G15">
        <f ca="1">_xll.PsiNormal($B$8,$B$9)*E15</f>
        <v>0</v>
      </c>
      <c r="H15">
        <f ca="1">_xll.PsiNormal($B$10,$B$11)*F15</f>
        <v>0</v>
      </c>
    </row>
    <row r="16" spans="1:9" x14ac:dyDescent="0.25">
      <c r="A16">
        <v>3</v>
      </c>
      <c r="B16" s="4">
        <f ca="1">_xll.PsiBernoulli($G$3)</f>
        <v>1</v>
      </c>
      <c r="C16" s="4">
        <f ca="1">_xll.PsiBernoulli($G$4)*B16</f>
        <v>0</v>
      </c>
      <c r="D16">
        <f t="shared" ca="1" si="0"/>
        <v>1</v>
      </c>
      <c r="E16" s="4">
        <f ca="1">_xll.PsiBernoulli($G$6)*C16</f>
        <v>0</v>
      </c>
      <c r="F16" s="4">
        <f ca="1">_xll.PsiBernoulli($G$7)*D16</f>
        <v>0</v>
      </c>
      <c r="G16">
        <f ca="1">_xll.PsiNormal($B$8,$B$9)*E16</f>
        <v>0</v>
      </c>
      <c r="H16">
        <f ca="1">_xll.PsiNormal($B$10,$B$11)*F16</f>
        <v>0</v>
      </c>
    </row>
    <row r="17" spans="1:8" x14ac:dyDescent="0.25">
      <c r="A17">
        <v>4</v>
      </c>
      <c r="B17" s="4">
        <f ca="1">_xll.PsiBernoulli($G$3)</f>
        <v>1</v>
      </c>
      <c r="C17" s="4">
        <f ca="1">_xll.PsiBernoulli($G$4)*B17</f>
        <v>0</v>
      </c>
      <c r="D17">
        <f t="shared" ca="1" si="0"/>
        <v>1</v>
      </c>
      <c r="E17" s="4">
        <f ca="1">_xll.PsiBernoulli($G$6)*C17</f>
        <v>0</v>
      </c>
      <c r="F17" s="4">
        <f ca="1">_xll.PsiBernoulli($G$7)*D17</f>
        <v>0</v>
      </c>
      <c r="G17">
        <f ca="1">_xll.PsiNormal($B$8,$B$9)*E17</f>
        <v>0</v>
      </c>
      <c r="H17">
        <f ca="1">_xll.PsiNormal($B$10,$B$11)*F17</f>
        <v>0</v>
      </c>
    </row>
    <row r="18" spans="1:8" x14ac:dyDescent="0.25">
      <c r="A18">
        <v>5</v>
      </c>
      <c r="B18" s="4">
        <f ca="1">_xll.PsiBernoulli($G$3)</f>
        <v>1</v>
      </c>
      <c r="C18" s="4">
        <f ca="1">_xll.PsiBernoulli($G$4)*B18</f>
        <v>1</v>
      </c>
      <c r="D18">
        <f t="shared" ca="1" si="0"/>
        <v>0</v>
      </c>
      <c r="E18" s="4">
        <f ca="1">_xll.PsiBernoulli($G$6)*C18</f>
        <v>0</v>
      </c>
      <c r="F18" s="4">
        <f ca="1">_xll.PsiBernoulli($G$7)*D18</f>
        <v>0</v>
      </c>
      <c r="G18">
        <f ca="1">_xll.PsiNormal($B$8,$B$9)*E18</f>
        <v>0</v>
      </c>
      <c r="H18">
        <f ca="1">_xll.PsiNormal($B$10,$B$11)*F18</f>
        <v>0</v>
      </c>
    </row>
    <row r="19" spans="1:8" x14ac:dyDescent="0.25">
      <c r="A19">
        <v>6</v>
      </c>
      <c r="B19" s="4">
        <f ca="1">_xll.PsiBernoulli($G$3)</f>
        <v>1</v>
      </c>
      <c r="C19" s="4">
        <f ca="1">_xll.PsiBernoulli($G$4)*B19</f>
        <v>1</v>
      </c>
      <c r="D19">
        <f t="shared" ca="1" si="0"/>
        <v>0</v>
      </c>
      <c r="E19" s="4">
        <f ca="1">_xll.PsiBernoulli($G$6)*C19</f>
        <v>0</v>
      </c>
      <c r="F19" s="4">
        <f ca="1">_xll.PsiBernoulli($G$7)*D19</f>
        <v>0</v>
      </c>
      <c r="G19">
        <f ca="1">_xll.PsiNormal($B$8,$B$9)*E19</f>
        <v>0</v>
      </c>
      <c r="H19">
        <f ca="1">_xll.PsiNormal($B$10,$B$11)*F19</f>
        <v>0</v>
      </c>
    </row>
    <row r="20" spans="1:8" x14ac:dyDescent="0.25">
      <c r="A20">
        <v>7</v>
      </c>
      <c r="B20" s="4">
        <f ca="1">_xll.PsiBernoulli($G$3)</f>
        <v>0</v>
      </c>
      <c r="C20" s="4">
        <f ca="1">_xll.PsiBernoulli($G$4)*B20</f>
        <v>0</v>
      </c>
      <c r="D20">
        <f t="shared" ca="1" si="0"/>
        <v>0</v>
      </c>
      <c r="E20" s="4">
        <f ca="1">_xll.PsiBernoulli($G$6)*C20</f>
        <v>0</v>
      </c>
      <c r="F20" s="4">
        <f ca="1">_xll.PsiBernoulli($G$7)*D20</f>
        <v>0</v>
      </c>
      <c r="G20">
        <f ca="1">_xll.PsiNormal($B$8,$B$9)*E20</f>
        <v>0</v>
      </c>
      <c r="H20">
        <f ca="1">_xll.PsiNormal($B$10,$B$11)*F20</f>
        <v>0</v>
      </c>
    </row>
    <row r="21" spans="1:8" x14ac:dyDescent="0.25">
      <c r="A21">
        <v>8</v>
      </c>
      <c r="B21" s="4">
        <f ca="1">_xll.PsiBernoulli($G$3)</f>
        <v>1</v>
      </c>
      <c r="C21" s="4">
        <f ca="1">_xll.PsiBernoulli($G$4)*B21</f>
        <v>0</v>
      </c>
      <c r="D21">
        <f t="shared" ca="1" si="0"/>
        <v>1</v>
      </c>
      <c r="E21" s="4">
        <f ca="1">_xll.PsiBernoulli($G$6)*C21</f>
        <v>0</v>
      </c>
      <c r="F21" s="4">
        <f ca="1">_xll.PsiBernoulli($G$7)*D21</f>
        <v>0</v>
      </c>
      <c r="G21">
        <f ca="1">_xll.PsiNormal($B$8,$B$9)*E21</f>
        <v>0</v>
      </c>
      <c r="H21">
        <f ca="1">_xll.PsiNormal($B$10,$B$11)*F21</f>
        <v>0</v>
      </c>
    </row>
    <row r="22" spans="1:8" x14ac:dyDescent="0.25">
      <c r="A22">
        <v>9</v>
      </c>
      <c r="B22" s="4">
        <f ca="1">_xll.PsiBernoulli($G$3)</f>
        <v>0</v>
      </c>
      <c r="C22" s="4">
        <f ca="1">_xll.PsiBernoulli($G$4)*B22</f>
        <v>0</v>
      </c>
      <c r="D22">
        <f t="shared" ca="1" si="0"/>
        <v>0</v>
      </c>
      <c r="E22" s="4">
        <f ca="1">_xll.PsiBernoulli($G$6)*C22</f>
        <v>0</v>
      </c>
      <c r="F22" s="4">
        <f ca="1">_xll.PsiBernoulli($G$7)*D22</f>
        <v>0</v>
      </c>
      <c r="G22">
        <f ca="1">_xll.PsiNormal($B$8,$B$9)*E22</f>
        <v>0</v>
      </c>
      <c r="H22">
        <f ca="1">_xll.PsiNormal($B$10,$B$11)*F22</f>
        <v>0</v>
      </c>
    </row>
    <row r="23" spans="1:8" x14ac:dyDescent="0.25">
      <c r="A23">
        <v>10</v>
      </c>
      <c r="B23" s="4">
        <f ca="1">_xll.PsiBernoulli($G$3)</f>
        <v>1</v>
      </c>
      <c r="C23" s="4">
        <f ca="1">_xll.PsiBernoulli($G$4)*B23</f>
        <v>1</v>
      </c>
      <c r="D23">
        <f t="shared" ca="1" si="0"/>
        <v>0</v>
      </c>
      <c r="E23" s="4">
        <f ca="1">_xll.PsiBernoulli($G$6)*C23</f>
        <v>0</v>
      </c>
      <c r="F23" s="4">
        <f ca="1">_xll.PsiBernoulli($G$7)*D23</f>
        <v>0</v>
      </c>
      <c r="G23">
        <f ca="1">_xll.PsiNormal($B$8,$B$9)*E23</f>
        <v>0</v>
      </c>
      <c r="H23">
        <f ca="1">_xll.PsiNormal($B$10,$B$11)*F23</f>
        <v>0</v>
      </c>
    </row>
    <row r="24" spans="1:8" x14ac:dyDescent="0.25">
      <c r="A24">
        <v>11</v>
      </c>
      <c r="B24" s="4">
        <f ca="1">_xll.PsiBernoulli($G$3)</f>
        <v>1</v>
      </c>
      <c r="C24" s="4">
        <f ca="1">_xll.PsiBernoulli($G$4)*B24</f>
        <v>0</v>
      </c>
      <c r="D24">
        <f t="shared" ca="1" si="0"/>
        <v>1</v>
      </c>
      <c r="E24" s="4">
        <f ca="1">_xll.PsiBernoulli($G$6)*C24</f>
        <v>0</v>
      </c>
      <c r="F24" s="4">
        <f ca="1">_xll.PsiBernoulli($G$7)*D24</f>
        <v>0</v>
      </c>
      <c r="G24">
        <f ca="1">_xll.PsiNormal($B$8,$B$9)*E24</f>
        <v>0</v>
      </c>
      <c r="H24">
        <f ca="1">_xll.PsiNormal($B$10,$B$11)*F24</f>
        <v>0</v>
      </c>
    </row>
    <row r="25" spans="1:8" x14ac:dyDescent="0.25">
      <c r="A25">
        <v>12</v>
      </c>
      <c r="B25" s="4">
        <f ca="1">_xll.PsiBernoulli($G$3)</f>
        <v>1</v>
      </c>
      <c r="C25" s="4">
        <f ca="1">_xll.PsiBernoulli($G$4)*B25</f>
        <v>0</v>
      </c>
      <c r="D25">
        <f t="shared" ca="1" si="0"/>
        <v>1</v>
      </c>
      <c r="E25" s="4">
        <f ca="1">_xll.PsiBernoulli($G$6)*C25</f>
        <v>0</v>
      </c>
      <c r="F25" s="4">
        <f ca="1">_xll.PsiBernoulli($G$7)*D25</f>
        <v>0</v>
      </c>
      <c r="G25">
        <f ca="1">_xll.PsiNormal($B$8,$B$9)*E25</f>
        <v>0</v>
      </c>
      <c r="H25">
        <f ca="1">_xll.PsiNormal($B$10,$B$11)*F25</f>
        <v>0</v>
      </c>
    </row>
    <row r="26" spans="1:8" x14ac:dyDescent="0.25">
      <c r="A26">
        <v>13</v>
      </c>
      <c r="B26" s="4">
        <f ca="1">_xll.PsiBernoulli($G$3)</f>
        <v>1</v>
      </c>
      <c r="C26" s="4">
        <f ca="1">_xll.PsiBernoulli($G$4)*B26</f>
        <v>1</v>
      </c>
      <c r="D26">
        <f t="shared" ca="1" si="0"/>
        <v>0</v>
      </c>
      <c r="E26" s="4">
        <f ca="1">_xll.PsiBernoulli($G$6)*C26</f>
        <v>0</v>
      </c>
      <c r="F26" s="4">
        <f ca="1">_xll.PsiBernoulli($G$7)*D26</f>
        <v>0</v>
      </c>
      <c r="G26">
        <f ca="1">_xll.PsiNormal($B$8,$B$9)*E26</f>
        <v>0</v>
      </c>
      <c r="H26">
        <f ca="1">_xll.PsiNormal($B$10,$B$11)*F26</f>
        <v>0</v>
      </c>
    </row>
    <row r="27" spans="1:8" x14ac:dyDescent="0.25">
      <c r="A27">
        <v>14</v>
      </c>
      <c r="B27" s="4">
        <f ca="1">_xll.PsiBernoulli($G$3)</f>
        <v>1</v>
      </c>
      <c r="C27" s="4">
        <f ca="1">_xll.PsiBernoulli($G$4)*B27</f>
        <v>1</v>
      </c>
      <c r="D27">
        <f t="shared" ca="1" si="0"/>
        <v>0</v>
      </c>
      <c r="E27" s="4">
        <f ca="1">_xll.PsiBernoulli($G$6)*C27</f>
        <v>1</v>
      </c>
      <c r="F27" s="4">
        <f ca="1">_xll.PsiBernoulli($G$7)*D27</f>
        <v>0</v>
      </c>
      <c r="G27">
        <f ca="1">_xll.PsiNormal($B$8,$B$9)*E27</f>
        <v>15.855219788248657</v>
      </c>
      <c r="H27">
        <f ca="1">_xll.PsiNormal($B$10,$B$11)*F27</f>
        <v>0</v>
      </c>
    </row>
    <row r="28" spans="1:8" x14ac:dyDescent="0.25">
      <c r="A28">
        <v>15</v>
      </c>
      <c r="B28" s="4">
        <f ca="1">_xll.PsiBernoulli($G$3)</f>
        <v>0</v>
      </c>
      <c r="C28" s="4">
        <f ca="1">_xll.PsiBernoulli($G$4)*B28</f>
        <v>0</v>
      </c>
      <c r="D28">
        <f t="shared" ca="1" si="0"/>
        <v>0</v>
      </c>
      <c r="E28" s="4">
        <f ca="1">_xll.PsiBernoulli($G$6)*C28</f>
        <v>0</v>
      </c>
      <c r="F28" s="4">
        <f ca="1">_xll.PsiBernoulli($G$7)*D28</f>
        <v>0</v>
      </c>
      <c r="G28">
        <f ca="1">_xll.PsiNormal($B$8,$B$9)*E28</f>
        <v>0</v>
      </c>
      <c r="H28">
        <f ca="1">_xll.PsiNormal($B$10,$B$11)*F28</f>
        <v>0</v>
      </c>
    </row>
    <row r="29" spans="1:8" x14ac:dyDescent="0.25">
      <c r="A29">
        <v>16</v>
      </c>
      <c r="B29" s="4">
        <f ca="1">_xll.PsiBernoulli($G$3)</f>
        <v>1</v>
      </c>
      <c r="C29" s="4">
        <f ca="1">_xll.PsiBernoulli($G$4)*B29</f>
        <v>1</v>
      </c>
      <c r="D29">
        <f t="shared" ca="1" si="0"/>
        <v>0</v>
      </c>
      <c r="E29" s="4">
        <f ca="1">_xll.PsiBernoulli($G$6)*C29</f>
        <v>0</v>
      </c>
      <c r="F29" s="4">
        <f ca="1">_xll.PsiBernoulli($G$7)*D29</f>
        <v>0</v>
      </c>
      <c r="G29">
        <f ca="1">_xll.PsiNormal($B$8,$B$9)*E29</f>
        <v>0</v>
      </c>
      <c r="H29">
        <f ca="1">_xll.PsiNormal($B$10,$B$11)*F29</f>
        <v>0</v>
      </c>
    </row>
    <row r="30" spans="1:8" x14ac:dyDescent="0.25">
      <c r="A30">
        <v>17</v>
      </c>
      <c r="B30" s="4">
        <f ca="1">_xll.PsiBernoulli($G$3)</f>
        <v>0</v>
      </c>
      <c r="C30" s="4">
        <f ca="1">_xll.PsiBernoulli($G$4)*B30</f>
        <v>0</v>
      </c>
      <c r="D30">
        <f t="shared" ca="1" si="0"/>
        <v>0</v>
      </c>
      <c r="E30" s="4">
        <f ca="1">_xll.PsiBernoulli($G$6)*C30</f>
        <v>0</v>
      </c>
      <c r="F30" s="4">
        <f ca="1">_xll.PsiBernoulli($G$7)*D30</f>
        <v>0</v>
      </c>
      <c r="G30">
        <f ca="1">_xll.PsiNormal($B$8,$B$9)*E30</f>
        <v>0</v>
      </c>
      <c r="H30">
        <f ca="1">_xll.PsiNormal($B$10,$B$11)*F30</f>
        <v>0</v>
      </c>
    </row>
    <row r="31" spans="1:8" x14ac:dyDescent="0.25">
      <c r="A31">
        <v>18</v>
      </c>
      <c r="B31" s="4">
        <f ca="1">_xll.PsiBernoulli($G$3)</f>
        <v>0</v>
      </c>
      <c r="C31" s="4">
        <f ca="1">_xll.PsiBernoulli($G$4)*B31</f>
        <v>0</v>
      </c>
      <c r="D31">
        <f t="shared" ca="1" si="0"/>
        <v>0</v>
      </c>
      <c r="E31" s="4">
        <f ca="1">_xll.PsiBernoulli($G$6)*C31</f>
        <v>0</v>
      </c>
      <c r="F31" s="4">
        <f ca="1">_xll.PsiBernoulli($G$7)*D31</f>
        <v>0</v>
      </c>
      <c r="G31">
        <f ca="1">_xll.PsiNormal($B$8,$B$9)*E31</f>
        <v>0</v>
      </c>
      <c r="H31">
        <f ca="1">_xll.PsiNormal($B$10,$B$11)*F31</f>
        <v>0</v>
      </c>
    </row>
    <row r="32" spans="1:8" x14ac:dyDescent="0.25">
      <c r="A32">
        <v>19</v>
      </c>
      <c r="B32" s="4">
        <f ca="1">_xll.PsiBernoulli($G$3)</f>
        <v>1</v>
      </c>
      <c r="C32" s="4">
        <f ca="1">_xll.PsiBernoulli($G$4)*B32</f>
        <v>1</v>
      </c>
      <c r="D32">
        <f t="shared" ca="1" si="0"/>
        <v>0</v>
      </c>
      <c r="E32" s="4">
        <f ca="1">_xll.PsiBernoulli($G$6)*C32</f>
        <v>1</v>
      </c>
      <c r="F32" s="4">
        <f ca="1">_xll.PsiBernoulli($G$7)*D32</f>
        <v>0</v>
      </c>
      <c r="G32">
        <f ca="1">_xll.PsiNormal($B$8,$B$9)*E32</f>
        <v>15.960109435801865</v>
      </c>
      <c r="H32">
        <f ca="1">_xll.PsiNormal($B$10,$B$11)*F32</f>
        <v>0</v>
      </c>
    </row>
    <row r="33" spans="1:9" x14ac:dyDescent="0.25">
      <c r="A33">
        <v>20</v>
      </c>
      <c r="B33" s="4">
        <f ca="1">_xll.PsiBernoulli($G$3)</f>
        <v>1</v>
      </c>
      <c r="C33" s="4">
        <f ca="1">_xll.PsiBernoulli($G$4)*B33</f>
        <v>0</v>
      </c>
      <c r="D33">
        <f t="shared" ca="1" si="0"/>
        <v>1</v>
      </c>
      <c r="E33" s="4">
        <f ca="1">_xll.PsiBernoulli($G$6)*C33</f>
        <v>0</v>
      </c>
      <c r="F33" s="4">
        <f ca="1">_xll.PsiBernoulli($G$7)*D33</f>
        <v>0</v>
      </c>
      <c r="G33">
        <f ca="1">_xll.PsiNormal($B$8,$B$9)*E33</f>
        <v>0</v>
      </c>
      <c r="H33">
        <f ca="1">_xll.PsiNormal($B$10,$B$11)*F33</f>
        <v>0</v>
      </c>
    </row>
    <row r="34" spans="1:9" x14ac:dyDescent="0.25">
      <c r="A34">
        <v>21</v>
      </c>
      <c r="B34" s="4">
        <f ca="1">_xll.PsiBernoulli($G$3)</f>
        <v>1</v>
      </c>
      <c r="C34" s="4">
        <f ca="1">_xll.PsiBernoulli($G$4)*B34</f>
        <v>1</v>
      </c>
      <c r="D34">
        <f t="shared" ca="1" si="0"/>
        <v>0</v>
      </c>
      <c r="E34" s="4">
        <f ca="1">_xll.PsiBernoulli($G$6)*C34</f>
        <v>0</v>
      </c>
      <c r="F34" s="4">
        <f ca="1">_xll.PsiBernoulli($G$7)*D34</f>
        <v>0</v>
      </c>
      <c r="G34">
        <f ca="1">_xll.PsiNormal($B$8,$B$9)*E34</f>
        <v>0</v>
      </c>
      <c r="H34">
        <f ca="1">_xll.PsiNormal($B$10,$B$11)*F34</f>
        <v>0</v>
      </c>
    </row>
    <row r="35" spans="1:9" x14ac:dyDescent="0.25">
      <c r="A35">
        <v>22</v>
      </c>
      <c r="B35" s="4">
        <f ca="1">_xll.PsiBernoulli($G$3)</f>
        <v>1</v>
      </c>
      <c r="C35" s="4">
        <f ca="1">_xll.PsiBernoulli($G$4)*B35</f>
        <v>1</v>
      </c>
      <c r="D35">
        <f t="shared" ca="1" si="0"/>
        <v>0</v>
      </c>
      <c r="E35" s="4">
        <f ca="1">_xll.PsiBernoulli($G$6)*C35</f>
        <v>0</v>
      </c>
      <c r="F35" s="4">
        <f ca="1">_xll.PsiBernoulli($G$7)*D35</f>
        <v>0</v>
      </c>
      <c r="G35">
        <f ca="1">_xll.PsiNormal($B$8,$B$9)*E35</f>
        <v>0</v>
      </c>
      <c r="H35">
        <f ca="1">_xll.PsiNormal($B$10,$B$11)*F35</f>
        <v>0</v>
      </c>
    </row>
    <row r="36" spans="1:9" x14ac:dyDescent="0.25">
      <c r="A36">
        <v>23</v>
      </c>
      <c r="B36" s="4">
        <f ca="1">_xll.PsiBernoulli($G$3)</f>
        <v>1</v>
      </c>
      <c r="C36" s="4">
        <f ca="1">_xll.PsiBernoulli($G$4)*B36</f>
        <v>1</v>
      </c>
      <c r="D36">
        <f t="shared" ca="1" si="0"/>
        <v>0</v>
      </c>
      <c r="E36" s="4">
        <f ca="1">_xll.PsiBernoulli($G$6)*C36</f>
        <v>0</v>
      </c>
      <c r="F36" s="4">
        <f ca="1">_xll.PsiBernoulli($G$7)*D36</f>
        <v>0</v>
      </c>
      <c r="G36">
        <f ca="1">_xll.PsiNormal($B$8,$B$9)*E36</f>
        <v>0</v>
      </c>
      <c r="H36">
        <f ca="1">_xll.PsiNormal($B$10,$B$11)*F36</f>
        <v>0</v>
      </c>
    </row>
    <row r="37" spans="1:9" x14ac:dyDescent="0.25">
      <c r="A37">
        <v>24</v>
      </c>
      <c r="B37" s="4">
        <f ca="1">_xll.PsiBernoulli($G$3)</f>
        <v>1</v>
      </c>
      <c r="C37" s="4">
        <f ca="1">_xll.PsiBernoulli($G$4)*B37</f>
        <v>1</v>
      </c>
      <c r="D37">
        <f t="shared" ca="1" si="0"/>
        <v>0</v>
      </c>
      <c r="E37" s="4">
        <f ca="1">_xll.PsiBernoulli($G$6)*C37</f>
        <v>1</v>
      </c>
      <c r="F37" s="4">
        <f ca="1">_xll.PsiBernoulli($G$7)*D37</f>
        <v>0</v>
      </c>
      <c r="G37">
        <f ca="1">_xll.PsiNormal($B$8,$B$9)*E37</f>
        <v>29.222859279403323</v>
      </c>
      <c r="H37">
        <f ca="1">_xll.PsiNormal($B$10,$B$11)*F37</f>
        <v>0</v>
      </c>
    </row>
    <row r="38" spans="1:9" x14ac:dyDescent="0.25">
      <c r="A38">
        <v>25</v>
      </c>
      <c r="B38" s="4">
        <f ca="1">_xll.PsiBernoulli($G$3)</f>
        <v>0</v>
      </c>
      <c r="C38" s="4">
        <f ca="1">_xll.PsiBernoulli($G$4)*B38</f>
        <v>0</v>
      </c>
      <c r="D38">
        <f t="shared" ca="1" si="0"/>
        <v>0</v>
      </c>
      <c r="E38" s="4">
        <f ca="1">_xll.PsiBernoulli($G$6)*C38</f>
        <v>0</v>
      </c>
      <c r="F38" s="4">
        <f ca="1">_xll.PsiBernoulli($G$7)*D38</f>
        <v>0</v>
      </c>
      <c r="G38">
        <f ca="1">_xll.PsiNormal($B$8,$B$9)*E38</f>
        <v>0</v>
      </c>
      <c r="H38">
        <f ca="1">_xll.PsiNormal($B$10,$B$11)*F38</f>
        <v>0</v>
      </c>
    </row>
    <row r="39" spans="1:9" x14ac:dyDescent="0.25">
      <c r="A39">
        <v>26</v>
      </c>
      <c r="B39" s="4">
        <f ca="1">_xll.PsiBernoulli($G$3)</f>
        <v>1</v>
      </c>
      <c r="C39" s="4">
        <f ca="1">_xll.PsiBernoulli($G$4)*B39</f>
        <v>1</v>
      </c>
      <c r="D39">
        <f t="shared" ca="1" si="0"/>
        <v>0</v>
      </c>
      <c r="E39" s="4">
        <f ca="1">_xll.PsiBernoulli($G$6)*C39</f>
        <v>0</v>
      </c>
      <c r="F39" s="4">
        <f ca="1">_xll.PsiBernoulli($G$7)*D39</f>
        <v>0</v>
      </c>
      <c r="G39">
        <f ca="1">_xll.PsiNormal($B$8,$B$9)*E39</f>
        <v>0</v>
      </c>
      <c r="H39">
        <f ca="1">_xll.PsiNormal($B$10,$B$11)*F39</f>
        <v>0</v>
      </c>
    </row>
    <row r="40" spans="1:9" x14ac:dyDescent="0.25">
      <c r="A40">
        <v>27</v>
      </c>
      <c r="B40" s="4">
        <f ca="1">_xll.PsiBernoulli($G$3)</f>
        <v>1</v>
      </c>
      <c r="C40" s="4">
        <f ca="1">_xll.PsiBernoulli($G$4)*B40</f>
        <v>0</v>
      </c>
      <c r="D40">
        <f t="shared" ca="1" si="0"/>
        <v>1</v>
      </c>
      <c r="E40" s="4">
        <f ca="1">_xll.PsiBernoulli($G$6)*C40</f>
        <v>0</v>
      </c>
      <c r="F40" s="4">
        <f ca="1">_xll.PsiBernoulli($G$7)*D40</f>
        <v>0</v>
      </c>
      <c r="G40">
        <f ca="1">_xll.PsiNormal($B$8,$B$9)*E40</f>
        <v>0</v>
      </c>
      <c r="H40">
        <f ca="1">_xll.PsiNormal($B$10,$B$11)*F40</f>
        <v>0</v>
      </c>
    </row>
    <row r="41" spans="1:9" x14ac:dyDescent="0.25">
      <c r="A41">
        <v>28</v>
      </c>
      <c r="B41" s="4">
        <f ca="1">_xll.PsiBernoulli($G$3)</f>
        <v>1</v>
      </c>
      <c r="C41" s="4">
        <f ca="1">_xll.PsiBernoulli($G$4)*B41</f>
        <v>1</v>
      </c>
      <c r="D41">
        <f t="shared" ca="1" si="0"/>
        <v>0</v>
      </c>
      <c r="E41" s="4">
        <f ca="1">_xll.PsiBernoulli($G$6)*C41</f>
        <v>1</v>
      </c>
      <c r="F41" s="4">
        <f ca="1">_xll.PsiBernoulli($G$7)*D41</f>
        <v>0</v>
      </c>
      <c r="G41">
        <f ca="1">_xll.PsiNormal($B$8,$B$9)*E41</f>
        <v>23.21994385996474</v>
      </c>
      <c r="H41">
        <f ca="1">_xll.PsiNormal($B$10,$B$11)*F41</f>
        <v>0</v>
      </c>
    </row>
    <row r="42" spans="1:9" x14ac:dyDescent="0.25">
      <c r="A42">
        <v>29</v>
      </c>
      <c r="B42" s="4">
        <f ca="1">_xll.PsiBernoulli($G$3)</f>
        <v>1</v>
      </c>
      <c r="C42" s="4">
        <f ca="1">_xll.PsiBernoulli($G$4)*B42</f>
        <v>0</v>
      </c>
      <c r="D42">
        <f t="shared" ca="1" si="0"/>
        <v>1</v>
      </c>
      <c r="E42" s="4">
        <f ca="1">_xll.PsiBernoulli($G$6)*C42</f>
        <v>0</v>
      </c>
      <c r="F42" s="4">
        <f ca="1">_xll.PsiBernoulli($G$7)*D42</f>
        <v>1</v>
      </c>
      <c r="G42">
        <f ca="1">_xll.PsiNormal($B$8,$B$9)*E42</f>
        <v>0</v>
      </c>
      <c r="H42">
        <f ca="1">_xll.PsiNormal($B$10,$B$11)*F42</f>
        <v>24.066445331965006</v>
      </c>
    </row>
    <row r="43" spans="1:9" x14ac:dyDescent="0.25">
      <c r="A43">
        <v>30</v>
      </c>
      <c r="B43" s="4">
        <f ca="1">_xll.PsiBernoulli($G$3)</f>
        <v>1</v>
      </c>
      <c r="C43" s="4">
        <f ca="1">_xll.PsiBernoulli($G$4)*B43</f>
        <v>1</v>
      </c>
      <c r="D43">
        <f ca="1">IF(C43=1,0,B43)</f>
        <v>0</v>
      </c>
      <c r="E43" s="4">
        <f ca="1">_xll.PsiBernoulli($G$6)*C43</f>
        <v>0</v>
      </c>
      <c r="F43" s="4">
        <f ca="1">_xll.PsiBernoulli($G$7)*D43</f>
        <v>0</v>
      </c>
      <c r="G43">
        <f ca="1">_xll.PsiNormal($B$8,$B$9)*E43</f>
        <v>0</v>
      </c>
      <c r="H43">
        <f ca="1">_xll.PsiNormal($B$10,$B$11)*F43</f>
        <v>0</v>
      </c>
    </row>
    <row r="44" spans="1:9" x14ac:dyDescent="0.25">
      <c r="B44" s="2"/>
      <c r="C44" s="2"/>
      <c r="E44" s="2"/>
      <c r="F44" s="2"/>
      <c r="G44">
        <f ca="1">SUM(G14:G43)</f>
        <v>84.258132363418582</v>
      </c>
      <c r="H44">
        <f ca="1">SUM(H14:H43)</f>
        <v>24.066445331965006</v>
      </c>
    </row>
    <row r="45" spans="1:9" x14ac:dyDescent="0.25">
      <c r="B45" s="2"/>
      <c r="C45" s="2"/>
      <c r="E45" s="2"/>
      <c r="F45" s="17" t="s">
        <v>25</v>
      </c>
      <c r="G45" s="18"/>
      <c r="H45" s="18"/>
      <c r="I45" s="19">
        <f ca="1">SUM(G44+H44)+_xll.PsiOutput()</f>
        <v>108.3245776953836</v>
      </c>
    </row>
    <row r="46" spans="1:9" x14ac:dyDescent="0.25">
      <c r="B46" s="2"/>
      <c r="C46" s="2"/>
      <c r="E46" s="2"/>
      <c r="F46" s="2"/>
    </row>
    <row r="47" spans="1:9" x14ac:dyDescent="0.25">
      <c r="A47" s="15" t="s">
        <v>32</v>
      </c>
      <c r="B47" s="2"/>
      <c r="C47" s="2"/>
      <c r="E47" s="2"/>
      <c r="F47" s="2"/>
      <c r="H47" s="15" t="s">
        <v>33</v>
      </c>
    </row>
    <row r="48" spans="1:9" x14ac:dyDescent="0.25">
      <c r="B48" s="2"/>
      <c r="C48" s="2"/>
      <c r="E48" s="2"/>
      <c r="F48" s="2"/>
    </row>
    <row r="49" spans="2:6" x14ac:dyDescent="0.25">
      <c r="B49" s="2"/>
      <c r="C49" s="2"/>
      <c r="E49" s="2"/>
      <c r="F49" s="2"/>
    </row>
    <row r="50" spans="2:6" x14ac:dyDescent="0.25">
      <c r="B50" s="2"/>
      <c r="C50" s="2"/>
      <c r="E50" s="2"/>
      <c r="F50" s="2"/>
    </row>
    <row r="51" spans="2:6" x14ac:dyDescent="0.25">
      <c r="B51" s="2"/>
      <c r="C51" s="2"/>
      <c r="E51" s="2"/>
      <c r="F51" s="2"/>
    </row>
    <row r="52" spans="2:6" x14ac:dyDescent="0.25">
      <c r="B52" s="2"/>
      <c r="C52" s="2"/>
      <c r="E52" s="2"/>
      <c r="F52" s="2"/>
    </row>
    <row r="53" spans="2:6" x14ac:dyDescent="0.25">
      <c r="B53" s="2"/>
      <c r="C53" s="2"/>
      <c r="E53" s="2"/>
      <c r="F53" s="2"/>
    </row>
    <row r="54" spans="2:6" x14ac:dyDescent="0.25">
      <c r="B54" s="2"/>
      <c r="C54" s="2"/>
      <c r="E54" s="2"/>
      <c r="F54" s="2"/>
    </row>
    <row r="55" spans="2:6" x14ac:dyDescent="0.25">
      <c r="B55" s="2"/>
      <c r="C55" s="2"/>
      <c r="E55" s="2"/>
      <c r="F55" s="2"/>
    </row>
    <row r="56" spans="2:6" x14ac:dyDescent="0.25">
      <c r="B56" s="2"/>
      <c r="C56" s="2"/>
      <c r="E56" s="2"/>
      <c r="F56" s="2"/>
    </row>
    <row r="57" spans="2:6" x14ac:dyDescent="0.25">
      <c r="B57" s="2"/>
      <c r="C57" s="2"/>
      <c r="E57" s="2"/>
      <c r="F57" s="2"/>
    </row>
    <row r="58" spans="2:6" x14ac:dyDescent="0.25">
      <c r="B58" s="2"/>
      <c r="C58" s="2"/>
      <c r="E58" s="2"/>
      <c r="F58" s="2"/>
    </row>
    <row r="59" spans="2:6" x14ac:dyDescent="0.25">
      <c r="B59" s="2"/>
      <c r="C59" s="2"/>
      <c r="E59" s="2"/>
      <c r="F59" s="2"/>
    </row>
    <row r="60" spans="2:6" x14ac:dyDescent="0.25">
      <c r="B60" s="2"/>
      <c r="C60" s="2"/>
      <c r="E60" s="2"/>
      <c r="F60" s="2"/>
    </row>
    <row r="61" spans="2:6" x14ac:dyDescent="0.25">
      <c r="B61" s="2"/>
      <c r="C61" s="2"/>
      <c r="E61" s="2"/>
      <c r="F61" s="2"/>
    </row>
    <row r="62" spans="2:6" x14ac:dyDescent="0.25">
      <c r="B62" s="2"/>
      <c r="C62" s="2"/>
      <c r="E62" s="2"/>
      <c r="F62" s="2"/>
    </row>
    <row r="63" spans="2:6" x14ac:dyDescent="0.25">
      <c r="B63" s="2"/>
      <c r="C63" s="2"/>
      <c r="E63" s="2"/>
      <c r="F63" s="2"/>
    </row>
    <row r="64" spans="2:6" x14ac:dyDescent="0.25">
      <c r="B64" s="2"/>
      <c r="C64" s="2"/>
      <c r="E64" s="2"/>
      <c r="F64" s="2"/>
    </row>
    <row r="65" spans="2:6" x14ac:dyDescent="0.25">
      <c r="B65" s="2"/>
      <c r="C65" s="2"/>
      <c r="E65" s="2"/>
      <c r="F65" s="2"/>
    </row>
    <row r="66" spans="2:6" x14ac:dyDescent="0.25">
      <c r="B66" s="2"/>
      <c r="C66" s="2"/>
      <c r="E66" s="2"/>
      <c r="F66" s="2"/>
    </row>
    <row r="67" spans="2:6" x14ac:dyDescent="0.25">
      <c r="B67" s="2"/>
      <c r="C67" s="2"/>
      <c r="E67" s="2"/>
      <c r="F67" s="2"/>
    </row>
    <row r="68" spans="2:6" x14ac:dyDescent="0.25">
      <c r="B68" s="2"/>
      <c r="C68" s="2"/>
      <c r="E68" s="2"/>
      <c r="F68" s="2"/>
    </row>
    <row r="69" spans="2:6" x14ac:dyDescent="0.25">
      <c r="B69" s="2"/>
      <c r="C69" s="2"/>
      <c r="E69" s="2"/>
      <c r="F69" s="2"/>
    </row>
    <row r="70" spans="2:6" x14ac:dyDescent="0.25">
      <c r="B70" s="2"/>
      <c r="C70" s="2"/>
      <c r="E70" s="2"/>
      <c r="F70" s="2"/>
    </row>
    <row r="71" spans="2:6" x14ac:dyDescent="0.25">
      <c r="B71" s="2"/>
      <c r="C71" s="2"/>
      <c r="E71" s="2"/>
      <c r="F71" s="2"/>
    </row>
    <row r="72" spans="2:6" x14ac:dyDescent="0.25">
      <c r="B72" s="2"/>
      <c r="C72" s="2"/>
      <c r="E72" s="2"/>
      <c r="F72" s="2"/>
    </row>
    <row r="73" spans="2:6" x14ac:dyDescent="0.25">
      <c r="B73" s="2"/>
      <c r="C73" s="2"/>
      <c r="E73" s="2"/>
      <c r="F73" s="2"/>
    </row>
    <row r="74" spans="2:6" x14ac:dyDescent="0.25">
      <c r="B74" s="2"/>
      <c r="C74" s="2"/>
      <c r="E74" s="2"/>
      <c r="F74" s="2"/>
    </row>
    <row r="75" spans="2:6" x14ac:dyDescent="0.25">
      <c r="B75" s="2"/>
      <c r="C75" s="2"/>
      <c r="E75" s="2"/>
      <c r="F75" s="2"/>
    </row>
    <row r="76" spans="2:6" x14ac:dyDescent="0.25">
      <c r="B76" s="2"/>
      <c r="C76" s="2"/>
      <c r="E76" s="2"/>
      <c r="F76" s="2"/>
    </row>
    <row r="77" spans="2:6" x14ac:dyDescent="0.25">
      <c r="B77" s="2"/>
      <c r="C77" s="2"/>
      <c r="E77" s="2"/>
      <c r="F77" s="2"/>
    </row>
    <row r="78" spans="2:6" x14ac:dyDescent="0.25">
      <c r="B78" s="2"/>
      <c r="C78" s="2"/>
      <c r="E78" s="2"/>
      <c r="F78" s="2"/>
    </row>
    <row r="79" spans="2:6" x14ac:dyDescent="0.25">
      <c r="B79" s="2"/>
      <c r="C79" s="2"/>
      <c r="E79" s="2"/>
      <c r="F79" s="2"/>
    </row>
    <row r="80" spans="2:6" x14ac:dyDescent="0.25">
      <c r="B80" s="2"/>
      <c r="C80" s="2"/>
      <c r="E80" s="2"/>
      <c r="F80" s="2"/>
    </row>
    <row r="81" spans="2:6" x14ac:dyDescent="0.25">
      <c r="B81" s="2"/>
      <c r="C81" s="2"/>
      <c r="E81" s="2"/>
      <c r="F81" s="2"/>
    </row>
    <row r="82" spans="2:6" x14ac:dyDescent="0.25">
      <c r="B82" s="2"/>
      <c r="C82" s="2"/>
      <c r="E82" s="2"/>
      <c r="F82" s="2"/>
    </row>
    <row r="83" spans="2:6" x14ac:dyDescent="0.25">
      <c r="B83" s="2"/>
      <c r="C83" s="2"/>
      <c r="E83" s="2"/>
      <c r="F83" s="2"/>
    </row>
    <row r="84" spans="2:6" x14ac:dyDescent="0.25">
      <c r="B84" s="2"/>
      <c r="C84" s="2"/>
      <c r="E84" s="2"/>
      <c r="F84" s="2"/>
    </row>
    <row r="85" spans="2:6" x14ac:dyDescent="0.25">
      <c r="B85" s="2"/>
      <c r="C85" s="2"/>
      <c r="E85" s="2"/>
      <c r="F85" s="2"/>
    </row>
    <row r="86" spans="2:6" x14ac:dyDescent="0.25">
      <c r="B86" s="2"/>
      <c r="C86" s="2"/>
      <c r="E86" s="2"/>
      <c r="F86" s="2"/>
    </row>
    <row r="87" spans="2:6" x14ac:dyDescent="0.25">
      <c r="B87" s="2"/>
      <c r="C87" s="2"/>
      <c r="E87" s="2"/>
      <c r="F87" s="2"/>
    </row>
    <row r="88" spans="2:6" x14ac:dyDescent="0.25">
      <c r="B88" s="2"/>
      <c r="C88" s="2"/>
      <c r="E88" s="2"/>
      <c r="F88" s="2"/>
    </row>
    <row r="89" spans="2:6" x14ac:dyDescent="0.25">
      <c r="B89" s="2"/>
      <c r="C89" s="2"/>
      <c r="E89" s="2"/>
      <c r="F89" s="2"/>
    </row>
    <row r="90" spans="2:6" x14ac:dyDescent="0.25">
      <c r="B90" s="2"/>
      <c r="C90" s="2"/>
      <c r="E90" s="2"/>
      <c r="F90" s="2"/>
    </row>
    <row r="91" spans="2:6" x14ac:dyDescent="0.25">
      <c r="B91" s="2"/>
      <c r="C91" s="2"/>
      <c r="E91" s="2"/>
      <c r="F91" s="2"/>
    </row>
    <row r="92" spans="2:6" x14ac:dyDescent="0.25">
      <c r="B92" s="2"/>
      <c r="C92" s="2"/>
      <c r="E92" s="2"/>
      <c r="F92" s="2"/>
    </row>
    <row r="93" spans="2:6" x14ac:dyDescent="0.25">
      <c r="B93" s="2"/>
      <c r="C93" s="2"/>
      <c r="E93" s="2"/>
      <c r="F93" s="2"/>
    </row>
    <row r="94" spans="2:6" x14ac:dyDescent="0.25">
      <c r="B94" s="2"/>
      <c r="C94" s="2"/>
      <c r="E94" s="2"/>
      <c r="F94" s="2"/>
    </row>
    <row r="95" spans="2:6" x14ac:dyDescent="0.25">
      <c r="B95" s="2"/>
      <c r="C95" s="2"/>
      <c r="E95" s="2"/>
      <c r="F95" s="2"/>
    </row>
    <row r="96" spans="2:6" x14ac:dyDescent="0.25">
      <c r="B96" s="2"/>
      <c r="C96" s="2"/>
      <c r="E96" s="2"/>
      <c r="F96" s="2"/>
    </row>
    <row r="97" spans="2:6" x14ac:dyDescent="0.25">
      <c r="B97" s="2"/>
      <c r="C97" s="2"/>
      <c r="E97" s="2"/>
      <c r="F97" s="2"/>
    </row>
    <row r="98" spans="2:6" x14ac:dyDescent="0.25">
      <c r="B98" s="2"/>
      <c r="C98" s="2"/>
      <c r="E98" s="2"/>
      <c r="F98" s="2"/>
    </row>
    <row r="99" spans="2:6" x14ac:dyDescent="0.25">
      <c r="B99" s="2"/>
      <c r="C99" s="2"/>
      <c r="E99" s="2"/>
      <c r="F99" s="2"/>
    </row>
    <row r="100" spans="2:6" x14ac:dyDescent="0.25">
      <c r="B100" s="2"/>
      <c r="C100" s="2"/>
      <c r="E100" s="2"/>
      <c r="F100" s="2"/>
    </row>
    <row r="101" spans="2:6" x14ac:dyDescent="0.25">
      <c r="B101" s="2"/>
      <c r="C101" s="2"/>
      <c r="E101" s="2"/>
      <c r="F101" s="2"/>
    </row>
    <row r="102" spans="2:6" x14ac:dyDescent="0.25">
      <c r="B102" s="2"/>
      <c r="C102" s="2"/>
      <c r="E102" s="2"/>
      <c r="F102" s="2"/>
    </row>
    <row r="103" spans="2:6" x14ac:dyDescent="0.25">
      <c r="B103" s="2"/>
      <c r="C103" s="2"/>
      <c r="E103" s="2"/>
      <c r="F103" s="2"/>
    </row>
    <row r="104" spans="2:6" x14ac:dyDescent="0.25">
      <c r="B104" s="2"/>
      <c r="C104" s="2"/>
      <c r="E104" s="2"/>
      <c r="F104" s="2"/>
    </row>
    <row r="105" spans="2:6" x14ac:dyDescent="0.25">
      <c r="B105" s="2"/>
      <c r="C105" s="2"/>
      <c r="E105" s="2"/>
      <c r="F105" s="2"/>
    </row>
    <row r="106" spans="2:6" x14ac:dyDescent="0.25">
      <c r="B106" s="2"/>
      <c r="C106" s="2"/>
      <c r="E106" s="2"/>
      <c r="F106" s="2"/>
    </row>
    <row r="107" spans="2:6" x14ac:dyDescent="0.25">
      <c r="B107" s="2"/>
      <c r="C107" s="2"/>
      <c r="E107" s="2"/>
      <c r="F107" s="2"/>
    </row>
    <row r="108" spans="2:6" x14ac:dyDescent="0.25">
      <c r="B108" s="2"/>
      <c r="C108" s="2"/>
      <c r="E108" s="2"/>
      <c r="F108" s="2"/>
    </row>
    <row r="109" spans="2:6" x14ac:dyDescent="0.25">
      <c r="B109" s="2"/>
      <c r="C109" s="2"/>
      <c r="E109" s="2"/>
      <c r="F109" s="2"/>
    </row>
    <row r="110" spans="2:6" x14ac:dyDescent="0.25">
      <c r="B110" s="2"/>
      <c r="C110" s="2"/>
      <c r="E110" s="2"/>
      <c r="F110" s="2"/>
    </row>
    <row r="111" spans="2:6" x14ac:dyDescent="0.25">
      <c r="B111" s="2"/>
      <c r="C111" s="2"/>
      <c r="E111" s="2"/>
      <c r="F111" s="2"/>
    </row>
    <row r="112" spans="2:6" x14ac:dyDescent="0.25">
      <c r="B112" s="2"/>
      <c r="C112" s="2"/>
      <c r="E112" s="2"/>
      <c r="F112" s="2"/>
    </row>
    <row r="113" spans="2:7" x14ac:dyDescent="0.25">
      <c r="B113" s="2"/>
      <c r="C113" s="2"/>
      <c r="E113" s="2"/>
      <c r="F113" s="2"/>
    </row>
    <row r="114" spans="2:7" x14ac:dyDescent="0.25">
      <c r="E114" s="2"/>
      <c r="F114" s="2"/>
      <c r="G114" s="2"/>
    </row>
    <row r="116" spans="2:7" x14ac:dyDescent="0.25">
      <c r="B116" s="2"/>
    </row>
  </sheetData>
  <mergeCells count="5">
    <mergeCell ref="C4:F4"/>
    <mergeCell ref="C5:F5"/>
    <mergeCell ref="C6:F6"/>
    <mergeCell ref="C7:F7"/>
    <mergeCell ref="F45:H4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A46C-4651-4B3C-9EC8-BCCF29ACCDFF}">
  <dimension ref="A1:N6"/>
  <sheetViews>
    <sheetView workbookViewId="0">
      <selection activeCell="B4" sqref="B4"/>
    </sheetView>
  </sheetViews>
  <sheetFormatPr defaultRowHeight="15" x14ac:dyDescent="0.25"/>
  <sheetData>
    <row r="1" spans="1:14" x14ac:dyDescent="0.25">
      <c r="A1" s="12" t="s">
        <v>26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42.75" customHeight="1" x14ac:dyDescent="0.25">
      <c r="A2" s="6" t="s">
        <v>29</v>
      </c>
      <c r="B2" s="7">
        <f ca="1">'Working Sheet'!I45</f>
        <v>108.3245776953836</v>
      </c>
      <c r="C2" s="7" t="s">
        <v>31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5">
      <c r="A3" s="14" t="s">
        <v>27</v>
      </c>
      <c r="B3" s="13"/>
      <c r="C3" s="13"/>
      <c r="D3" s="13"/>
      <c r="E3" s="13"/>
      <c r="F3" s="13"/>
      <c r="G3" s="13"/>
      <c r="H3" s="13"/>
    </row>
    <row r="4" spans="1:14" x14ac:dyDescent="0.25">
      <c r="A4" s="8" t="s">
        <v>29</v>
      </c>
      <c r="B4" s="7">
        <v>53.5</v>
      </c>
      <c r="C4" s="7"/>
      <c r="D4" s="7"/>
      <c r="E4" s="7"/>
      <c r="F4" s="7"/>
      <c r="G4" s="7"/>
      <c r="H4" s="7"/>
    </row>
    <row r="5" spans="1:14" x14ac:dyDescent="0.25">
      <c r="A5" s="14" t="s">
        <v>28</v>
      </c>
      <c r="B5" s="13"/>
      <c r="C5" s="13"/>
      <c r="D5" s="13"/>
      <c r="E5" s="13"/>
      <c r="F5" s="13"/>
      <c r="G5" s="13"/>
      <c r="H5" s="13"/>
    </row>
    <row r="6" spans="1:14" x14ac:dyDescent="0.25">
      <c r="A6" t="s">
        <v>29</v>
      </c>
      <c r="B6" s="20">
        <v>1.7999999999999999E-2</v>
      </c>
    </row>
  </sheetData>
  <mergeCells count="3">
    <mergeCell ref="A1:N1"/>
    <mergeCell ref="A3:H3"/>
    <mergeCell ref="A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Disclaimer</vt:lpstr>
      <vt:lpstr>Working Sheet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2017-11-12T06:24:24Z</dcterms:created>
  <dcterms:modified xsi:type="dcterms:W3CDTF">2017-12-01T04:42:27Z</dcterms:modified>
</cp:coreProperties>
</file>