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hargava-PC\Desktop\OR531\"/>
    </mc:Choice>
  </mc:AlternateContent>
  <bookViews>
    <workbookView xWindow="0" yWindow="0" windowWidth="20490" windowHeight="7530" xr2:uid="{01B9CDD8-52FC-402B-B6E2-B2C730DFAF06}"/>
  </bookViews>
  <sheets>
    <sheet name="Part A" sheetId="1" r:id="rId1"/>
    <sheet name="Part B" sheetId="2" r:id="rId2"/>
    <sheet name="Solution" sheetId="3" r:id="rId3"/>
  </sheets>
  <definedNames>
    <definedName name="solver_adj" localSheetId="0" hidden="1">'Part A'!$B$13:$B$15</definedName>
    <definedName name="solver_adj" localSheetId="1" hidden="1">'Part B'!$B$13:$B$15</definedName>
    <definedName name="solver_adj_ob" localSheetId="0" hidden="1">1</definedName>
    <definedName name="solver_adj_ob" localSheetId="1" hidden="1">1</definedName>
    <definedName name="solver_adj_ob1" localSheetId="0" hidden="1">1</definedName>
    <definedName name="solver_adj_ob1" localSheetId="1" hidden="1">1</definedName>
    <definedName name="solver_adj1" localSheetId="0" hidden="1">'Part A'!$C$12:$G$15</definedName>
    <definedName name="solver_adj1" localSheetId="1" hidden="1">'Part B'!$C$12:$G$15</definedName>
    <definedName name="solver_cha" localSheetId="0" hidden="1">0</definedName>
    <definedName name="solver_cha" localSheetId="1" hidden="1">0</definedName>
    <definedName name="solver_chc1" localSheetId="0" hidden="1">0</definedName>
    <definedName name="solver_chc1" localSheetId="1" hidden="1">0</definedName>
    <definedName name="solver_chc2" localSheetId="0" hidden="1">0</definedName>
    <definedName name="solver_chc2" localSheetId="1" hidden="1">0</definedName>
    <definedName name="solver_chc3" localSheetId="0" hidden="1">0</definedName>
    <definedName name="solver_chc3" localSheetId="1" hidden="1">0</definedName>
    <definedName name="solver_chc4" localSheetId="0" hidden="1">0</definedName>
    <definedName name="solver_chc4" localSheetId="1" hidden="1">0</definedName>
    <definedName name="solver_chn" localSheetId="0" hidden="1">4</definedName>
    <definedName name="solver_chn" localSheetId="1" hidden="1">4</definedName>
    <definedName name="solver_chp1" localSheetId="0" hidden="1">0</definedName>
    <definedName name="solver_chp1" localSheetId="1" hidden="1">0</definedName>
    <definedName name="solver_chp2" localSheetId="0" hidden="1">0</definedName>
    <definedName name="solver_chp2" localSheetId="1" hidden="1">0</definedName>
    <definedName name="solver_chp3" localSheetId="0" hidden="1">0</definedName>
    <definedName name="solver_chp3" localSheetId="1" hidden="1">0</definedName>
    <definedName name="solver_chp4" localSheetId="0" hidden="1">0</definedName>
    <definedName name="solver_chp4" localSheetId="1" hidden="1">0</definedName>
    <definedName name="solver_cht" localSheetId="0" hidden="1">0</definedName>
    <definedName name="solver_cht" localSheetId="1" hidden="1">0</definedName>
    <definedName name="solver_cir1" localSheetId="0" hidden="1">1</definedName>
    <definedName name="solver_cir1" localSheetId="1" hidden="1">1</definedName>
    <definedName name="solver_cir2" localSheetId="0" hidden="1">1</definedName>
    <definedName name="solver_cir2" localSheetId="1" hidden="1">1</definedName>
    <definedName name="solver_cir3" localSheetId="0" hidden="1">1</definedName>
    <definedName name="solver_cir3" localSheetId="1" hidden="1">1</definedName>
    <definedName name="solver_cir4" localSheetId="0" hidden="1">1</definedName>
    <definedName name="solver_cir4" localSheetId="1" hidden="1">1</definedName>
    <definedName name="solver_con" localSheetId="0" hidden="1">" "</definedName>
    <definedName name="solver_con" localSheetId="1" hidden="1">" "</definedName>
    <definedName name="solver_con1" localSheetId="0" hidden="1">" "</definedName>
    <definedName name="solver_con1" localSheetId="1" hidden="1">" "</definedName>
    <definedName name="solver_con2" localSheetId="0" hidden="1">" "</definedName>
    <definedName name="solver_con2" localSheetId="1" hidden="1">" "</definedName>
    <definedName name="solver_con3" localSheetId="0" hidden="1">" "</definedName>
    <definedName name="solver_con3" localSheetId="1" hidden="1">" "</definedName>
    <definedName name="solver_con4" localSheetId="0" hidden="1">" "</definedName>
    <definedName name="solver_con4" localSheetId="1" hidden="1">" "</definedName>
    <definedName name="solver_dia" localSheetId="0" hidden="1">5</definedName>
    <definedName name="solver_dia" localSheetId="1" hidden="1">5</definedName>
    <definedName name="solver_iao" localSheetId="0" hidden="1">0</definedName>
    <definedName name="solver_iao" localSheetId="1" hidden="1">0</definedName>
    <definedName name="solver_int" localSheetId="0" hidden="1">0</definedName>
    <definedName name="solver_int" localSheetId="1" hidden="1">0</definedName>
    <definedName name="solver_irs" localSheetId="0" hidden="1">0</definedName>
    <definedName name="solver_irs" localSheetId="1" hidden="1">0</definedName>
    <definedName name="solver_ism" localSheetId="0" hidden="1">0</definedName>
    <definedName name="solver_ism" localSheetId="1" hidden="1">0</definedName>
    <definedName name="solver_lhs_ob1" localSheetId="0" hidden="1">0</definedName>
    <definedName name="solver_lhs_ob1" localSheetId="1" hidden="1">0</definedName>
    <definedName name="solver_lhs_ob2" localSheetId="0" hidden="1">0</definedName>
    <definedName name="solver_lhs_ob2" localSheetId="1" hidden="1">0</definedName>
    <definedName name="solver_lhs_ob3" localSheetId="0" hidden="1">0</definedName>
    <definedName name="solver_lhs_ob3" localSheetId="1" hidden="1">0</definedName>
    <definedName name="solver_lhs_ob4" localSheetId="0" hidden="1">0</definedName>
    <definedName name="solver_lhs_ob4" localSheetId="1" hidden="1">0</definedName>
    <definedName name="solver_lhs1" localSheetId="0" hidden="1">'Part A'!$B$13:$B$15</definedName>
    <definedName name="solver_lhs1" localSheetId="1" hidden="1">'Part B'!$B$13:$B$15</definedName>
    <definedName name="solver_lhs2" localSheetId="0" hidden="1">'Part A'!$C$16:$G$16</definedName>
    <definedName name="solver_lhs2" localSheetId="1" hidden="1">'Part B'!$C$16:$G$16</definedName>
    <definedName name="solver_lhs3" localSheetId="0" hidden="1">'Part A'!$H$12:$H$15</definedName>
    <definedName name="solver_lhs3" localSheetId="1" hidden="1">'Part B'!$H$12:$H$15</definedName>
    <definedName name="solver_lhs4" localSheetId="0" hidden="1">'Part A'!$C$12:$G$15</definedName>
    <definedName name="solver_lhs4" localSheetId="1" hidden="1">'Part B'!$C$12:$G$15</definedName>
    <definedName name="solver_mda" localSheetId="0" hidden="1">4</definedName>
    <definedName name="solver_mda" localSheetId="1" hidden="1">4</definedName>
    <definedName name="solver_mod" localSheetId="0" hidden="1">3</definedName>
    <definedName name="solver_mod" localSheetId="1" hidden="1">3</definedName>
    <definedName name="solver_ntr" localSheetId="0" hidden="1">0</definedName>
    <definedName name="solver_ntr" localSheetId="1" hidden="1">0</definedName>
    <definedName name="solver_ntri" hidden="1">1000</definedName>
    <definedName name="solver_num" localSheetId="0" hidden="1">4</definedName>
    <definedName name="solver_num" localSheetId="1" hidden="1">4</definedName>
    <definedName name="solver_obc" localSheetId="0" hidden="1">0</definedName>
    <definedName name="solver_obc" localSheetId="1" hidden="1">0</definedName>
    <definedName name="solver_obp" localSheetId="0" hidden="1">0</definedName>
    <definedName name="solver_obp" localSheetId="1" hidden="1">0</definedName>
    <definedName name="solver_opt" localSheetId="0" hidden="1">'Part A'!$B$21</definedName>
    <definedName name="solver_opt" localSheetId="1" hidden="1">'Part B'!$B$21</definedName>
    <definedName name="solver_opt_ob" localSheetId="0" hidden="1">1</definedName>
    <definedName name="solver_opt_ob" localSheetId="1" hidden="1">1</definedName>
    <definedName name="solver_psi" localSheetId="0" hidden="1">0</definedName>
    <definedName name="solver_psi" localSheetId="1" hidden="1">0</definedName>
    <definedName name="solver_rdp" localSheetId="0" hidden="1">0</definedName>
    <definedName name="solver_rdp" localSheetId="1" hidden="1">0</definedName>
    <definedName name="solver_reco1" localSheetId="0" hidden="1">0</definedName>
    <definedName name="solver_reco1" localSheetId="1" hidden="1">0</definedName>
    <definedName name="solver_reco2" localSheetId="0" hidden="1">0</definedName>
    <definedName name="solver_reco2" localSheetId="1" hidden="1">0</definedName>
    <definedName name="solver_reco3" localSheetId="0" hidden="1">0</definedName>
    <definedName name="solver_reco3" localSheetId="1" hidden="1">0</definedName>
    <definedName name="solver_reco4" localSheetId="0" hidden="1">0</definedName>
    <definedName name="solver_reco4" localSheetId="1" hidden="1">0</definedName>
    <definedName name="solver_rel1" localSheetId="0" hidden="1">5</definedName>
    <definedName name="solver_rel1" localSheetId="1" hidden="1">5</definedName>
    <definedName name="solver_rel2" localSheetId="0" hidden="1">3</definedName>
    <definedName name="solver_rel2" localSheetId="1" hidden="1">3</definedName>
    <definedName name="solver_rel3" localSheetId="0" hidden="1">1</definedName>
    <definedName name="solver_rel3" localSheetId="1" hidden="1">1</definedName>
    <definedName name="solver_rel4" localSheetId="0" hidden="1">3</definedName>
    <definedName name="solver_rel4" localSheetId="1" hidden="1">3</definedName>
    <definedName name="solver_rhs2" localSheetId="0" hidden="1">'Part A'!$C$7:$G$7</definedName>
    <definedName name="solver_rhs2" localSheetId="1" hidden="1">'Part B'!$C$7:$G$7</definedName>
    <definedName name="solver_rhs3" localSheetId="0" hidden="1">'Part A'!$I$12:$I$15</definedName>
    <definedName name="solver_rhs3" localSheetId="1" hidden="1">'Part B'!$I$12:$I$15</definedName>
    <definedName name="solver_rhs4" localSheetId="0" hidden="1">0</definedName>
    <definedName name="solver_rhs4" localSheetId="1" hidden="1">0</definedName>
    <definedName name="solver_rlx" localSheetId="0" hidden="1">0</definedName>
    <definedName name="solver_rlx" localSheetId="1" hidden="1">0</definedName>
    <definedName name="solver_rsmp" hidden="1">2</definedName>
    <definedName name="solver_rtr" localSheetId="0" hidden="1">0</definedName>
    <definedName name="solver_rtr" localSheetId="1" hidden="1">0</definedName>
    <definedName name="solver_rxc1" localSheetId="0" hidden="1">1</definedName>
    <definedName name="solver_rxc1" localSheetId="1" hidden="1">1</definedName>
    <definedName name="solver_rxc2" localSheetId="0" hidden="1">1</definedName>
    <definedName name="solver_rxc2" localSheetId="1" hidden="1">1</definedName>
    <definedName name="solver_rxc3" localSheetId="0" hidden="1">1</definedName>
    <definedName name="solver_rxc3" localSheetId="1" hidden="1">1</definedName>
    <definedName name="solver_rxc4" localSheetId="0" hidden="1">1</definedName>
    <definedName name="solver_rxc4" localSheetId="1" hidden="1">1</definedName>
    <definedName name="solver_rxv" localSheetId="0" hidden="1">1</definedName>
    <definedName name="solver_rxv" localSheetId="1" hidden="1">1</definedName>
    <definedName name="solver_rxv1" localSheetId="0" hidden="1">1</definedName>
    <definedName name="solver_rxv1" localSheetId="1" hidden="1">1</definedName>
    <definedName name="solver_seed" hidden="1">0</definedName>
    <definedName name="solver_sel" localSheetId="0" hidden="1">1</definedName>
    <definedName name="solver_sel" localSheetId="1" hidden="1">1</definedName>
    <definedName name="solver_slv" localSheetId="0" hidden="1">0</definedName>
    <definedName name="solver_slv" localSheetId="1" hidden="1">0</definedName>
    <definedName name="solver_slvu" localSheetId="0" hidden="1">0</definedName>
    <definedName name="solver_slvu" localSheetId="1" hidden="1">0</definedName>
    <definedName name="solver_spid" localSheetId="0" hidden="1">" "</definedName>
    <definedName name="solver_spid" localSheetId="1" hidden="1">" "</definedName>
    <definedName name="solver_srvr" localSheetId="0" hidden="1">" "</definedName>
    <definedName name="solver_srvr" localSheetId="1" hidden="1">" "</definedName>
    <definedName name="solver_typ" localSheetId="0" hidden="1">2</definedName>
    <definedName name="solver_typ" localSheetId="1" hidden="1">2</definedName>
    <definedName name="solver_umod" localSheetId="0" hidden="1">1</definedName>
    <definedName name="solver_umod" localSheetId="1" hidden="1">1</definedName>
    <definedName name="solver_urs" localSheetId="0" hidden="1">0</definedName>
    <definedName name="solver_urs" localSheetId="1" hidden="1">0</definedName>
    <definedName name="solver_userid" localSheetId="0" hidden="1">333047</definedName>
    <definedName name="solver_userid" localSheetId="1" hidden="1">333047</definedName>
    <definedName name="solver_val" localSheetId="0" hidden="1">0</definedName>
    <definedName name="solver_val" localSheetId="1" hidden="1">0</definedName>
    <definedName name="solver_var" localSheetId="0" hidden="1">" "</definedName>
    <definedName name="solver_var" localSheetId="1" hidden="1">" "</definedName>
    <definedName name="solver_var1" localSheetId="0" hidden="1">" "</definedName>
    <definedName name="solver_var1" localSheetId="1" hidden="1">" "</definedName>
    <definedName name="solver_ver" localSheetId="0" hidden="1">16</definedName>
    <definedName name="solver_ver" localSheetId="1" hidden="1">16</definedName>
    <definedName name="solver_vir" localSheetId="0" hidden="1">1</definedName>
    <definedName name="solver_vir" localSheetId="1" hidden="1">1</definedName>
    <definedName name="solver_vir1" localSheetId="0" hidden="1">1</definedName>
    <definedName name="solver_vir1" localSheetId="1" hidden="1">1</definedName>
    <definedName name="solver_vol" localSheetId="0" hidden="1">0</definedName>
    <definedName name="solver_vol" localSheetId="1" hidden="1">0</definedName>
    <definedName name="solver_vst" localSheetId="0" hidden="1">0</definedName>
    <definedName name="solver_vst" localSheetId="1" hidden="1">0</definedName>
    <definedName name="solver_vst1" localSheetId="0" hidden="1">0</definedName>
    <definedName name="solver_vst1" localSheetId="1" hidden="1">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2" l="1"/>
  <c r="B18" i="2"/>
  <c r="G16" i="2"/>
  <c r="F16" i="2"/>
  <c r="E16" i="2"/>
  <c r="D16" i="2"/>
  <c r="C16" i="2"/>
  <c r="I15" i="2"/>
  <c r="H15" i="2"/>
  <c r="I14" i="2"/>
  <c r="H14" i="2"/>
  <c r="I13" i="2"/>
  <c r="H13" i="2"/>
  <c r="I12" i="2"/>
  <c r="H12" i="2"/>
  <c r="B19" i="2" s="1"/>
  <c r="B21" i="2" l="1"/>
  <c r="B20" i="1" l="1"/>
  <c r="B18" i="1"/>
  <c r="I15" i="1"/>
  <c r="I14" i="1"/>
  <c r="I13" i="1"/>
  <c r="I12" i="1"/>
  <c r="H15" i="1"/>
  <c r="H14" i="1"/>
  <c r="H13" i="1"/>
  <c r="H12" i="1"/>
  <c r="B19" i="1" s="1"/>
  <c r="G16" i="1"/>
  <c r="F16" i="1"/>
  <c r="E16" i="1"/>
  <c r="D16" i="1"/>
  <c r="C16" i="1"/>
  <c r="B21" i="1" l="1"/>
</calcChain>
</file>

<file path=xl/sharedStrings.xml><?xml version="1.0" encoding="utf-8"?>
<sst xmlns="http://schemas.openxmlformats.org/spreadsheetml/2006/main" count="70" uniqueCount="37">
  <si>
    <t>Milwaukee</t>
  </si>
  <si>
    <t>Dayton</t>
  </si>
  <si>
    <t>Cincinnati</t>
  </si>
  <si>
    <t>Buffalo</t>
  </si>
  <si>
    <t>Atlanta</t>
  </si>
  <si>
    <t>Pontiac</t>
  </si>
  <si>
    <t>Production cost/pair</t>
  </si>
  <si>
    <t>Decision</t>
  </si>
  <si>
    <t>capacity</t>
  </si>
  <si>
    <t>info</t>
  </si>
  <si>
    <t>miluwakee</t>
  </si>
  <si>
    <t>dayton</t>
  </si>
  <si>
    <t>cincinnati</t>
  </si>
  <si>
    <t>buffalo</t>
  </si>
  <si>
    <t>atlanta</t>
  </si>
  <si>
    <t>gen cost</t>
  </si>
  <si>
    <t>pontiac</t>
  </si>
  <si>
    <t>fixed cost/week</t>
  </si>
  <si>
    <t>constraints(Capacity/per week)</t>
  </si>
  <si>
    <t>Plants/Distribution centers</t>
  </si>
  <si>
    <t>Total Production</t>
  </si>
  <si>
    <t>Total shipping cost
(No. of units shipped * distribution cost per unit)</t>
  </si>
  <si>
    <t>Total Fixed cost</t>
  </si>
  <si>
    <t>Total Production cost
(No. of units produced * Production cost per unit)</t>
  </si>
  <si>
    <t>Total cost (Optimised / Minimised )</t>
  </si>
  <si>
    <t>The cost is generated by closing down the pontiac plant at zero cost (Setting the decision variable of pontiac as zero)</t>
  </si>
  <si>
    <t>a. Assume that the Pontiac plant has no resale value and must
remain open. What are the plant locations that will minimize
total costs, including production, distribution, and ﬁxed costs?
What is the optimal total cost?</t>
  </si>
  <si>
    <t>Answer</t>
  </si>
  <si>
    <t>Question</t>
  </si>
  <si>
    <t>b. Assume that the Pontiac plant could be closed at zero net
cost. What are the optimal locations? What is the optimal total
cost?</t>
  </si>
  <si>
    <t>Pontiac (Must always remain open)</t>
  </si>
  <si>
    <t>Demand(pairs/per week)</t>
  </si>
  <si>
    <t>Capacity(Pairs/per week)</t>
  </si>
  <si>
    <t>Total Production (Pairs/week)</t>
  </si>
  <si>
    <t>capacity (pairs/per week)</t>
  </si>
  <si>
    <t>1) The optimal locations are Atlanta and Cincinnati
2) The Optimal total Cost  is $234,210.00</t>
  </si>
  <si>
    <t>1) The optimal locations are Atlanta and Cincinnati
2) The Optimal total Cost  is $227,210.00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</si>
</sst>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
      <b/>
      <sz val="9"/>
      <color theme="1"/>
      <name val="Arial"/>
      <family val="2"/>
    </font>
  </fonts>
  <fills count="6">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Border="1"/>
    <xf numFmtId="164" fontId="0" fillId="0" borderId="0" xfId="0" applyNumberFormat="1" applyBorder="1"/>
    <xf numFmtId="0" fontId="0" fillId="0" borderId="1" xfId="0" applyBorder="1"/>
    <xf numFmtId="0" fontId="3" fillId="2" borderId="1" xfId="0" applyFont="1" applyFill="1" applyBorder="1"/>
    <xf numFmtId="0" fontId="4" fillId="3" borderId="1" xfId="0" applyFont="1" applyFill="1" applyBorder="1"/>
    <xf numFmtId="0" fontId="1" fillId="0" borderId="1" xfId="0" applyNumberFormat="1" applyFont="1" applyBorder="1"/>
    <xf numFmtId="0" fontId="1" fillId="0" borderId="1" xfId="0" applyFont="1" applyBorder="1"/>
    <xf numFmtId="3" fontId="0" fillId="0" borderId="0" xfId="0" applyNumberFormat="1" applyBorder="1"/>
    <xf numFmtId="0" fontId="0" fillId="0" borderId="0" xfId="0" applyFill="1" applyBorder="1"/>
    <xf numFmtId="164" fontId="1" fillId="0" borderId="1" xfId="0" applyNumberFormat="1" applyFont="1" applyBorder="1"/>
    <xf numFmtId="0" fontId="4" fillId="3" borderId="1" xfId="0" applyFont="1" applyFill="1" applyBorder="1" applyAlignment="1">
      <alignment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4" xfId="0" applyFont="1" applyBorder="1" applyAlignment="1">
      <alignment horizontal="center"/>
    </xf>
    <xf numFmtId="0" fontId="5" fillId="3" borderId="3" xfId="0" applyFont="1" applyFill="1" applyBorder="1" applyAlignment="1">
      <alignment horizontal="center"/>
    </xf>
    <xf numFmtId="0" fontId="5" fillId="3" borderId="1" xfId="0" applyFont="1" applyFill="1" applyBorder="1"/>
    <xf numFmtId="0" fontId="2" fillId="0" borderId="1" xfId="0" applyFont="1" applyBorder="1" applyAlignment="1">
      <alignment wrapText="1"/>
    </xf>
    <xf numFmtId="0" fontId="6" fillId="0" borderId="1" xfId="0" applyFont="1" applyFill="1" applyBorder="1" applyAlignment="1">
      <alignment horizontal="left" vertical="center" wrapText="1"/>
    </xf>
    <xf numFmtId="0" fontId="6" fillId="0" borderId="1" xfId="0" applyFont="1" applyBorder="1" applyAlignment="1">
      <alignment wrapText="1"/>
    </xf>
    <xf numFmtId="164" fontId="0" fillId="0" borderId="1" xfId="0" applyNumberFormat="1" applyBorder="1" applyAlignment="1">
      <alignment wrapText="1"/>
    </xf>
    <xf numFmtId="164" fontId="0" fillId="4" borderId="1" xfId="0" applyNumberFormat="1" applyFill="1" applyBorder="1" applyAlignment="1">
      <alignment wrapText="1"/>
    </xf>
    <xf numFmtId="0" fontId="0" fillId="0" borderId="2" xfId="0" applyBorder="1" applyAlignment="1">
      <alignment wrapText="1"/>
    </xf>
    <xf numFmtId="0" fontId="0" fillId="0" borderId="0" xfId="0"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1" xfId="0" applyBorder="1" applyAlignment="1">
      <alignment wrapText="1"/>
    </xf>
    <xf numFmtId="0" fontId="2" fillId="5" borderId="3" xfId="0" applyFont="1" applyFill="1" applyBorder="1" applyAlignment="1">
      <alignment wrapText="1"/>
    </xf>
    <xf numFmtId="0" fontId="2" fillId="5" borderId="5" xfId="0" applyFont="1" applyFill="1" applyBorder="1" applyAlignment="1">
      <alignment wrapText="1"/>
    </xf>
    <xf numFmtId="0" fontId="2" fillId="5" borderId="4" xfId="0" applyFont="1" applyFill="1" applyBorder="1" applyAlignment="1">
      <alignment wrapText="1"/>
    </xf>
    <xf numFmtId="0" fontId="2" fillId="5" borderId="1" xfId="0" applyFont="1" applyFill="1" applyBorder="1" applyAlignment="1">
      <alignment wrapText="1"/>
    </xf>
    <xf numFmtId="0" fontId="3" fillId="2" borderId="1" xfId="0" applyFont="1" applyFill="1" applyBorder="1" applyAlignment="1">
      <alignment wrapText="1"/>
    </xf>
    <xf numFmtId="0" fontId="5" fillId="3" borderId="1" xfId="0" applyFont="1" applyFill="1" applyBorder="1" applyAlignment="1">
      <alignment wrapText="1"/>
    </xf>
    <xf numFmtId="164" fontId="1"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48565-313D-4341-BECA-F06C8B87C5C6}">
  <dimension ref="A1:I21"/>
  <sheetViews>
    <sheetView tabSelected="1" workbookViewId="0">
      <selection activeCell="D11" sqref="D11"/>
    </sheetView>
  </sheetViews>
  <sheetFormatPr defaultRowHeight="15" x14ac:dyDescent="0.25"/>
  <cols>
    <col min="1" max="1" width="25.85546875" bestFit="1" customWidth="1"/>
    <col min="2" max="2" width="12" bestFit="1" customWidth="1"/>
    <col min="3" max="3" width="12.42578125" bestFit="1" customWidth="1"/>
    <col min="4" max="4" width="8.42578125" bestFit="1" customWidth="1"/>
    <col min="5" max="5" width="11.140625" bestFit="1" customWidth="1"/>
    <col min="6" max="6" width="8.5703125" bestFit="1" customWidth="1"/>
    <col min="7" max="7" width="8.7109375" bestFit="1" customWidth="1"/>
    <col min="8" max="8" width="19.85546875" bestFit="1" customWidth="1"/>
    <col min="9" max="9" width="14.140625" bestFit="1" customWidth="1"/>
  </cols>
  <sheetData>
    <row r="1" spans="1:9" x14ac:dyDescent="0.25">
      <c r="A1" s="3"/>
      <c r="B1" s="3"/>
      <c r="C1" s="12" t="s">
        <v>19</v>
      </c>
      <c r="D1" s="13"/>
      <c r="E1" s="13"/>
      <c r="F1" s="13"/>
      <c r="G1" s="14"/>
    </row>
    <row r="2" spans="1:9" ht="31.5" x14ac:dyDescent="0.25">
      <c r="A2" s="4" t="s">
        <v>9</v>
      </c>
      <c r="B2" s="32" t="s">
        <v>17</v>
      </c>
      <c r="C2" s="32" t="s">
        <v>10</v>
      </c>
      <c r="D2" s="32" t="s">
        <v>11</v>
      </c>
      <c r="E2" s="32" t="s">
        <v>12</v>
      </c>
      <c r="F2" s="32" t="s">
        <v>13</v>
      </c>
      <c r="G2" s="32" t="s">
        <v>14</v>
      </c>
      <c r="H2" s="32" t="s">
        <v>32</v>
      </c>
      <c r="I2" s="32" t="s">
        <v>6</v>
      </c>
    </row>
    <row r="3" spans="1:9" ht="15.75" x14ac:dyDescent="0.25">
      <c r="A3" s="4" t="s">
        <v>16</v>
      </c>
      <c r="B3" s="33">
        <v>7000</v>
      </c>
      <c r="C3" s="10">
        <v>0.42</v>
      </c>
      <c r="D3" s="10">
        <v>0.36</v>
      </c>
      <c r="E3" s="10">
        <v>0.41</v>
      </c>
      <c r="F3" s="10">
        <v>0.39</v>
      </c>
      <c r="G3" s="10">
        <v>0.5</v>
      </c>
      <c r="H3" s="6">
        <v>27000</v>
      </c>
      <c r="I3" s="10">
        <v>2.7</v>
      </c>
    </row>
    <row r="4" spans="1:9" ht="15.75" x14ac:dyDescent="0.25">
      <c r="A4" s="4" t="s">
        <v>12</v>
      </c>
      <c r="B4" s="10">
        <v>4000</v>
      </c>
      <c r="C4" s="10">
        <v>0.46</v>
      </c>
      <c r="D4" s="10">
        <v>0.37</v>
      </c>
      <c r="E4" s="10">
        <v>0.3</v>
      </c>
      <c r="F4" s="10">
        <v>0.42</v>
      </c>
      <c r="G4" s="10">
        <v>0.43</v>
      </c>
      <c r="H4" s="6">
        <v>40000</v>
      </c>
      <c r="I4" s="10">
        <v>2.64</v>
      </c>
    </row>
    <row r="5" spans="1:9" ht="15.75" x14ac:dyDescent="0.25">
      <c r="A5" s="4" t="s">
        <v>11</v>
      </c>
      <c r="B5" s="10">
        <v>6000</v>
      </c>
      <c r="C5" s="10">
        <v>0.44</v>
      </c>
      <c r="D5" s="10">
        <v>0.3</v>
      </c>
      <c r="E5" s="10">
        <v>0.37</v>
      </c>
      <c r="F5" s="10">
        <v>0.38</v>
      </c>
      <c r="G5" s="10">
        <v>0.45</v>
      </c>
      <c r="H5" s="6">
        <v>40000</v>
      </c>
      <c r="I5" s="10">
        <v>2.69</v>
      </c>
    </row>
    <row r="6" spans="1:9" ht="15.75" x14ac:dyDescent="0.25">
      <c r="A6" s="4" t="s">
        <v>14</v>
      </c>
      <c r="B6" s="10">
        <v>7000</v>
      </c>
      <c r="C6" s="10">
        <v>0.48</v>
      </c>
      <c r="D6" s="10">
        <v>0.45</v>
      </c>
      <c r="E6" s="10">
        <v>0.43</v>
      </c>
      <c r="F6" s="10">
        <v>0.46</v>
      </c>
      <c r="G6" s="10">
        <v>0.27</v>
      </c>
      <c r="H6" s="6">
        <v>40000</v>
      </c>
      <c r="I6" s="10">
        <v>2.62</v>
      </c>
    </row>
    <row r="7" spans="1:9" ht="15.75" x14ac:dyDescent="0.25">
      <c r="A7" s="4" t="s">
        <v>31</v>
      </c>
      <c r="B7" s="7"/>
      <c r="C7" s="7">
        <v>10000</v>
      </c>
      <c r="D7" s="7">
        <v>15000</v>
      </c>
      <c r="E7" s="7">
        <v>16000</v>
      </c>
      <c r="F7" s="7">
        <v>19000</v>
      </c>
      <c r="G7" s="7">
        <v>12000</v>
      </c>
      <c r="H7" s="7"/>
      <c r="I7" s="7"/>
    </row>
    <row r="8" spans="1:9" x14ac:dyDescent="0.25">
      <c r="A8" s="1"/>
      <c r="B8" s="2"/>
      <c r="C8" s="2"/>
      <c r="D8" s="2"/>
      <c r="E8" s="2"/>
      <c r="F8" s="8"/>
      <c r="G8" s="1"/>
      <c r="H8" s="1"/>
      <c r="I8" s="1"/>
    </row>
    <row r="9" spans="1:9" x14ac:dyDescent="0.25">
      <c r="A9" s="9"/>
      <c r="B9" s="1"/>
      <c r="C9" s="1"/>
      <c r="D9" s="1"/>
      <c r="E9" s="1"/>
      <c r="F9" s="1"/>
      <c r="G9" s="1"/>
      <c r="H9" s="1"/>
      <c r="I9" s="1"/>
    </row>
    <row r="10" spans="1:9" ht="15.75" x14ac:dyDescent="0.25">
      <c r="A10" s="4"/>
      <c r="B10" s="5"/>
      <c r="C10" s="15" t="s">
        <v>19</v>
      </c>
      <c r="D10" s="13"/>
      <c r="E10" s="13"/>
      <c r="F10" s="13"/>
      <c r="G10" s="14"/>
      <c r="H10" s="5"/>
      <c r="I10" s="5"/>
    </row>
    <row r="11" spans="1:9" ht="47.25" x14ac:dyDescent="0.25">
      <c r="A11" s="4"/>
      <c r="B11" s="32" t="s">
        <v>7</v>
      </c>
      <c r="C11" s="32" t="s">
        <v>0</v>
      </c>
      <c r="D11" s="32" t="s">
        <v>1</v>
      </c>
      <c r="E11" s="32" t="s">
        <v>2</v>
      </c>
      <c r="F11" s="32" t="s">
        <v>3</v>
      </c>
      <c r="G11" s="32" t="s">
        <v>4</v>
      </c>
      <c r="H11" s="32" t="s">
        <v>33</v>
      </c>
      <c r="I11" s="32" t="s">
        <v>34</v>
      </c>
    </row>
    <row r="12" spans="1:9" ht="31.5" x14ac:dyDescent="0.25">
      <c r="A12" s="31" t="s">
        <v>30</v>
      </c>
      <c r="B12" s="3">
        <v>1</v>
      </c>
      <c r="C12" s="3">
        <v>0</v>
      </c>
      <c r="D12" s="3">
        <v>0</v>
      </c>
      <c r="E12" s="3">
        <v>0</v>
      </c>
      <c r="F12" s="3">
        <v>0</v>
      </c>
      <c r="G12" s="3">
        <v>0</v>
      </c>
      <c r="H12" s="3">
        <f>SUM(C12:G12)</f>
        <v>0</v>
      </c>
      <c r="I12" s="3">
        <f>H3*B12</f>
        <v>27000</v>
      </c>
    </row>
    <row r="13" spans="1:9" ht="15.75" x14ac:dyDescent="0.25">
      <c r="A13" s="31" t="s">
        <v>2</v>
      </c>
      <c r="B13" s="3">
        <v>1</v>
      </c>
      <c r="C13" s="3">
        <v>0</v>
      </c>
      <c r="D13" s="3">
        <v>15000</v>
      </c>
      <c r="E13" s="3">
        <v>16000</v>
      </c>
      <c r="F13" s="3">
        <v>9000</v>
      </c>
      <c r="G13" s="3">
        <v>0</v>
      </c>
      <c r="H13" s="3">
        <f>SUM(C13:G13)</f>
        <v>40000</v>
      </c>
      <c r="I13" s="3">
        <f>H4*B13</f>
        <v>40000</v>
      </c>
    </row>
    <row r="14" spans="1:9" ht="15.75" x14ac:dyDescent="0.25">
      <c r="A14" s="31" t="s">
        <v>1</v>
      </c>
      <c r="B14" s="3">
        <v>0</v>
      </c>
      <c r="C14" s="3">
        <v>0</v>
      </c>
      <c r="D14" s="3">
        <v>0</v>
      </c>
      <c r="E14" s="3">
        <v>0</v>
      </c>
      <c r="F14" s="3">
        <v>0</v>
      </c>
      <c r="G14" s="3">
        <v>0</v>
      </c>
      <c r="H14" s="3">
        <f>SUM(C14:G14)</f>
        <v>0</v>
      </c>
      <c r="I14" s="3">
        <f>H5*B14</f>
        <v>0</v>
      </c>
    </row>
    <row r="15" spans="1:9" ht="15.75" x14ac:dyDescent="0.25">
      <c r="A15" s="31" t="s">
        <v>4</v>
      </c>
      <c r="B15" s="3">
        <v>1</v>
      </c>
      <c r="C15" s="3">
        <v>10000</v>
      </c>
      <c r="D15" s="3">
        <v>0</v>
      </c>
      <c r="E15" s="3">
        <v>0</v>
      </c>
      <c r="F15" s="3">
        <v>10000</v>
      </c>
      <c r="G15" s="3">
        <v>12000</v>
      </c>
      <c r="H15" s="3">
        <f>SUM(C15:G15)</f>
        <v>32000</v>
      </c>
      <c r="I15" s="3">
        <f>H6*B15</f>
        <v>40000</v>
      </c>
    </row>
    <row r="16" spans="1:9" ht="15.75" x14ac:dyDescent="0.25">
      <c r="A16" s="4"/>
      <c r="B16" s="3"/>
      <c r="C16" s="3">
        <f>SUM(C12:C15)</f>
        <v>10000</v>
      </c>
      <c r="D16" s="3">
        <f>SUM(D12:D15)</f>
        <v>15000</v>
      </c>
      <c r="E16" s="3">
        <f>SUM(E12:E15)</f>
        <v>16000</v>
      </c>
      <c r="F16" s="3">
        <f>SUM(F12:F15)</f>
        <v>19000</v>
      </c>
      <c r="G16" s="3">
        <f>SUM(G12:G15)</f>
        <v>12000</v>
      </c>
      <c r="H16" s="3"/>
      <c r="I16" s="3"/>
    </row>
    <row r="18" spans="1:2" x14ac:dyDescent="0.25">
      <c r="A18" s="18" t="s">
        <v>22</v>
      </c>
      <c r="B18" s="20">
        <f>SUMPRODUCT(B12:B15,B3:B6)</f>
        <v>18000</v>
      </c>
    </row>
    <row r="19" spans="1:2" ht="36.75" x14ac:dyDescent="0.25">
      <c r="A19" s="19" t="s">
        <v>23</v>
      </c>
      <c r="B19" s="20">
        <f>SUMPRODUCT(H12:H15,I3:I6)</f>
        <v>189440</v>
      </c>
    </row>
    <row r="20" spans="1:2" ht="45" x14ac:dyDescent="0.25">
      <c r="A20" s="17" t="s">
        <v>21</v>
      </c>
      <c r="B20" s="20">
        <f>SUMPRODUCT(C3:G6,C12:G15)</f>
        <v>26770</v>
      </c>
    </row>
    <row r="21" spans="1:2" ht="30" x14ac:dyDescent="0.25">
      <c r="A21" s="17" t="s">
        <v>24</v>
      </c>
      <c r="B21" s="21">
        <f>SUM(B18:B20)</f>
        <v>234210</v>
      </c>
    </row>
  </sheetData>
  <mergeCells count="2">
    <mergeCell ref="C10:G10"/>
    <mergeCell ref="C1:G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F4C10-879E-464C-9ECD-FD96528199BF}">
  <dimension ref="A1:I21"/>
  <sheetViews>
    <sheetView topLeftCell="A7" workbookViewId="0">
      <selection activeCell="B21" sqref="B21"/>
    </sheetView>
  </sheetViews>
  <sheetFormatPr defaultRowHeight="15" x14ac:dyDescent="0.25"/>
  <cols>
    <col min="1" max="1" width="27.42578125" customWidth="1"/>
    <col min="2" max="2" width="16.5703125" bestFit="1" customWidth="1"/>
    <col min="3" max="3" width="12" bestFit="1" customWidth="1"/>
    <col min="4" max="4" width="8.140625" bestFit="1" customWidth="1"/>
    <col min="5" max="5" width="10.85546875" bestFit="1" customWidth="1"/>
    <col min="6" max="7" width="8.42578125" bestFit="1" customWidth="1"/>
    <col min="8" max="8" width="21.140625" customWidth="1"/>
    <col min="9" max="9" width="9.5703125" bestFit="1" customWidth="1"/>
  </cols>
  <sheetData>
    <row r="1" spans="1:9" x14ac:dyDescent="0.25">
      <c r="A1" s="3"/>
      <c r="B1" s="3"/>
      <c r="C1" s="12" t="s">
        <v>19</v>
      </c>
      <c r="D1" s="13"/>
      <c r="E1" s="13"/>
      <c r="F1" s="13"/>
      <c r="G1" s="14"/>
    </row>
    <row r="2" spans="1:9" ht="31.5" x14ac:dyDescent="0.25">
      <c r="A2" s="4" t="s">
        <v>9</v>
      </c>
      <c r="B2" s="5" t="s">
        <v>17</v>
      </c>
      <c r="C2" s="5" t="s">
        <v>10</v>
      </c>
      <c r="D2" s="5" t="s">
        <v>11</v>
      </c>
      <c r="E2" s="5" t="s">
        <v>12</v>
      </c>
      <c r="F2" s="5" t="s">
        <v>13</v>
      </c>
      <c r="G2" s="5" t="s">
        <v>14</v>
      </c>
      <c r="H2" s="11" t="s">
        <v>18</v>
      </c>
      <c r="I2" s="5" t="s">
        <v>15</v>
      </c>
    </row>
    <row r="3" spans="1:9" ht="15.75" x14ac:dyDescent="0.25">
      <c r="A3" s="4" t="s">
        <v>16</v>
      </c>
      <c r="B3" s="10">
        <v>7000</v>
      </c>
      <c r="C3" s="10">
        <v>0.42</v>
      </c>
      <c r="D3" s="10">
        <v>0.36</v>
      </c>
      <c r="E3" s="10">
        <v>0.41</v>
      </c>
      <c r="F3" s="10">
        <v>0.39</v>
      </c>
      <c r="G3" s="10">
        <v>0.5</v>
      </c>
      <c r="H3" s="6">
        <v>27000</v>
      </c>
      <c r="I3" s="10">
        <v>2.7</v>
      </c>
    </row>
    <row r="4" spans="1:9" ht="15.75" x14ac:dyDescent="0.25">
      <c r="A4" s="4" t="s">
        <v>12</v>
      </c>
      <c r="B4" s="10">
        <v>4000</v>
      </c>
      <c r="C4" s="10">
        <v>0.46</v>
      </c>
      <c r="D4" s="10">
        <v>0.37</v>
      </c>
      <c r="E4" s="10">
        <v>0.3</v>
      </c>
      <c r="F4" s="10">
        <v>0.42</v>
      </c>
      <c r="G4" s="10">
        <v>0.43</v>
      </c>
      <c r="H4" s="6">
        <v>40000</v>
      </c>
      <c r="I4" s="10">
        <v>2.64</v>
      </c>
    </row>
    <row r="5" spans="1:9" ht="15.75" x14ac:dyDescent="0.25">
      <c r="A5" s="4" t="s">
        <v>11</v>
      </c>
      <c r="B5" s="10">
        <v>6000</v>
      </c>
      <c r="C5" s="10">
        <v>0.44</v>
      </c>
      <c r="D5" s="10">
        <v>0.3</v>
      </c>
      <c r="E5" s="10">
        <v>0.37</v>
      </c>
      <c r="F5" s="10">
        <v>0.38</v>
      </c>
      <c r="G5" s="10">
        <v>0.45</v>
      </c>
      <c r="H5" s="6">
        <v>40000</v>
      </c>
      <c r="I5" s="10">
        <v>2.69</v>
      </c>
    </row>
    <row r="6" spans="1:9" ht="15.75" x14ac:dyDescent="0.25">
      <c r="A6" s="4" t="s">
        <v>14</v>
      </c>
      <c r="B6" s="10">
        <v>7000</v>
      </c>
      <c r="C6" s="10">
        <v>0.48</v>
      </c>
      <c r="D6" s="10">
        <v>0.45</v>
      </c>
      <c r="E6" s="10">
        <v>0.43</v>
      </c>
      <c r="F6" s="10">
        <v>0.46</v>
      </c>
      <c r="G6" s="10">
        <v>0.27</v>
      </c>
      <c r="H6" s="6">
        <v>40000</v>
      </c>
      <c r="I6" s="10">
        <v>2.62</v>
      </c>
    </row>
    <row r="7" spans="1:9" ht="15.75" x14ac:dyDescent="0.25">
      <c r="A7" s="4"/>
      <c r="B7" s="7"/>
      <c r="C7" s="7">
        <v>10000</v>
      </c>
      <c r="D7" s="7">
        <v>15000</v>
      </c>
      <c r="E7" s="7">
        <v>16000</v>
      </c>
      <c r="F7" s="7">
        <v>19000</v>
      </c>
      <c r="G7" s="7">
        <v>12000</v>
      </c>
      <c r="H7" s="7"/>
      <c r="I7" s="7"/>
    </row>
    <row r="8" spans="1:9" x14ac:dyDescent="0.25">
      <c r="A8" s="1"/>
      <c r="B8" s="2"/>
      <c r="C8" s="2"/>
      <c r="D8" s="2"/>
      <c r="E8" s="2"/>
      <c r="F8" s="8"/>
      <c r="G8" s="1"/>
      <c r="H8" s="1"/>
      <c r="I8" s="1"/>
    </row>
    <row r="9" spans="1:9" x14ac:dyDescent="0.25">
      <c r="A9" s="9"/>
      <c r="B9" s="1"/>
      <c r="C9" s="1"/>
      <c r="D9" s="1"/>
      <c r="E9" s="1"/>
      <c r="F9" s="1"/>
      <c r="G9" s="1"/>
      <c r="H9" s="1"/>
      <c r="I9" s="1"/>
    </row>
    <row r="10" spans="1:9" ht="15.75" x14ac:dyDescent="0.25">
      <c r="A10" s="4"/>
      <c r="B10" s="5"/>
      <c r="C10" s="15" t="s">
        <v>19</v>
      </c>
      <c r="D10" s="13"/>
      <c r="E10" s="13"/>
      <c r="F10" s="13"/>
      <c r="G10" s="14"/>
      <c r="H10" s="5"/>
      <c r="I10" s="5"/>
    </row>
    <row r="11" spans="1:9" ht="15.75" x14ac:dyDescent="0.25">
      <c r="A11" s="4"/>
      <c r="B11" s="16" t="s">
        <v>7</v>
      </c>
      <c r="C11" s="16" t="s">
        <v>0</v>
      </c>
      <c r="D11" s="16" t="s">
        <v>1</v>
      </c>
      <c r="E11" s="16" t="s">
        <v>2</v>
      </c>
      <c r="F11" s="16" t="s">
        <v>3</v>
      </c>
      <c r="G11" s="16" t="s">
        <v>4</v>
      </c>
      <c r="H11" s="16" t="s">
        <v>20</v>
      </c>
      <c r="I11" s="16" t="s">
        <v>8</v>
      </c>
    </row>
    <row r="12" spans="1:9" ht="15.75" x14ac:dyDescent="0.25">
      <c r="A12" s="4" t="s">
        <v>5</v>
      </c>
      <c r="B12" s="3">
        <v>0</v>
      </c>
      <c r="C12" s="3">
        <v>0</v>
      </c>
      <c r="D12" s="3">
        <v>0</v>
      </c>
      <c r="E12" s="3">
        <v>0</v>
      </c>
      <c r="F12" s="3">
        <v>0</v>
      </c>
      <c r="G12" s="3">
        <v>0</v>
      </c>
      <c r="H12" s="3">
        <f>SUM(C12:G12)</f>
        <v>0</v>
      </c>
      <c r="I12" s="3">
        <f>H3*B12</f>
        <v>0</v>
      </c>
    </row>
    <row r="13" spans="1:9" ht="15.75" x14ac:dyDescent="0.25">
      <c r="A13" s="4" t="s">
        <v>2</v>
      </c>
      <c r="B13" s="3">
        <v>1</v>
      </c>
      <c r="C13" s="3">
        <v>0</v>
      </c>
      <c r="D13" s="3">
        <v>15000.000000000011</v>
      </c>
      <c r="E13" s="3">
        <v>16000</v>
      </c>
      <c r="F13" s="3">
        <v>8999.9999999999891</v>
      </c>
      <c r="G13" s="3">
        <v>0</v>
      </c>
      <c r="H13" s="3">
        <f>SUM(C13:G13)</f>
        <v>40000</v>
      </c>
      <c r="I13" s="3">
        <f>H4*B13</f>
        <v>40000</v>
      </c>
    </row>
    <row r="14" spans="1:9" ht="15.75" x14ac:dyDescent="0.25">
      <c r="A14" s="4" t="s">
        <v>1</v>
      </c>
      <c r="B14" s="3">
        <v>0</v>
      </c>
      <c r="C14" s="3">
        <v>0</v>
      </c>
      <c r="D14" s="3">
        <v>0</v>
      </c>
      <c r="E14" s="3">
        <v>0</v>
      </c>
      <c r="F14" s="3">
        <v>0</v>
      </c>
      <c r="G14" s="3">
        <v>0</v>
      </c>
      <c r="H14" s="3">
        <f>SUM(C14:G14)</f>
        <v>0</v>
      </c>
      <c r="I14" s="3">
        <f>H5*B14</f>
        <v>0</v>
      </c>
    </row>
    <row r="15" spans="1:9" ht="15.75" x14ac:dyDescent="0.25">
      <c r="A15" s="4" t="s">
        <v>4</v>
      </c>
      <c r="B15" s="3">
        <v>1</v>
      </c>
      <c r="C15" s="3">
        <v>10000</v>
      </c>
      <c r="D15" s="3">
        <v>0</v>
      </c>
      <c r="E15" s="3">
        <v>0</v>
      </c>
      <c r="F15" s="3">
        <v>10000.000000000011</v>
      </c>
      <c r="G15" s="3">
        <v>12000</v>
      </c>
      <c r="H15" s="3">
        <f>SUM(C15:G15)</f>
        <v>32000.000000000011</v>
      </c>
      <c r="I15" s="3">
        <f>H6*B15</f>
        <v>40000</v>
      </c>
    </row>
    <row r="16" spans="1:9" ht="15.75" x14ac:dyDescent="0.25">
      <c r="A16" s="4"/>
      <c r="B16" s="3"/>
      <c r="C16" s="3">
        <f>SUM(C12:C15)</f>
        <v>10000</v>
      </c>
      <c r="D16" s="3">
        <f>SUM(D12:D15)</f>
        <v>15000.000000000011</v>
      </c>
      <c r="E16" s="3">
        <f>SUM(E12:E15)</f>
        <v>16000</v>
      </c>
      <c r="F16" s="3">
        <f>SUM(F12:F15)</f>
        <v>19000</v>
      </c>
      <c r="G16" s="3">
        <f>SUM(G12:G15)</f>
        <v>12000</v>
      </c>
      <c r="H16" s="3"/>
      <c r="I16" s="3"/>
    </row>
    <row r="18" spans="1:7" x14ac:dyDescent="0.25">
      <c r="A18" s="18" t="s">
        <v>22</v>
      </c>
      <c r="B18" s="20">
        <f>SUMPRODUCT(B12:B15,B3:B6)</f>
        <v>11000</v>
      </c>
    </row>
    <row r="19" spans="1:7" ht="36.75" x14ac:dyDescent="0.25">
      <c r="A19" s="19" t="s">
        <v>23</v>
      </c>
      <c r="B19" s="20">
        <f>SUMPRODUCT(H12:H15,I3:I6)</f>
        <v>189440.00000000003</v>
      </c>
    </row>
    <row r="20" spans="1:7" ht="45" x14ac:dyDescent="0.25">
      <c r="A20" s="17" t="s">
        <v>21</v>
      </c>
      <c r="B20" s="20">
        <f>SUMPRODUCT(C3:G6,C12:G15)</f>
        <v>26770.000000000007</v>
      </c>
    </row>
    <row r="21" spans="1:7" ht="51" customHeight="1" x14ac:dyDescent="0.25">
      <c r="A21" s="17" t="s">
        <v>24</v>
      </c>
      <c r="B21" s="21">
        <f>SUM(B18:B20)</f>
        <v>227210.00000000003</v>
      </c>
      <c r="C21" s="22" t="s">
        <v>25</v>
      </c>
      <c r="D21" s="23"/>
      <c r="E21" s="23"/>
      <c r="F21" s="23"/>
      <c r="G21" s="23"/>
    </row>
  </sheetData>
  <mergeCells count="3">
    <mergeCell ref="C1:G1"/>
    <mergeCell ref="C10:G10"/>
    <mergeCell ref="C21:G21"/>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655C-22BB-4C10-99C3-03A14E553174}">
  <dimension ref="A1:L4"/>
  <sheetViews>
    <sheetView workbookViewId="0">
      <selection activeCell="E12" sqref="E12"/>
    </sheetView>
  </sheetViews>
  <sheetFormatPr defaultRowHeight="15" x14ac:dyDescent="0.25"/>
  <cols>
    <col min="9" max="9" width="7.7109375" bestFit="1" customWidth="1"/>
    <col min="12" max="12" width="11.140625" customWidth="1"/>
  </cols>
  <sheetData>
    <row r="1" spans="1:12" x14ac:dyDescent="0.25">
      <c r="A1" s="24" t="s">
        <v>28</v>
      </c>
      <c r="B1" s="24"/>
      <c r="C1" s="24"/>
      <c r="D1" s="24"/>
      <c r="E1" s="24"/>
      <c r="F1" s="24"/>
      <c r="I1" s="25" t="s">
        <v>27</v>
      </c>
      <c r="J1" s="25"/>
      <c r="K1" s="25"/>
      <c r="L1" s="25"/>
    </row>
    <row r="2" spans="1:12" ht="63.75" customHeight="1" x14ac:dyDescent="0.25">
      <c r="A2" s="26" t="s">
        <v>26</v>
      </c>
      <c r="B2" s="26"/>
      <c r="C2" s="26"/>
      <c r="D2" s="26"/>
      <c r="E2" s="26"/>
      <c r="F2" s="26"/>
      <c r="G2" s="26"/>
      <c r="H2" s="3"/>
      <c r="I2" s="30" t="s">
        <v>35</v>
      </c>
      <c r="J2" s="30"/>
      <c r="K2" s="30"/>
      <c r="L2" s="30"/>
    </row>
    <row r="4" spans="1:12" ht="62.25" customHeight="1" x14ac:dyDescent="0.25">
      <c r="A4" s="26" t="s">
        <v>29</v>
      </c>
      <c r="B4" s="26"/>
      <c r="C4" s="26"/>
      <c r="D4" s="26"/>
      <c r="E4" s="26"/>
      <c r="F4" s="26"/>
      <c r="G4" s="26"/>
      <c r="H4" s="3"/>
      <c r="I4" s="27" t="s">
        <v>36</v>
      </c>
      <c r="J4" s="28"/>
      <c r="K4" s="28"/>
      <c r="L4" s="29"/>
    </row>
  </sheetData>
  <mergeCells count="6">
    <mergeCell ref="A2:G2"/>
    <mergeCell ref="I2:L2"/>
    <mergeCell ref="I1:L1"/>
    <mergeCell ref="A1:F1"/>
    <mergeCell ref="A4:G4"/>
    <mergeCell ref="I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 A</vt:lpstr>
      <vt:lpstr>Part B</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2017-10-26T03:06:57Z</dcterms:created>
  <dcterms:modified xsi:type="dcterms:W3CDTF">2017-10-26T17:16:15Z</dcterms:modified>
</cp:coreProperties>
</file>