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<sst xmlns="http://schemas.openxmlformats.org/spreadsheetml/2006/main" count="502" uniqueCount="144">
  <si>
    <t xml:space="preserve">Audio File</t>
  </si>
  <si>
    <t xml:space="preserve">Spoken Words</t>
  </si>
  <si>
    <t xml:space="preserve">I WOULD LIKE FISH AND FOR PUDDING I'D LIKE RHUBARB PIE AND CREAM </t>
  </si>
  <si>
    <t xml:space="preserve">I WOULD LIKE BEEF AND FOR PUDDING I WOULD LIKE VANILLA ICE CREAM </t>
  </si>
  <si>
    <t xml:space="preserve">A CAN OF CIDER </t>
  </si>
  <si>
    <t xml:space="preserve">THIS SUMMER I'D LIKE TO VISIT ROME FOR A FEW DAYS </t>
  </si>
  <si>
    <t xml:space="preserve">IT IS A MEASURE THAT CONFLICTS_V WITH A LONG TERM POLICY </t>
  </si>
  <si>
    <t xml:space="preserve">THE VILLAGE LOOKS QUITE DESERTED </t>
  </si>
  <si>
    <t xml:space="preserve">HE'S A PHOTOGRAPHER </t>
  </si>
  <si>
    <t xml:space="preserve">THEY SELL FRESH FARM PRODUCE_N </t>
  </si>
  <si>
    <t xml:space="preserve">SHE EXPECTS TO GRADUATE_V NEXT SUMMER </t>
  </si>
  <si>
    <t xml:space="preserve">WHERE'S A CUP ON THE EDGE OF THE TABLE </t>
  </si>
  <si>
    <t xml:space="preserve">BUSINESSES MUST EXPORT_V TO SURVIVE </t>
  </si>
  <si>
    <t xml:space="preserve">THIS SUMMER I'M GOING TO GERMANY JUST FOR TEN DAYS </t>
  </si>
  <si>
    <t xml:space="preserve">I PLAN TO GO TO THE UNITED STATES </t>
  </si>
  <si>
    <t xml:space="preserve">THERE IS A CLEAR CONTRAST_N BETWEEN THEIR MUSICAL STYLES </t>
  </si>
  <si>
    <t xml:space="preserve">STAFF MUST RECORD_V ALL ACCIDENTS IN THE BOOK </t>
  </si>
  <si>
    <t xml:space="preserve">HE WAS ATTACKED WITH A SHARP IMPLEMENT </t>
  </si>
  <si>
    <t xml:space="preserve">SHE HAD TO SEND AN ABSTRACT_N BY THE END OF THE MONTH </t>
  </si>
  <si>
    <t xml:space="preserve">WHERE ARE THE SITTING IN A PARK </t>
  </si>
  <si>
    <t xml:space="preserve">IN THE THEATRE </t>
  </si>
  <si>
    <t xml:space="preserve">THEY HAVE MADE RECORD_ADJ PROFITS FROM THE SALE OF COMPUTERS </t>
  </si>
  <si>
    <t xml:space="preserve">THE REBEL_N LEADER HAS BEEN ARRESTED </t>
  </si>
  <si>
    <t xml:space="preserve">I SAID CHEAP NOT OTHER </t>
  </si>
  <si>
    <t xml:space="preserve">I SAID ALONE NOT GONE </t>
  </si>
  <si>
    <t xml:space="preserve">EXPORT_N ORDERS ARE HIGHER THAN LAST YEAR </t>
  </si>
  <si>
    <t xml:space="preserve">I SAID HONEST NOT SLEEP </t>
  </si>
  <si>
    <t xml:space="preserve">OUTSIDE A PUB BY THE RIVER </t>
  </si>
  <si>
    <t xml:space="preserve">I WOULD LIKE CHICKEN WITH FRIED POTATOES BROCCOLI PEAS AND A GLASS OF WATER </t>
  </si>
  <si>
    <t xml:space="preserve">THEY PRODUCE_V MORE THAN THEY CAN CONSUME </t>
  </si>
  <si>
    <t xml:space="preserve">FOOD AND CLOTHING IMPORTS_N ARE RISING </t>
  </si>
  <si>
    <t xml:space="preserve">BY A RIVER </t>
  </si>
  <si>
    <t xml:space="preserve">THE RESULTS OF THE SURVEY_N WILL BE PUBLISHED NEXT MONTH </t>
  </si>
  <si>
    <t xml:space="preserve">I SAID PSYCHOLOGY NOT PNEUMATIC </t>
  </si>
  <si>
    <t xml:space="preserve">BESIDE THE FIRE IN A PUB </t>
  </si>
  <si>
    <t xml:space="preserve">I SAID DON'T NOT SHOULDER </t>
  </si>
  <si>
    <t xml:space="preserve">WE NEED TO PROGRESS_V TO A HIGHER LEVEL </t>
  </si>
  <si>
    <t xml:space="preserve">WHAT WOULD YOU LIKE FOR DESSERT </t>
  </si>
  <si>
    <t xml:space="preserve">SOME TREASURE </t>
  </si>
  <si>
    <t xml:space="preserve">A MAN'S FINGER </t>
  </si>
  <si>
    <t xml:space="preserve">I SAID WON'T NOT UDDER </t>
  </si>
  <si>
    <t xml:space="preserve">THE CONVICT_N EXPRESSED ANGER AT THE SENTENCE </t>
  </si>
  <si>
    <t xml:space="preserve">I SAID CLOTHES NOT BIOLOGICAL </t>
  </si>
  <si>
    <t xml:space="preserve">WHERE ARE THEY SITTING IN A PARK </t>
  </si>
  <si>
    <t xml:space="preserve">I PLAN TO GO TO UNITED STATES </t>
  </si>
  <si>
    <t xml:space="preserve">THE COMPANY EXPECTS TO INCREASE_V ITS WORKFORCE NEXT YEAR </t>
  </si>
  <si>
    <t xml:space="preserve">AN ART GALLERY </t>
  </si>
  <si>
    <t xml:space="preserve">OVER THE NEXT TWO WEEKS EACH PAIR WILL CONTEST_V EIGHT GAMES </t>
  </si>
  <si>
    <t xml:space="preserve">THE UK IMPORTS_V MOST OF ITS FOOD </t>
  </si>
  <si>
    <t xml:space="preserve">HE HAS HIS OWN PHOTOGRAPHIC STUDIO </t>
  </si>
  <si>
    <t xml:space="preserve">THEY HAD TO REJECT_V HIS PLAN </t>
  </si>
  <si>
    <t xml:space="preserve">A BUS TERMINAL </t>
  </si>
  <si>
    <t xml:space="preserve">WHAT'S HE WEARING HE'S WEARING A BIG BEIGE JUMPER AND A COWBOY HAT </t>
  </si>
  <si>
    <t xml:space="preserve">THAT ADVERT SHOULD BE BANNED </t>
  </si>
  <si>
    <t xml:space="preserve">THEY SHOULD SURVEY_V ALL STAFF ON THIS QUESTION </t>
  </si>
  <si>
    <t xml:space="preserve">I SAID CLIMBING NOT CHEESE </t>
  </si>
  <si>
    <t xml:space="preserve">WHAT IS SHE DRINKING A CUP OF COFFEE </t>
  </si>
  <si>
    <t xml:space="preserve">YOUR TICKET DOES NOT INCLUDE TRANSFER_N FROM THE AIRPORT TO YOUR HOTEL </t>
  </si>
  <si>
    <t xml:space="preserve">COULD I HAVE CHICKEN SOUP AS A STARTER AND THEN LAMB CHOPS </t>
  </si>
  <si>
    <t xml:space="preserve">I WOULD LIKE PORK CHOPS WITH FRIED POTATOES GREEN BEANS AND A BOTTLE OF WINE </t>
  </si>
  <si>
    <t xml:space="preserve">A BELL RINGER </t>
  </si>
  <si>
    <t xml:space="preserve">SHE ASKED HIM TO ESCORT_V HER TO HER CAR </t>
  </si>
  <si>
    <t xml:space="preserve">WHERE IS THE CUP ON THE EDGE OF THE TABLE </t>
  </si>
  <si>
    <t xml:space="preserve">THE GOVERNMENT PUBLISHED AN ESTIMATE_N OF FUTURE TAX INCOME </t>
  </si>
  <si>
    <t xml:space="preserve">NEXT TO THE JUG ON THE TABLE </t>
  </si>
  <si>
    <t xml:space="preserve">THEY WILL HAVE TO TRANSPORT_V THE COMPONENTS OVERLAND </t>
  </si>
  <si>
    <t xml:space="preserve">I SAID SIXTHS NOT BIOLOGY </t>
  </si>
  <si>
    <t xml:space="preserve">HE'S WEARING A YELLOW SCARF AND A FLOWERY SHIRT </t>
  </si>
  <si>
    <t xml:space="preserve">THE REFEREE NEEDED A POLICE EH ESCORT_N AFTER THE MATCH </t>
  </si>
  <si>
    <t xml:space="preserve">THIS YEAR I'D LOVE TO GO TO JAPAN </t>
  </si>
  <si>
    <t xml:space="preserve">HE TAKES WONDERFUL BUT STRANGE PHOTOGRAPHS </t>
  </si>
  <si>
    <t xml:space="preserve">WHAT IS THIS BUILDING A POWER STATION </t>
  </si>
  <si>
    <t xml:space="preserve">I AM UNABLE TO ESTIMATE_V THE COST </t>
  </si>
  <si>
    <t xml:space="preserve">THEIR MUSICAL STYLES CONTRAST_V STRONGLY </t>
  </si>
  <si>
    <t xml:space="preserve">I NEED TO TRANSFER_V MONEY FROM MY ACCOUNT </t>
  </si>
  <si>
    <t xml:space="preserve">WHAT DO YOU THINK OF THIS ADVERTISEMENT </t>
  </si>
  <si>
    <t xml:space="preserve">I SAID FIGHT NOT CENTRE </t>
  </si>
  <si>
    <t xml:space="preserve">IN READING A LONG REPORT IT IS BEST TO ABSTRACT_V SOME MAIN POINTS </t>
  </si>
  <si>
    <t xml:space="preserve">I'D LIKE PRAWN COCKTAIL AS A STARTER AND THEN ROAST CHICKEN </t>
  </si>
  <si>
    <t xml:space="preserve">THE POLICE SUSPECT_V A CONSPIRACY </t>
  </si>
  <si>
    <t xml:space="preserve">THE PRIME SUSPECT_N IS THE DIRECTOR </t>
  </si>
  <si>
    <t xml:space="preserve">A TELEVISION </t>
  </si>
  <si>
    <t xml:space="preserve">THE AREA'S BECOME A DESERT </t>
  </si>
  <si>
    <t xml:space="preserve">HE REGARDED THE OFFER AS AN INSULT_N </t>
  </si>
  <si>
    <t xml:space="preserve">THE REFEREE NEEDED A POLICE ESCORT_N AFTER THE MATCH </t>
  </si>
  <si>
    <t xml:space="preserve">AN AIRPORT TERMINAL </t>
  </si>
  <si>
    <t xml:space="preserve">THERE HAS BEEN AN INCREASE_N IN GLOBAL TEMPERATURES </t>
  </si>
  <si>
    <t xml:space="preserve">IN THE CUPBOARD </t>
  </si>
  <si>
    <t xml:space="preserve">THE JURY TOOK TWO DAYS TO CONVICT_V HIM </t>
  </si>
  <si>
    <t xml:space="preserve">I WOULD HAVE LAMP WITH BOILED POTATOES PEAS AND A GLASS OF WATER AND FOR DESERT CAN I HAVE FRUIT SALAD </t>
  </si>
  <si>
    <t xml:space="preserve">SINGERS LEARN HOW TO PROJECT_V THEIR VOICES </t>
  </si>
  <si>
    <t xml:space="preserve">I WANT FISH SOUP AS A STARTER AND THEN ROAST BEEF WITH A SALAD AND A GLASS OF WINE </t>
  </si>
  <si>
    <t xml:space="preserve">CHILDREN OFTEN REBEL_V AGAINST THEIR PARENTS </t>
  </si>
  <si>
    <t xml:space="preserve">THEY IGNORED HIS WARNINGS ABOUT THEIR CONDUCT_N </t>
  </si>
  <si>
    <t xml:space="preserve">THEY WANTED TO PROTEST_V AGAINST STUDENT FEES </t>
  </si>
  <si>
    <t xml:space="preserve">I SAID MEET NOT WATER </t>
  </si>
  <si>
    <t xml:space="preserve">A SINGER SINGING </t>
  </si>
  <si>
    <t xml:space="preserve">EXPORT_N OTHERS ARE HIGHER THAN LAST YEAR </t>
  </si>
  <si>
    <t xml:space="preserve">I'D LIKE TO GO TO SPAIN JUST FOR A FORTNIGHT </t>
  </si>
  <si>
    <t xml:space="preserve">BESIDE A TREE IN A PARK </t>
  </si>
  <si>
    <t xml:space="preserve">SHE ASK HIM TO ESCORT_V HER TO HER CAR </t>
  </si>
  <si>
    <t xml:space="preserve">I THINK IT'S EXTRAORDINARY </t>
  </si>
  <si>
    <t xml:space="preserve">WHAT CAN YOU SEE IN THE PICTURE A GINGER BISCUIT </t>
  </si>
  <si>
    <t xml:space="preserve">A STUDENT VISA PERMITS_V THEM TO STAY LONGER </t>
  </si>
  <si>
    <t xml:space="preserve">WHEN ARE THEY GOING TO IMPLEMENT THE THE SCHEME </t>
  </si>
  <si>
    <t xml:space="preserve">THE CONVICT_N EXPRESSED ANGER AT THESE SENTENCES </t>
  </si>
  <si>
    <t xml:space="preserve">THE PRODUCT MORE THAN THEY CAN CONSUME </t>
  </si>
  <si>
    <t xml:space="preserve">I SAID SNOW NOT TOMORROW </t>
  </si>
  <si>
    <t xml:space="preserve">WHAT'S IN THE PICTURE A PUB </t>
  </si>
  <si>
    <t xml:space="preserve">THE COMMITTEE WILL CONDUCT_V A FULL INVESTIGATION INTO HIS BEHAVIOUR </t>
  </si>
  <si>
    <t xml:space="preserve">WHAT'S SHE WEARING SHE'S WEARING A LEATHER JACKET AND CORDUROY TROUSERS </t>
  </si>
  <si>
    <t xml:space="preserve">CAN I HAVE SOUP THEN LAMB WITH BOILED POTATOES GREEN BEANS AND A GLASS OF RED WINE </t>
  </si>
  <si>
    <t xml:space="preserve">THE PROJECT_N HAS PROVIDED VALUABLE EXPERIENCE </t>
  </si>
  <si>
    <t xml:space="preserve">THEY SHOULD SURVEY_V ALL STAFF ON THE THIS QUESTION </t>
  </si>
  <si>
    <t xml:space="preserve">THE COMPANY CANNOT SELL ITS REJECT_ADJ FURNITURE </t>
  </si>
  <si>
    <t xml:space="preserve">HAVE YOU MADE ANY PROGRESS_N ON YOUR REPORT </t>
  </si>
  <si>
    <t xml:space="preserve">I SAID HONEST NOT SLEPT </t>
  </si>
  <si>
    <t xml:space="preserve">SOME CLOTHES </t>
  </si>
  <si>
    <t xml:space="preserve">I WOULD LIKE TO TAKE A TRIP TO WALES FOR A WEEKEND </t>
  </si>
  <si>
    <t xml:space="preserve">SHE'S A GRADUATE_N OF CAMBRIDGE UNIVERSITY </t>
  </si>
  <si>
    <t xml:space="preserve">THERE'S A CLEAR CONTRAST_N BETWEEN THEIR MUSICAL STYLES </t>
  </si>
  <si>
    <t xml:space="preserve">THE VILLAGE LOOKS VERY DESERTED </t>
  </si>
  <si>
    <t xml:space="preserve">THE TEAM WILL PRESENT_V THEIR RESULTS AT THE CONFERENCE </t>
  </si>
  <si>
    <t xml:space="preserve">IN A BOAT ON THE RIVER </t>
  </si>
  <si>
    <t xml:space="preserve">I'M UNABLE TO ESTIMATE_V THE COST </t>
  </si>
  <si>
    <t xml:space="preserve">I WANT A SALAD THEN BEEF WITH BOILED POTATOES BROAD BEANS AND A BOTTLE OF WATER </t>
  </si>
  <si>
    <t xml:space="preserve">I WASN'T PRESENT_ADJ AT THE LAST MEETING </t>
  </si>
  <si>
    <t xml:space="preserve">A BOTTLE OF WATER </t>
  </si>
  <si>
    <t xml:space="preserve">THE TICKET DOES NOT INCLUDE TRANSFER_N FROM THE AIRPORT TO YOUR HOTEL </t>
  </si>
  <si>
    <t xml:space="preserve">I WOULD LIKE TO TAKE A TRIP TO WALES FOR WEEKEND </t>
  </si>
  <si>
    <t xml:space="preserve">BESIDE A TREE IN THE PARK </t>
  </si>
  <si>
    <t xml:space="preserve">COULD I HAVE LAMP WITH BOILED POTATOES PEAS AND A GLASS OF WATER AND FOR DESSERT CAN I HAVE FRUIT SALAD </t>
  </si>
  <si>
    <t xml:space="preserve">IT IS EASY TO IMAGINE CONFLICTS_N OF INTEREST </t>
  </si>
  <si>
    <t xml:space="preserve">SHE'S WEARING A BROWN WOOLY HAT AND A RED SCARF </t>
  </si>
  <si>
    <t xml:space="preserve">WHAT'S SHE WEARING SHE'S WEARING A LEATHER JACKET AND A CORDUROY TROUSERS </t>
  </si>
  <si>
    <t xml:space="preserve">IT WAS PRESENT_ADJ AT THE LAST MEETING </t>
  </si>
  <si>
    <t xml:space="preserve">IN A PARK NEAR A PATH </t>
  </si>
  <si>
    <t xml:space="preserve">WHERE'S THE CUP ON THE EDGE OF THE TABLE </t>
  </si>
  <si>
    <t xml:space="preserve">THIS YEAR HE'S HOPPING TO STAY IN PARIS JUST FOR A COUPLE OF WEEKS </t>
  </si>
  <si>
    <t xml:space="preserve">I WOULD LIKE TO GO TO CHINA FOR A COUPLE OF WEEKS </t>
  </si>
  <si>
    <t xml:space="preserve">COULD I HAVE LAMB WITH BOILED POTATOES PEAS AND A GLASS OF WATER AND FOR DESSERT CAN I HAVE FRUIT SALAD </t>
  </si>
  <si>
    <t xml:space="preserve">WHEN ARE THEY GOING TO IMPLEMENT THE SCHEME </t>
  </si>
  <si>
    <t xml:space="preserve">HAVE YOU MADE ANY PROGRESS_N IN YOUR REPORT </t>
  </si>
  <si>
    <t xml:space="preserve">SHE ASKED THE HIM TO ESCORT_V HER TO HER CAR 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</si>
</sst>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u val="single"/>
      <sz val="11"/>
      <color rgb="FF1155CC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5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7" activeCellId="0" sqref="H7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31.25"/>
    <col collapsed="false" customWidth="true" hidden="false" outlineLevel="0" max="2" min="2" style="1" width="100.38"/>
  </cols>
  <sheetData>
    <row r="1" customFormat="false" ht="15.75" hidden="false" customHeight="false" outlineLevel="0" collapsed="false">
      <c r="A1" s="2" t="s">
        <v>0</v>
      </c>
      <c r="B1" s="2" t="s">
        <v>1</v>
      </c>
    </row>
    <row r="2" customFormat="false" ht="15.75" hidden="false" customHeight="false" outlineLevel="0" collapsed="false">
      <c r="A2" s="3" t="str">
        <f aca="false">HYPERLINK("https://drive.google.com/file/d/1-cECJWKZqrmh6QYjWvzuvx_GCvc8i8PH/view?usp=drivesdk", "ISLE_SESS0011_BLOCKF_04_sprt1")</f>
        <v>ISLE_SESS0011_BLOCKF_04_sprt1</v>
      </c>
      <c r="B2" s="2" t="s">
        <v>2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1</v>
      </c>
      <c r="J2" s="1" t="n">
        <v>0</v>
      </c>
      <c r="K2" s="1" t="n">
        <v>0</v>
      </c>
      <c r="L2" s="1" t="n">
        <v>1</v>
      </c>
      <c r="M2" s="1" t="n">
        <v>0</v>
      </c>
      <c r="N2" s="1" t="n">
        <v>0</v>
      </c>
      <c r="O2" s="1" t="n">
        <v>1</v>
      </c>
    </row>
    <row r="3" customFormat="false" ht="15.75" hidden="false" customHeight="false" outlineLevel="0" collapsed="false">
      <c r="A3" s="3" t="str">
        <f aca="false">HYPERLINK("https://drive.google.com/file/d/1-nxr2OpPVG9i8ozbvYyoLSYnShrVjjgV/view?usp=drivesdk", "ISLE_SESS0011_BLOCKF_02_sprt1")</f>
        <v>ISLE_SESS0011_BLOCKF_02_sprt1</v>
      </c>
      <c r="B3" s="2" t="s">
        <v>3</v>
      </c>
      <c r="C3" s="1" t="n">
        <v>0</v>
      </c>
      <c r="D3" s="1" t="n">
        <v>0</v>
      </c>
      <c r="E3" s="1" t="n">
        <v>0</v>
      </c>
      <c r="F3" s="1" t="n">
        <v>1</v>
      </c>
      <c r="G3" s="1" t="n">
        <v>0</v>
      </c>
      <c r="H3" s="1" t="n">
        <v>0</v>
      </c>
      <c r="I3" s="1" t="n">
        <v>1</v>
      </c>
      <c r="J3" s="1" t="n">
        <v>0</v>
      </c>
      <c r="K3" s="1" t="n">
        <v>0</v>
      </c>
      <c r="L3" s="1" t="n">
        <v>0</v>
      </c>
      <c r="M3" s="1" t="n">
        <v>0</v>
      </c>
      <c r="N3" s="1" t="n">
        <v>0</v>
      </c>
      <c r="O3" s="1" t="n">
        <v>0</v>
      </c>
    </row>
    <row r="4" customFormat="false" ht="15.75" hidden="false" customHeight="false" outlineLevel="0" collapsed="false">
      <c r="A4" s="3" t="str">
        <f aca="false">HYPERLINK("https://drive.google.com/file/d/1-yez_F5mLZEy_cpzj0eMhG7SqPl2yWwp/view?usp=drivesdk", "ISLE_SESS0012_BLOCKD01_32_sprt1")</f>
        <v>ISLE_SESS0012_BLOCKD01_32_sprt1</v>
      </c>
      <c r="B4" s="2" t="s">
        <v>4</v>
      </c>
      <c r="C4" s="1" t="n">
        <v>0</v>
      </c>
      <c r="D4" s="1" t="n">
        <v>1</v>
      </c>
      <c r="E4" s="1" t="n">
        <v>0</v>
      </c>
      <c r="F4" s="1" t="n">
        <v>0</v>
      </c>
    </row>
    <row r="5" customFormat="false" ht="15.75" hidden="false" customHeight="false" outlineLevel="0" collapsed="false">
      <c r="A5" s="3" t="str">
        <f aca="false">HYPERLINK("https://drive.google.com/file/d/10HgfGPj7kO9Iqo-Bif10wLP1r0XXUfw7/view?usp=drivesdk", "ISLE_SESS0011_BLOCKG_01_sprt1")</f>
        <v>ISLE_SESS0011_BLOCKG_01_sprt1</v>
      </c>
      <c r="B5" s="2" t="s">
        <v>5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1</v>
      </c>
      <c r="J5" s="1" t="n">
        <v>0</v>
      </c>
      <c r="K5" s="1" t="n">
        <v>0</v>
      </c>
      <c r="L5" s="1" t="n">
        <v>1</v>
      </c>
      <c r="M5" s="1" t="n">
        <v>1</v>
      </c>
    </row>
    <row r="6" customFormat="false" ht="15.75" hidden="false" customHeight="false" outlineLevel="0" collapsed="false">
      <c r="A6" s="3" t="str">
        <f aca="false">HYPERLINK("https://drive.google.com/file/d/11RRsQptK76zmhTqRgPcWtfmQrG76AITV/view?usp=drivesdk", "ISLE_SESS0011_BLOCKE_46_sprt1")</f>
        <v>ISLE_SESS0011_BLOCKE_46_sprt1</v>
      </c>
      <c r="B6" s="2" t="s">
        <v>6</v>
      </c>
      <c r="C6" s="1" t="n">
        <v>0</v>
      </c>
      <c r="D6" s="1" t="n">
        <v>0</v>
      </c>
      <c r="E6" s="1" t="n">
        <v>0</v>
      </c>
      <c r="F6" s="1" t="n">
        <v>1</v>
      </c>
      <c r="G6" s="1" t="n">
        <v>0</v>
      </c>
      <c r="H6" s="1" t="n">
        <v>1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1</v>
      </c>
    </row>
    <row r="7" customFormat="false" ht="15.75" hidden="false" customHeight="false" outlineLevel="0" collapsed="false">
      <c r="A7" s="3" t="str">
        <f aca="false">HYPERLINK("https://drive.google.com/file/d/171H1ZpjtuE7RcUz7FY07X1KTELalu6CQ/view?usp=drivesdk", "ISLE_SESS0011_BLOCKE_49_sprt1")</f>
        <v>ISLE_SESS0011_BLOCKE_49_sprt1</v>
      </c>
      <c r="B7" s="2" t="s">
        <v>7</v>
      </c>
      <c r="C7" s="1" t="n">
        <v>0</v>
      </c>
      <c r="D7" s="1" t="n">
        <v>1</v>
      </c>
      <c r="E7" s="1" t="n">
        <v>0</v>
      </c>
      <c r="F7" s="1" t="n">
        <v>0</v>
      </c>
      <c r="G7" s="1" t="n">
        <v>1</v>
      </c>
    </row>
    <row r="8" customFormat="false" ht="15.75" hidden="false" customHeight="false" outlineLevel="0" collapsed="false">
      <c r="A8" s="3" t="str">
        <f aca="false">HYPERLINK("https://drive.google.com/file/d/17lxMg1OTdw6wMdpeYF2AnnwrGhJanGax/view?usp=drivesdk", "ISLE_SESS0011_BLOCKE_29_sprt1")</f>
        <v>ISLE_SESS0011_BLOCKE_29_sprt1</v>
      </c>
      <c r="B8" s="2" t="s">
        <v>8</v>
      </c>
      <c r="C8" s="1" t="n">
        <v>0</v>
      </c>
      <c r="D8" s="1" t="n">
        <v>0</v>
      </c>
      <c r="E8" s="1" t="n">
        <v>1</v>
      </c>
    </row>
    <row r="9" customFormat="false" ht="15.75" hidden="false" customHeight="false" outlineLevel="0" collapsed="false">
      <c r="A9" s="3" t="str">
        <f aca="false">HYPERLINK("https://drive.google.com/file/d/1CdeFVpava1IE2Zsd6Uf8PSW_WnCJ4g_q/view?usp=drivesdk", "ISLE_SESS0011_BLOCKE_52_sprt1")</f>
        <v>ISLE_SESS0011_BLOCKE_52_sprt1</v>
      </c>
      <c r="B9" s="2" t="s">
        <v>9</v>
      </c>
      <c r="C9" s="1" t="n">
        <v>0</v>
      </c>
      <c r="D9" s="1" t="n">
        <v>0</v>
      </c>
      <c r="E9" s="1" t="n">
        <v>1</v>
      </c>
      <c r="F9" s="1" t="n">
        <v>1</v>
      </c>
      <c r="G9" s="1" t="n">
        <v>0</v>
      </c>
    </row>
    <row r="10" customFormat="false" ht="15.75" hidden="false" customHeight="false" outlineLevel="0" collapsed="false">
      <c r="A10" s="3" t="str">
        <f aca="false">HYPERLINK("https://drive.google.com/file/d/1DMjqlLxSZLTi_dUofU3vE6X6m4SAZk39/view?usp=drivesdk", "ISLE_SESS0011_BLOCKE_39_sprt1")</f>
        <v>ISLE_SESS0011_BLOCKE_39_sprt1</v>
      </c>
      <c r="B10" s="2" t="s">
        <v>10</v>
      </c>
      <c r="C10" s="1" t="n">
        <v>0</v>
      </c>
      <c r="D10" s="1" t="n">
        <v>1</v>
      </c>
      <c r="E10" s="1" t="n">
        <v>0</v>
      </c>
      <c r="F10" s="1" t="n">
        <v>0</v>
      </c>
      <c r="G10" s="1" t="n">
        <v>1</v>
      </c>
      <c r="H10" s="1" t="n">
        <v>0</v>
      </c>
    </row>
    <row r="11" customFormat="false" ht="15.75" hidden="false" customHeight="false" outlineLevel="0" collapsed="false">
      <c r="A11" s="3" t="str">
        <f aca="false">HYPERLINK("https://drive.google.com/file/d/1L5rCgvJ3osdtCGznnZqwQ3UzGyfb8q_1/view?usp=drivesdk", "ISLE_SESS0012_BLOCKD01_47_sprt1")</f>
        <v>ISLE_SESS0012_BLOCKD01_47_sprt1</v>
      </c>
      <c r="B11" s="2" t="s">
        <v>11</v>
      </c>
      <c r="C11" s="1" t="n">
        <v>0</v>
      </c>
      <c r="D11" s="1" t="n">
        <v>0</v>
      </c>
      <c r="E11" s="1" t="n">
        <v>1</v>
      </c>
      <c r="F11" s="1" t="n">
        <v>1</v>
      </c>
      <c r="G11" s="1" t="n">
        <v>0</v>
      </c>
      <c r="H11" s="1" t="n">
        <v>1</v>
      </c>
      <c r="I11" s="1" t="n">
        <v>1</v>
      </c>
      <c r="J11" s="1" t="n">
        <v>0</v>
      </c>
      <c r="K11" s="1" t="n">
        <v>0</v>
      </c>
    </row>
    <row r="12" customFormat="false" ht="15.75" hidden="false" customHeight="false" outlineLevel="0" collapsed="false">
      <c r="A12" s="3" t="str">
        <f aca="false">HYPERLINK("https://drive.google.com/file/d/1LspM4NA-eeEOo9zsAlhl9WYphdzacg0Y/view?usp=drivesdk", "ISLE_SESS0011_BLOCKE_50_sprt1")</f>
        <v>ISLE_SESS0011_BLOCKE_50_sprt1</v>
      </c>
      <c r="B12" s="2" t="s">
        <v>12</v>
      </c>
      <c r="C12" s="1" t="n">
        <v>1</v>
      </c>
      <c r="D12" s="1" t="n">
        <v>0</v>
      </c>
      <c r="E12" s="1" t="n">
        <v>1</v>
      </c>
      <c r="F12" s="1" t="n">
        <v>0</v>
      </c>
      <c r="G12" s="1" t="n">
        <v>0</v>
      </c>
    </row>
    <row r="13" customFormat="false" ht="15.75" hidden="false" customHeight="false" outlineLevel="0" collapsed="false">
      <c r="A13" s="3" t="str">
        <f aca="false">HYPERLINK("https://drive.google.com/file/d/1SCDwEm-eW94eR43Cpsg0rMmU0GshQc7X/view?usp=drivesdk", "ISLE_SESS0011_BLOCKG_11_sprt1")</f>
        <v>ISLE_SESS0011_BLOCKG_11_sprt1</v>
      </c>
      <c r="B13" s="2" t="s">
        <v>13</v>
      </c>
      <c r="C13" s="1" t="n">
        <v>0</v>
      </c>
      <c r="D13" s="1" t="n">
        <v>1</v>
      </c>
      <c r="E13" s="1" t="n">
        <v>0</v>
      </c>
      <c r="F13" s="1" t="n">
        <v>0</v>
      </c>
      <c r="G13" s="1" t="n">
        <v>0</v>
      </c>
      <c r="H13" s="1" t="n">
        <v>1</v>
      </c>
      <c r="I13" s="1" t="n">
        <v>1</v>
      </c>
      <c r="J13" s="1" t="n">
        <v>0</v>
      </c>
      <c r="K13" s="1" t="n">
        <v>0</v>
      </c>
      <c r="L13" s="1" t="n">
        <v>0</v>
      </c>
    </row>
    <row r="14" customFormat="false" ht="15.75" hidden="false" customHeight="false" outlineLevel="0" collapsed="false">
      <c r="A14" s="3" t="str">
        <f aca="false">HYPERLINK("https://drive.google.com/file/d/1Tbg_ESAlKQd6LgRNiB40iIosyqRDzdRd/view?usp=drivesdk", "ISLE_SESS0011_BLOCKG_06_sprt1")</f>
        <v>ISLE_SESS0011_BLOCKG_06_sprt1</v>
      </c>
      <c r="B14" s="2" t="s">
        <v>14</v>
      </c>
      <c r="C14" s="1" t="n">
        <v>0</v>
      </c>
      <c r="D14" s="1" t="n">
        <v>1</v>
      </c>
      <c r="E14" s="1" t="n">
        <v>0</v>
      </c>
      <c r="F14" s="1" t="n">
        <v>0</v>
      </c>
      <c r="G14" s="1" t="n">
        <v>0</v>
      </c>
      <c r="H14" s="1" t="n">
        <v>0</v>
      </c>
      <c r="I14" s="1" t="n">
        <v>1</v>
      </c>
      <c r="J14" s="1" t="n">
        <v>1</v>
      </c>
    </row>
    <row r="15" customFormat="false" ht="15.75" hidden="false" customHeight="false" outlineLevel="0" collapsed="false">
      <c r="A15" s="3" t="str">
        <f aca="false">HYPERLINK("https://drive.google.com/file/d/1W6wgzYumTgumTUf0WbO_BaIemaMi1Hwu/view?usp=drivesdk", "ISLE_SESS0011_BLOCKE_36_sprt1")</f>
        <v>ISLE_SESS0011_BLOCKE_36_sprt1</v>
      </c>
      <c r="B15" s="2" t="s">
        <v>15</v>
      </c>
      <c r="C15" s="1" t="n">
        <v>0</v>
      </c>
      <c r="D15" s="1" t="n">
        <v>0</v>
      </c>
      <c r="E15" s="1" t="n">
        <v>0</v>
      </c>
      <c r="F15" s="1" t="n">
        <v>1</v>
      </c>
      <c r="G15" s="1" t="n">
        <v>1</v>
      </c>
      <c r="H15" s="1" t="n">
        <v>0</v>
      </c>
      <c r="I15" s="1" t="n">
        <v>0</v>
      </c>
      <c r="J15" s="1" t="n">
        <v>1</v>
      </c>
      <c r="K15" s="1" t="n">
        <v>0</v>
      </c>
    </row>
    <row r="16" customFormat="false" ht="15.75" hidden="false" customHeight="false" outlineLevel="0" collapsed="false">
      <c r="A16" s="3" t="str">
        <f aca="false">HYPERLINK("https://drive.google.com/file/d/1XhBTpa97HM6r0pM6ZyYtxtSefCLAKa3T/view?usp=drivesdk", "ISLE_SESS0011_BLOCKE_59_sprt1")</f>
        <v>ISLE_SESS0011_BLOCKE_59_sprt1</v>
      </c>
      <c r="B16" s="2" t="s">
        <v>16</v>
      </c>
      <c r="C16" s="1" t="n">
        <v>0</v>
      </c>
      <c r="D16" s="1" t="n">
        <v>0</v>
      </c>
      <c r="E16" s="1" t="n">
        <v>1</v>
      </c>
      <c r="F16" s="1" t="n">
        <v>0</v>
      </c>
      <c r="G16" s="1" t="n">
        <v>0</v>
      </c>
      <c r="H16" s="1" t="n">
        <v>0</v>
      </c>
      <c r="I16" s="1" t="n">
        <v>0</v>
      </c>
      <c r="J16" s="1" t="n">
        <v>0</v>
      </c>
    </row>
    <row r="17" customFormat="false" ht="15.75" hidden="false" customHeight="false" outlineLevel="0" collapsed="false">
      <c r="A17" s="3" t="str">
        <f aca="false">HYPERLINK("https://drive.google.com/file/d/1_PAyqEf4Rw_0DBIpNg4hSXrn4UEvoGGa/view?usp=drivesdk", "ISLE_SESS0011_BLOCKE_61_sprt1")</f>
        <v>ISLE_SESS0011_BLOCKE_61_sprt1</v>
      </c>
      <c r="B17" s="2" t="s">
        <v>17</v>
      </c>
      <c r="C17" s="1" t="n">
        <v>0</v>
      </c>
      <c r="D17" s="1" t="n">
        <v>0</v>
      </c>
      <c r="E17" s="1" t="n">
        <v>1</v>
      </c>
      <c r="F17" s="1" t="n">
        <v>0</v>
      </c>
      <c r="G17" s="1" t="n">
        <v>0</v>
      </c>
      <c r="H17" s="1" t="n">
        <v>1</v>
      </c>
      <c r="I17" s="1" t="n">
        <v>0</v>
      </c>
    </row>
    <row r="18" customFormat="false" ht="15.75" hidden="false" customHeight="false" outlineLevel="0" collapsed="false">
      <c r="A18" s="3" t="str">
        <f aca="false">HYPERLINK("https://drive.google.com/file/d/1_f9gvYeZ5g5Y7A2OenEG_DDSm6E7MSWg/view?usp=drivesdk", "ISLE_SESS0011_BLOCKE_45_sprt1")</f>
        <v>ISLE_SESS0011_BLOCKE_45_sprt1</v>
      </c>
      <c r="B18" s="2" t="s">
        <v>18</v>
      </c>
      <c r="C18" s="1" t="n">
        <v>0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1</v>
      </c>
      <c r="I18" s="1" t="n">
        <v>0</v>
      </c>
      <c r="J18" s="1" t="n">
        <v>0</v>
      </c>
      <c r="K18" s="1" t="n">
        <v>0</v>
      </c>
      <c r="L18" s="1" t="n">
        <v>0</v>
      </c>
      <c r="M18" s="1" t="n">
        <v>0</v>
      </c>
      <c r="N18" s="1" t="n">
        <v>0</v>
      </c>
    </row>
    <row r="19" customFormat="false" ht="15.75" hidden="false" customHeight="false" outlineLevel="0" collapsed="false">
      <c r="A19" s="3" t="str">
        <f aca="false">HYPERLINK("https://drive.google.com/file/d/1b5gZI1v0b1AQ4ezuL5NA3bqVDxBDNMIk/view?usp=drivesdk", "ISLE_SESS0012_BLOCKD01_36_sprt1")</f>
        <v>ISLE_SESS0012_BLOCKD01_36_sprt1</v>
      </c>
      <c r="B19" s="2" t="s">
        <v>19</v>
      </c>
      <c r="C19" s="1" t="n">
        <v>0</v>
      </c>
      <c r="D19" s="1" t="n">
        <v>0</v>
      </c>
      <c r="E19" s="1" t="n">
        <v>0</v>
      </c>
      <c r="F19" s="1" t="n">
        <v>1</v>
      </c>
      <c r="G19" s="1" t="n">
        <v>0</v>
      </c>
      <c r="H19" s="1" t="n">
        <v>0</v>
      </c>
      <c r="I19" s="1" t="n">
        <v>0</v>
      </c>
    </row>
    <row r="20" customFormat="false" ht="15.75" hidden="false" customHeight="false" outlineLevel="0" collapsed="false">
      <c r="A20" s="3" t="str">
        <f aca="false">HYPERLINK("https://drive.google.com/file/d/1cLWhJA75urQjSfKgLAG6SC_p7Lqf-GDl/view?usp=drivesdk", "ISLE_SESS0012_BLOCKD01_40_sprt1")</f>
        <v>ISLE_SESS0012_BLOCKD01_40_sprt1</v>
      </c>
      <c r="B20" s="2" t="s">
        <v>20</v>
      </c>
      <c r="C20" s="1" t="n">
        <v>0</v>
      </c>
      <c r="D20" s="1" t="n">
        <v>0</v>
      </c>
      <c r="E20" s="1" t="n">
        <v>1</v>
      </c>
    </row>
    <row r="21" customFormat="false" ht="15.75" hidden="false" customHeight="false" outlineLevel="0" collapsed="false">
      <c r="A21" s="3" t="str">
        <f aca="false">HYPERLINK("https://drive.google.com/file/d/1cXzCUalKKtrcxiEUW1gTmhTcoiPSQx12/view?usp=drivesdk", "ISLE_SESS0011_BLOCKE_60_sprt1")</f>
        <v>ISLE_SESS0011_BLOCKE_60_sprt1</v>
      </c>
      <c r="B21" s="2" t="s">
        <v>21</v>
      </c>
      <c r="C21" s="1" t="n">
        <v>0</v>
      </c>
      <c r="D21" s="1" t="n">
        <v>0</v>
      </c>
      <c r="E21" s="1" t="n">
        <v>0</v>
      </c>
      <c r="F21" s="1" t="n">
        <v>1</v>
      </c>
      <c r="G21" s="1" t="n">
        <v>1</v>
      </c>
      <c r="H21" s="1" t="n">
        <v>0</v>
      </c>
      <c r="I21" s="1" t="n">
        <v>0</v>
      </c>
      <c r="J21" s="1" t="n">
        <v>0</v>
      </c>
      <c r="K21" s="1" t="n">
        <v>0</v>
      </c>
      <c r="L21" s="1" t="n">
        <v>1</v>
      </c>
    </row>
    <row r="22" customFormat="false" ht="15.75" hidden="false" customHeight="false" outlineLevel="0" collapsed="false">
      <c r="A22" s="3" t="str">
        <f aca="false">HYPERLINK("https://drive.google.com/file/d/1fX7_LAsCr-iEbt9NgU_Ti9xc-l_9Yo-Q/view?usp=drivesdk", "ISLE_SESS0011_BLOCKE_30_sprt1")</f>
        <v>ISLE_SESS0011_BLOCKE_30_sprt1</v>
      </c>
      <c r="B22" s="2" t="s">
        <v>22</v>
      </c>
      <c r="C22" s="1" t="n">
        <v>0</v>
      </c>
      <c r="D22" s="1" t="n">
        <v>1</v>
      </c>
      <c r="E22" s="1" t="n">
        <v>0</v>
      </c>
      <c r="F22" s="1" t="n">
        <v>0</v>
      </c>
      <c r="G22" s="1" t="n">
        <v>0</v>
      </c>
      <c r="H22" s="1" t="n">
        <v>0</v>
      </c>
    </row>
    <row r="23" customFormat="false" ht="15.75" hidden="false" customHeight="false" outlineLevel="0" collapsed="false">
      <c r="A23" s="3" t="str">
        <f aca="false">HYPERLINK("https://drive.google.com/file/d/1gHR-4jeFnMGVPrm2pUthaZToA72EaQBP/view?usp=drivesdk", "ISLE_SESS0012_BLOCKD01_14_sprt1")</f>
        <v>ISLE_SESS0012_BLOCKD01_14_sprt1</v>
      </c>
      <c r="B23" s="2" t="s">
        <v>23</v>
      </c>
      <c r="C23" s="1" t="n">
        <v>0</v>
      </c>
      <c r="D23" s="1" t="n">
        <v>0</v>
      </c>
      <c r="E23" s="1" t="n">
        <v>1</v>
      </c>
      <c r="F23" s="1" t="n">
        <v>0</v>
      </c>
      <c r="G23" s="1" t="n">
        <v>0</v>
      </c>
    </row>
    <row r="24" customFormat="false" ht="15.75" hidden="false" customHeight="false" outlineLevel="0" collapsed="false">
      <c r="A24" s="3" t="str">
        <f aca="false">HYPERLINK("https://drive.google.com/file/d/1jXyoYiYYzre-OWbcJIF_mnA7gMiZIAGY/view?usp=drivesdk", "ISLE_SESS0012_BLOCKD01_10_sprt1")</f>
        <v>ISLE_SESS0012_BLOCKD01_10_sprt1</v>
      </c>
      <c r="B24" s="2" t="s">
        <v>24</v>
      </c>
      <c r="C24" s="1" t="n">
        <v>0</v>
      </c>
      <c r="D24" s="1" t="n">
        <v>0</v>
      </c>
      <c r="E24" s="1" t="n">
        <v>1</v>
      </c>
      <c r="F24" s="1" t="n">
        <v>0</v>
      </c>
      <c r="G24" s="1" t="n">
        <v>0</v>
      </c>
    </row>
    <row r="25" customFormat="false" ht="15.75" hidden="false" customHeight="false" outlineLevel="0" collapsed="false">
      <c r="A25" s="3" t="str">
        <f aca="false">HYPERLINK("https://drive.google.com/file/d/1ociK9n8cwiuSMOnH_axM1gox9X6ISVeg/view?usp=drivesdk", "ISLE_SESS0011_BLOCKE_38_sprt1")</f>
        <v>ISLE_SESS0011_BLOCKE_38_sprt1</v>
      </c>
      <c r="B25" s="2" t="s">
        <v>25</v>
      </c>
      <c r="C25" s="1" t="n">
        <v>1</v>
      </c>
      <c r="D25" s="1" t="n">
        <v>0</v>
      </c>
      <c r="E25" s="1" t="n">
        <v>0</v>
      </c>
      <c r="F25" s="1" t="n">
        <v>0</v>
      </c>
      <c r="G25" s="1" t="n">
        <v>0</v>
      </c>
      <c r="H25" s="1" t="n">
        <v>0</v>
      </c>
      <c r="I25" s="1" t="n">
        <v>0</v>
      </c>
    </row>
    <row r="26" customFormat="false" ht="15.75" hidden="false" customHeight="false" outlineLevel="0" collapsed="false">
      <c r="A26" s="3" t="str">
        <f aca="false">HYPERLINK("https://drive.google.com/file/d/1p7mVOxuRVSTvkj_pVwH0A_QzJVvhfTPq/view?usp=drivesdk", "ISLE_SESS0012_BLOCKD01_30_sprt1")</f>
        <v>ISLE_SESS0012_BLOCKD01_30_sprt1</v>
      </c>
      <c r="B26" s="2" t="s">
        <v>26</v>
      </c>
      <c r="C26" s="1" t="n">
        <v>0</v>
      </c>
      <c r="D26" s="1" t="n">
        <v>0</v>
      </c>
      <c r="E26" s="1" t="n">
        <v>1</v>
      </c>
      <c r="F26" s="1" t="n">
        <v>0</v>
      </c>
      <c r="G26" s="1" t="n">
        <v>0</v>
      </c>
    </row>
    <row r="27" customFormat="false" ht="15.75" hidden="false" customHeight="false" outlineLevel="0" collapsed="false">
      <c r="A27" s="3" t="str">
        <f aca="false">HYPERLINK("https://drive.google.com/file/d/1pTt6oCfDrcBRdEoRoyY72IncmEHvzrQb/view?usp=drivesdk", "ISLE_SESS0012_BLOCKD01_42_sprt1")</f>
        <v>ISLE_SESS0012_BLOCKD01_42_sprt1</v>
      </c>
      <c r="B27" s="2" t="s">
        <v>27</v>
      </c>
      <c r="C27" s="1" t="n">
        <v>0</v>
      </c>
      <c r="D27" s="1" t="n">
        <v>0</v>
      </c>
      <c r="E27" s="1" t="n">
        <v>1</v>
      </c>
      <c r="F27" s="1" t="n">
        <v>0</v>
      </c>
      <c r="G27" s="1" t="n">
        <v>0</v>
      </c>
      <c r="H27" s="1" t="n">
        <v>0</v>
      </c>
    </row>
    <row r="28" customFormat="false" ht="15.75" hidden="false" customHeight="false" outlineLevel="0" collapsed="false">
      <c r="A28" s="3" t="str">
        <f aca="false">HYPERLINK("https://drive.google.com/file/d/1pkeEcJkgJjhGWYlpJu-uz16-vzOmPtFm/view?usp=drivesdk", "ISLE_SESS0011_BLOCKF_10_sprt1")</f>
        <v>ISLE_SESS0011_BLOCKF_10_sprt1</v>
      </c>
      <c r="B28" s="2" t="s">
        <v>28</v>
      </c>
      <c r="C28" s="1" t="n">
        <v>0</v>
      </c>
      <c r="D28" s="1" t="n">
        <v>0</v>
      </c>
      <c r="E28" s="1" t="n">
        <v>0</v>
      </c>
      <c r="F28" s="1" t="n">
        <v>1</v>
      </c>
      <c r="G28" s="1" t="n">
        <v>0</v>
      </c>
      <c r="H28" s="1" t="n">
        <v>0</v>
      </c>
      <c r="I28" s="1" t="n">
        <v>1</v>
      </c>
      <c r="J28" s="1" t="n">
        <v>1</v>
      </c>
      <c r="K28" s="1" t="n">
        <v>1</v>
      </c>
      <c r="L28" s="1" t="n">
        <v>0</v>
      </c>
      <c r="M28" s="1" t="n">
        <v>0</v>
      </c>
      <c r="N28" s="1" t="n">
        <v>0</v>
      </c>
      <c r="O28" s="1" t="n">
        <v>0</v>
      </c>
      <c r="P28" s="1" t="n">
        <v>0</v>
      </c>
    </row>
    <row r="29" customFormat="false" ht="15.75" hidden="false" customHeight="false" outlineLevel="0" collapsed="false">
      <c r="A29" s="3" t="str">
        <f aca="false">HYPERLINK("https://drive.google.com/file/d/1qvgQtqC2uDCojzvtO2UTW5qowR-l-oNl/view?usp=drivesdk", "ISLE_SESS0011_BLOCKE_44_sprt1")</f>
        <v>ISLE_SESS0011_BLOCKE_44_sprt1</v>
      </c>
      <c r="B29" s="2" t="s">
        <v>29</v>
      </c>
      <c r="C29" s="1" t="n">
        <v>0</v>
      </c>
      <c r="D29" s="1" t="n">
        <v>1</v>
      </c>
      <c r="E29" s="1" t="n">
        <v>0</v>
      </c>
      <c r="F29" s="1" t="n">
        <v>0</v>
      </c>
      <c r="G29" s="1" t="n">
        <v>0</v>
      </c>
      <c r="H29" s="1" t="n">
        <v>0</v>
      </c>
      <c r="I29" s="1" t="n">
        <v>0</v>
      </c>
    </row>
    <row r="30" customFormat="false" ht="15.75" hidden="false" customHeight="false" outlineLevel="0" collapsed="false">
      <c r="A30" s="3" t="str">
        <f aca="false">HYPERLINK("https://drive.google.com/file/d/1u92atCuDLzqDKUqt1OEcvR87zU4usN3E/view?usp=drivesdk", "ISLE_SESS0011_BLOCKE_37_sprt1")</f>
        <v>ISLE_SESS0011_BLOCKE_37_sprt1</v>
      </c>
      <c r="B30" s="2" t="s">
        <v>30</v>
      </c>
      <c r="C30" s="1" t="n">
        <v>1</v>
      </c>
      <c r="D30" s="1" t="n">
        <v>0</v>
      </c>
      <c r="E30" s="1" t="n">
        <v>0</v>
      </c>
      <c r="F30" s="1" t="n">
        <v>1</v>
      </c>
      <c r="G30" s="1" t="n">
        <v>0</v>
      </c>
      <c r="H30" s="1" t="n">
        <v>0</v>
      </c>
    </row>
    <row r="31" customFormat="false" ht="15.75" hidden="false" customHeight="false" outlineLevel="0" collapsed="false">
      <c r="A31" s="3" t="str">
        <f aca="false">HYPERLINK("https://drive.google.com/file/d/1yg13oHlxRIL2v9L1DCs45WPQiODu67vP/view?usp=drivesdk", "ISLE_SESS0012_BLOCKD01_39_sprt1")</f>
        <v>ISLE_SESS0012_BLOCKD01_39_sprt1</v>
      </c>
      <c r="B31" s="2" t="s">
        <v>31</v>
      </c>
      <c r="C31" s="1" t="n">
        <v>0</v>
      </c>
      <c r="D31" s="1" t="n">
        <v>0</v>
      </c>
      <c r="E31" s="1" t="n">
        <v>0</v>
      </c>
    </row>
    <row r="32" customFormat="false" ht="15.75" hidden="false" customHeight="false" outlineLevel="0" collapsed="false">
      <c r="A32" s="3" t="str">
        <f aca="false">HYPERLINK("https://drive.google.com/file/d/1yoYv1nVGx4WhLZHttGxIDoFpnv32uujn/view?usp=drivesdk", "ISLE_SESS0011_BLOCKE_55_sprt1")</f>
        <v>ISLE_SESS0011_BLOCKE_55_sprt1</v>
      </c>
      <c r="B32" s="2" t="s">
        <v>32</v>
      </c>
      <c r="C32" s="1" t="n">
        <v>0</v>
      </c>
      <c r="D32" s="1" t="n">
        <v>1</v>
      </c>
      <c r="E32" s="1" t="n">
        <v>0</v>
      </c>
      <c r="F32" s="1" t="n">
        <v>0</v>
      </c>
      <c r="G32" s="1" t="n">
        <v>1</v>
      </c>
      <c r="H32" s="1" t="n">
        <v>0</v>
      </c>
      <c r="I32" s="1" t="n">
        <v>0</v>
      </c>
      <c r="J32" s="1" t="n">
        <v>0</v>
      </c>
      <c r="K32" s="1" t="n">
        <v>0</v>
      </c>
      <c r="L32" s="1" t="n">
        <v>0</v>
      </c>
    </row>
    <row r="33" customFormat="false" ht="15.75" hidden="false" customHeight="false" outlineLevel="0" collapsed="false">
      <c r="A33" s="3" t="str">
        <f aca="false">HYPERLINK("https://drive.google.com/file/d/1-EBUnO7GP4uS-VzssWHqvIYYTF7gr1e6/view?usp=drivesdk", "ISLE_SESS0006_BLOCKD01_19_sprt1")</f>
        <v>ISLE_SESS0006_BLOCKD01_19_sprt1</v>
      </c>
      <c r="B33" s="2" t="s">
        <v>33</v>
      </c>
      <c r="C33" s="1" t="n">
        <v>0</v>
      </c>
      <c r="D33" s="1" t="n">
        <v>0</v>
      </c>
      <c r="E33" s="1" t="n">
        <v>1</v>
      </c>
      <c r="F33" s="1" t="n">
        <v>0</v>
      </c>
      <c r="G33" s="1" t="n">
        <v>1</v>
      </c>
    </row>
    <row r="34" customFormat="false" ht="15.75" hidden="false" customHeight="false" outlineLevel="0" collapsed="false">
      <c r="A34" s="3" t="str">
        <f aca="false">HYPERLINK("https://drive.google.com/file/d/1-Yn42C_1qPqfDNho3wKf9OQrdG5TDjFJ/view?usp=drivesdk", "ISLE_SESS0006_BLOCKD01_45_sprt1")</f>
        <v>ISLE_SESS0006_BLOCKD01_45_sprt1</v>
      </c>
      <c r="B34" s="2" t="s">
        <v>34</v>
      </c>
      <c r="C34" s="1" t="n">
        <v>1</v>
      </c>
      <c r="D34" s="1" t="n">
        <v>0</v>
      </c>
      <c r="E34" s="1" t="n">
        <v>1</v>
      </c>
      <c r="F34" s="1" t="n">
        <v>0</v>
      </c>
      <c r="G34" s="1" t="n">
        <v>0</v>
      </c>
      <c r="H34" s="1" t="n">
        <v>0</v>
      </c>
    </row>
    <row r="35" customFormat="false" ht="15.75" hidden="false" customHeight="false" outlineLevel="0" collapsed="false">
      <c r="A35" s="3" t="str">
        <f aca="false">HYPERLINK("https://drive.google.com/file/d/1-jjHzNfAm6RBRHs7ZHJ3PsjsTHH13qZL/view?usp=drivesdk", "ISLE_SESS0006_BLOCKD01_32_sprt1")</f>
        <v>ISLE_SESS0006_BLOCKD01_32_sprt1</v>
      </c>
      <c r="B35" s="2" t="s">
        <v>4</v>
      </c>
      <c r="C35" s="1" t="n">
        <v>0</v>
      </c>
      <c r="D35" s="1" t="n">
        <v>1</v>
      </c>
      <c r="E35" s="1" t="n">
        <v>0</v>
      </c>
      <c r="F35" s="1" t="n">
        <v>1</v>
      </c>
    </row>
    <row r="36" customFormat="false" ht="15.75" hidden="false" customHeight="false" outlineLevel="0" collapsed="false">
      <c r="A36" s="3" t="str">
        <f aca="false">HYPERLINK("https://drive.google.com/file/d/12P1MA0To9u8f2nCS4BFrNyDOSqLxQHuK/view?usp=drivesdk", "ISLE_SESS0011_BLOCKD01_27_sprt1")</f>
        <v>ISLE_SESS0011_BLOCKD01_27_sprt1</v>
      </c>
      <c r="B36" s="2" t="s">
        <v>35</v>
      </c>
      <c r="C36" s="1" t="n">
        <v>0</v>
      </c>
      <c r="D36" s="1" t="n">
        <v>0</v>
      </c>
      <c r="E36" s="1" t="n">
        <v>1</v>
      </c>
      <c r="F36" s="1" t="n">
        <v>0</v>
      </c>
      <c r="G36" s="1" t="n">
        <v>0</v>
      </c>
    </row>
    <row r="37" customFormat="false" ht="15.75" hidden="false" customHeight="false" outlineLevel="0" collapsed="false">
      <c r="A37" s="3" t="str">
        <f aca="false">HYPERLINK("https://drive.google.com/file/d/14KVJOWm_0hgYGCr3VX0L5s95946XE1Lt/view?usp=drivesdk", "ISLE_SESS0006_BLOCKE_18_sprt1")</f>
        <v>ISLE_SESS0006_BLOCKE_18_sprt1</v>
      </c>
      <c r="B37" s="2" t="s">
        <v>36</v>
      </c>
      <c r="C37" s="1" t="n">
        <v>0</v>
      </c>
      <c r="D37" s="1" t="n">
        <v>0</v>
      </c>
      <c r="E37" s="1" t="n">
        <v>0</v>
      </c>
      <c r="F37" s="1" t="n">
        <v>1</v>
      </c>
      <c r="G37" s="1" t="n">
        <v>0</v>
      </c>
      <c r="H37" s="1" t="n">
        <v>0</v>
      </c>
      <c r="I37" s="1" t="n">
        <v>0</v>
      </c>
      <c r="J37" s="1" t="n">
        <v>0</v>
      </c>
    </row>
    <row r="38" customFormat="false" ht="15.75" hidden="false" customHeight="false" outlineLevel="0" collapsed="false">
      <c r="A38" s="3" t="str">
        <f aca="false">HYPERLINK("https://drive.google.com/file/d/14MgWwCFuRSGvyML8I5ofC0c5SETLi6ZJ/view?usp=drivesdk", "ISLE_SESS0011_BLOCKE_19_sprt1")</f>
        <v>ISLE_SESS0011_BLOCKE_19_sprt1</v>
      </c>
      <c r="B38" s="2" t="s">
        <v>37</v>
      </c>
      <c r="C38" s="1" t="n">
        <v>0</v>
      </c>
      <c r="D38" s="1" t="n">
        <v>0</v>
      </c>
      <c r="E38" s="1" t="n">
        <v>0</v>
      </c>
      <c r="F38" s="1" t="n">
        <v>0</v>
      </c>
      <c r="G38" s="1" t="n">
        <v>0</v>
      </c>
      <c r="H38" s="1" t="n">
        <v>1</v>
      </c>
    </row>
    <row r="39" customFormat="false" ht="15.75" hidden="false" customHeight="false" outlineLevel="0" collapsed="false">
      <c r="A39" s="3" t="str">
        <f aca="false">HYPERLINK("https://drive.google.com/file/d/14mnLk499INQpBkrXV0Jz2WxLTW1U7eTb/view?usp=drivesdk", "ISLE_SESS0011_BLOCKD01_66_sprt1")</f>
        <v>ISLE_SESS0011_BLOCKD01_66_sprt1</v>
      </c>
      <c r="B39" s="2" t="s">
        <v>38</v>
      </c>
      <c r="C39" s="1" t="n">
        <v>0</v>
      </c>
      <c r="D39" s="1" t="n">
        <v>0</v>
      </c>
    </row>
    <row r="40" customFormat="false" ht="15.75" hidden="false" customHeight="false" outlineLevel="0" collapsed="false">
      <c r="A40" s="3" t="str">
        <f aca="false">HYPERLINK("https://drive.google.com/file/d/1ANUdN5ghNPK6On9yIO_gnPkG6UdFycDP/view?usp=drivesdk", "ISLE_SESS0011_BLOCKD01_53_sprt1")</f>
        <v>ISLE_SESS0011_BLOCKD01_53_sprt1</v>
      </c>
      <c r="B40" s="2" t="s">
        <v>39</v>
      </c>
      <c r="C40" s="1" t="n">
        <v>0</v>
      </c>
      <c r="D40" s="1" t="n">
        <v>1</v>
      </c>
      <c r="E40" s="1" t="n">
        <v>0</v>
      </c>
    </row>
    <row r="41" customFormat="false" ht="15.75" hidden="false" customHeight="false" outlineLevel="0" collapsed="false">
      <c r="A41" s="3" t="str">
        <f aca="false">HYPERLINK("https://drive.google.com/file/d/1Ahkh46nKVX6KcET6CemSyULTAwjr5M1d/view?usp=drivesdk", "ISLE_SESS0006_BLOCKD01_22_sprt1")</f>
        <v>ISLE_SESS0006_BLOCKD01_22_sprt1</v>
      </c>
      <c r="B41" s="2" t="s">
        <v>40</v>
      </c>
      <c r="C41" s="1" t="n">
        <v>0</v>
      </c>
      <c r="D41" s="1" t="n">
        <v>1</v>
      </c>
      <c r="E41" s="1" t="n">
        <v>1</v>
      </c>
      <c r="F41" s="1" t="n">
        <v>0</v>
      </c>
      <c r="G41" s="1" t="n">
        <v>0</v>
      </c>
    </row>
    <row r="42" customFormat="false" ht="15.75" hidden="false" customHeight="false" outlineLevel="0" collapsed="false">
      <c r="A42" s="3" t="str">
        <f aca="false">HYPERLINK("https://drive.google.com/file/d/1AlkS5Vgbrdt6v347i6xRgVOfTZvcPeVv/view?usp=drivesdk", "ISLE_SESS0006_BLOCKE_07_sprt1")</f>
        <v>ISLE_SESS0006_BLOCKE_07_sprt1</v>
      </c>
      <c r="B42" s="2" t="s">
        <v>41</v>
      </c>
      <c r="C42" s="1" t="n">
        <v>0</v>
      </c>
      <c r="D42" s="1" t="n">
        <v>1</v>
      </c>
      <c r="E42" s="1" t="n">
        <v>1</v>
      </c>
      <c r="F42" s="1" t="n">
        <v>0</v>
      </c>
      <c r="G42" s="1" t="n">
        <v>0</v>
      </c>
      <c r="H42" s="1" t="n">
        <v>0</v>
      </c>
      <c r="I42" s="1" t="n">
        <v>1</v>
      </c>
    </row>
    <row r="43" customFormat="false" ht="15.75" hidden="false" customHeight="false" outlineLevel="0" collapsed="false">
      <c r="A43" s="3" t="str">
        <f aca="false">HYPERLINK("https://drive.google.com/file/d/1AuXAxR76vgGBv81SAYSCEK8Kv39eMa2O/view?usp=drivesdk", "ISLE_SESS0011_BLOCKE_07_sprt1")</f>
        <v>ISLE_SESS0011_BLOCKE_07_sprt1</v>
      </c>
      <c r="B43" s="2" t="s">
        <v>41</v>
      </c>
      <c r="C43" s="1" t="n">
        <v>0</v>
      </c>
      <c r="D43" s="1" t="n">
        <v>1</v>
      </c>
      <c r="E43" s="1" t="n">
        <v>0</v>
      </c>
      <c r="F43" s="1" t="n">
        <v>0</v>
      </c>
      <c r="G43" s="1" t="n">
        <v>0</v>
      </c>
      <c r="H43" s="1" t="n">
        <v>0</v>
      </c>
      <c r="I43" s="1" t="n">
        <v>0</v>
      </c>
    </row>
    <row r="44" customFormat="false" ht="15.75" hidden="false" customHeight="false" outlineLevel="0" collapsed="false">
      <c r="A44" s="3" t="str">
        <f aca="false">HYPERLINK("https://drive.google.com/file/d/1AydMF_sk3Pj4c2o67ihlGkuCUiAW96B8/view?usp=drivesdk", "ISLE_SESS0006_BLOCKD01_14_sprt1")</f>
        <v>ISLE_SESS0006_BLOCKD01_14_sprt1</v>
      </c>
      <c r="B44" s="2" t="s">
        <v>23</v>
      </c>
      <c r="C44" s="1" t="n">
        <v>0</v>
      </c>
      <c r="D44" s="1" t="n">
        <v>0</v>
      </c>
      <c r="E44" s="1" t="n">
        <v>1</v>
      </c>
      <c r="F44" s="1" t="n">
        <v>0</v>
      </c>
      <c r="G44" s="1" t="n">
        <v>0</v>
      </c>
    </row>
    <row r="45" customFormat="false" ht="15.75" hidden="false" customHeight="false" outlineLevel="0" collapsed="false">
      <c r="A45" s="3" t="str">
        <f aca="false">HYPERLINK("https://drive.google.com/file/d/1CURhY205U3go3tCjLkFg4OIUS-MXQgMT/view?usp=drivesdk", "ISLE_SESS0011_BLOCKD01_42_sprt1")</f>
        <v>ISLE_SESS0011_BLOCKD01_42_sprt1</v>
      </c>
      <c r="B45" s="2" t="s">
        <v>27</v>
      </c>
      <c r="C45" s="1" t="n">
        <v>1</v>
      </c>
      <c r="D45" s="1" t="n">
        <v>0</v>
      </c>
      <c r="E45" s="1" t="n">
        <v>0</v>
      </c>
      <c r="F45" s="1" t="n">
        <v>0</v>
      </c>
      <c r="G45" s="1" t="n">
        <v>0</v>
      </c>
      <c r="H45" s="1" t="n">
        <v>0</v>
      </c>
    </row>
    <row r="46" customFormat="false" ht="15.75" hidden="false" customHeight="false" outlineLevel="0" collapsed="false">
      <c r="A46" s="3" t="str">
        <f aca="false">HYPERLINK("https://drive.google.com/file/d/1ChVjCJ5QJHifON8CPsXwxhadlgw52oqL/view?usp=drivesdk", "ISLE_SESS0011_BLOCKD01_07_sprt1")</f>
        <v>ISLE_SESS0011_BLOCKD01_07_sprt1</v>
      </c>
      <c r="B46" s="2" t="s">
        <v>42</v>
      </c>
      <c r="C46" s="1" t="n">
        <v>0</v>
      </c>
      <c r="D46" s="1" t="n">
        <v>0</v>
      </c>
      <c r="E46" s="1" t="n">
        <v>1</v>
      </c>
      <c r="F46" s="1" t="n">
        <v>0</v>
      </c>
      <c r="G46" s="1" t="n">
        <v>1</v>
      </c>
    </row>
    <row r="47" customFormat="false" ht="15.75" hidden="false" customHeight="false" outlineLevel="0" collapsed="false">
      <c r="A47" s="3" t="str">
        <f aca="false">HYPERLINK("https://drive.google.com/file/d/1FO37q8utDqOeaGJJCENzkFfn3Ul5Thp6/view?usp=drivesdk", "ISLE_SESS0006_BLOCKD01_36_sprt1")</f>
        <v>ISLE_SESS0006_BLOCKD01_36_sprt1</v>
      </c>
      <c r="B47" s="2" t="s">
        <v>43</v>
      </c>
      <c r="C47" s="1" t="n">
        <v>0</v>
      </c>
      <c r="D47" s="1" t="n">
        <v>0</v>
      </c>
      <c r="E47" s="1" t="n">
        <v>0</v>
      </c>
      <c r="F47" s="1" t="n">
        <v>1</v>
      </c>
      <c r="G47" s="1" t="n">
        <v>0</v>
      </c>
      <c r="H47" s="1" t="n">
        <v>0</v>
      </c>
      <c r="I47" s="1" t="n">
        <v>1</v>
      </c>
    </row>
    <row r="48" customFormat="false" ht="15.75" hidden="false" customHeight="false" outlineLevel="0" collapsed="false">
      <c r="A48" s="3" t="str">
        <f aca="false">HYPERLINK("https://drive.google.com/file/d/1FZv6kkPHBeSA0Wqe7SW6FAnb2v2ozlmJ/view?usp=drivesdk", "ISLE_SESS0006_BLOCKG_06_sprt1")</f>
        <v>ISLE_SESS0006_BLOCKG_06_sprt1</v>
      </c>
      <c r="B48" s="2" t="s">
        <v>44</v>
      </c>
      <c r="C48" s="1" t="n">
        <v>0</v>
      </c>
      <c r="D48" s="1" t="n">
        <v>1</v>
      </c>
      <c r="E48" s="1" t="n">
        <v>0</v>
      </c>
      <c r="F48" s="1" t="n">
        <v>1</v>
      </c>
      <c r="G48" s="1" t="n">
        <v>0</v>
      </c>
      <c r="H48" s="1" t="n">
        <v>1</v>
      </c>
      <c r="I48" s="1" t="n">
        <v>1</v>
      </c>
    </row>
    <row r="49" customFormat="false" ht="15.75" hidden="false" customHeight="false" outlineLevel="0" collapsed="false">
      <c r="A49" s="3" t="str">
        <f aca="false">HYPERLINK("https://drive.google.com/file/d/1GD36z7gGv62LKqfvJFW3zApMjIc0UHTe/view?usp=drivesdk", "ISLE_SESS0006_BLOCKE_11_sprt1")</f>
        <v>ISLE_SESS0006_BLOCKE_11_sprt1</v>
      </c>
      <c r="B49" s="2" t="s">
        <v>45</v>
      </c>
      <c r="C49" s="1" t="n">
        <v>0</v>
      </c>
      <c r="D49" s="1" t="n">
        <v>1</v>
      </c>
      <c r="E49" s="1" t="n">
        <v>1</v>
      </c>
      <c r="F49" s="1" t="n">
        <v>0</v>
      </c>
      <c r="G49" s="1" t="n">
        <v>1</v>
      </c>
      <c r="H49" s="1" t="n">
        <v>0</v>
      </c>
      <c r="I49" s="1" t="n">
        <v>0</v>
      </c>
      <c r="J49" s="1" t="n">
        <v>0</v>
      </c>
      <c r="K49" s="1" t="n">
        <v>0</v>
      </c>
    </row>
    <row r="50" customFormat="false" ht="15.75" hidden="false" customHeight="false" outlineLevel="0" collapsed="false">
      <c r="A50" s="3" t="str">
        <f aca="false">HYPERLINK("https://drive.google.com/file/d/1H8qwJJlszcThgONsf_iYj8Y5f9daFM37/view?usp=drivesdk", "ISLE_SESS0011_BLOCKD01_59_sprt1")</f>
        <v>ISLE_SESS0011_BLOCKD01_59_sprt1</v>
      </c>
      <c r="B50" s="2" t="s">
        <v>46</v>
      </c>
      <c r="C50" s="1" t="n">
        <v>0</v>
      </c>
      <c r="D50" s="1" t="n">
        <v>1</v>
      </c>
      <c r="E50" s="1" t="n">
        <v>0</v>
      </c>
    </row>
    <row r="51" customFormat="false" ht="15.75" hidden="false" customHeight="false" outlineLevel="0" collapsed="false">
      <c r="A51" s="3" t="str">
        <f aca="false">HYPERLINK("https://drive.google.com/file/d/1HBmfDz6Z1K08rOJhZTWsz69k4SBN_nvM/view?usp=drivesdk", "ISLE_SESS0011_BLOCKE_14_sprt1")</f>
        <v>ISLE_SESS0011_BLOCKE_14_sprt1</v>
      </c>
      <c r="B51" s="2" t="s">
        <v>47</v>
      </c>
      <c r="C51" s="1" t="n">
        <v>0</v>
      </c>
      <c r="D51" s="1" t="n">
        <v>0</v>
      </c>
      <c r="E51" s="1" t="n">
        <v>1</v>
      </c>
      <c r="F51" s="1" t="n">
        <v>0</v>
      </c>
      <c r="G51" s="1" t="n">
        <v>0</v>
      </c>
      <c r="H51" s="1" t="n">
        <v>1</v>
      </c>
      <c r="I51" s="1" t="n">
        <v>0</v>
      </c>
      <c r="J51" s="1" t="n">
        <v>0</v>
      </c>
      <c r="K51" s="1" t="n">
        <v>0</v>
      </c>
      <c r="L51" s="1" t="n">
        <v>1</v>
      </c>
      <c r="M51" s="1" t="n">
        <v>0</v>
      </c>
    </row>
    <row r="52" customFormat="false" ht="15.75" hidden="false" customHeight="false" outlineLevel="0" collapsed="false">
      <c r="A52" s="3" t="str">
        <f aca="false">HYPERLINK("https://drive.google.com/file/d/1HI-NfCupZQQ2NTPPu8YYWoo3d2ifTcRi/view?usp=drivesdk", "ISLE_SESS0006_BLOCKD01_53_sprt1")</f>
        <v>ISLE_SESS0006_BLOCKD01_53_sprt1</v>
      </c>
      <c r="B52" s="2" t="s">
        <v>39</v>
      </c>
      <c r="C52" s="1" t="n">
        <v>0</v>
      </c>
      <c r="D52" s="1" t="n">
        <v>1</v>
      </c>
      <c r="E52" s="1" t="n">
        <v>0</v>
      </c>
    </row>
    <row r="53" customFormat="false" ht="15.75" hidden="false" customHeight="false" outlineLevel="0" collapsed="false">
      <c r="A53" s="3" t="str">
        <f aca="false">HYPERLINK("https://drive.google.com/file/d/1IGZ727LGfwXt2J_VOw0kiR-Y1Ase67lT/view?usp=drivesdk", "ISLE_SESS0011_BLOCKE_20_sprt1")</f>
        <v>ISLE_SESS0011_BLOCKE_20_sprt1</v>
      </c>
      <c r="B53" s="2" t="s">
        <v>48</v>
      </c>
      <c r="C53" s="1" t="n">
        <v>0</v>
      </c>
      <c r="D53" s="1" t="n">
        <v>1</v>
      </c>
      <c r="E53" s="1" t="n">
        <v>1</v>
      </c>
      <c r="F53" s="1" t="n">
        <v>0</v>
      </c>
      <c r="G53" s="1" t="n">
        <v>0</v>
      </c>
      <c r="H53" s="1" t="n">
        <v>0</v>
      </c>
      <c r="I53" s="1" t="n">
        <v>0</v>
      </c>
    </row>
    <row r="54" customFormat="false" ht="15.75" hidden="false" customHeight="false" outlineLevel="0" collapsed="false">
      <c r="A54" s="3" t="str">
        <f aca="false">HYPERLINK("https://drive.google.com/file/d/1JZbBbhEBvQDKLoasC0gi3N_y3XB2YWIf/view?usp=drivesdk", "ISLE_SESS0011_BLOCKD01_40_sprt1")</f>
        <v>ISLE_SESS0011_BLOCKD01_40_sprt1</v>
      </c>
      <c r="B54" s="2" t="s">
        <v>20</v>
      </c>
      <c r="C54" s="1" t="n">
        <v>0</v>
      </c>
      <c r="D54" s="1" t="n">
        <v>0</v>
      </c>
      <c r="E54" s="1" t="n">
        <v>1</v>
      </c>
      <c r="F54" s="1"/>
    </row>
    <row r="55" customFormat="false" ht="15.75" hidden="false" customHeight="false" outlineLevel="0" collapsed="false">
      <c r="A55" s="3" t="str">
        <f aca="false">HYPERLINK("https://drive.google.com/file/d/1Josr-q2Z7ENh_ylZxV8G1nImNC85vxSH/view?usp=drivesdk", "ISLE_SESS0011_BLOCKE_05_sprt1")</f>
        <v>ISLE_SESS0011_BLOCKE_05_sprt1</v>
      </c>
      <c r="B55" s="2" t="s">
        <v>49</v>
      </c>
      <c r="C55" s="1" t="n">
        <v>0</v>
      </c>
      <c r="D55" s="1" t="n">
        <v>0</v>
      </c>
      <c r="E55" s="1" t="n">
        <v>0</v>
      </c>
      <c r="F55" s="1" t="n">
        <v>1</v>
      </c>
      <c r="G55" s="1" t="n">
        <v>1</v>
      </c>
      <c r="H55" s="1" t="n">
        <v>0</v>
      </c>
    </row>
    <row r="56" customFormat="false" ht="15.75" hidden="false" customHeight="false" outlineLevel="0" collapsed="false">
      <c r="A56" s="3" t="str">
        <f aca="false">HYPERLINK("https://drive.google.com/file/d/1K0X4-VYRyMxFy4LoXmu0804-sY4rQH39/view?usp=drivesdk", "ISLE_SESS0006_BLOCKE_42_sprt1")</f>
        <v>ISLE_SESS0006_BLOCKE_42_sprt1</v>
      </c>
      <c r="B56" s="2" t="s">
        <v>50</v>
      </c>
      <c r="C56" s="1" t="n">
        <v>0</v>
      </c>
      <c r="D56" s="1" t="n">
        <v>0</v>
      </c>
      <c r="E56" s="1" t="n">
        <v>1</v>
      </c>
      <c r="F56" s="1" t="n">
        <v>1</v>
      </c>
      <c r="G56" s="1" t="n">
        <v>0</v>
      </c>
      <c r="H56" s="1" t="n">
        <v>0</v>
      </c>
    </row>
    <row r="57" customFormat="false" ht="15.75" hidden="false" customHeight="false" outlineLevel="0" collapsed="false">
      <c r="A57" s="3" t="str">
        <f aca="false">HYPERLINK("https://drive.google.com/file/d/1KY_HfMD08x3G2fhxC-y8tomp6ZONXads/view?usp=drivesdk", "ISLE_SESS0011_BLOCKD01_57_sprt1")</f>
        <v>ISLE_SESS0011_BLOCKD01_57_sprt1</v>
      </c>
      <c r="B57" s="2" t="s">
        <v>51</v>
      </c>
      <c r="C57" s="1" t="n">
        <v>0</v>
      </c>
      <c r="D57" s="1" t="n">
        <v>1</v>
      </c>
      <c r="E57" s="1" t="n">
        <v>0</v>
      </c>
    </row>
    <row r="58" customFormat="false" ht="15.75" hidden="false" customHeight="false" outlineLevel="0" collapsed="false">
      <c r="A58" s="3" t="str">
        <f aca="false">HYPERLINK("https://drive.google.com/file/d/1L8oCW4J7xiptQjtAMcgEXZkQLZs37jg6/view?usp=drivesdk", "ISLE_SESS0006_BLOCKD01_79_sprt1")</f>
        <v>ISLE_SESS0006_BLOCKD01_79_sprt1</v>
      </c>
      <c r="B58" s="2" t="s">
        <v>52</v>
      </c>
      <c r="C58" s="1" t="n">
        <v>0</v>
      </c>
      <c r="D58" s="1" t="n">
        <v>0</v>
      </c>
      <c r="E58" s="1" t="n">
        <v>1</v>
      </c>
      <c r="F58" s="1" t="n">
        <v>0</v>
      </c>
      <c r="G58" s="1" t="n">
        <v>0</v>
      </c>
      <c r="H58" s="1" t="n">
        <v>0</v>
      </c>
      <c r="I58" s="1" t="n">
        <v>0</v>
      </c>
      <c r="J58" s="1" t="n">
        <v>1</v>
      </c>
      <c r="K58" s="1" t="n">
        <v>0</v>
      </c>
      <c r="L58" s="1" t="n">
        <v>0</v>
      </c>
      <c r="M58" s="1" t="n">
        <v>0</v>
      </c>
      <c r="N58" s="1" t="n">
        <v>1</v>
      </c>
      <c r="O58" s="1" t="n">
        <v>0</v>
      </c>
    </row>
    <row r="59" customFormat="false" ht="15.75" hidden="false" customHeight="false" outlineLevel="0" collapsed="false">
      <c r="A59" s="3" t="str">
        <f aca="false">HYPERLINK("https://drive.google.com/file/d/1POgxO33jt7uXQvxk-LK-4HyyeK3Ptsf1/view?usp=drivesdk", "ISLE_SESS0006_BLOCKE_58_sprt1")</f>
        <v>ISLE_SESS0006_BLOCKE_58_sprt1</v>
      </c>
      <c r="B59" s="2" t="s">
        <v>53</v>
      </c>
      <c r="C59" s="1" t="n">
        <v>0</v>
      </c>
      <c r="D59" s="1" t="n">
        <v>0</v>
      </c>
      <c r="E59" s="1" t="n">
        <v>1</v>
      </c>
      <c r="F59" s="1" t="n">
        <v>1</v>
      </c>
      <c r="G59" s="1" t="n">
        <v>0</v>
      </c>
    </row>
    <row r="60" customFormat="false" ht="15.75" hidden="false" customHeight="false" outlineLevel="0" collapsed="false">
      <c r="A60" s="3" t="str">
        <f aca="false">HYPERLINK("https://drive.google.com/file/d/1RE8OdxonzCZC89uLMkuElrlYNjzvZqa9/view?usp=drivesdk", "ISLE_SESS0011_BLOCKE_15_sprt1")</f>
        <v>ISLE_SESS0011_BLOCKE_15_sprt1</v>
      </c>
      <c r="B60" s="2" t="s">
        <v>54</v>
      </c>
      <c r="C60" s="1" t="n">
        <v>0</v>
      </c>
      <c r="D60" s="1" t="n">
        <v>0</v>
      </c>
      <c r="E60" s="1" t="n">
        <v>1</v>
      </c>
      <c r="F60" s="1" t="n">
        <v>0</v>
      </c>
      <c r="G60" s="1" t="n">
        <v>1</v>
      </c>
      <c r="H60" s="1" t="n">
        <v>0</v>
      </c>
      <c r="I60" s="1" t="n">
        <v>0</v>
      </c>
      <c r="J60" s="1" t="n">
        <v>1</v>
      </c>
    </row>
    <row r="61" customFormat="false" ht="15.75" hidden="false" customHeight="false" outlineLevel="0" collapsed="false">
      <c r="A61" s="3" t="str">
        <f aca="false">HYPERLINK("https://drive.google.com/file/d/1T1feYosDtYYIM96jTr1SscmAW1LLalPp/view?usp=drivesdk", "ISLE_SESS0011_BLOCKD01_18_sprt1")</f>
        <v>ISLE_SESS0011_BLOCKD01_18_sprt1</v>
      </c>
      <c r="B61" s="2" t="s">
        <v>55</v>
      </c>
      <c r="C61" s="1" t="n">
        <v>0</v>
      </c>
      <c r="D61" s="1" t="n">
        <v>0</v>
      </c>
      <c r="E61" s="1" t="n">
        <v>1</v>
      </c>
      <c r="F61" s="1" t="n">
        <v>0</v>
      </c>
      <c r="G61" s="1" t="n">
        <v>1</v>
      </c>
    </row>
    <row r="62" customFormat="false" ht="15.75" hidden="false" customHeight="false" outlineLevel="0" collapsed="false">
      <c r="A62" s="3" t="str">
        <f aca="false">HYPERLINK("https://drive.google.com/file/d/1TBdSlAmMfQaPkp6INQndcMHnzI5ykYIn/view?usp=drivesdk", "ISLE_SESS0011_BLOCKD01_31_sprt1")</f>
        <v>ISLE_SESS0011_BLOCKD01_31_sprt1</v>
      </c>
      <c r="B62" s="2" t="s">
        <v>56</v>
      </c>
      <c r="C62" s="1" t="n">
        <v>0</v>
      </c>
      <c r="D62" s="1" t="n">
        <v>0</v>
      </c>
      <c r="E62" s="1" t="n">
        <v>1</v>
      </c>
      <c r="F62" s="1" t="n">
        <v>1</v>
      </c>
      <c r="G62" s="1" t="n">
        <v>0</v>
      </c>
      <c r="H62" s="1" t="n">
        <v>0</v>
      </c>
      <c r="I62" s="1" t="n">
        <v>0</v>
      </c>
      <c r="J62" s="1" t="n">
        <v>0</v>
      </c>
    </row>
    <row r="63" customFormat="false" ht="15.75" hidden="false" customHeight="false" outlineLevel="0" collapsed="false">
      <c r="A63" s="3" t="str">
        <f aca="false">HYPERLINK("https://drive.google.com/file/d/1Tu9Je_yWONw-TLwRwWVLeSCgc-EDzqyo/view?usp=drivesdk", "ISLE_SESS0006_BLOCKE_37_sprt1")</f>
        <v>ISLE_SESS0006_BLOCKE_37_sprt1</v>
      </c>
      <c r="B63" s="2" t="s">
        <v>30</v>
      </c>
      <c r="C63" s="1" t="n">
        <v>1</v>
      </c>
      <c r="D63" s="1" t="n">
        <v>0</v>
      </c>
      <c r="E63" s="1" t="n">
        <v>1</v>
      </c>
      <c r="F63" s="1" t="n">
        <v>1</v>
      </c>
      <c r="G63" s="1" t="n">
        <v>0</v>
      </c>
      <c r="H63" s="1" t="n">
        <v>0</v>
      </c>
    </row>
    <row r="64" customFormat="false" ht="15.75" hidden="false" customHeight="false" outlineLevel="0" collapsed="false">
      <c r="A64" s="3" t="str">
        <f aca="false">HYPERLINK("https://drive.google.com/file/d/1U69zu0XzN8wV4AwU4bvS8ackk24C1Qwg/view?usp=drivesdk", "ISLE_SESS0006_BLOCKD01_57_sprt1")</f>
        <v>ISLE_SESS0006_BLOCKD01_57_sprt1</v>
      </c>
      <c r="B64" s="2" t="s">
        <v>51</v>
      </c>
      <c r="C64" s="1" t="n">
        <v>0</v>
      </c>
      <c r="D64" s="1" t="n">
        <v>0</v>
      </c>
      <c r="E64" s="1" t="n">
        <v>0</v>
      </c>
    </row>
    <row r="65" customFormat="false" ht="15.75" hidden="false" customHeight="false" outlineLevel="0" collapsed="false">
      <c r="A65" s="3" t="str">
        <f aca="false">HYPERLINK("https://drive.google.com/file/d/1UHQfhwcZmwMQapNlr1kPFlkWVmO0lo7K/view?usp=drivesdk", "ISLE_SESS0011_BLOCKE_27_sprt1")</f>
        <v>ISLE_SESS0011_BLOCKE_27_sprt1</v>
      </c>
      <c r="B65" s="2" t="s">
        <v>57</v>
      </c>
      <c r="C65" s="1" t="n">
        <v>0</v>
      </c>
      <c r="D65" s="1" t="n">
        <v>1</v>
      </c>
      <c r="E65" s="1" t="n">
        <v>0</v>
      </c>
      <c r="F65" s="1" t="n">
        <v>0</v>
      </c>
      <c r="G65" s="1" t="n">
        <v>0</v>
      </c>
      <c r="H65" s="1" t="n">
        <v>1</v>
      </c>
      <c r="I65" s="1" t="n">
        <v>0</v>
      </c>
      <c r="J65" s="1" t="n">
        <v>0</v>
      </c>
      <c r="K65" s="1" t="n">
        <v>1</v>
      </c>
      <c r="L65" s="1" t="n">
        <v>0</v>
      </c>
      <c r="M65" s="1" t="n">
        <v>0</v>
      </c>
      <c r="N65" s="1" t="n">
        <v>0</v>
      </c>
    </row>
    <row r="66" customFormat="false" ht="15.75" hidden="false" customHeight="false" outlineLevel="0" collapsed="false">
      <c r="A66" s="3" t="str">
        <f aca="false">HYPERLINK("https://drive.google.com/file/d/1UhaAn6ieN9tA_flzGbur6bGmE116RdAn/view?usp=drivesdk", "ISLE_SESS0006_BLOCKE_55_sprt1")</f>
        <v>ISLE_SESS0006_BLOCKE_55_sprt1</v>
      </c>
      <c r="B66" s="2" t="s">
        <v>32</v>
      </c>
      <c r="C66" s="1" t="n">
        <v>0</v>
      </c>
      <c r="D66" s="1" t="n">
        <v>0</v>
      </c>
      <c r="E66" s="1" t="n">
        <v>0</v>
      </c>
      <c r="F66" s="1" t="n">
        <v>0</v>
      </c>
      <c r="G66" s="1" t="n">
        <v>0</v>
      </c>
      <c r="H66" s="1" t="n">
        <v>0</v>
      </c>
      <c r="I66" s="1" t="n">
        <v>0</v>
      </c>
      <c r="J66" s="1" t="n">
        <v>1</v>
      </c>
      <c r="K66" s="1" t="n">
        <v>0</v>
      </c>
      <c r="L66" s="1" t="n">
        <v>0</v>
      </c>
    </row>
    <row r="67" customFormat="false" ht="15.75" hidden="false" customHeight="false" outlineLevel="0" collapsed="false">
      <c r="A67" s="3" t="str">
        <f aca="false">HYPERLINK("https://drive.google.com/file/d/1Uk8Yn_k1Nl1pxY_euyzyKVlj99mTedpt/view?usp=drivesdk", "ISLE_SESS0006_BLOCKE_60_sprt1")</f>
        <v>ISLE_SESS0006_BLOCKE_60_sprt1</v>
      </c>
      <c r="B67" s="2" t="s">
        <v>21</v>
      </c>
      <c r="C67" s="1" t="n">
        <v>0</v>
      </c>
      <c r="D67" s="1" t="n">
        <v>0</v>
      </c>
      <c r="E67" s="1" t="n">
        <v>0</v>
      </c>
      <c r="F67" s="1" t="n">
        <v>1</v>
      </c>
      <c r="G67" s="1" t="n">
        <v>0</v>
      </c>
      <c r="H67" s="1" t="n">
        <v>0</v>
      </c>
      <c r="I67" s="1" t="n">
        <v>0</v>
      </c>
      <c r="J67" s="1" t="n">
        <v>0</v>
      </c>
      <c r="K67" s="1" t="n">
        <v>0</v>
      </c>
      <c r="L67" s="1" t="n">
        <v>1</v>
      </c>
    </row>
    <row r="68" customFormat="false" ht="15.75" hidden="false" customHeight="false" outlineLevel="0" collapsed="false">
      <c r="A68" s="3" t="str">
        <f aca="false">HYPERLINK("https://drive.google.com/file/d/1Vz28Xllx1ULNTs0aUs_mYry1RsIZBKR8/view?usp=drivesdk", "ISLE_SESS0006_BLOCKF_01_sprt1")</f>
        <v>ISLE_SESS0006_BLOCKF_01_sprt1</v>
      </c>
      <c r="B68" s="2" t="s">
        <v>58</v>
      </c>
      <c r="C68" s="1" t="n">
        <v>0</v>
      </c>
      <c r="D68" s="1" t="n">
        <v>0</v>
      </c>
      <c r="E68" s="1" t="n">
        <v>0</v>
      </c>
      <c r="F68" s="1" t="n">
        <v>1</v>
      </c>
      <c r="G68" s="1" t="n">
        <v>0</v>
      </c>
      <c r="H68" s="1" t="n">
        <v>0</v>
      </c>
      <c r="I68" s="1" t="n">
        <v>0</v>
      </c>
      <c r="J68" s="1" t="n">
        <v>0</v>
      </c>
      <c r="K68" s="1" t="n">
        <v>0</v>
      </c>
      <c r="L68" s="1" t="n">
        <v>0</v>
      </c>
      <c r="M68" s="1" t="n">
        <v>1</v>
      </c>
      <c r="N68" s="1" t="n">
        <v>0</v>
      </c>
    </row>
    <row r="69" customFormat="false" ht="15.75" hidden="false" customHeight="false" outlineLevel="0" collapsed="false">
      <c r="A69" s="3" t="str">
        <f aca="false">HYPERLINK("https://drive.google.com/file/d/1WMVe1PwlZZS4rmHwwUeQaqvpJp-ZEIdG/view?usp=drivesdk", "ISLE_SESS0011_BLOCKD01_39_sprt1")</f>
        <v>ISLE_SESS0011_BLOCKD01_39_sprt1</v>
      </c>
      <c r="B69" s="2" t="s">
        <v>31</v>
      </c>
      <c r="C69" s="1" t="n">
        <v>0</v>
      </c>
      <c r="D69" s="1" t="n">
        <v>0</v>
      </c>
      <c r="E69" s="1" t="n">
        <v>0</v>
      </c>
    </row>
    <row r="70" customFormat="false" ht="15.75" hidden="false" customHeight="false" outlineLevel="0" collapsed="false">
      <c r="A70" s="3" t="str">
        <f aca="false">HYPERLINK("https://drive.google.com/file/d/1WyX41qsQOl4Txf9srFNFMv7JBO190IKo/view?usp=drivesdk", "ISLE_SESS0006_BLOCKF_06_sprt1")</f>
        <v>ISLE_SESS0006_BLOCKF_06_sprt1</v>
      </c>
      <c r="B70" s="2" t="s">
        <v>59</v>
      </c>
      <c r="C70" s="1" t="n">
        <v>0</v>
      </c>
      <c r="D70" s="1" t="n">
        <v>0</v>
      </c>
      <c r="E70" s="1" t="n">
        <v>0</v>
      </c>
      <c r="F70" s="1" t="n">
        <v>1</v>
      </c>
      <c r="G70" s="1" t="n">
        <v>0</v>
      </c>
      <c r="H70" s="1" t="n">
        <v>0</v>
      </c>
      <c r="I70" s="1" t="n">
        <v>0</v>
      </c>
      <c r="J70" s="1" t="n">
        <v>1</v>
      </c>
      <c r="K70" s="1" t="n">
        <v>0</v>
      </c>
      <c r="L70" s="1" t="n">
        <v>0</v>
      </c>
      <c r="M70" s="1" t="n">
        <v>0</v>
      </c>
      <c r="N70" s="1" t="n">
        <v>0</v>
      </c>
      <c r="O70" s="1" t="n">
        <v>1</v>
      </c>
      <c r="P70" s="1" t="n">
        <v>0</v>
      </c>
      <c r="Q70" s="1" t="n">
        <v>0</v>
      </c>
    </row>
    <row r="71" customFormat="false" ht="15.75" hidden="false" customHeight="false" outlineLevel="0" collapsed="false">
      <c r="A71" s="3" t="str">
        <f aca="false">HYPERLINK("https://drive.google.com/file/d/1X0B92jdSjlJ1hDAvPwUqz1An3FMUwlhC/view?usp=drivesdk", "ISLE_SESS0006_BLOCKE_14_sprt1")</f>
        <v>ISLE_SESS0006_BLOCKE_14_sprt1</v>
      </c>
      <c r="B71" s="2" t="s">
        <v>47</v>
      </c>
      <c r="C71" s="1" t="n">
        <v>0</v>
      </c>
      <c r="D71" s="1" t="n">
        <v>0</v>
      </c>
      <c r="E71" s="1" t="n">
        <v>0</v>
      </c>
      <c r="F71" s="1" t="n">
        <v>0</v>
      </c>
      <c r="G71" s="1" t="n">
        <v>0</v>
      </c>
      <c r="H71" s="1" t="n">
        <v>1</v>
      </c>
      <c r="I71" s="1" t="n">
        <v>0</v>
      </c>
      <c r="J71" s="1" t="n">
        <v>0</v>
      </c>
      <c r="K71" s="1" t="n">
        <v>1</v>
      </c>
      <c r="L71" s="1" t="n">
        <v>0</v>
      </c>
      <c r="M71" s="1" t="n">
        <v>0</v>
      </c>
    </row>
    <row r="72" customFormat="false" ht="15.75" hidden="false" customHeight="false" outlineLevel="0" collapsed="false">
      <c r="A72" s="3" t="str">
        <f aca="false">HYPERLINK("https://drive.google.com/file/d/1XKavQrdDHFTwwFD0BaGZu2JPHrvx0aRs/view?usp=drivesdk", "ISLE_SESS0006_BLOCKD01_54_sprt1")</f>
        <v>ISLE_SESS0006_BLOCKD01_54_sprt1</v>
      </c>
      <c r="B72" s="2" t="s">
        <v>60</v>
      </c>
      <c r="C72" s="1" t="n">
        <v>0</v>
      </c>
      <c r="D72" s="1" t="n">
        <v>1</v>
      </c>
      <c r="E72" s="1" t="n">
        <v>0</v>
      </c>
    </row>
    <row r="73" customFormat="false" ht="15.75" hidden="false" customHeight="false" outlineLevel="0" collapsed="false">
      <c r="A73" s="3" t="str">
        <f aca="false">HYPERLINK("https://drive.google.com/file/d/1YIIsFJWx9HBkTgSHBEb44GTlrFcCNQmZ/view?usp=drivesdk", "ISLE_SESS0006_BLOCKD01_39_sprt1")</f>
        <v>ISLE_SESS0006_BLOCKD01_39_sprt1</v>
      </c>
      <c r="B73" s="2" t="s">
        <v>31</v>
      </c>
      <c r="C73" s="1" t="n">
        <v>0</v>
      </c>
      <c r="D73" s="1" t="n">
        <v>0</v>
      </c>
      <c r="E73" s="1" t="n">
        <v>0</v>
      </c>
    </row>
    <row r="74" customFormat="false" ht="15.75" hidden="false" customHeight="false" outlineLevel="0" collapsed="false">
      <c r="A74" s="3" t="str">
        <f aca="false">HYPERLINK("https://drive.google.com/file/d/1ZCTXEHO_Fimzt1FwIo70nI2OnYIT0f2Z/view?usp=drivesdk", "ISLE_SESS0006_BLOCKG_11_sprt1")</f>
        <v>ISLE_SESS0006_BLOCKG_11_sprt1</v>
      </c>
      <c r="B74" s="2" t="s">
        <v>13</v>
      </c>
      <c r="C74" s="1" t="n">
        <v>0</v>
      </c>
      <c r="D74" s="1" t="n">
        <v>1</v>
      </c>
      <c r="E74" s="1" t="n">
        <v>0</v>
      </c>
      <c r="F74" s="1" t="n">
        <v>0</v>
      </c>
      <c r="G74" s="1" t="n">
        <v>0</v>
      </c>
      <c r="H74" s="1" t="n">
        <v>0</v>
      </c>
      <c r="I74" s="1" t="n">
        <v>1</v>
      </c>
      <c r="J74" s="1" t="n">
        <v>0</v>
      </c>
      <c r="K74" s="1" t="n">
        <v>0</v>
      </c>
      <c r="L74" s="1" t="n">
        <v>0</v>
      </c>
    </row>
    <row r="75" customFormat="false" ht="15.75" hidden="false" customHeight="false" outlineLevel="0" collapsed="false">
      <c r="A75" s="3" t="str">
        <f aca="false">HYPERLINK("https://drive.google.com/file/d/1ZFCKLVcU1kRqmTzvHyCuLSV8iVSf9Wv8/view?usp=drivesdk", "ISLE_SESS0006_BLOCKE_54_sprt1")</f>
        <v>ISLE_SESS0006_BLOCKE_54_sprt1</v>
      </c>
      <c r="B75" s="2" t="s">
        <v>61</v>
      </c>
      <c r="C75" s="1" t="n">
        <v>0</v>
      </c>
      <c r="D75" s="1" t="n">
        <v>0</v>
      </c>
      <c r="E75" s="1" t="n">
        <v>0</v>
      </c>
      <c r="F75" s="1" t="n">
        <v>0</v>
      </c>
      <c r="G75" s="1" t="n">
        <v>0</v>
      </c>
      <c r="H75" s="1" t="n">
        <v>0</v>
      </c>
      <c r="I75" s="1" t="n">
        <v>0</v>
      </c>
      <c r="J75" s="1" t="n">
        <v>0</v>
      </c>
      <c r="K75" s="1" t="n">
        <v>1</v>
      </c>
    </row>
    <row r="76" customFormat="false" ht="15.75" hidden="false" customHeight="false" outlineLevel="0" collapsed="false">
      <c r="A76" s="3" t="str">
        <f aca="false">HYPERLINK("https://drive.google.com/file/d/1b6sxxIjNOcL5i-yP8BCvBI2C1IgaxLe6/view?usp=drivesdk", "ISLE_SESS0006_BLOCKF_04_sprt1")</f>
        <v>ISLE_SESS0006_BLOCKF_04_sprt1</v>
      </c>
      <c r="B76" s="2" t="s">
        <v>2</v>
      </c>
      <c r="C76" s="1" t="n">
        <v>0</v>
      </c>
      <c r="D76" s="1" t="n">
        <v>0</v>
      </c>
      <c r="E76" s="1" t="n">
        <v>0</v>
      </c>
      <c r="F76" s="1" t="n">
        <v>1</v>
      </c>
      <c r="G76" s="1" t="n">
        <v>0</v>
      </c>
      <c r="H76" s="1" t="n">
        <v>0</v>
      </c>
      <c r="I76" s="1" t="n">
        <v>0</v>
      </c>
      <c r="J76" s="1" t="n">
        <v>0</v>
      </c>
      <c r="K76" s="1" t="n">
        <v>0</v>
      </c>
      <c r="L76" s="1" t="n">
        <v>1</v>
      </c>
      <c r="M76" s="1" t="n">
        <v>0</v>
      </c>
      <c r="N76" s="1" t="n">
        <v>0</v>
      </c>
      <c r="O76" s="1" t="n">
        <v>0</v>
      </c>
    </row>
    <row r="77" customFormat="false" ht="15.75" hidden="false" customHeight="false" outlineLevel="0" collapsed="false">
      <c r="A77" s="3" t="str">
        <f aca="false">HYPERLINK("https://drive.google.com/file/d/1bkhxhOjUpd9qLel3kXj-fXXoQ4NaRq66/view?usp=drivesdk", "ISLE_SESS0006_BLOCKD01_47_sprt1")</f>
        <v>ISLE_SESS0006_BLOCKD01_47_sprt1</v>
      </c>
      <c r="B77" s="2" t="s">
        <v>62</v>
      </c>
      <c r="C77" s="1" t="n">
        <v>0</v>
      </c>
      <c r="D77" s="1" t="n">
        <v>0</v>
      </c>
      <c r="E77" s="1" t="n">
        <v>0</v>
      </c>
      <c r="F77" s="1" t="n">
        <v>1</v>
      </c>
      <c r="G77" s="1" t="n">
        <v>0</v>
      </c>
      <c r="H77" s="1" t="n">
        <v>0</v>
      </c>
      <c r="I77" s="1" t="n">
        <v>0</v>
      </c>
      <c r="J77" s="1" t="n">
        <v>0</v>
      </c>
      <c r="K77" s="1" t="n">
        <v>0</v>
      </c>
      <c r="L77" s="1" t="n">
        <v>1</v>
      </c>
    </row>
    <row r="78" customFormat="false" ht="15.75" hidden="false" customHeight="false" outlineLevel="0" collapsed="false">
      <c r="A78" s="3" t="str">
        <f aca="false">HYPERLINK("https://drive.google.com/file/d/1cB4fshel4HhLqcJ4ZGQgfzA0hjCj7SkK/view?usp=drivesdk", "ISLE_SESS0011_BLOCKE_12_sprt1")</f>
        <v>ISLE_SESS0011_BLOCKE_12_sprt1</v>
      </c>
      <c r="B78" s="2" t="s">
        <v>63</v>
      </c>
      <c r="C78" s="1" t="n">
        <v>0</v>
      </c>
      <c r="D78" s="1" t="n">
        <v>1</v>
      </c>
      <c r="E78" s="1" t="n">
        <v>0</v>
      </c>
      <c r="F78" s="1" t="n">
        <v>0</v>
      </c>
      <c r="G78" s="1" t="n">
        <v>1</v>
      </c>
      <c r="H78" s="1" t="n">
        <v>0</v>
      </c>
      <c r="I78" s="1" t="n">
        <v>0</v>
      </c>
      <c r="J78" s="1" t="n">
        <v>0</v>
      </c>
      <c r="K78" s="1" t="n">
        <v>0</v>
      </c>
    </row>
    <row r="79" customFormat="false" ht="15.75" hidden="false" customHeight="false" outlineLevel="0" collapsed="false">
      <c r="A79" s="3" t="str">
        <f aca="false">HYPERLINK("https://drive.google.com/file/d/1cxprSaEZFnaeLgvuL1tuqWfbK_mvvgiK/view?usp=drivesdk", "ISLE_SESS0006_BLOCKD01_42_sprt1")</f>
        <v>ISLE_SESS0006_BLOCKD01_42_sprt1</v>
      </c>
      <c r="B79" s="2" t="s">
        <v>27</v>
      </c>
      <c r="C79" s="1" t="n">
        <v>0</v>
      </c>
      <c r="D79" s="1" t="n">
        <v>0</v>
      </c>
      <c r="E79" s="1" t="n">
        <v>1</v>
      </c>
      <c r="F79" s="1" t="n">
        <v>0</v>
      </c>
      <c r="G79" s="1" t="n">
        <v>0</v>
      </c>
      <c r="H79" s="1" t="n">
        <v>0</v>
      </c>
    </row>
    <row r="80" customFormat="false" ht="15.75" hidden="false" customHeight="false" outlineLevel="0" collapsed="false">
      <c r="A80" s="3" t="str">
        <f aca="false">HYPERLINK("https://drive.google.com/file/d/1dREuBTPoI80n5ycnPqO5MIVWYciSXQaq/view?usp=drivesdk", "ISLE_SESS0006_BLOCKD01_49_sprt1")</f>
        <v>ISLE_SESS0006_BLOCKD01_49_sprt1</v>
      </c>
      <c r="B80" s="2" t="s">
        <v>64</v>
      </c>
      <c r="C80" s="1" t="n">
        <v>1</v>
      </c>
      <c r="D80" s="1" t="n">
        <v>0</v>
      </c>
      <c r="E80" s="1" t="n">
        <v>0</v>
      </c>
      <c r="F80" s="1" t="n">
        <v>0</v>
      </c>
      <c r="G80" s="1" t="n">
        <v>0</v>
      </c>
      <c r="H80" s="1" t="n">
        <v>0</v>
      </c>
      <c r="I80" s="1" t="n">
        <v>1</v>
      </c>
    </row>
    <row r="81" customFormat="false" ht="15.75" hidden="false" customHeight="false" outlineLevel="0" collapsed="false">
      <c r="A81" s="3" t="str">
        <f aca="false">HYPERLINK("https://drive.google.com/file/d/1dV7XKeiRnr36oo99JVxKGV13alXN0h2h/view?usp=drivesdk", "ISLE_SESS0006_BLOCKE_40_sprt1")</f>
        <v>ISLE_SESS0006_BLOCKE_40_sprt1</v>
      </c>
      <c r="B81" s="2" t="s">
        <v>65</v>
      </c>
      <c r="C81" s="1" t="n">
        <v>0</v>
      </c>
      <c r="D81" s="1" t="n">
        <v>0</v>
      </c>
      <c r="E81" s="1" t="n">
        <v>0</v>
      </c>
      <c r="F81" s="1" t="n">
        <v>0</v>
      </c>
      <c r="G81" s="1" t="n">
        <v>1</v>
      </c>
      <c r="H81" s="1" t="n">
        <v>0</v>
      </c>
      <c r="I81" s="1" t="n">
        <v>1</v>
      </c>
      <c r="J81" s="1" t="n">
        <v>0</v>
      </c>
    </row>
    <row r="82" customFormat="false" ht="15.75" hidden="false" customHeight="false" outlineLevel="0" collapsed="false">
      <c r="A82" s="3" t="str">
        <f aca="false">HYPERLINK("https://drive.google.com/file/d/1ez6IJ2of-UkhkBmdPXFF0cpzbKU4mt4n/view?usp=drivesdk", "ISLE_SESS0006_BLOCKE_36_sprt1")</f>
        <v>ISLE_SESS0006_BLOCKE_36_sprt1</v>
      </c>
      <c r="B82" s="2" t="s">
        <v>15</v>
      </c>
      <c r="C82" s="1" t="n">
        <v>0</v>
      </c>
      <c r="D82" s="1" t="n">
        <v>0</v>
      </c>
      <c r="E82" s="1" t="n">
        <v>0</v>
      </c>
      <c r="F82" s="1" t="n">
        <v>0</v>
      </c>
      <c r="G82" s="1" t="n">
        <v>1</v>
      </c>
      <c r="H82" s="1" t="n">
        <v>0</v>
      </c>
      <c r="I82" s="1" t="n">
        <v>0</v>
      </c>
      <c r="J82" s="1" t="n">
        <v>1</v>
      </c>
      <c r="K82" s="1" t="n">
        <v>0</v>
      </c>
    </row>
    <row r="83" customFormat="false" ht="15.75" hidden="false" customHeight="false" outlineLevel="0" collapsed="false">
      <c r="A83" s="3" t="str">
        <f aca="false">HYPERLINK("https://drive.google.com/file/d/1fNRegh-evtvROHc4UQ_ewqjDg-k_Jco9/view?usp=drivesdk", "ISLE_SESS0011_BLOCKD01_23_sprt1")</f>
        <v>ISLE_SESS0011_BLOCKD01_23_sprt1</v>
      </c>
      <c r="B83" s="2" t="s">
        <v>66</v>
      </c>
      <c r="C83" s="1" t="n">
        <v>0</v>
      </c>
      <c r="D83" s="1" t="n">
        <v>0</v>
      </c>
      <c r="E83" s="1" t="n">
        <v>1</v>
      </c>
      <c r="F83" s="1" t="n">
        <v>0</v>
      </c>
      <c r="G83" s="1" t="n">
        <v>0</v>
      </c>
    </row>
    <row r="84" customFormat="false" ht="15.75" hidden="false" customHeight="false" outlineLevel="0" collapsed="false">
      <c r="A84" s="3" t="str">
        <f aca="false">HYPERLINK("https://drive.google.com/file/d/1gBjumRz8_eMLLX_qotY3PkoIoIo1Db6e/view?usp=drivesdk", "ISLE_SESS0011_BLOCKD01_81_sprt1")</f>
        <v>ISLE_SESS0011_BLOCKD01_81_sprt1</v>
      </c>
      <c r="B84" s="2" t="s">
        <v>67</v>
      </c>
      <c r="C84" s="1" t="n">
        <v>0</v>
      </c>
      <c r="D84" s="1" t="n">
        <v>0</v>
      </c>
      <c r="E84" s="1" t="n">
        <v>0</v>
      </c>
      <c r="F84" s="1" t="n">
        <v>0</v>
      </c>
      <c r="G84" s="1" t="n">
        <v>1</v>
      </c>
      <c r="H84" s="1" t="n">
        <v>1</v>
      </c>
      <c r="I84" s="1" t="n">
        <v>0</v>
      </c>
      <c r="J84" s="1" t="n">
        <v>1</v>
      </c>
      <c r="K84" s="1" t="n">
        <v>0</v>
      </c>
    </row>
    <row r="85" customFormat="false" ht="15.75" hidden="false" customHeight="false" outlineLevel="0" collapsed="false">
      <c r="A85" s="3" t="str">
        <f aca="false">HYPERLINK("https://drive.google.com/file/d/1gpgoI1OROL1lEN2IfLgs_d-7rDIEQoNt/view?usp=drivesdk", "ISLE_SESS0011_BLOCKD01_32_sprt1")</f>
        <v>ISLE_SESS0011_BLOCKD01_32_sprt1</v>
      </c>
      <c r="B85" s="2" t="s">
        <v>4</v>
      </c>
      <c r="C85" s="1" t="n">
        <v>0</v>
      </c>
      <c r="D85" s="1" t="n">
        <v>0</v>
      </c>
      <c r="E85" s="1" t="n">
        <v>0</v>
      </c>
      <c r="F85" s="1" t="n">
        <v>1</v>
      </c>
    </row>
    <row r="86" customFormat="false" ht="15.75" hidden="false" customHeight="false" outlineLevel="0" collapsed="false">
      <c r="A86" s="3" t="str">
        <f aca="false">HYPERLINK("https://drive.google.com/file/d/1gtSNTEfhbhSKEtXmqTjxGvs4DJLUzJn9/view?usp=drivesdk", "ISLE_SESS0006_BLOCKD01_18_sprt1")</f>
        <v>ISLE_SESS0006_BLOCKD01_18_sprt1</v>
      </c>
      <c r="B86" s="2" t="s">
        <v>55</v>
      </c>
      <c r="C86" s="1" t="n">
        <v>0</v>
      </c>
      <c r="D86" s="1" t="n">
        <v>0</v>
      </c>
      <c r="E86" s="1" t="n">
        <v>1</v>
      </c>
      <c r="F86" s="1" t="n">
        <v>0</v>
      </c>
      <c r="G86" s="1" t="n">
        <v>1</v>
      </c>
    </row>
    <row r="87" customFormat="false" ht="15.75" hidden="false" customHeight="false" outlineLevel="0" collapsed="false">
      <c r="A87" s="3" t="str">
        <f aca="false">HYPERLINK("https://drive.google.com/file/d/1gzaTV2EAEQGDvO4L1xB3DmXh_qiX2EP9/view?usp=drivesdk", "ISLE_SESS0006_BLOCKF_02_sprt1")</f>
        <v>ISLE_SESS0006_BLOCKF_02_sprt1</v>
      </c>
      <c r="B87" s="2" t="s">
        <v>3</v>
      </c>
      <c r="C87" s="1" t="n">
        <v>0</v>
      </c>
      <c r="D87" s="1" t="n">
        <v>0</v>
      </c>
      <c r="E87" s="1" t="n">
        <v>0</v>
      </c>
      <c r="F87" s="1" t="n">
        <v>0</v>
      </c>
      <c r="G87" s="1" t="n">
        <v>0</v>
      </c>
      <c r="H87" s="1" t="n">
        <v>0</v>
      </c>
      <c r="I87" s="1" t="n">
        <v>1</v>
      </c>
      <c r="J87" s="1" t="n">
        <v>0</v>
      </c>
      <c r="K87" s="1" t="n">
        <v>0</v>
      </c>
      <c r="L87" s="1" t="n">
        <v>1</v>
      </c>
      <c r="M87" s="1" t="n">
        <v>1</v>
      </c>
      <c r="N87" s="1" t="n">
        <v>0</v>
      </c>
      <c r="O87" s="1" t="n">
        <v>0</v>
      </c>
    </row>
    <row r="88" customFormat="false" ht="15.75" hidden="false" customHeight="false" outlineLevel="0" collapsed="false">
      <c r="A88" s="3" t="str">
        <f aca="false">HYPERLINK("https://drive.google.com/file/d/1hJUHNiRQiunt_Xg6AeWyD67qe6vrqirg/view?usp=drivesdk", "ISLE_SESS0006_BLOCKE_01_sprt1")</f>
        <v>ISLE_SESS0006_BLOCKE_01_sprt1</v>
      </c>
      <c r="B88" s="2" t="s">
        <v>68</v>
      </c>
      <c r="C88" s="1" t="n">
        <v>0</v>
      </c>
      <c r="D88" s="1" t="n">
        <v>1</v>
      </c>
      <c r="E88" s="1" t="n">
        <v>0</v>
      </c>
      <c r="F88" s="1" t="n">
        <v>0</v>
      </c>
      <c r="G88" s="1" t="n">
        <v>0</v>
      </c>
      <c r="H88" s="1" t="n">
        <v>1</v>
      </c>
      <c r="I88" s="1" t="n">
        <v>0</v>
      </c>
      <c r="J88" s="1" t="n">
        <v>0</v>
      </c>
      <c r="K88" s="1" t="n">
        <v>0</v>
      </c>
    </row>
    <row r="89" customFormat="false" ht="15.75" hidden="false" customHeight="false" outlineLevel="0" collapsed="false">
      <c r="A89" s="3" t="str">
        <f aca="false">HYPERLINK("https://drive.google.com/file/d/1izUWAZYZUCueDcV329O-WnUamlDlig_W/view?usp=drivesdk", "ISLE_SESS0006_BLOCKG_04_sprt1")</f>
        <v>ISLE_SESS0006_BLOCKG_04_sprt1</v>
      </c>
      <c r="B89" s="2" t="s">
        <v>69</v>
      </c>
      <c r="C89" s="1" t="n">
        <v>0</v>
      </c>
      <c r="D89" s="1" t="n">
        <v>0</v>
      </c>
      <c r="E89" s="1" t="n">
        <v>0</v>
      </c>
      <c r="F89" s="1" t="n">
        <v>0</v>
      </c>
      <c r="G89" s="1" t="n">
        <v>0</v>
      </c>
      <c r="H89" s="1" t="n">
        <v>0</v>
      </c>
      <c r="I89" s="1" t="n">
        <v>0</v>
      </c>
      <c r="J89" s="1" t="n">
        <v>1</v>
      </c>
    </row>
    <row r="90" customFormat="false" ht="15.75" hidden="false" customHeight="false" outlineLevel="0" collapsed="false">
      <c r="A90" s="3" t="str">
        <f aca="false">HYPERLINK("https://drive.google.com/file/d/1jBDroqJowwpeXaEkctrTbZ7HdanCPUFS/view?usp=drivesdk", "ISLE_SESS0011_BLOCKD01_22_sprt1")</f>
        <v>ISLE_SESS0011_BLOCKD01_22_sprt1</v>
      </c>
      <c r="B90" s="2" t="s">
        <v>40</v>
      </c>
      <c r="C90" s="1" t="n">
        <v>0</v>
      </c>
      <c r="D90" s="1" t="n">
        <v>0</v>
      </c>
      <c r="E90" s="1" t="n">
        <v>1</v>
      </c>
      <c r="F90" s="1" t="n">
        <v>0</v>
      </c>
      <c r="G90" s="1" t="n">
        <v>0</v>
      </c>
    </row>
    <row r="91" customFormat="false" ht="15.75" hidden="false" customHeight="false" outlineLevel="0" collapsed="false">
      <c r="A91" s="3" t="str">
        <f aca="false">HYPERLINK("https://drive.google.com/file/d/1mDePSCwTyQW0VYoVR_0mFMNdVR757i8O/view?usp=drivesdk", "ISLE_SESS0006_BLOCKE_32_sprt1")</f>
        <v>ISLE_SESS0006_BLOCKE_32_sprt1</v>
      </c>
      <c r="B91" s="2" t="s">
        <v>70</v>
      </c>
      <c r="C91" s="1" t="n">
        <v>0</v>
      </c>
      <c r="D91" s="1" t="n">
        <v>0</v>
      </c>
      <c r="E91" s="1" t="n">
        <v>1</v>
      </c>
      <c r="F91" s="1" t="n">
        <v>0</v>
      </c>
      <c r="G91" s="1" t="n">
        <v>1</v>
      </c>
      <c r="H91" s="1" t="n">
        <v>1</v>
      </c>
    </row>
    <row r="92" customFormat="false" ht="15.75" hidden="false" customHeight="false" outlineLevel="0" collapsed="false">
      <c r="A92" s="3" t="str">
        <f aca="false">HYPERLINK("https://drive.google.com/file/d/1mnofoK7krS9sZE6c9gUd0OBYq8T_ZZ_r/view?usp=drivesdk", "ISLE_SESS0006_BLOCKD01_55_sprt1")</f>
        <v>ISLE_SESS0006_BLOCKD01_55_sprt1</v>
      </c>
      <c r="B92" s="2" t="s">
        <v>71</v>
      </c>
      <c r="C92" s="1" t="n">
        <v>0</v>
      </c>
      <c r="D92" s="1" t="n">
        <v>0</v>
      </c>
      <c r="E92" s="1" t="n">
        <v>0</v>
      </c>
      <c r="F92" s="1" t="n">
        <v>0</v>
      </c>
      <c r="G92" s="1" t="n">
        <v>1</v>
      </c>
      <c r="H92" s="1" t="n">
        <v>0</v>
      </c>
      <c r="I92" s="1" t="n">
        <v>1</v>
      </c>
      <c r="J92" s="1" t="n">
        <v>0</v>
      </c>
    </row>
    <row r="93" customFormat="false" ht="15.75" hidden="false" customHeight="false" outlineLevel="0" collapsed="false">
      <c r="A93" s="3" t="str">
        <f aca="false">HYPERLINK("https://drive.google.com/file/d/1pALoUPbG3H_rOOu0qR-3YWgip3QyAiZ_/view?usp=drivesdk", "ISLE_SESS0011_BLOCKE_10_sprt1")</f>
        <v>ISLE_SESS0011_BLOCKE_10_sprt1</v>
      </c>
      <c r="B93" s="2" t="s">
        <v>72</v>
      </c>
      <c r="C93" s="1" t="n">
        <v>0</v>
      </c>
      <c r="D93" s="1" t="n">
        <v>0</v>
      </c>
      <c r="E93" s="1" t="n">
        <v>1</v>
      </c>
      <c r="F93" s="1" t="n">
        <v>0</v>
      </c>
      <c r="G93" s="1" t="n">
        <v>0</v>
      </c>
      <c r="H93" s="1" t="n">
        <v>0</v>
      </c>
      <c r="I93" s="1" t="n">
        <v>1</v>
      </c>
    </row>
    <row r="94" customFormat="false" ht="15.75" hidden="false" customHeight="false" outlineLevel="0" collapsed="false">
      <c r="A94" s="3" t="str">
        <f aca="false">HYPERLINK("https://drive.google.com/file/d/1pKCJzCX0gCo72OGU6iDIRSnclwx-6dqW/view?usp=drivesdk", "ISLE_SESS0006_BLOCKE_46_sprt1")</f>
        <v>ISLE_SESS0006_BLOCKE_46_sprt1</v>
      </c>
      <c r="B94" s="2" t="s">
        <v>6</v>
      </c>
      <c r="C94" s="1" t="n">
        <v>0</v>
      </c>
      <c r="D94" s="1" t="n">
        <v>0</v>
      </c>
      <c r="E94" s="1" t="n">
        <v>0</v>
      </c>
      <c r="F94" s="1" t="n">
        <v>1</v>
      </c>
      <c r="G94" s="1" t="n">
        <v>0</v>
      </c>
      <c r="H94" s="1" t="n">
        <v>1</v>
      </c>
      <c r="I94" s="1" t="n">
        <v>0</v>
      </c>
      <c r="J94" s="1" t="n">
        <v>0</v>
      </c>
      <c r="K94" s="1" t="n">
        <v>0</v>
      </c>
      <c r="L94" s="1" t="n">
        <v>1</v>
      </c>
      <c r="M94" s="1" t="n">
        <v>1</v>
      </c>
    </row>
    <row r="95" customFormat="false" ht="15.75" hidden="false" customHeight="false" outlineLevel="0" collapsed="false">
      <c r="A95" s="3" t="str">
        <f aca="false">HYPERLINK("https://drive.google.com/file/d/1qNod6H-AZmVbepUtgsLHvXwCbS3rsPVd/view?usp=drivesdk", "ISLE_SESS0006_BLOCKE_22_sprt1")</f>
        <v>ISLE_SESS0006_BLOCKE_22_sprt1</v>
      </c>
      <c r="B95" s="2" t="s">
        <v>73</v>
      </c>
      <c r="C95" s="1" t="n">
        <v>0</v>
      </c>
      <c r="D95" s="1" t="n">
        <v>1</v>
      </c>
      <c r="E95" s="1" t="n">
        <v>0</v>
      </c>
      <c r="F95" s="1" t="n">
        <v>1</v>
      </c>
      <c r="G95" s="1" t="n">
        <v>0</v>
      </c>
    </row>
    <row r="96" customFormat="false" ht="15.75" hidden="false" customHeight="false" outlineLevel="0" collapsed="false">
      <c r="A96" s="3" t="str">
        <f aca="false">HYPERLINK("https://drive.google.com/file/d/1rhCdQNwn6p2kyX5IKMMoxl4CChE6apXi/view?usp=drivesdk", "ISLE_SESS0006_BLOCKE_17_sprt1")</f>
        <v>ISLE_SESS0006_BLOCKE_17_sprt1</v>
      </c>
      <c r="B96" s="2" t="s">
        <v>74</v>
      </c>
      <c r="C96" s="1" t="n">
        <v>0</v>
      </c>
      <c r="D96" s="1" t="n">
        <v>0</v>
      </c>
      <c r="E96" s="1" t="n">
        <v>0</v>
      </c>
      <c r="F96" s="1" t="n">
        <v>0</v>
      </c>
      <c r="G96" s="1" t="n">
        <v>0</v>
      </c>
      <c r="H96" s="1" t="n">
        <v>0</v>
      </c>
      <c r="I96" s="1" t="n">
        <v>0</v>
      </c>
      <c r="J96" s="1" t="n">
        <v>1</v>
      </c>
    </row>
    <row r="97" customFormat="false" ht="15.75" hidden="false" customHeight="false" outlineLevel="0" collapsed="false">
      <c r="A97" s="3" t="str">
        <f aca="false">HYPERLINK("https://drive.google.com/file/d/1uz9-u59qAaZLKuX7LFYAgenCrldvbggt/view?usp=drivesdk", "ISLE_SESS0011_BLOCKE_16_sprt1")</f>
        <v>ISLE_SESS0011_BLOCKE_16_sprt1</v>
      </c>
      <c r="B97" s="2" t="s">
        <v>75</v>
      </c>
      <c r="C97" s="1" t="n">
        <v>0</v>
      </c>
      <c r="D97" s="1" t="n">
        <v>0</v>
      </c>
      <c r="E97" s="1" t="n">
        <v>0</v>
      </c>
      <c r="F97" s="1" t="n">
        <v>0</v>
      </c>
      <c r="G97" s="1" t="n">
        <v>0</v>
      </c>
      <c r="H97" s="1" t="n">
        <v>0</v>
      </c>
      <c r="I97" s="1" t="n">
        <v>0</v>
      </c>
    </row>
    <row r="98" customFormat="false" ht="15.75" hidden="false" customHeight="false" outlineLevel="0" collapsed="false">
      <c r="A98" s="3" t="str">
        <f aca="false">HYPERLINK("https://drive.google.com/file/d/1vBIiqPsacJRBNWEeGF9QX5sZ1dX8h9_f/view?usp=drivesdk", "ISLE_SESS0011_BLOCKD01_05_sprt1")</f>
        <v>ISLE_SESS0011_BLOCKD01_05_sprt1</v>
      </c>
      <c r="B98" s="2" t="s">
        <v>76</v>
      </c>
      <c r="C98" s="1" t="n">
        <v>0</v>
      </c>
      <c r="D98" s="1" t="n">
        <v>0</v>
      </c>
      <c r="E98" s="1" t="n">
        <v>1</v>
      </c>
      <c r="F98" s="1" t="n">
        <v>0</v>
      </c>
      <c r="G98" s="1" t="n">
        <v>0</v>
      </c>
    </row>
    <row r="99" customFormat="false" ht="15.75" hidden="false" customHeight="false" outlineLevel="0" collapsed="false">
      <c r="A99" s="3" t="str">
        <f aca="false">HYPERLINK("https://drive.google.com/file/d/1xT_utlJlpOSLf4HT8zJDOLilLnwjZMvY/view?usp=drivesdk", "ISLE_SESS0011_BLOCKD01_36_sprt1")</f>
        <v>ISLE_SESS0011_BLOCKD01_36_sprt1</v>
      </c>
      <c r="B99" s="2" t="s">
        <v>43</v>
      </c>
      <c r="C99" s="1" t="n">
        <v>0</v>
      </c>
      <c r="D99" s="1" t="n">
        <v>0</v>
      </c>
      <c r="E99" s="1" t="n">
        <v>0</v>
      </c>
      <c r="F99" s="1" t="n">
        <v>1</v>
      </c>
      <c r="G99" s="1" t="n">
        <v>0</v>
      </c>
      <c r="H99" s="1" t="n">
        <v>0</v>
      </c>
      <c r="I99" s="1" t="n">
        <v>1</v>
      </c>
    </row>
    <row r="100" customFormat="false" ht="15.75" hidden="false" customHeight="false" outlineLevel="0" collapsed="false">
      <c r="A100" s="3" t="str">
        <f aca="false">HYPERLINK("https://drive.google.com/file/d/1xZ8VV8n-41bg6_61ZBYEXDUy5d-acg_d/view?usp=drivesdk", "ISLE_SESS0006_BLOCKE_53_sprt1")</f>
        <v>ISLE_SESS0006_BLOCKE_53_sprt1</v>
      </c>
      <c r="B100" s="2" t="s">
        <v>77</v>
      </c>
      <c r="C100" s="1" t="n">
        <v>0</v>
      </c>
      <c r="D100" s="1" t="n">
        <v>0</v>
      </c>
      <c r="E100" s="1" t="n">
        <v>0</v>
      </c>
      <c r="F100" s="1" t="n">
        <v>0</v>
      </c>
      <c r="G100" s="1" t="n">
        <v>1</v>
      </c>
      <c r="H100" s="1" t="n">
        <v>0</v>
      </c>
      <c r="I100" s="1" t="n">
        <v>0</v>
      </c>
      <c r="J100" s="1" t="n">
        <v>0</v>
      </c>
      <c r="K100" s="1" t="n">
        <v>0</v>
      </c>
      <c r="L100" s="1" t="n">
        <v>1</v>
      </c>
      <c r="M100" s="1" t="n">
        <v>0</v>
      </c>
      <c r="N100" s="1" t="n">
        <v>1</v>
      </c>
      <c r="O100" s="1" t="n">
        <v>0</v>
      </c>
    </row>
    <row r="101" customFormat="false" ht="15.75" hidden="false" customHeight="false" outlineLevel="0" collapsed="false">
      <c r="A101" s="3" t="str">
        <f aca="false">HYPERLINK("https://drive.google.com/file/d/1xm8JK8iyiOMcxvLE7TFJpQ4P8UmcVpqK/view?usp=drivesdk", "ISLE_SESS0006_BLOCKF_03_sprt1")</f>
        <v>ISLE_SESS0006_BLOCKF_03_sprt1</v>
      </c>
      <c r="B101" s="2" t="s">
        <v>78</v>
      </c>
      <c r="C101" s="1" t="n">
        <v>0</v>
      </c>
      <c r="D101" s="1" t="n">
        <v>0</v>
      </c>
      <c r="E101" s="1" t="n">
        <v>1</v>
      </c>
      <c r="F101" s="1" t="n">
        <v>0</v>
      </c>
      <c r="G101" s="1" t="n">
        <v>0</v>
      </c>
      <c r="H101" s="1" t="n">
        <v>0</v>
      </c>
      <c r="I101" s="1" t="n">
        <v>1</v>
      </c>
      <c r="J101" s="1" t="n">
        <v>0</v>
      </c>
      <c r="K101" s="1" t="n">
        <v>0</v>
      </c>
      <c r="L101" s="1" t="n">
        <v>0</v>
      </c>
      <c r="M101" s="1" t="n">
        <v>1</v>
      </c>
    </row>
    <row r="102" customFormat="false" ht="15.75" hidden="false" customHeight="false" outlineLevel="0" collapsed="false">
      <c r="A102" s="3" t="str">
        <f aca="false">HYPERLINK("https://drive.google.com/file/d/1-2rf11JSQ-JF3OKH75d-iIeJm8mBLS15/view?usp=drivesdk", "ISLE_SESS0015_BLOCKE_58_sprt1")</f>
        <v>ISLE_SESS0015_BLOCKE_58_sprt1</v>
      </c>
      <c r="B102" s="2" t="s">
        <v>53</v>
      </c>
      <c r="C102" s="1" t="n">
        <v>0</v>
      </c>
      <c r="D102" s="1" t="n">
        <v>1</v>
      </c>
      <c r="E102" s="1" t="n">
        <v>0</v>
      </c>
      <c r="F102" s="1" t="n">
        <v>0</v>
      </c>
      <c r="G102" s="1" t="n">
        <v>1</v>
      </c>
    </row>
    <row r="103" customFormat="false" ht="15.75" hidden="false" customHeight="false" outlineLevel="0" collapsed="false">
      <c r="A103" s="3" t="str">
        <f aca="false">HYPERLINK("https://drive.google.com/file/d/1-EKX8Y1vnAAEH8ojOvbUCbPcecd99PC4/view?usp=drivesdk", "ISLE_SESS0012_BLOCKE_46_sprt1")</f>
        <v>ISLE_SESS0012_BLOCKE_46_sprt1</v>
      </c>
      <c r="B103" s="2" t="s">
        <v>6</v>
      </c>
      <c r="C103" s="1" t="n">
        <v>0</v>
      </c>
      <c r="D103" s="1" t="n">
        <v>0</v>
      </c>
      <c r="E103" s="1" t="n">
        <v>0</v>
      </c>
      <c r="F103" s="1" t="n">
        <v>1</v>
      </c>
      <c r="G103" s="1" t="n">
        <v>0</v>
      </c>
      <c r="H103" s="1" t="n">
        <v>0</v>
      </c>
      <c r="I103" s="1" t="n">
        <v>0</v>
      </c>
      <c r="J103" s="1" t="n">
        <v>0</v>
      </c>
      <c r="K103" s="1" t="n">
        <v>1</v>
      </c>
      <c r="L103" s="1" t="n">
        <v>0</v>
      </c>
      <c r="M103" s="1" t="n">
        <v>0</v>
      </c>
    </row>
    <row r="104" customFormat="false" ht="15.75" hidden="false" customHeight="false" outlineLevel="0" collapsed="false">
      <c r="A104" s="3" t="str">
        <f aca="false">HYPERLINK("https://drive.google.com/file/d/10X2SmD6s9wYCOWX7IrAueJ31q6VkWJcA/view?usp=drivesdk", "ISLE_SESS0012_BLOCKF_02_sprt1")</f>
        <v>ISLE_SESS0012_BLOCKF_02_sprt1</v>
      </c>
      <c r="B104" s="2" t="s">
        <v>3</v>
      </c>
      <c r="C104" s="1" t="n">
        <v>0</v>
      </c>
      <c r="D104" s="1" t="n">
        <v>0</v>
      </c>
      <c r="E104" s="1" t="n">
        <v>0</v>
      </c>
      <c r="F104" s="1" t="n">
        <v>1</v>
      </c>
      <c r="G104" s="1" t="n">
        <v>0</v>
      </c>
      <c r="H104" s="1" t="n">
        <v>0</v>
      </c>
      <c r="I104" s="1" t="n">
        <v>1</v>
      </c>
      <c r="J104" s="1" t="n">
        <v>0</v>
      </c>
      <c r="K104" s="1" t="n">
        <v>0</v>
      </c>
      <c r="L104" s="1" t="n">
        <v>0</v>
      </c>
      <c r="M104" s="1" t="n">
        <v>0</v>
      </c>
      <c r="N104" s="1" t="n">
        <v>0</v>
      </c>
      <c r="O104" s="1" t="n">
        <v>0</v>
      </c>
    </row>
    <row r="105" customFormat="false" ht="15.75" hidden="false" customHeight="false" outlineLevel="0" collapsed="false">
      <c r="A105" s="3" t="str">
        <f aca="false">HYPERLINK("https://drive.google.com/file/d/10pOB9iAjawsrQT9nc_Zn0pgNJWoAtpSj/view?usp=drivesdk", "ISLE_SESS0012_BLOCKE_51_sprt1")</f>
        <v>ISLE_SESS0012_BLOCKE_51_sprt1</v>
      </c>
      <c r="B105" s="2" t="s">
        <v>79</v>
      </c>
      <c r="C105" s="1" t="n">
        <v>0</v>
      </c>
      <c r="D105" s="1" t="n">
        <v>0</v>
      </c>
      <c r="E105" s="1" t="n">
        <v>0</v>
      </c>
      <c r="F105" s="1" t="n">
        <v>0</v>
      </c>
      <c r="G105" s="1" t="n">
        <v>1</v>
      </c>
    </row>
    <row r="106" customFormat="false" ht="15.75" hidden="false" customHeight="false" outlineLevel="0" collapsed="false">
      <c r="A106" s="3" t="str">
        <f aca="false">HYPERLINK("https://drive.google.com/file/d/10pgGiUr2Arp1WmZgLdHt0Col8hasOiji/view?usp=drivesdk", "ISLE_SESS0015_BLOCKD01_18_sprt1")</f>
        <v>ISLE_SESS0015_BLOCKD01_18_sprt1</v>
      </c>
      <c r="B106" s="2" t="s">
        <v>55</v>
      </c>
      <c r="C106" s="1" t="n">
        <v>0</v>
      </c>
      <c r="D106" s="1" t="n">
        <v>0</v>
      </c>
      <c r="E106" s="1" t="n">
        <v>1</v>
      </c>
      <c r="F106" s="1" t="n">
        <v>0</v>
      </c>
      <c r="G106" s="1" t="n">
        <v>1</v>
      </c>
    </row>
    <row r="107" customFormat="false" ht="15.75" hidden="false" customHeight="false" outlineLevel="0" collapsed="false">
      <c r="A107" s="3" t="str">
        <f aca="false">HYPERLINK("https://drive.google.com/file/d/11KYLuERKp3Xm4khkSdXIK705MG9JlLAP/view?usp=drivesdk", "ISLE_SESS0012_BLOCKE_40_sprt1")</f>
        <v>ISLE_SESS0012_BLOCKE_40_sprt1</v>
      </c>
      <c r="B107" s="2" t="s">
        <v>65</v>
      </c>
      <c r="C107" s="1" t="n">
        <v>0</v>
      </c>
      <c r="D107" s="1" t="n">
        <v>0</v>
      </c>
      <c r="E107" s="1" t="n">
        <v>0</v>
      </c>
      <c r="F107" s="1" t="n">
        <v>0</v>
      </c>
      <c r="G107" s="1" t="n">
        <v>1</v>
      </c>
      <c r="H107" s="1" t="n">
        <v>0</v>
      </c>
      <c r="I107" s="1" t="n">
        <v>1</v>
      </c>
      <c r="J107" s="1" t="n">
        <v>0</v>
      </c>
    </row>
    <row r="108" customFormat="false" ht="15.75" hidden="false" customHeight="false" outlineLevel="0" collapsed="false">
      <c r="A108" s="3" t="str">
        <f aca="false">HYPERLINK("https://drive.google.com/file/d/12C42SooAlx4vOrqhXFEZLrrox6pEc6oI/view?usp=drivesdk", "ISLE_SESS0020_BLOCKD01_32_sprt1")</f>
        <v>ISLE_SESS0020_BLOCKD01_32_sprt1</v>
      </c>
      <c r="B108" s="2" t="s">
        <v>4</v>
      </c>
      <c r="C108" s="1" t="n">
        <v>0</v>
      </c>
      <c r="D108" s="1" t="n">
        <v>1</v>
      </c>
      <c r="E108" s="1" t="n">
        <v>0</v>
      </c>
      <c r="F108" s="1" t="n">
        <v>1</v>
      </c>
    </row>
    <row r="109" customFormat="false" ht="15.75" hidden="false" customHeight="false" outlineLevel="0" collapsed="false">
      <c r="A109" s="3" t="str">
        <f aca="false">HYPERLINK("https://drive.google.com/file/d/12MV-SYv_kNGAxZmqReqw9ONci0c1ZdED/view?usp=drivesdk", "ISLE_SESS0020_BLOCKD01_53_sprt1")</f>
        <v>ISLE_SESS0020_BLOCKD01_53_sprt1</v>
      </c>
      <c r="B109" s="2" t="s">
        <v>39</v>
      </c>
      <c r="C109" s="1" t="n">
        <v>0</v>
      </c>
      <c r="D109" s="1" t="n">
        <v>1</v>
      </c>
      <c r="E109" s="1" t="n">
        <v>0</v>
      </c>
    </row>
    <row r="110" customFormat="false" ht="15.75" hidden="false" customHeight="false" outlineLevel="0" collapsed="false">
      <c r="A110" s="3" t="str">
        <f aca="false">HYPERLINK("https://drive.google.com/file/d/12wYrKfnixe_Wx-IGARcd6w6Xo97b7F0N/view?usp=drivesdk", "ISLE_SESS0020_BLOCKD01_19_sprt1")</f>
        <v>ISLE_SESS0020_BLOCKD01_19_sprt1</v>
      </c>
      <c r="B110" s="2" t="s">
        <v>33</v>
      </c>
      <c r="C110" s="1" t="n">
        <v>0</v>
      </c>
      <c r="D110" s="1" t="n">
        <v>0</v>
      </c>
      <c r="E110" s="1" t="n">
        <v>0</v>
      </c>
      <c r="F110" s="1" t="n">
        <v>0</v>
      </c>
      <c r="G110" s="1" t="n">
        <v>1</v>
      </c>
    </row>
    <row r="111" customFormat="false" ht="15.75" hidden="false" customHeight="false" outlineLevel="0" collapsed="false">
      <c r="A111" s="3" t="str">
        <f aca="false">HYPERLINK("https://drive.google.com/file/d/13KnDuc71nXO0EfBDY7Amd8anQfjf61Uj/view?usp=drivesdk", "ISLE_SESS0015_BLOCKD01_22_sprt1")</f>
        <v>ISLE_SESS0015_BLOCKD01_22_sprt1</v>
      </c>
      <c r="B111" s="2" t="s">
        <v>40</v>
      </c>
      <c r="C111" s="1" t="n">
        <v>0</v>
      </c>
      <c r="D111" s="1" t="n">
        <v>0</v>
      </c>
      <c r="E111" s="1" t="n">
        <v>1</v>
      </c>
      <c r="F111" s="1" t="n">
        <v>0</v>
      </c>
      <c r="G111" s="1" t="n">
        <v>0</v>
      </c>
    </row>
    <row r="112" customFormat="false" ht="15.75" hidden="false" customHeight="false" outlineLevel="0" collapsed="false">
      <c r="A112" s="3" t="str">
        <f aca="false">HYPERLINK("https://drive.google.com/file/d/13KxVWnH5Nm_n7JFYdcHIZ5I_396PNQCK/view?usp=drivesdk", "ISLE_SESS0015_BLOCKE_09_sprt1")</f>
        <v>ISLE_SESS0015_BLOCKE_09_sprt1</v>
      </c>
      <c r="B112" s="2" t="s">
        <v>80</v>
      </c>
      <c r="C112" s="1" t="n">
        <v>0</v>
      </c>
      <c r="D112" s="1" t="n">
        <v>1</v>
      </c>
      <c r="E112" s="1" t="n">
        <v>0</v>
      </c>
      <c r="F112" s="1" t="n">
        <v>0</v>
      </c>
      <c r="G112" s="1" t="n">
        <v>0</v>
      </c>
      <c r="H112" s="1" t="n">
        <v>1</v>
      </c>
    </row>
    <row r="113" customFormat="false" ht="15.75" hidden="false" customHeight="false" outlineLevel="0" collapsed="false">
      <c r="A113" s="3" t="str">
        <f aca="false">HYPERLINK("https://drive.google.com/file/d/140s_hddZUyR36HQOQqyJ6oOoTPrI-rPx/view?usp=drivesdk", "ISLE_SESS0015_BLOCKE_49_sprt1")</f>
        <v>ISLE_SESS0015_BLOCKE_49_sprt1</v>
      </c>
      <c r="B113" s="2" t="s">
        <v>7</v>
      </c>
      <c r="C113" s="1" t="n">
        <v>0</v>
      </c>
      <c r="D113" s="1" t="n">
        <v>1</v>
      </c>
      <c r="E113" s="1" t="n">
        <v>0</v>
      </c>
      <c r="F113" s="1" t="n">
        <v>1</v>
      </c>
      <c r="G113" s="1" t="n">
        <v>0</v>
      </c>
    </row>
    <row r="114" customFormat="false" ht="15.75" hidden="false" customHeight="false" outlineLevel="0" collapsed="false">
      <c r="A114" s="3" t="str">
        <f aca="false">HYPERLINK("https://drive.google.com/file/d/14HaskPLzP7Ex8Rb_rJTVsZ_B2T2JpAr-/view?usp=drivesdk", "ISLE_SESS0015_BLOCKD01_23_sprt1")</f>
        <v>ISLE_SESS0015_BLOCKD01_23_sprt1</v>
      </c>
      <c r="B114" s="2" t="s">
        <v>66</v>
      </c>
      <c r="C114" s="1" t="n">
        <v>0</v>
      </c>
      <c r="D114" s="1" t="n">
        <v>0</v>
      </c>
      <c r="E114" s="1" t="n">
        <v>1</v>
      </c>
      <c r="F114" s="1" t="n">
        <v>0</v>
      </c>
      <c r="G114" s="1" t="n">
        <v>0</v>
      </c>
    </row>
    <row r="115" customFormat="false" ht="15.75" hidden="false" customHeight="false" outlineLevel="0" collapsed="false">
      <c r="A115" s="3" t="str">
        <f aca="false">HYPERLINK("https://drive.google.com/file/d/1528XZyD2sfhlXJAXIsQVBwXR2rob1lla/view?usp=drivesdk", "ISLE_SESS0012_BLOCKE_53_sprt1")</f>
        <v>ISLE_SESS0012_BLOCKE_53_sprt1</v>
      </c>
      <c r="B115" s="2" t="s">
        <v>77</v>
      </c>
      <c r="C115" s="1" t="n">
        <v>0</v>
      </c>
      <c r="D115" s="1" t="n">
        <v>0</v>
      </c>
      <c r="E115" s="1" t="n">
        <v>0</v>
      </c>
      <c r="F115" s="1" t="n">
        <v>0</v>
      </c>
      <c r="G115" s="1" t="n">
        <v>1</v>
      </c>
      <c r="H115" s="1" t="n">
        <v>0</v>
      </c>
      <c r="I115" s="1" t="n">
        <v>0</v>
      </c>
      <c r="J115" s="1" t="n">
        <v>1</v>
      </c>
      <c r="K115" s="1" t="n">
        <v>0</v>
      </c>
      <c r="L115" s="1" t="n">
        <v>0</v>
      </c>
      <c r="M115" s="1" t="n">
        <v>0</v>
      </c>
      <c r="N115" s="1" t="n">
        <v>0</v>
      </c>
      <c r="O115" s="1" t="n">
        <v>0</v>
      </c>
    </row>
    <row r="116" customFormat="false" ht="15.75" hidden="false" customHeight="false" outlineLevel="0" collapsed="false">
      <c r="A116" s="3" t="str">
        <f aca="false">HYPERLINK("https://drive.google.com/file/d/15D4_3jkwIay0q3lT4wJzpDbZeksI_XNK/view?usp=drivesdk", "ISLE_SESS0012_BLOCKE_42_sprt1")</f>
        <v>ISLE_SESS0012_BLOCKE_42_sprt1</v>
      </c>
      <c r="B116" s="2" t="s">
        <v>50</v>
      </c>
      <c r="C116" s="1" t="n">
        <v>0</v>
      </c>
      <c r="D116" s="1" t="n">
        <v>0</v>
      </c>
      <c r="E116" s="1" t="n">
        <v>0</v>
      </c>
      <c r="F116" s="1" t="n">
        <v>0</v>
      </c>
      <c r="G116" s="1" t="n">
        <v>0</v>
      </c>
      <c r="H116" s="1" t="n">
        <v>0</v>
      </c>
    </row>
    <row r="117" customFormat="false" ht="15.75" hidden="false" customHeight="false" outlineLevel="0" collapsed="false">
      <c r="A117" s="3" t="str">
        <f aca="false">HYPERLINK("https://drive.google.com/file/d/16HNMUny59wt6AiItFzpcbkre7i_7uxpp/view?usp=drivesdk", "ISLE_SESS0020_BLOCKE_07_sprt1")</f>
        <v>ISLE_SESS0020_BLOCKE_07_sprt1</v>
      </c>
      <c r="B117" s="2" t="s">
        <v>41</v>
      </c>
      <c r="C117" s="1" t="n">
        <v>0</v>
      </c>
      <c r="D117" s="1" t="n">
        <v>1</v>
      </c>
      <c r="E117" s="1" t="n">
        <v>1</v>
      </c>
      <c r="F117" s="1" t="n">
        <v>1</v>
      </c>
      <c r="G117" s="1" t="n">
        <v>0</v>
      </c>
      <c r="H117" s="1" t="n">
        <v>0</v>
      </c>
      <c r="I117" s="1" t="n">
        <v>0</v>
      </c>
    </row>
    <row r="118" customFormat="false" ht="15.75" hidden="false" customHeight="false" outlineLevel="0" collapsed="false">
      <c r="A118" s="3" t="str">
        <f aca="false">HYPERLINK("https://drive.google.com/file/d/16f7zr-fWvLpKis4B0awymhXpkWs0i4xV/view?usp=drivesdk", "ISLE_SESS0012_BLOCKD01_54_sprt1")</f>
        <v>ISLE_SESS0012_BLOCKD01_54_sprt1</v>
      </c>
      <c r="B118" s="2" t="s">
        <v>60</v>
      </c>
      <c r="C118" s="1" t="n">
        <v>0</v>
      </c>
      <c r="D118" s="1" t="n">
        <v>1</v>
      </c>
      <c r="E118" s="1" t="n">
        <v>0</v>
      </c>
    </row>
    <row r="119" customFormat="false" ht="15.75" hidden="false" customHeight="false" outlineLevel="0" collapsed="false">
      <c r="A119" s="3" t="str">
        <f aca="false">HYPERLINK("https://drive.google.com/file/d/172LLkkadOq2Ys1gbxET-9OqXWGi-Jlik/view?usp=drivesdk", "ISLE_SESS0015_BLOCKE_40_sprt1")</f>
        <v>ISLE_SESS0015_BLOCKE_40_sprt1</v>
      </c>
      <c r="B119" s="2" t="s">
        <v>65</v>
      </c>
      <c r="C119" s="1" t="n">
        <v>0</v>
      </c>
      <c r="D119" s="1" t="n">
        <v>0</v>
      </c>
      <c r="E119" s="1" t="n">
        <v>0</v>
      </c>
      <c r="F119" s="1" t="n">
        <v>0</v>
      </c>
      <c r="G119" s="1" t="n">
        <v>1</v>
      </c>
      <c r="H119" s="1" t="n">
        <v>0</v>
      </c>
      <c r="I119" s="1" t="n">
        <v>1</v>
      </c>
      <c r="J119" s="1" t="n">
        <v>1</v>
      </c>
    </row>
    <row r="120" customFormat="false" ht="15.75" hidden="false" customHeight="false" outlineLevel="0" collapsed="false">
      <c r="A120" s="3" t="str">
        <f aca="false">HYPERLINK("https://drive.google.com/file/d/1768pN75M_jK_3yLB30jTWaqVARrMBKb8/view?usp=drivesdk", "ISLE_SESS0015_BLOCKD01_77_sprt1")</f>
        <v>ISLE_SESS0015_BLOCKD01_77_sprt1</v>
      </c>
      <c r="B120" s="2" t="s">
        <v>81</v>
      </c>
      <c r="C120" s="1" t="n">
        <v>0</v>
      </c>
      <c r="D120" s="1" t="n">
        <v>0</v>
      </c>
    </row>
    <row r="121" customFormat="false" ht="15.75" hidden="false" customHeight="false" outlineLevel="0" collapsed="false">
      <c r="A121" s="3" t="str">
        <f aca="false">HYPERLINK("https://drive.google.com/file/d/192laX4aE3WiB3RtTSQQ743hPfxXo65cZ/view?usp=drivesdk", "ISLE_SESS0015_BLOCKE_59_sprt1")</f>
        <v>ISLE_SESS0015_BLOCKE_59_sprt1</v>
      </c>
      <c r="B121" s="2" t="s">
        <v>16</v>
      </c>
      <c r="C121" s="1" t="n">
        <v>1</v>
      </c>
      <c r="D121" s="1" t="n">
        <v>0</v>
      </c>
      <c r="E121" s="1" t="n">
        <v>0</v>
      </c>
      <c r="F121" s="1" t="n">
        <v>0</v>
      </c>
      <c r="G121" s="1" t="n">
        <v>0</v>
      </c>
      <c r="H121" s="1" t="n">
        <v>0</v>
      </c>
      <c r="I121" s="1" t="n">
        <v>0</v>
      </c>
      <c r="J121" s="1" t="n">
        <v>0</v>
      </c>
    </row>
    <row r="122" customFormat="false" ht="15.75" hidden="false" customHeight="false" outlineLevel="0" collapsed="false">
      <c r="A122" s="3" t="str">
        <f aca="false">HYPERLINK("https://drive.google.com/file/d/193zZWqvgTvWMGGSxnRTWozf1gb_g2m5G/view?usp=drivesdk", "ISLE_SESS0012_BLOCKE_60_sprt1")</f>
        <v>ISLE_SESS0012_BLOCKE_60_sprt1</v>
      </c>
      <c r="B122" s="2" t="s">
        <v>21</v>
      </c>
      <c r="C122" s="1" t="n">
        <v>0</v>
      </c>
      <c r="D122" s="1" t="n">
        <v>0</v>
      </c>
      <c r="E122" s="1" t="n">
        <v>1</v>
      </c>
      <c r="F122" s="1" t="n">
        <v>1</v>
      </c>
      <c r="G122" s="1" t="n">
        <v>1</v>
      </c>
      <c r="H122" s="1" t="n">
        <v>0</v>
      </c>
      <c r="I122" s="1" t="n">
        <v>0</v>
      </c>
      <c r="J122" s="1" t="n">
        <v>0</v>
      </c>
      <c r="K122" s="1" t="n">
        <v>0</v>
      </c>
      <c r="L122" s="1" t="n">
        <v>0</v>
      </c>
    </row>
    <row r="123" customFormat="false" ht="15.75" hidden="false" customHeight="false" outlineLevel="0" collapsed="false">
      <c r="A123" s="3" t="str">
        <f aca="false">HYPERLINK("https://drive.google.com/file/d/1989REwKz3EdHs0P4BaYrT9NbOW5BWytn/view?usp=drivesdk", "ISLE_SESS0012_BLOCKE_05_sprt1")</f>
        <v>ISLE_SESS0012_BLOCKE_05_sprt1</v>
      </c>
      <c r="B123" s="2" t="s">
        <v>49</v>
      </c>
      <c r="C123" s="1" t="n">
        <v>0</v>
      </c>
      <c r="D123" s="1" t="n">
        <v>0</v>
      </c>
      <c r="E123" s="1" t="n">
        <v>0</v>
      </c>
      <c r="F123" s="1" t="n">
        <v>1</v>
      </c>
      <c r="G123" s="1" t="n">
        <v>1</v>
      </c>
      <c r="H123" s="1" t="n">
        <v>0</v>
      </c>
    </row>
    <row r="124" customFormat="false" ht="15.75" hidden="false" customHeight="false" outlineLevel="0" collapsed="false">
      <c r="A124" s="3" t="str">
        <f aca="false">HYPERLINK("https://drive.google.com/file/d/1Ann6E7_5hgCZV5N7L2oTUh8hKYYiv-iQ/view?usp=drivesdk", "ISLE_SESS0015_BLOCKE_24_sprt1")</f>
        <v>ISLE_SESS0015_BLOCKE_24_sprt1</v>
      </c>
      <c r="B124" s="2" t="s">
        <v>82</v>
      </c>
      <c r="C124" s="1" t="n">
        <v>0</v>
      </c>
      <c r="D124" s="1" t="n">
        <v>0</v>
      </c>
      <c r="E124" s="1" t="n">
        <v>0</v>
      </c>
      <c r="F124" s="1" t="n">
        <v>0</v>
      </c>
      <c r="G124" s="1" t="n">
        <v>0</v>
      </c>
    </row>
    <row r="125" customFormat="false" ht="15.75" hidden="false" customHeight="false" outlineLevel="0" collapsed="false">
      <c r="A125" s="3" t="str">
        <f aca="false">HYPERLINK("https://drive.google.com/file/d/1BQV2y7Ed5boN1XbM0j6SnUJqo2ywG1y2/view?usp=drivesdk", "ISLE_SESS0015_BLOCKE_25_sprt1")</f>
        <v>ISLE_SESS0015_BLOCKE_25_sprt1</v>
      </c>
      <c r="B125" s="2" t="s">
        <v>83</v>
      </c>
      <c r="C125" s="1" t="n">
        <v>0</v>
      </c>
      <c r="D125" s="1" t="n">
        <v>1</v>
      </c>
      <c r="E125" s="1" t="n">
        <v>0</v>
      </c>
      <c r="F125" s="1" t="n">
        <v>1</v>
      </c>
      <c r="G125" s="1" t="n">
        <v>0</v>
      </c>
      <c r="H125" s="1" t="n">
        <v>0</v>
      </c>
      <c r="I125" s="1" t="n">
        <v>0</v>
      </c>
    </row>
    <row r="126" customFormat="false" ht="15.75" hidden="false" customHeight="false" outlineLevel="0" collapsed="false">
      <c r="A126" s="3" t="str">
        <f aca="false">HYPERLINK("https://drive.google.com/file/d/1BvlntVZrGLTDaym1XtDlFa8sbQzoHeCs/view?usp=drivesdk", "ISLE_SESS0020_BLOCKE_01_sprt1")</f>
        <v>ISLE_SESS0020_BLOCKE_01_sprt1</v>
      </c>
      <c r="B126" s="2" t="s">
        <v>84</v>
      </c>
      <c r="C126" s="1" t="n">
        <v>0</v>
      </c>
      <c r="D126" s="1" t="n">
        <v>1</v>
      </c>
      <c r="E126" s="1" t="n">
        <v>0</v>
      </c>
      <c r="F126" s="1" t="n">
        <v>0</v>
      </c>
      <c r="G126" s="1" t="n">
        <v>0</v>
      </c>
      <c r="H126" s="1" t="n">
        <v>1</v>
      </c>
      <c r="I126" s="1" t="n">
        <v>0</v>
      </c>
      <c r="J126" s="1" t="n">
        <v>0</v>
      </c>
      <c r="K126" s="1" t="n">
        <v>0</v>
      </c>
    </row>
    <row r="127" customFormat="false" ht="15.75" hidden="false" customHeight="false" outlineLevel="0" collapsed="false">
      <c r="A127" s="3" t="str">
        <f aca="false">HYPERLINK("https://drive.google.com/file/d/1CCLxcQ1U_Kr2Gj12sDp7pMaJOvkZ6Dlo/view?usp=drivesdk", "ISLE_SESS0020_BLOCKD01_59_sprt1")</f>
        <v>ISLE_SESS0020_BLOCKD01_59_sprt1</v>
      </c>
      <c r="B127" s="2" t="s">
        <v>46</v>
      </c>
      <c r="C127" s="1" t="n">
        <v>0</v>
      </c>
      <c r="D127" s="1" t="n">
        <v>1</v>
      </c>
      <c r="E127" s="1" t="n">
        <v>0</v>
      </c>
    </row>
    <row r="128" customFormat="false" ht="15.75" hidden="false" customHeight="false" outlineLevel="0" collapsed="false">
      <c r="A128" s="3" t="str">
        <f aca="false">HYPERLINK("https://drive.google.com/file/d/1CEdZgC-cUnmYyVPOGt9jdiTA-LOY_dM9/view?usp=drivesdk", "ISLE_SESS0020_BLOCKD01_58_sprt1")</f>
        <v>ISLE_SESS0020_BLOCKD01_58_sprt1</v>
      </c>
      <c r="B128" s="2" t="s">
        <v>85</v>
      </c>
      <c r="C128" s="1" t="n">
        <v>0</v>
      </c>
      <c r="D128" s="1" t="n">
        <v>1</v>
      </c>
      <c r="E128" s="1" t="n">
        <v>0</v>
      </c>
    </row>
    <row r="129" customFormat="false" ht="15.75" hidden="false" customHeight="false" outlineLevel="0" collapsed="false">
      <c r="A129" s="3" t="str">
        <f aca="false">HYPERLINK("https://drive.google.com/file/d/1Cx9AA9DYWIzFZWTn569kdJZFMy1P0qeg/view?usp=drivesdk", "ISLE_SESS0015_BLOCKD01_39_sprt1")</f>
        <v>ISLE_SESS0015_BLOCKD01_39_sprt1</v>
      </c>
      <c r="B129" s="2" t="s">
        <v>31</v>
      </c>
      <c r="C129" s="1" t="n">
        <v>0</v>
      </c>
      <c r="D129" s="1" t="n">
        <v>0</v>
      </c>
      <c r="E129" s="1" t="n">
        <v>0</v>
      </c>
    </row>
    <row r="130" customFormat="false" ht="15.75" hidden="false" customHeight="false" outlineLevel="0" collapsed="false">
      <c r="A130" s="3" t="str">
        <f aca="false">HYPERLINK("https://drive.google.com/file/d/1CytVjAe1hmBu1XF_eDwVgxXAQ7B1Qfbt/view?usp=drivesdk", "ISLE_SESS0015_BLOCKE_07_sprt1")</f>
        <v>ISLE_SESS0015_BLOCKE_07_sprt1</v>
      </c>
      <c r="B130" s="2" t="s">
        <v>41</v>
      </c>
      <c r="C130" s="1" t="n">
        <v>0</v>
      </c>
      <c r="D130" s="1" t="n">
        <v>1</v>
      </c>
      <c r="E130" s="1" t="n">
        <v>1</v>
      </c>
      <c r="F130" s="1" t="n">
        <v>0</v>
      </c>
      <c r="G130" s="1" t="n">
        <v>0</v>
      </c>
      <c r="H130" s="1" t="n">
        <v>0</v>
      </c>
      <c r="I130" s="1" t="n">
        <v>0</v>
      </c>
    </row>
    <row r="131" customFormat="false" ht="15.75" hidden="false" customHeight="false" outlineLevel="0" collapsed="false">
      <c r="A131" s="3" t="str">
        <f aca="false">HYPERLINK("https://drive.google.com/file/d/1EWxJrmzqESSxiprlL9th_3E5ffAi2qjT/view?usp=drivesdk", "ISLE_SESS0015_BLOCKG_06_sprt1")</f>
        <v>ISLE_SESS0015_BLOCKG_06_sprt1</v>
      </c>
      <c r="B131" s="2" t="s">
        <v>14</v>
      </c>
      <c r="C131" s="1" t="n">
        <v>0</v>
      </c>
      <c r="D131" s="1" t="n">
        <v>1</v>
      </c>
      <c r="E131" s="1" t="n">
        <v>0</v>
      </c>
      <c r="F131" s="1" t="n">
        <v>1</v>
      </c>
      <c r="G131" s="1" t="n">
        <v>0</v>
      </c>
      <c r="H131" s="1" t="n">
        <v>0</v>
      </c>
      <c r="I131" s="1" t="n">
        <v>0</v>
      </c>
      <c r="J131" s="1" t="n">
        <v>0</v>
      </c>
    </row>
    <row r="132" customFormat="false" ht="15.75" hidden="false" customHeight="false" outlineLevel="0" collapsed="false">
      <c r="A132" s="3" t="str">
        <f aca="false">HYPERLINK("https://drive.google.com/file/d/1FF0HyDZs06NIV12df_1bvEUh09HXdXgn/view?usp=drivesdk", "ISLE_SESS0012_BLOCKE_11_sprt1")</f>
        <v>ISLE_SESS0012_BLOCKE_11_sprt1</v>
      </c>
      <c r="B132" s="2" t="s">
        <v>45</v>
      </c>
      <c r="C132" s="1" t="n">
        <v>0</v>
      </c>
      <c r="D132" s="1" t="n">
        <v>1</v>
      </c>
      <c r="E132" s="1" t="n">
        <v>0</v>
      </c>
      <c r="F132" s="1" t="n">
        <v>0</v>
      </c>
      <c r="G132" s="1" t="n">
        <v>0</v>
      </c>
      <c r="H132" s="1" t="n">
        <v>0</v>
      </c>
      <c r="I132" s="1" t="n">
        <v>1</v>
      </c>
      <c r="J132" s="1" t="n">
        <v>0</v>
      </c>
      <c r="K132" s="1" t="n">
        <v>0</v>
      </c>
    </row>
    <row r="133" customFormat="false" ht="15.75" hidden="false" customHeight="false" outlineLevel="0" collapsed="false">
      <c r="A133" s="3" t="str">
        <f aca="false">HYPERLINK("https://drive.google.com/file/d/1FgDwbBVKVUXtgAcXxjuzeGChVeuPlWhm/view?usp=drivesdk", "ISLE_SESS0012_BLOCKE_55_sprt1")</f>
        <v>ISLE_SESS0012_BLOCKE_55_sprt1</v>
      </c>
      <c r="B133" s="2" t="s">
        <v>32</v>
      </c>
      <c r="C133" s="1" t="n">
        <v>0</v>
      </c>
      <c r="D133" s="1" t="n">
        <v>1</v>
      </c>
      <c r="E133" s="1" t="n">
        <v>0</v>
      </c>
      <c r="F133" s="1" t="n">
        <v>0</v>
      </c>
      <c r="G133" s="1" t="n">
        <v>0</v>
      </c>
      <c r="H133" s="1" t="n">
        <v>0</v>
      </c>
      <c r="I133" s="1" t="n">
        <v>0</v>
      </c>
      <c r="J133" s="1" t="n">
        <v>1</v>
      </c>
      <c r="K133" s="1" t="n">
        <v>0</v>
      </c>
      <c r="L133" s="1" t="n">
        <v>0</v>
      </c>
    </row>
    <row r="134" customFormat="false" ht="15.75" hidden="false" customHeight="false" outlineLevel="0" collapsed="false">
      <c r="A134" s="3" t="str">
        <f aca="false">HYPERLINK("https://drive.google.com/file/d/1GDGiAHpUxFl2LMfgDaFd1_SEGokof3Hl/view?usp=drivesdk", "ISLE_SESS0015_BLOCKD01_79_sprt1")</f>
        <v>ISLE_SESS0015_BLOCKD01_79_sprt1</v>
      </c>
      <c r="B134" s="2" t="s">
        <v>52</v>
      </c>
      <c r="C134" s="1" t="n">
        <v>0</v>
      </c>
      <c r="D134" s="1" t="n">
        <v>0</v>
      </c>
      <c r="E134" s="1" t="n">
        <v>1</v>
      </c>
      <c r="F134" s="1" t="n">
        <v>0</v>
      </c>
      <c r="G134" s="1" t="n">
        <v>0</v>
      </c>
      <c r="H134" s="1" t="n">
        <v>0</v>
      </c>
      <c r="I134" s="1" t="n">
        <v>0</v>
      </c>
      <c r="J134" s="1" t="n">
        <v>0</v>
      </c>
      <c r="K134" s="1" t="n">
        <v>1</v>
      </c>
      <c r="L134" s="1" t="n">
        <v>0</v>
      </c>
      <c r="M134" s="1" t="n">
        <v>0</v>
      </c>
      <c r="N134" s="1" t="n">
        <v>0</v>
      </c>
      <c r="O134" s="1" t="n">
        <v>0</v>
      </c>
    </row>
    <row r="135" customFormat="false" ht="15.75" hidden="false" customHeight="false" outlineLevel="0" collapsed="false">
      <c r="A135" s="3" t="str">
        <f aca="false">HYPERLINK("https://drive.google.com/file/d/1GgY6bkiymnpT8nwFIVtcWwMTGCuu01tM/view?usp=drivesdk", "ISLE_SESS0012_BLOCKE_22_sprt1")</f>
        <v>ISLE_SESS0012_BLOCKE_22_sprt1</v>
      </c>
      <c r="B135" s="2" t="s">
        <v>73</v>
      </c>
      <c r="C135" s="1" t="n">
        <v>0</v>
      </c>
      <c r="D135" s="1" t="n">
        <v>0</v>
      </c>
      <c r="E135" s="1" t="n">
        <v>0</v>
      </c>
      <c r="F135" s="1" t="n">
        <v>0</v>
      </c>
      <c r="G135" s="1" t="n">
        <v>0</v>
      </c>
    </row>
    <row r="136" customFormat="false" ht="15.75" hidden="false" customHeight="false" outlineLevel="0" collapsed="false">
      <c r="A136" s="3" t="str">
        <f aca="false">HYPERLINK("https://drive.google.com/file/d/1GmhUzSwtpwRMDDCTW2QIC94o0jGkh2Ma/view?usp=drivesdk", "ISLE_SESS0020_BLOCKE_11_sprt1")</f>
        <v>ISLE_SESS0020_BLOCKE_11_sprt1</v>
      </c>
      <c r="B136" s="2" t="s">
        <v>45</v>
      </c>
      <c r="C136" s="1" t="n">
        <v>0</v>
      </c>
      <c r="D136" s="1" t="n">
        <v>0</v>
      </c>
      <c r="E136" s="1" t="n">
        <v>0</v>
      </c>
      <c r="F136" s="1" t="n">
        <v>0</v>
      </c>
      <c r="G136" s="1" t="n">
        <v>0</v>
      </c>
      <c r="H136" s="1" t="n">
        <v>0</v>
      </c>
      <c r="I136" s="1" t="n">
        <v>0</v>
      </c>
      <c r="J136" s="1" t="n">
        <v>0</v>
      </c>
      <c r="K136" s="1" t="n">
        <v>1</v>
      </c>
    </row>
    <row r="137" customFormat="false" ht="15.75" hidden="false" customHeight="false" outlineLevel="0" collapsed="false">
      <c r="A137" s="3" t="str">
        <f aca="false">HYPERLINK("https://drive.google.com/file/d/1H7yDfYRfwbZSa9Sd2XynqTszs93xZRc9/view?usp=drivesdk", "ISLE_SESS0020_BLOCKD01_79_sprt1")</f>
        <v>ISLE_SESS0020_BLOCKD01_79_sprt1</v>
      </c>
      <c r="B137" s="2" t="s">
        <v>52</v>
      </c>
      <c r="C137" s="1" t="n">
        <v>0</v>
      </c>
      <c r="D137" s="1" t="n">
        <v>0</v>
      </c>
      <c r="E137" s="1" t="n">
        <v>1</v>
      </c>
      <c r="F137" s="1" t="n">
        <v>0</v>
      </c>
      <c r="G137" s="1" t="n">
        <v>1</v>
      </c>
      <c r="H137" s="1" t="n">
        <v>0</v>
      </c>
      <c r="I137" s="1" t="n">
        <v>1</v>
      </c>
      <c r="J137" s="1" t="n">
        <v>1</v>
      </c>
      <c r="K137" s="1" t="n">
        <v>1</v>
      </c>
      <c r="L137" s="1" t="n">
        <v>0</v>
      </c>
      <c r="M137" s="1" t="n">
        <v>0</v>
      </c>
      <c r="N137" s="1" t="n">
        <v>1</v>
      </c>
      <c r="O137" s="1" t="n">
        <v>0</v>
      </c>
    </row>
    <row r="138" customFormat="false" ht="15.75" hidden="false" customHeight="false" outlineLevel="0" collapsed="false">
      <c r="A138" s="3" t="str">
        <f aca="false">HYPERLINK("https://drive.google.com/file/d/1H86yKNEgZ26lUjTSekD4PDaosXRO_RVA/view?usp=drivesdk", "ISLE_SESS0012_BLOCKE_37_sprt1")</f>
        <v>ISLE_SESS0012_BLOCKE_37_sprt1</v>
      </c>
      <c r="B138" s="2" t="s">
        <v>30</v>
      </c>
      <c r="C138" s="1" t="n">
        <v>0</v>
      </c>
      <c r="D138" s="1" t="n">
        <v>0</v>
      </c>
      <c r="E138" s="1" t="n">
        <v>1</v>
      </c>
      <c r="F138" s="1" t="n">
        <v>0</v>
      </c>
      <c r="G138" s="1" t="n">
        <v>0</v>
      </c>
      <c r="H138" s="1" t="n">
        <v>0</v>
      </c>
    </row>
    <row r="139" customFormat="false" ht="15.75" hidden="false" customHeight="false" outlineLevel="0" collapsed="false">
      <c r="A139" s="3" t="str">
        <f aca="false">HYPERLINK("https://drive.google.com/file/d/1H9ZIEJbWOkD-x52barOyxUJDJ2tp32c9/view?usp=drivesdk", "ISLE_SESS0015_BLOCKE_16_sprt1")</f>
        <v>ISLE_SESS0015_BLOCKE_16_sprt1</v>
      </c>
      <c r="B139" s="2" t="s">
        <v>75</v>
      </c>
      <c r="C139" s="1" t="n">
        <v>0</v>
      </c>
      <c r="D139" s="1" t="n">
        <v>0</v>
      </c>
      <c r="E139" s="1" t="n">
        <v>0</v>
      </c>
      <c r="F139" s="1" t="n">
        <v>1</v>
      </c>
      <c r="G139" s="1" t="n">
        <v>0</v>
      </c>
      <c r="H139" s="1" t="n">
        <v>0</v>
      </c>
      <c r="I139" s="1" t="n">
        <v>1</v>
      </c>
    </row>
    <row r="140" customFormat="false" ht="15.75" hidden="false" customHeight="false" outlineLevel="0" collapsed="false">
      <c r="A140" s="3" t="str">
        <f aca="false">HYPERLINK("https://drive.google.com/file/d/1I2kTYAdB-IfpCbr2Txfx2jwTxj3qyZIC/view?usp=drivesdk", "ISLE_SESS0012_BLOCKE_41_sprt1")</f>
        <v>ISLE_SESS0012_BLOCKE_41_sprt1</v>
      </c>
      <c r="B140" s="2" t="s">
        <v>86</v>
      </c>
      <c r="C140" s="1" t="n">
        <v>0</v>
      </c>
      <c r="D140" s="1" t="n">
        <v>0</v>
      </c>
      <c r="E140" s="1" t="n">
        <v>0</v>
      </c>
      <c r="F140" s="1" t="n">
        <v>0</v>
      </c>
      <c r="G140" s="1" t="n">
        <v>1</v>
      </c>
      <c r="H140" s="1" t="n">
        <v>0</v>
      </c>
      <c r="I140" s="1" t="n">
        <v>1</v>
      </c>
      <c r="J140" s="1" t="n">
        <v>1</v>
      </c>
    </row>
    <row r="141" customFormat="false" ht="15.75" hidden="false" customHeight="false" outlineLevel="0" collapsed="false">
      <c r="A141" s="3" t="str">
        <f aca="false">HYPERLINK("https://drive.google.com/file/d/1I5NltOny-KRcV2BY-4YAGljjQZ-uTXJE/view?usp=drivesdk", "ISLE_SESS0015_BLOCKD01_50_sprt1")</f>
        <v>ISLE_SESS0015_BLOCKD01_50_sprt1</v>
      </c>
      <c r="B141" s="2" t="s">
        <v>87</v>
      </c>
      <c r="C141" s="1" t="n">
        <v>0</v>
      </c>
      <c r="D141" s="1" t="n">
        <v>0</v>
      </c>
      <c r="E141" s="1" t="n">
        <v>1</v>
      </c>
    </row>
    <row r="142" customFormat="false" ht="15.75" hidden="false" customHeight="false" outlineLevel="0" collapsed="false">
      <c r="A142" s="3" t="str">
        <f aca="false">HYPERLINK("https://drive.google.com/file/d/1IBK539w-MITkSMaaZUr_NtkgJSlI8kp1/view?usp=drivesdk", "ISLE_SESS0015_BLOCKD01_05_sprt1")</f>
        <v>ISLE_SESS0015_BLOCKD01_05_sprt1</v>
      </c>
      <c r="B142" s="2" t="s">
        <v>76</v>
      </c>
      <c r="C142" s="1" t="n">
        <v>0</v>
      </c>
      <c r="D142" s="1" t="n">
        <v>0</v>
      </c>
      <c r="E142" s="1" t="n">
        <v>1</v>
      </c>
      <c r="F142" s="1" t="n">
        <v>0</v>
      </c>
      <c r="G142" s="1" t="n">
        <v>1</v>
      </c>
    </row>
    <row r="143" customFormat="false" ht="15.75" hidden="false" customHeight="false" outlineLevel="0" collapsed="false">
      <c r="A143" s="3" t="str">
        <f aca="false">HYPERLINK("https://drive.google.com/file/d/1JS2TmRnGiYUT5jUINwTGAOU2n-wfOQ8Y/view?usp=drivesdk", "ISLE_SESS0015_BLOCKE_41_sprt1")</f>
        <v>ISLE_SESS0015_BLOCKE_41_sprt1</v>
      </c>
      <c r="B143" s="2" t="s">
        <v>86</v>
      </c>
      <c r="C143" s="1" t="n">
        <v>0</v>
      </c>
      <c r="D143" s="1" t="n">
        <v>0</v>
      </c>
      <c r="E143" s="1" t="n">
        <v>0</v>
      </c>
      <c r="F143" s="1" t="n">
        <v>0</v>
      </c>
      <c r="G143" s="1" t="n">
        <v>1</v>
      </c>
      <c r="H143" s="1" t="n">
        <v>0</v>
      </c>
      <c r="I143" s="1" t="n">
        <v>0</v>
      </c>
      <c r="J143" s="1" t="n">
        <v>0</v>
      </c>
    </row>
    <row r="144" customFormat="false" ht="15.75" hidden="false" customHeight="false" outlineLevel="0" collapsed="false">
      <c r="A144" s="3" t="str">
        <f aca="false">HYPERLINK("https://drive.google.com/file/d/1Jk9pIcreeSVgz9GM4-bz-SX-ncYEdPFK/view?usp=drivesdk", "ISLE_SESS0015_BLOCKD01_14_sprt1")</f>
        <v>ISLE_SESS0015_BLOCKD01_14_sprt1</v>
      </c>
      <c r="B144" s="2" t="s">
        <v>23</v>
      </c>
      <c r="C144" s="1" t="n">
        <v>0</v>
      </c>
      <c r="D144" s="1" t="n">
        <v>0</v>
      </c>
      <c r="E144" s="1" t="n">
        <v>1</v>
      </c>
      <c r="F144" s="1" t="n">
        <v>0</v>
      </c>
      <c r="G144" s="1" t="n">
        <v>0</v>
      </c>
    </row>
    <row r="145" customFormat="false" ht="15.75" hidden="false" customHeight="false" outlineLevel="0" collapsed="false">
      <c r="A145" s="3" t="str">
        <f aca="false">HYPERLINK("https://drive.google.com/file/d/1Lv8Haxw0r9ZRHchpmsMmrEnY8wODYu3H/view?usp=drivesdk", "ISLE_SESS0020_BLOCKD01_81_sprt1")</f>
        <v>ISLE_SESS0020_BLOCKD01_81_sprt1</v>
      </c>
      <c r="B145" s="2" t="s">
        <v>67</v>
      </c>
      <c r="C145" s="1" t="n">
        <v>0</v>
      </c>
      <c r="D145" s="1" t="n">
        <v>0</v>
      </c>
      <c r="E145" s="1" t="n">
        <v>0</v>
      </c>
      <c r="F145" s="1" t="n">
        <v>0</v>
      </c>
      <c r="G145" s="1" t="n">
        <v>1</v>
      </c>
      <c r="H145" s="1" t="n">
        <v>1</v>
      </c>
      <c r="I145" s="1" t="n">
        <v>0</v>
      </c>
      <c r="J145" s="1" t="n">
        <v>0</v>
      </c>
      <c r="K145" s="1" t="n">
        <v>1</v>
      </c>
      <c r="L145" s="1" t="n">
        <v>0</v>
      </c>
    </row>
    <row r="146" customFormat="false" ht="15.75" hidden="false" customHeight="false" outlineLevel="0" collapsed="false">
      <c r="A146" s="3" t="str">
        <f aca="false">HYPERLINK("https://drive.google.com/file/d/1LzENXqEYYQxy8_Mn0OSM7pxLZ14PFVJm/view?usp=drivesdk", "ISLE_SESS0015_BLOCKD01_54_sprt1")</f>
        <v>ISLE_SESS0015_BLOCKD01_54_sprt1</v>
      </c>
      <c r="B146" s="2" t="s">
        <v>60</v>
      </c>
      <c r="C146" s="1" t="n">
        <v>0</v>
      </c>
      <c r="D146" s="1" t="n">
        <v>1</v>
      </c>
      <c r="E146" s="1" t="n">
        <v>0</v>
      </c>
    </row>
    <row r="147" customFormat="false" ht="15.75" hidden="false" customHeight="false" outlineLevel="0" collapsed="false">
      <c r="A147" s="3" t="str">
        <f aca="false">HYPERLINK("https://drive.google.com/file/d/1MBvR3KipCMeR7qCXH3UJmSLs3dZubYGM/view?usp=drivesdk", "ISLE_SESS0015_BLOCKE_35_sprt1")</f>
        <v>ISLE_SESS0015_BLOCKE_35_sprt1</v>
      </c>
      <c r="B147" s="2" t="s">
        <v>88</v>
      </c>
      <c r="C147" s="1" t="n">
        <v>0</v>
      </c>
      <c r="D147" s="1" t="n">
        <v>1</v>
      </c>
      <c r="E147" s="1" t="n">
        <v>0</v>
      </c>
      <c r="F147" s="1" t="n">
        <v>0</v>
      </c>
      <c r="G147" s="1" t="n">
        <v>1</v>
      </c>
      <c r="H147" s="1" t="n">
        <v>0</v>
      </c>
      <c r="I147" s="1" t="n">
        <v>1</v>
      </c>
      <c r="J147" s="1" t="n">
        <v>0</v>
      </c>
    </row>
    <row r="148" customFormat="false" ht="15.75" hidden="false" customHeight="false" outlineLevel="0" collapsed="false">
      <c r="A148" s="3" t="str">
        <f aca="false">HYPERLINK("https://drive.google.com/file/d/1MsoVESB0XLIrxX6e40gD5Bkaz1IfOvAw/view?usp=drivesdk", "ISLE_SESS0015_BLOCKE_17_sprt1")</f>
        <v>ISLE_SESS0015_BLOCKE_17_sprt1</v>
      </c>
      <c r="B148" s="2" t="s">
        <v>74</v>
      </c>
      <c r="C148" s="1" t="n">
        <v>0</v>
      </c>
      <c r="D148" s="1" t="n">
        <v>0</v>
      </c>
      <c r="E148" s="1" t="n">
        <v>0</v>
      </c>
      <c r="F148" s="1" t="n">
        <v>1</v>
      </c>
      <c r="G148" s="1" t="n">
        <v>1</v>
      </c>
      <c r="H148" s="1" t="n">
        <v>0</v>
      </c>
      <c r="I148" s="1" t="n">
        <v>0</v>
      </c>
      <c r="J148" s="1" t="n">
        <v>0</v>
      </c>
    </row>
    <row r="149" customFormat="false" ht="15.75" hidden="false" customHeight="false" outlineLevel="0" collapsed="false">
      <c r="A149" s="3" t="str">
        <f aca="false">HYPERLINK("https://drive.google.com/file/d/1OKQv-gpD4JacoNuCWYLVqheAsQBjnN-x/view?usp=drivesdk", "ISLE_SESS0012_BLOCKF_08_sprt1")</f>
        <v>ISLE_SESS0012_BLOCKF_08_sprt1</v>
      </c>
      <c r="B149" s="2" t="s">
        <v>89</v>
      </c>
      <c r="C149" s="1" t="n">
        <v>0</v>
      </c>
      <c r="D149" s="1" t="n">
        <v>1</v>
      </c>
      <c r="E149" s="1" t="n">
        <v>0</v>
      </c>
      <c r="F149" s="1" t="n">
        <v>1</v>
      </c>
      <c r="G149" s="1" t="n">
        <v>0</v>
      </c>
      <c r="H149" s="1" t="n">
        <v>0</v>
      </c>
      <c r="I149" s="1" t="n">
        <v>1</v>
      </c>
      <c r="J149" s="1" t="n">
        <v>0</v>
      </c>
      <c r="K149" s="1" t="n">
        <v>0</v>
      </c>
      <c r="L149" s="1" t="n">
        <v>0</v>
      </c>
      <c r="M149" s="1" t="n">
        <v>0</v>
      </c>
      <c r="N149" s="1" t="n">
        <v>0</v>
      </c>
      <c r="O149" s="1" t="n">
        <v>1</v>
      </c>
      <c r="P149" s="1" t="n">
        <v>0</v>
      </c>
      <c r="Q149" s="1" t="n">
        <v>0</v>
      </c>
      <c r="R149" s="1" t="n">
        <v>1</v>
      </c>
      <c r="S149" s="1" t="n">
        <v>0</v>
      </c>
      <c r="T149" s="1" t="n">
        <v>0</v>
      </c>
      <c r="U149" s="1" t="n">
        <v>0</v>
      </c>
      <c r="V149" s="1" t="n">
        <v>1</v>
      </c>
      <c r="W149" s="1" t="n">
        <v>0</v>
      </c>
    </row>
    <row r="150" customFormat="false" ht="15.75" hidden="false" customHeight="false" outlineLevel="0" collapsed="false">
      <c r="A150" s="3" t="str">
        <f aca="false">HYPERLINK("https://drive.google.com/file/d/1PD6Ui98qXj9hPARBA0kIUMfxwSlhcQOc/view?usp=drivesdk", "ISLE_SESS0012_BLOCKE_61_sprt1")</f>
        <v>ISLE_SESS0012_BLOCKE_61_sprt1</v>
      </c>
      <c r="B150" s="2" t="s">
        <v>17</v>
      </c>
      <c r="C150" s="1" t="n">
        <v>0</v>
      </c>
      <c r="D150" s="1" t="n">
        <v>0</v>
      </c>
      <c r="E150" s="1" t="n">
        <v>1</v>
      </c>
      <c r="F150" s="1" t="n">
        <v>0</v>
      </c>
      <c r="G150" s="1" t="n">
        <v>0</v>
      </c>
      <c r="H150" s="1" t="n">
        <v>1</v>
      </c>
      <c r="I150" s="1" t="n">
        <v>1</v>
      </c>
    </row>
    <row r="151" customFormat="false" ht="15.75" hidden="false" customHeight="false" outlineLevel="0" collapsed="false">
      <c r="A151" s="3" t="str">
        <f aca="false">HYPERLINK("https://drive.google.com/file/d/1PN-Bg5Yl-2RPNCTrdUU7yJgpKS5HCaW6/view?usp=drivesdk", "ISLE_SESS0015_BLOCKE_36_sprt1")</f>
        <v>ISLE_SESS0015_BLOCKE_36_sprt1</v>
      </c>
      <c r="B151" s="2" t="s">
        <v>15</v>
      </c>
      <c r="C151" s="1" t="n">
        <v>0</v>
      </c>
      <c r="D151" s="1" t="n">
        <v>0</v>
      </c>
      <c r="E151" s="1" t="n">
        <v>0</v>
      </c>
      <c r="F151" s="1" t="n">
        <v>0</v>
      </c>
      <c r="G151" s="1" t="n">
        <v>1</v>
      </c>
      <c r="H151" s="1" t="n">
        <v>0</v>
      </c>
      <c r="I151" s="1" t="n">
        <v>0</v>
      </c>
      <c r="J151" s="1" t="n">
        <v>1</v>
      </c>
      <c r="K151" s="1" t="n">
        <v>0</v>
      </c>
    </row>
    <row r="152" customFormat="false" ht="15.75" hidden="false" customHeight="false" outlineLevel="0" collapsed="false">
      <c r="A152" s="3" t="str">
        <f aca="false">HYPERLINK("https://drive.google.com/file/d/1R_Jz5wczL__Bjh9pgPgp0Jyeu3Zk2Zbh/view?usp=drivesdk", "ISLE_SESS0015_BLOCKE_19_sprt1")</f>
        <v>ISLE_SESS0015_BLOCKE_19_sprt1</v>
      </c>
      <c r="B152" s="2" t="s">
        <v>37</v>
      </c>
      <c r="C152" s="1" t="n">
        <v>0</v>
      </c>
      <c r="D152" s="1" t="n">
        <v>0</v>
      </c>
      <c r="E152" s="1" t="n">
        <v>0</v>
      </c>
      <c r="F152" s="1" t="n">
        <v>0</v>
      </c>
      <c r="G152" s="1" t="n">
        <v>0</v>
      </c>
      <c r="H152" s="1" t="n">
        <v>0</v>
      </c>
    </row>
    <row r="153" customFormat="false" ht="15.75" hidden="false" customHeight="false" outlineLevel="0" collapsed="false">
      <c r="A153" s="3" t="str">
        <f aca="false">HYPERLINK("https://drive.google.com/file/d/1Rf-DM7tfauCZte7qKmC3KAnrmFe_vlCL/view?usp=drivesdk", "ISLE_SESS0020_BLOCKE_08_sprt1")</f>
        <v>ISLE_SESS0020_BLOCKE_08_sprt1</v>
      </c>
      <c r="B153" s="2" t="s">
        <v>90</v>
      </c>
      <c r="C153" s="1" t="n">
        <v>1</v>
      </c>
      <c r="D153" s="1" t="n">
        <v>0</v>
      </c>
      <c r="E153" s="1" t="n">
        <v>0</v>
      </c>
      <c r="F153" s="1" t="n">
        <v>0</v>
      </c>
      <c r="G153" s="1" t="n">
        <v>1</v>
      </c>
      <c r="H153" s="1" t="n">
        <v>0</v>
      </c>
      <c r="I153" s="1" t="n">
        <v>1</v>
      </c>
    </row>
    <row r="154" customFormat="false" ht="15.75" hidden="false" customHeight="false" outlineLevel="0" collapsed="false">
      <c r="A154" s="3" t="str">
        <f aca="false">HYPERLINK("https://drive.google.com/file/d/1SB6NBtoqXJI5lSj2OYCUHLFafJ3pI-Ny/view?usp=drivesdk", "ISLE_SESS0012_BLOCKF_07_sprt1")</f>
        <v>ISLE_SESS0012_BLOCKF_07_sprt1</v>
      </c>
      <c r="B154" s="2" t="s">
        <v>91</v>
      </c>
      <c r="C154" s="1" t="n">
        <v>0</v>
      </c>
      <c r="D154" s="1" t="n">
        <v>0</v>
      </c>
      <c r="E154" s="1" t="n">
        <v>1</v>
      </c>
      <c r="F154" s="1" t="n">
        <v>1</v>
      </c>
      <c r="G154" s="1" t="n">
        <v>0</v>
      </c>
      <c r="H154" s="1" t="n">
        <v>0</v>
      </c>
      <c r="I154" s="1" t="n">
        <v>0</v>
      </c>
      <c r="J154" s="1" t="n">
        <v>0</v>
      </c>
      <c r="K154" s="1" t="n">
        <v>0</v>
      </c>
      <c r="L154" s="1" t="n">
        <v>1</v>
      </c>
      <c r="M154" s="1" t="n">
        <v>0</v>
      </c>
      <c r="N154" s="1" t="n">
        <v>0</v>
      </c>
      <c r="O154" s="1" t="n">
        <v>0</v>
      </c>
      <c r="P154" s="1" t="n">
        <v>1</v>
      </c>
      <c r="Q154" s="1" t="n">
        <v>0</v>
      </c>
      <c r="R154" s="1" t="n">
        <v>0</v>
      </c>
      <c r="S154" s="1" t="n">
        <v>0</v>
      </c>
      <c r="T154" s="1" t="n">
        <v>0</v>
      </c>
      <c r="U154" s="1" t="n">
        <v>0</v>
      </c>
    </row>
    <row r="155" customFormat="false" ht="15.75" hidden="false" customHeight="false" outlineLevel="0" collapsed="false">
      <c r="A155" s="3" t="str">
        <f aca="false">HYPERLINK("https://drive.google.com/file/d/1Sfs3ACAKZxtz-JCmOebRLMFUc-3VeDvN/view?usp=drivesdk", "ISLE_SESS0015_BLOCKD01_58_sprt1")</f>
        <v>ISLE_SESS0015_BLOCKD01_58_sprt1</v>
      </c>
      <c r="B155" s="2" t="s">
        <v>85</v>
      </c>
      <c r="C155" s="1" t="n">
        <v>0</v>
      </c>
      <c r="D155" s="1" t="n">
        <v>0</v>
      </c>
      <c r="E155" s="1" t="n">
        <v>0</v>
      </c>
    </row>
    <row r="156" customFormat="false" ht="15.75" hidden="false" customHeight="false" outlineLevel="0" collapsed="false">
      <c r="A156" s="3" t="str">
        <f aca="false">HYPERLINK("https://drive.google.com/file/d/1SrlaW_9V410HB7fJNe0BcrP5Bv1Djx9r/view?usp=drivesdk", "ISLE_SESS0015_BLOCKE_48_sprt1")</f>
        <v>ISLE_SESS0015_BLOCKE_48_sprt1</v>
      </c>
      <c r="B156" s="2" t="s">
        <v>92</v>
      </c>
      <c r="C156" s="1" t="n">
        <v>1</v>
      </c>
      <c r="D156" s="1" t="n">
        <v>0</v>
      </c>
      <c r="E156" s="1" t="n">
        <v>1</v>
      </c>
      <c r="F156" s="1" t="n">
        <v>0</v>
      </c>
      <c r="G156" s="1" t="n">
        <v>0</v>
      </c>
      <c r="H156" s="1" t="n">
        <v>0</v>
      </c>
    </row>
    <row r="157" customFormat="false" ht="15.75" hidden="false" customHeight="false" outlineLevel="0" collapsed="false">
      <c r="A157" s="3" t="str">
        <f aca="false">HYPERLINK("https://drive.google.com/file/d/1U-BSPIYCYLyvGymBf4qNjDWXZnrClOL8/view?usp=drivesdk", "ISLE_SESS0015_BLOCKF_07_sprt1")</f>
        <v>ISLE_SESS0015_BLOCKF_07_sprt1</v>
      </c>
      <c r="B157" s="2" t="s">
        <v>91</v>
      </c>
      <c r="C157" s="1" t="n">
        <v>0</v>
      </c>
      <c r="D157" s="1" t="n">
        <v>0</v>
      </c>
      <c r="E157" s="1" t="n">
        <v>1</v>
      </c>
      <c r="F157" s="1" t="n">
        <v>1</v>
      </c>
      <c r="G157" s="1" t="n">
        <v>0</v>
      </c>
      <c r="H157" s="1" t="n">
        <v>0</v>
      </c>
      <c r="I157" s="1" t="n">
        <v>1</v>
      </c>
      <c r="J157" s="1" t="n">
        <v>0</v>
      </c>
      <c r="K157" s="1" t="n">
        <v>0</v>
      </c>
      <c r="L157" s="1" t="n">
        <v>0</v>
      </c>
      <c r="M157" s="1" t="n">
        <v>1</v>
      </c>
      <c r="N157" s="1" t="n">
        <v>0</v>
      </c>
      <c r="O157" s="1" t="n">
        <v>0</v>
      </c>
      <c r="P157" s="1" t="n">
        <v>1</v>
      </c>
      <c r="Q157" s="1" t="n">
        <v>0</v>
      </c>
      <c r="R157" s="1" t="n">
        <v>0</v>
      </c>
      <c r="S157" s="1" t="n">
        <v>1</v>
      </c>
      <c r="T157" s="1" t="n">
        <v>0</v>
      </c>
      <c r="U157" s="1" t="n">
        <v>1</v>
      </c>
    </row>
    <row r="158" customFormat="false" ht="15.75" hidden="false" customHeight="false" outlineLevel="0" collapsed="false">
      <c r="A158" s="3" t="str">
        <f aca="false">HYPERLINK("https://drive.google.com/file/d/1UpriEw1g5Xv1CIqE06ifJimI0SvGZicI/view?usp=drivesdk", "ISLE_SESS0015_BLOCKE_62_sprt1")</f>
        <v>ISLE_SESS0015_BLOCKE_62_sprt1</v>
      </c>
      <c r="B158" s="2" t="s">
        <v>93</v>
      </c>
      <c r="C158" s="1" t="n">
        <v>0</v>
      </c>
      <c r="D158" s="1" t="n">
        <v>0</v>
      </c>
      <c r="E158" s="1" t="n">
        <v>0</v>
      </c>
      <c r="F158" s="1" t="n">
        <v>0</v>
      </c>
      <c r="G158" s="1" t="n">
        <v>0</v>
      </c>
      <c r="H158" s="1" t="n">
        <v>0</v>
      </c>
      <c r="I158" s="1" t="n">
        <v>1</v>
      </c>
    </row>
    <row r="159" customFormat="false" ht="15.75" hidden="false" customHeight="false" outlineLevel="0" collapsed="false">
      <c r="A159" s="3" t="str">
        <f aca="false">HYPERLINK("https://drive.google.com/file/d/1W260akoejMjUxu2izvMB13XUyBxjDL6L/view?usp=drivesdk", "ISLE_SESS0012_BLOCKE_04_sprt1")</f>
        <v>ISLE_SESS0012_BLOCKE_04_sprt1</v>
      </c>
      <c r="B159" s="2" t="s">
        <v>94</v>
      </c>
      <c r="C159" s="1" t="n">
        <v>0</v>
      </c>
      <c r="D159" s="1" t="n">
        <v>0</v>
      </c>
      <c r="E159" s="1" t="n">
        <v>0</v>
      </c>
      <c r="F159" s="1" t="n">
        <v>1</v>
      </c>
      <c r="G159" s="1" t="n">
        <v>0</v>
      </c>
      <c r="H159" s="1" t="n">
        <v>0</v>
      </c>
      <c r="I159" s="1" t="n">
        <v>0</v>
      </c>
    </row>
    <row r="160" customFormat="false" ht="15.75" hidden="false" customHeight="false" outlineLevel="0" collapsed="false">
      <c r="A160" s="3" t="str">
        <f aca="false">HYPERLINK("https://drive.google.com/file/d/1WGgPw6mbCSCtJDkoKFOsiIYySXQP4l8X/view?usp=drivesdk", "ISLE_SESS0020_BLOCKD01_50_sprt1")</f>
        <v>ISLE_SESS0020_BLOCKD01_50_sprt1</v>
      </c>
      <c r="B160" s="2" t="s">
        <v>87</v>
      </c>
      <c r="C160" s="1" t="n">
        <v>0</v>
      </c>
      <c r="D160" s="1" t="n">
        <v>0</v>
      </c>
      <c r="E160" s="1" t="n">
        <v>1</v>
      </c>
    </row>
    <row r="161" customFormat="false" ht="15.75" hidden="false" customHeight="false" outlineLevel="0" collapsed="false">
      <c r="A161" s="3" t="str">
        <f aca="false">HYPERLINK("https://drive.google.com/file/d/1WLwYaMmzKM-38eHmbVr22_YmEs2Cf7ch/view?usp=drivesdk", "ISLE_SESS0020_BLOCKD01_13_sprt1")</f>
        <v>ISLE_SESS0020_BLOCKD01_13_sprt1</v>
      </c>
      <c r="B161" s="2" t="s">
        <v>95</v>
      </c>
      <c r="C161" s="1" t="n">
        <v>0</v>
      </c>
      <c r="D161" s="1" t="n">
        <v>0</v>
      </c>
      <c r="E161" s="1" t="n">
        <v>1</v>
      </c>
      <c r="F161" s="1" t="n">
        <v>0</v>
      </c>
      <c r="G161" s="1" t="n">
        <v>1</v>
      </c>
    </row>
    <row r="162" customFormat="false" ht="15.75" hidden="false" customHeight="false" outlineLevel="0" collapsed="false">
      <c r="A162" s="3" t="str">
        <f aca="false">HYPERLINK("https://drive.google.com/file/d/1Y1X4Wn7NaBwIDTfsUYeoVk8VEmk5cP8F/view?usp=drivesdk", "ISLE_SESS0015_BLOCKD01_27_sprt1")</f>
        <v>ISLE_SESS0015_BLOCKD01_27_sprt1</v>
      </c>
      <c r="B162" s="2" t="s">
        <v>35</v>
      </c>
      <c r="C162" s="1" t="n">
        <v>0</v>
      </c>
      <c r="D162" s="1" t="n">
        <v>0</v>
      </c>
      <c r="E162" s="1" t="n">
        <v>1</v>
      </c>
      <c r="F162" s="1" t="n">
        <v>0</v>
      </c>
      <c r="G162" s="1" t="n">
        <v>1</v>
      </c>
    </row>
    <row r="163" customFormat="false" ht="15.75" hidden="false" customHeight="false" outlineLevel="0" collapsed="false">
      <c r="A163" s="3" t="str">
        <f aca="false">HYPERLINK("https://drive.google.com/file/d/1Y7phP2e3s-RQ-weCGX6GV1Mvz8AbFU_y/view?usp=drivesdk", "ISLE_SESS0015_BLOCKD01_52_sprt1")</f>
        <v>ISLE_SESS0015_BLOCKD01_52_sprt1</v>
      </c>
      <c r="B163" s="2" t="s">
        <v>96</v>
      </c>
      <c r="C163" s="1" t="n">
        <v>0</v>
      </c>
      <c r="D163" s="1" t="n">
        <v>0</v>
      </c>
      <c r="E163" s="1" t="n">
        <v>0</v>
      </c>
    </row>
    <row r="164" customFormat="false" ht="15.75" hidden="false" customHeight="false" outlineLevel="0" collapsed="false">
      <c r="A164" s="3" t="str">
        <f aca="false">HYPERLINK("https://drive.google.com/file/d/1Z3HdCVmolgaqAz7xnXJHXEmYqxVALhHe/view?usp=drivesdk", "ISLE_SESS0015_BLOCKE_44_sprt1")</f>
        <v>ISLE_SESS0015_BLOCKE_44_sprt1</v>
      </c>
      <c r="B164" s="2" t="s">
        <v>29</v>
      </c>
      <c r="C164" s="1" t="n">
        <v>0</v>
      </c>
      <c r="D164" s="1" t="n">
        <v>1</v>
      </c>
      <c r="E164" s="1" t="n">
        <v>1</v>
      </c>
      <c r="F164" s="1" t="n">
        <v>0</v>
      </c>
      <c r="G164" s="1" t="n">
        <v>0</v>
      </c>
      <c r="H164" s="1" t="n">
        <v>0</v>
      </c>
      <c r="I164" s="1" t="n">
        <v>1</v>
      </c>
    </row>
    <row r="165" customFormat="false" ht="15.75" hidden="false" customHeight="false" outlineLevel="0" collapsed="false">
      <c r="A165" s="3" t="str">
        <f aca="false">HYPERLINK("https://drive.google.com/file/d/1ZU6T6iu95HIaO2TbECPFqCx8bxbKGFsl/view?usp=drivesdk", "ISLE_SESS0012_BLOCKE_38_sprt1")</f>
        <v>ISLE_SESS0012_BLOCKE_38_sprt1</v>
      </c>
      <c r="B165" s="2" t="s">
        <v>97</v>
      </c>
      <c r="C165" s="1" t="n">
        <v>1</v>
      </c>
      <c r="D165" s="1" t="n">
        <v>1</v>
      </c>
      <c r="E165" s="1" t="n">
        <v>0</v>
      </c>
      <c r="F165" s="1" t="n">
        <v>1</v>
      </c>
      <c r="G165" s="1" t="n">
        <v>0</v>
      </c>
      <c r="H165" s="1" t="n">
        <v>0</v>
      </c>
    </row>
    <row r="166" customFormat="false" ht="15.75" hidden="false" customHeight="false" outlineLevel="0" collapsed="false">
      <c r="A166" s="3" t="str">
        <f aca="false">HYPERLINK("https://drive.google.com/file/d/1ZdaoIzJi0VgH3luh-vwZzEkp4jzLNArF/view?usp=drivesdk", "ISLE_SESS0015_BLOCKD01_31_sprt1")</f>
        <v>ISLE_SESS0015_BLOCKD01_31_sprt1</v>
      </c>
      <c r="B166" s="2" t="s">
        <v>56</v>
      </c>
      <c r="C166" s="1" t="n">
        <v>0</v>
      </c>
      <c r="D166" s="1" t="n">
        <v>0</v>
      </c>
      <c r="E166" s="1" t="n">
        <v>0</v>
      </c>
      <c r="F166" s="1" t="n">
        <v>1</v>
      </c>
      <c r="G166" s="1" t="n">
        <v>0</v>
      </c>
      <c r="H166" s="1" t="n">
        <v>0</v>
      </c>
      <c r="I166" s="1" t="n">
        <v>0</v>
      </c>
      <c r="J166" s="1" t="n">
        <v>1</v>
      </c>
    </row>
    <row r="167" customFormat="false" ht="15.75" hidden="false" customHeight="false" outlineLevel="0" collapsed="false">
      <c r="A167" s="3" t="str">
        <f aca="false">HYPERLINK("https://drive.google.com/file/d/1_9Afm4HwGzz96twCqXiHNAmdkpm-WM60/view?usp=drivesdk", "ISLE_SESS0012_BLOCKE_19_sprt1")</f>
        <v>ISLE_SESS0012_BLOCKE_19_sprt1</v>
      </c>
      <c r="B167" s="2" t="s">
        <v>37</v>
      </c>
      <c r="C167" s="1" t="n">
        <v>0</v>
      </c>
      <c r="D167" s="1" t="n">
        <v>0</v>
      </c>
      <c r="E167" s="1" t="n">
        <v>0</v>
      </c>
      <c r="F167" s="1" t="n">
        <v>1</v>
      </c>
      <c r="G167" s="1" t="n">
        <v>0</v>
      </c>
      <c r="H167" s="1" t="n">
        <v>1</v>
      </c>
    </row>
    <row r="168" customFormat="false" ht="15.75" hidden="false" customHeight="false" outlineLevel="0" collapsed="false">
      <c r="A168" s="3" t="str">
        <f aca="false">HYPERLINK("https://drive.google.com/file/d/1a-yoctbWoW3TESTd3g5_Ovk6ntIdOaiX/view?usp=drivesdk", "ISLE_SESS0015_BLOCKD01_53_sprt1")</f>
        <v>ISLE_SESS0015_BLOCKD01_53_sprt1</v>
      </c>
      <c r="B168" s="2" t="s">
        <v>39</v>
      </c>
      <c r="C168" s="1" t="n">
        <v>0</v>
      </c>
      <c r="D168" s="1" t="n">
        <v>1</v>
      </c>
      <c r="E168" s="1" t="n">
        <v>0</v>
      </c>
    </row>
    <row r="169" customFormat="false" ht="15.75" hidden="false" customHeight="false" outlineLevel="0" collapsed="false">
      <c r="A169" s="3" t="str">
        <f aca="false">HYPERLINK("https://drive.google.com/file/d/1aNK31OGrrSJD19-FY2nLf7U2ynw7SMKQ/view?usp=drivesdk", "ISLE_SESS0015_BLOCKD01_36_sprt1")</f>
        <v>ISLE_SESS0015_BLOCKD01_36_sprt1</v>
      </c>
      <c r="B169" s="2" t="s">
        <v>43</v>
      </c>
      <c r="C169" s="1" t="n">
        <v>0</v>
      </c>
      <c r="D169" s="1" t="n">
        <v>0</v>
      </c>
      <c r="E169" s="1" t="n">
        <v>0</v>
      </c>
      <c r="F169" s="1" t="n">
        <v>1</v>
      </c>
      <c r="G169" s="1" t="n">
        <v>0</v>
      </c>
      <c r="H169" s="1" t="n">
        <v>0</v>
      </c>
      <c r="I169" s="1" t="n">
        <v>1</v>
      </c>
    </row>
    <row r="170" customFormat="false" ht="15.75" hidden="false" customHeight="false" outlineLevel="0" collapsed="false">
      <c r="A170" s="3" t="str">
        <f aca="false">HYPERLINK("https://drive.google.com/file/d/1aTxEUCWI-rBkGhV7-4pS-ipw1vfARJL8/view?usp=drivesdk", "ISLE_SESS0015_BLOCKG_02_sprt1")</f>
        <v>ISLE_SESS0015_BLOCKG_02_sprt1</v>
      </c>
      <c r="B170" s="2" t="s">
        <v>98</v>
      </c>
      <c r="C170" s="1" t="n">
        <v>0</v>
      </c>
      <c r="D170" s="1" t="n">
        <v>0</v>
      </c>
      <c r="E170" s="1" t="n">
        <v>0</v>
      </c>
      <c r="F170" s="1" t="n">
        <v>0</v>
      </c>
      <c r="G170" s="1" t="n">
        <v>0</v>
      </c>
      <c r="H170" s="1" t="n">
        <v>0</v>
      </c>
      <c r="I170" s="1" t="n">
        <v>1</v>
      </c>
      <c r="J170" s="1" t="n">
        <v>0</v>
      </c>
      <c r="K170" s="1" t="n">
        <v>0</v>
      </c>
      <c r="L170" s="1" t="n">
        <v>1</v>
      </c>
    </row>
    <row r="171" customFormat="false" ht="15.75" hidden="false" customHeight="false" outlineLevel="0" collapsed="false">
      <c r="A171" s="3" t="str">
        <f aca="false">HYPERLINK("https://drive.google.com/file/d/1c0QgXSfqVJYDoePCshNbAIzGHhYZsyc7/view?usp=drivesdk", "ISLE_SESS0015_BLOCKD01_57_sprt1")</f>
        <v>ISLE_SESS0015_BLOCKD01_57_sprt1</v>
      </c>
      <c r="B171" s="2" t="s">
        <v>51</v>
      </c>
      <c r="C171" s="1" t="n">
        <v>0</v>
      </c>
      <c r="D171" s="1" t="n">
        <v>1</v>
      </c>
      <c r="E171" s="1" t="n">
        <v>0</v>
      </c>
    </row>
    <row r="172" customFormat="false" ht="15.75" hidden="false" customHeight="false" outlineLevel="0" collapsed="false">
      <c r="A172" s="3" t="str">
        <f aca="false">HYPERLINK("https://drive.google.com/file/d/1cM18Cs-Ux5LH-fEXuqmkdEeeeqzLMA49/view?usp=drivesdk", "ISLE_SESS0020_BLOCKD01_44_sprt1")</f>
        <v>ISLE_SESS0020_BLOCKD01_44_sprt1</v>
      </c>
      <c r="B172" s="2" t="s">
        <v>99</v>
      </c>
      <c r="C172" s="1" t="n">
        <v>1</v>
      </c>
      <c r="D172" s="1" t="n">
        <v>0</v>
      </c>
      <c r="E172" s="1" t="n">
        <v>1</v>
      </c>
      <c r="F172" s="1" t="n">
        <v>0</v>
      </c>
      <c r="G172" s="1" t="n">
        <v>0</v>
      </c>
      <c r="H172" s="1" t="n">
        <v>1</v>
      </c>
    </row>
    <row r="173" customFormat="false" ht="15.75" hidden="false" customHeight="false" outlineLevel="0" collapsed="false">
      <c r="A173" s="3" t="str">
        <f aca="false">HYPERLINK("https://drive.google.com/file/d/1ctgP7YoPASbnQ9RdQe9f-8VtTSaDc8cT/view?usp=drivesdk", "ISLE_SESS0012_BLOCKE_54_sprt1")</f>
        <v>ISLE_SESS0012_BLOCKE_54_sprt1</v>
      </c>
      <c r="B173" s="2" t="s">
        <v>100</v>
      </c>
      <c r="C173" s="1" t="n">
        <v>0</v>
      </c>
      <c r="D173" s="1" t="n">
        <v>0</v>
      </c>
      <c r="E173" s="1" t="n">
        <v>1</v>
      </c>
      <c r="F173" s="1" t="n">
        <v>0</v>
      </c>
      <c r="G173" s="1" t="n">
        <v>1</v>
      </c>
      <c r="H173" s="1" t="n">
        <v>0</v>
      </c>
      <c r="I173" s="1" t="n">
        <v>0</v>
      </c>
      <c r="J173" s="1" t="n">
        <v>1</v>
      </c>
      <c r="K173" s="1" t="n">
        <v>0</v>
      </c>
    </row>
    <row r="174" customFormat="false" ht="15.75" hidden="false" customHeight="false" outlineLevel="0" collapsed="false">
      <c r="A174" s="3" t="str">
        <f aca="false">HYPERLINK("https://drive.google.com/file/d/1dlXIxvjNmeWmnChIpaQp9iVSTNU9l0rI/view?usp=drivesdk", "ISLE_SESS0015_BLOCKE_57_sprt1")</f>
        <v>ISLE_SESS0015_BLOCKE_57_sprt1</v>
      </c>
      <c r="B174" s="2" t="s">
        <v>101</v>
      </c>
      <c r="C174" s="1" t="n">
        <v>0</v>
      </c>
      <c r="D174" s="1" t="n">
        <v>1</v>
      </c>
      <c r="E174" s="1" t="n">
        <v>0</v>
      </c>
      <c r="F174" s="1" t="n">
        <v>1</v>
      </c>
    </row>
    <row r="175" customFormat="false" ht="15.75" hidden="false" customHeight="false" outlineLevel="0" collapsed="false">
      <c r="A175" s="3" t="str">
        <f aca="false">HYPERLINK("https://drive.google.com/file/d/1eO2Dcbiqrvfk3vPmD7exjtlsint6_FBo/view?usp=drivesdk", "ISLE_SESS0015_BLOCKF_01_sprt1")</f>
        <v>ISLE_SESS0015_BLOCKF_01_sprt1</v>
      </c>
      <c r="B175" s="2" t="s">
        <v>58</v>
      </c>
      <c r="C175" s="1" t="n">
        <v>0</v>
      </c>
      <c r="D175" s="1" t="n">
        <v>0</v>
      </c>
      <c r="E175" s="1" t="n">
        <v>0</v>
      </c>
      <c r="F175" s="1" t="n">
        <v>1</v>
      </c>
      <c r="G175" s="1" t="n">
        <v>0</v>
      </c>
      <c r="H175" s="1" t="n">
        <v>0</v>
      </c>
      <c r="I175" s="1" t="n">
        <v>0</v>
      </c>
      <c r="J175" s="1" t="n">
        <v>1</v>
      </c>
      <c r="K175" s="1" t="n">
        <v>0</v>
      </c>
      <c r="L175" s="1" t="n">
        <v>0</v>
      </c>
      <c r="M175" s="1" t="n">
        <v>1</v>
      </c>
      <c r="N175" s="1" t="n">
        <v>1</v>
      </c>
    </row>
    <row r="176" customFormat="false" ht="15.75" hidden="false" customHeight="false" outlineLevel="0" collapsed="false">
      <c r="A176" s="3" t="str">
        <f aca="false">HYPERLINK("https://drive.google.com/file/d/1fFnbYISIr6ZZ1xk6eEbMLKF1mWvRORQt/view?usp=drivesdk", "ISLE_SESS0020_BLOCKD01_36_sprt1")</f>
        <v>ISLE_SESS0020_BLOCKD01_36_sprt1</v>
      </c>
      <c r="B176" s="2" t="s">
        <v>43</v>
      </c>
      <c r="C176" s="1" t="n">
        <v>0</v>
      </c>
      <c r="D176" s="1" t="n">
        <v>0</v>
      </c>
      <c r="E176" s="1" t="n">
        <v>0</v>
      </c>
      <c r="F176" s="1" t="n">
        <v>1</v>
      </c>
      <c r="G176" s="1" t="n">
        <v>1</v>
      </c>
      <c r="H176" s="1" t="n">
        <v>0</v>
      </c>
      <c r="I176" s="1" t="n">
        <v>1</v>
      </c>
    </row>
    <row r="177" customFormat="false" ht="15.75" hidden="false" customHeight="false" outlineLevel="0" collapsed="false">
      <c r="A177" s="3" t="str">
        <f aca="false">HYPERLINK("https://drive.google.com/file/d/1fTyTEjFz1gZwCNncnqLk0EvRbpVSTF_Q/view?usp=drivesdk", "ISLE_SESS0012_BLOCKE_17_sprt1")</f>
        <v>ISLE_SESS0012_BLOCKE_17_sprt1</v>
      </c>
      <c r="B177" s="2" t="s">
        <v>74</v>
      </c>
      <c r="C177" s="1" t="n">
        <v>0</v>
      </c>
      <c r="D177" s="1" t="n">
        <v>0</v>
      </c>
      <c r="E177" s="1" t="n">
        <v>0</v>
      </c>
      <c r="F177" s="1" t="n">
        <v>0</v>
      </c>
      <c r="G177" s="1" t="n">
        <v>1</v>
      </c>
      <c r="H177" s="1" t="n">
        <v>0</v>
      </c>
      <c r="I177" s="1" t="n">
        <v>0</v>
      </c>
      <c r="J177" s="1" t="n">
        <v>1</v>
      </c>
    </row>
    <row r="178" customFormat="false" ht="15.75" hidden="false" customHeight="false" outlineLevel="0" collapsed="false">
      <c r="A178" s="3" t="str">
        <f aca="false">HYPERLINK("https://drive.google.com/file/d/1gvb8-kdWvv2Cz2M_DaW2dUCNKhKW6jv2/view?usp=drivesdk", "ISLE_SESS0020_BLOCKD01_51_sprt1")</f>
        <v>ISLE_SESS0020_BLOCKD01_51_sprt1</v>
      </c>
      <c r="B178" s="2" t="s">
        <v>102</v>
      </c>
      <c r="C178" s="1" t="n">
        <v>1</v>
      </c>
      <c r="D178" s="1" t="n">
        <v>0</v>
      </c>
      <c r="E178" s="1" t="n">
        <v>0</v>
      </c>
      <c r="F178" s="1" t="n">
        <v>1</v>
      </c>
      <c r="G178" s="1" t="n">
        <v>0</v>
      </c>
      <c r="H178" s="1" t="n">
        <v>0</v>
      </c>
      <c r="I178" s="1" t="n">
        <v>1</v>
      </c>
      <c r="J178" s="1" t="n">
        <v>0</v>
      </c>
      <c r="K178" s="1" t="n">
        <v>1</v>
      </c>
      <c r="L178" s="1" t="n">
        <v>1</v>
      </c>
    </row>
    <row r="179" customFormat="false" ht="15.75" hidden="false" customHeight="false" outlineLevel="0" collapsed="false">
      <c r="A179" s="3" t="str">
        <f aca="false">HYPERLINK("https://drive.google.com/file/d/1ileNhIGf2kEjc_pTnHIuF2BVjLHMWsTu/view?usp=drivesdk", "ISLE_SESS0020_BLOCKD01_45_sprt1")</f>
        <v>ISLE_SESS0020_BLOCKD01_45_sprt1</v>
      </c>
      <c r="B179" s="2" t="s">
        <v>34</v>
      </c>
      <c r="C179" s="1" t="n">
        <v>1</v>
      </c>
      <c r="D179" s="1" t="n">
        <v>0</v>
      </c>
      <c r="E179" s="1" t="n">
        <v>0</v>
      </c>
      <c r="F179" s="1" t="n">
        <v>0</v>
      </c>
      <c r="G179" s="1" t="n">
        <v>0</v>
      </c>
      <c r="H179" s="1" t="n">
        <v>1</v>
      </c>
    </row>
    <row r="180" customFormat="false" ht="15.75" hidden="false" customHeight="false" outlineLevel="0" collapsed="false">
      <c r="A180" s="3" t="str">
        <f aca="false">HYPERLINK("https://drive.google.com/file/d/1inGNVJqPi0PwgYaJXbQLTERG9d3CBH6v/view?usp=drivesdk", "ISLE_SESS0015_BLOCKE_02_sprt1")</f>
        <v>ISLE_SESS0015_BLOCKE_02_sprt1</v>
      </c>
      <c r="B180" s="2" t="s">
        <v>103</v>
      </c>
      <c r="C180" s="1" t="n">
        <v>0</v>
      </c>
      <c r="D180" s="1" t="n">
        <v>1</v>
      </c>
      <c r="E180" s="1" t="n">
        <v>1</v>
      </c>
      <c r="F180" s="1" t="n">
        <v>1</v>
      </c>
      <c r="G180" s="1" t="n">
        <v>0</v>
      </c>
      <c r="H180" s="1" t="n">
        <v>0</v>
      </c>
      <c r="I180" s="1" t="n">
        <v>0</v>
      </c>
      <c r="J180" s="1" t="n">
        <v>0</v>
      </c>
    </row>
    <row r="181" customFormat="false" ht="15.75" hidden="false" customHeight="false" outlineLevel="0" collapsed="false">
      <c r="A181" s="3" t="str">
        <f aca="false">HYPERLINK("https://drive.google.com/file/d/1iwh6c-mwq-2AQYf44jXtRHYl8G4CeDey/view?usp=drivesdk", "ISLE_SESS0012_BLOCKE_47_sprt1")</f>
        <v>ISLE_SESS0012_BLOCKE_47_sprt1</v>
      </c>
      <c r="B181" s="2" t="s">
        <v>104</v>
      </c>
      <c r="C181" s="1" t="n">
        <v>0</v>
      </c>
      <c r="D181" s="1" t="n">
        <v>0</v>
      </c>
      <c r="E181" s="1" t="n">
        <v>0</v>
      </c>
      <c r="F181" s="1" t="n">
        <v>1</v>
      </c>
      <c r="G181" s="1" t="n">
        <v>0</v>
      </c>
      <c r="H181" s="1" t="n">
        <v>1</v>
      </c>
      <c r="I181" s="1" t="n">
        <v>0</v>
      </c>
      <c r="J181" s="1" t="n">
        <v>0</v>
      </c>
      <c r="K181" s="1" t="n">
        <v>0</v>
      </c>
    </row>
    <row r="182" customFormat="false" ht="15.75" hidden="false" customHeight="false" outlineLevel="0" collapsed="false">
      <c r="A182" s="3" t="str">
        <f aca="false">HYPERLINK("https://drive.google.com/file/d/1iwvZk0ROeFO5a0N8IlDnzCNn1F_SiC0v/view?usp=drivesdk", "ISLE_SESS0012_BLOCKE_07_sprt1")</f>
        <v>ISLE_SESS0012_BLOCKE_07_sprt1</v>
      </c>
      <c r="B182" s="2" t="s">
        <v>105</v>
      </c>
      <c r="C182" s="1" t="n">
        <v>0</v>
      </c>
      <c r="D182" s="1" t="n">
        <v>1</v>
      </c>
      <c r="E182" s="1" t="n">
        <v>1</v>
      </c>
      <c r="F182" s="1" t="n">
        <v>0</v>
      </c>
      <c r="G182" s="1" t="n">
        <v>0</v>
      </c>
      <c r="H182" s="1" t="n">
        <v>0</v>
      </c>
      <c r="I182" s="1" t="n">
        <v>0</v>
      </c>
    </row>
    <row r="183" customFormat="false" ht="15.75" hidden="false" customHeight="false" outlineLevel="0" collapsed="false">
      <c r="A183" s="3" t="str">
        <f aca="false">HYPERLINK("https://drive.google.com/file/d/1jSkdE9d9Zk5H8g5czHHlmQK65gZOyiYr/view?usp=drivesdk", "ISLE_SESS0020_BLOCKD01_49_sprt1")</f>
        <v>ISLE_SESS0020_BLOCKD01_49_sprt1</v>
      </c>
      <c r="B183" s="2" t="s">
        <v>64</v>
      </c>
      <c r="C183" s="1" t="n">
        <v>1</v>
      </c>
      <c r="D183" s="1" t="n">
        <v>0</v>
      </c>
      <c r="E183" s="1" t="n">
        <v>0</v>
      </c>
      <c r="F183" s="1" t="n">
        <v>1</v>
      </c>
      <c r="G183" s="1" t="n">
        <v>0</v>
      </c>
      <c r="H183" s="1" t="n">
        <v>0</v>
      </c>
      <c r="I183" s="1" t="n">
        <v>1</v>
      </c>
    </row>
    <row r="184" customFormat="false" ht="15.75" hidden="false" customHeight="false" outlineLevel="0" collapsed="false">
      <c r="A184" s="3" t="str">
        <f aca="false">HYPERLINK("https://drive.google.com/file/d/1kHI3BNJXfHN6bZ9HXD7C8uJrDT5C9cRS/view?usp=drivesdk", "ISLE_SESS0015_BLOCKD01_47_sprt1")</f>
        <v>ISLE_SESS0015_BLOCKD01_47_sprt1</v>
      </c>
      <c r="B184" s="2" t="s">
        <v>62</v>
      </c>
      <c r="C184" s="1" t="n">
        <v>0</v>
      </c>
      <c r="D184" s="1" t="n">
        <v>0</v>
      </c>
      <c r="E184" s="1" t="n">
        <v>0</v>
      </c>
      <c r="F184" s="1" t="n">
        <v>1</v>
      </c>
      <c r="G184" s="1" t="n">
        <v>0</v>
      </c>
      <c r="H184" s="1" t="n">
        <v>0</v>
      </c>
      <c r="I184" s="1" t="n">
        <v>1</v>
      </c>
      <c r="J184" s="1" t="n">
        <v>0</v>
      </c>
      <c r="K184" s="1" t="n">
        <v>0</v>
      </c>
      <c r="L184" s="1" t="n">
        <v>1</v>
      </c>
    </row>
    <row r="185" customFormat="false" ht="15.75" hidden="false" customHeight="false" outlineLevel="0" collapsed="false">
      <c r="A185" s="3" t="str">
        <f aca="false">HYPERLINK("https://drive.google.com/file/d/1kIOFt53Mh0zZxQq342zbtUWIk85moc4z/view?usp=drivesdk", "ISLE_SESS0012_BLOCKE_58_sprt1")</f>
        <v>ISLE_SESS0012_BLOCKE_58_sprt1</v>
      </c>
      <c r="B185" s="2" t="s">
        <v>53</v>
      </c>
      <c r="C185" s="1" t="n">
        <v>0</v>
      </c>
      <c r="D185" s="1" t="n">
        <v>1</v>
      </c>
      <c r="E185" s="1" t="n">
        <v>0</v>
      </c>
      <c r="F185" s="1" t="n">
        <v>0</v>
      </c>
      <c r="G185" s="1" t="n">
        <v>0</v>
      </c>
    </row>
    <row r="186" customFormat="false" ht="15.75" hidden="false" customHeight="false" outlineLevel="0" collapsed="false">
      <c r="A186" s="3" t="str">
        <f aca="false">HYPERLINK("https://drive.google.com/file/d/1kRPcftUDMIXyL0zJZIU24XBas9Bm0YFH/view?usp=drivesdk", "ISLE_SESS0015_BLOCKE_50_sprt1")</f>
        <v>ISLE_SESS0015_BLOCKE_50_sprt1</v>
      </c>
      <c r="B186" s="2" t="s">
        <v>12</v>
      </c>
      <c r="C186" s="1" t="n">
        <v>1</v>
      </c>
      <c r="D186" s="1" t="n">
        <v>0</v>
      </c>
      <c r="E186" s="1" t="n">
        <v>1</v>
      </c>
      <c r="F186" s="1" t="n">
        <v>0</v>
      </c>
      <c r="G186" s="1" t="n">
        <v>0</v>
      </c>
    </row>
    <row r="187" customFormat="false" ht="15.75" hidden="false" customHeight="false" outlineLevel="0" collapsed="false">
      <c r="A187" s="3" t="str">
        <f aca="false">HYPERLINK("https://drive.google.com/file/d/1kf3JjYoHX2FuJttUD2az1GWfbi0FmEPV/view?usp=drivesdk", "ISLE_SESS0020_BLOCKE_15_sprt1")</f>
        <v>ISLE_SESS0020_BLOCKE_15_sprt1</v>
      </c>
      <c r="B187" s="2" t="s">
        <v>54</v>
      </c>
      <c r="C187" s="1" t="n">
        <v>0</v>
      </c>
      <c r="D187" s="1" t="n">
        <v>0</v>
      </c>
      <c r="E187" s="1" t="n">
        <v>1</v>
      </c>
      <c r="F187" s="1" t="n">
        <v>0</v>
      </c>
      <c r="G187" s="1" t="n">
        <v>1</v>
      </c>
      <c r="H187" s="1" t="n">
        <v>0</v>
      </c>
      <c r="I187" s="1" t="n">
        <v>0</v>
      </c>
      <c r="J187" s="1" t="n">
        <v>1</v>
      </c>
    </row>
    <row r="188" customFormat="false" ht="15.75" hidden="false" customHeight="false" outlineLevel="0" collapsed="false">
      <c r="A188" s="3" t="str">
        <f aca="false">HYPERLINK("https://drive.google.com/file/d/1lSn3GH8Znrl0043q6FFIxK6ECiOvU6lz/view?usp=drivesdk", "ISLE_SESS0012_BLOCKE_44_sprt1")</f>
        <v>ISLE_SESS0012_BLOCKE_44_sprt1</v>
      </c>
      <c r="B188" s="2" t="s">
        <v>106</v>
      </c>
      <c r="C188" s="1" t="n">
        <v>0</v>
      </c>
      <c r="D188" s="1" t="n">
        <v>1</v>
      </c>
      <c r="E188" s="1" t="n">
        <v>1</v>
      </c>
      <c r="F188" s="1" t="n">
        <v>0</v>
      </c>
      <c r="G188" s="1" t="n">
        <v>0</v>
      </c>
      <c r="H188" s="1" t="n">
        <v>0</v>
      </c>
      <c r="I188" s="1" t="n">
        <v>1</v>
      </c>
    </row>
    <row r="189" customFormat="false" ht="15.75" hidden="false" customHeight="false" outlineLevel="0" collapsed="false">
      <c r="A189" s="3" t="str">
        <f aca="false">HYPERLINK("https://drive.google.com/file/d/1nrigT_39s3M2kef2H5MZnb-ytFXGqL9b/view?usp=drivesdk", "ISLE_SESS0015_BLOCKD01_32_sprt1")</f>
        <v>ISLE_SESS0015_BLOCKD01_32_sprt1</v>
      </c>
      <c r="B189" s="2" t="s">
        <v>4</v>
      </c>
      <c r="C189" s="1" t="n">
        <v>0</v>
      </c>
      <c r="D189" s="1" t="n">
        <v>1</v>
      </c>
      <c r="E189" s="1" t="n">
        <v>0</v>
      </c>
      <c r="F189" s="1" t="n">
        <v>0</v>
      </c>
    </row>
    <row r="190" customFormat="false" ht="15.75" hidden="false" customHeight="false" outlineLevel="0" collapsed="false">
      <c r="A190" s="3" t="str">
        <f aca="false">HYPERLINK("https://drive.google.com/file/d/1nxdeQvwRmo-bZcuHFwarQs2H-rmULyyV/view?usp=drivesdk", "ISLE_SESS0020_BLOCKD01_06_sprt1")</f>
        <v>ISLE_SESS0020_BLOCKD01_06_sprt1</v>
      </c>
      <c r="B190" s="2" t="s">
        <v>107</v>
      </c>
      <c r="C190" s="1" t="n">
        <v>0</v>
      </c>
      <c r="D190" s="1" t="n">
        <v>0</v>
      </c>
      <c r="E190" s="1" t="n">
        <v>1</v>
      </c>
      <c r="F190" s="1" t="n">
        <v>1</v>
      </c>
      <c r="G190" s="1" t="n">
        <v>1</v>
      </c>
    </row>
    <row r="191" customFormat="false" ht="15.75" hidden="false" customHeight="false" outlineLevel="0" collapsed="false">
      <c r="A191" s="3" t="str">
        <f aca="false">HYPERLINK("https://drive.google.com/file/d/1pLbw9EfeCdGKjE3Naq9dQew3TQqqmudp/view?usp=drivesdk", "ISLE_SESS0012_BLOCKD01_60_sprt1")</f>
        <v>ISLE_SESS0012_BLOCKD01_60_sprt1</v>
      </c>
      <c r="B191" s="2" t="s">
        <v>108</v>
      </c>
      <c r="C191" s="1" t="n">
        <v>1</v>
      </c>
      <c r="D191" s="1" t="n">
        <v>0</v>
      </c>
      <c r="E191" s="1" t="n">
        <v>0</v>
      </c>
      <c r="F191" s="1" t="n">
        <v>1</v>
      </c>
      <c r="G191" s="1" t="n">
        <v>0</v>
      </c>
      <c r="H191" s="1" t="n">
        <v>0</v>
      </c>
    </row>
    <row r="192" customFormat="false" ht="15.75" hidden="false" customHeight="false" outlineLevel="0" collapsed="false">
      <c r="A192" s="3" t="str">
        <f aca="false">HYPERLINK("https://drive.google.com/file/d/1qLJYBTOcZAl0_8zAyj3E0Ll5YKvjX239/view?usp=drivesdk", "ISLE_SESS0020_BLOCKE_13_sprt1")</f>
        <v>ISLE_SESS0020_BLOCKE_13_sprt1</v>
      </c>
      <c r="B192" s="2" t="s">
        <v>109</v>
      </c>
      <c r="C192" s="1" t="n">
        <v>0</v>
      </c>
      <c r="D192" s="1" t="n">
        <v>1</v>
      </c>
      <c r="E192" s="1" t="n">
        <v>0</v>
      </c>
      <c r="F192" s="1" t="n">
        <v>1</v>
      </c>
      <c r="G192" s="1" t="n">
        <v>0</v>
      </c>
      <c r="H192" s="1" t="n">
        <v>0</v>
      </c>
      <c r="I192" s="1" t="n">
        <v>1</v>
      </c>
      <c r="J192" s="1" t="n">
        <v>0</v>
      </c>
      <c r="K192" s="1" t="n">
        <v>0</v>
      </c>
      <c r="L192" s="1" t="n">
        <v>0</v>
      </c>
    </row>
    <row r="193" customFormat="false" ht="15.75" hidden="false" customHeight="false" outlineLevel="0" collapsed="false">
      <c r="A193" s="3" t="str">
        <f aca="false">HYPERLINK("https://drive.google.com/file/d/1qbq1XEnNF5tQxnAnIQhr4jwg4rPkEVUx/view?usp=drivesdk", "ISLE_SESS0012_BLOCKD01_78_sprt1")</f>
        <v>ISLE_SESS0012_BLOCKD01_78_sprt1</v>
      </c>
      <c r="B193" s="2" t="s">
        <v>110</v>
      </c>
      <c r="C193" s="1" t="n">
        <v>0</v>
      </c>
      <c r="D193" s="1" t="n">
        <v>0</v>
      </c>
      <c r="E193" s="1" t="n">
        <v>0</v>
      </c>
      <c r="F193" s="1" t="n">
        <v>0</v>
      </c>
      <c r="G193" s="1" t="n">
        <v>0</v>
      </c>
      <c r="H193" s="1" t="n">
        <v>0</v>
      </c>
      <c r="I193" s="1" t="n">
        <v>0</v>
      </c>
      <c r="J193" s="1" t="n">
        <v>1</v>
      </c>
      <c r="K193" s="1" t="n">
        <v>0</v>
      </c>
      <c r="L193" s="1" t="n">
        <v>1</v>
      </c>
      <c r="M193" s="1" t="n">
        <v>0</v>
      </c>
    </row>
    <row r="194" customFormat="false" ht="15.75" hidden="false" customHeight="false" outlineLevel="0" collapsed="false">
      <c r="A194" s="3" t="str">
        <f aca="false">HYPERLINK("https://drive.google.com/file/d/1rOu-oIS05_PD9wsSsNOSLJLAPiA85cOb/view?usp=drivesdk", "ISLE_SESS0015_BLOCKF_05_sprt1")</f>
        <v>ISLE_SESS0015_BLOCKF_05_sprt1</v>
      </c>
      <c r="B194" s="2" t="s">
        <v>111</v>
      </c>
      <c r="C194" s="1" t="n">
        <v>0</v>
      </c>
      <c r="D194" s="1" t="n">
        <v>0</v>
      </c>
      <c r="E194" s="1" t="n">
        <v>0</v>
      </c>
      <c r="F194" s="1" t="n">
        <v>1</v>
      </c>
      <c r="G194" s="1" t="n">
        <v>0</v>
      </c>
      <c r="H194" s="1" t="n">
        <v>1</v>
      </c>
      <c r="I194" s="1" t="n">
        <v>0</v>
      </c>
      <c r="J194" s="1" t="n">
        <v>0</v>
      </c>
      <c r="K194" s="1" t="n">
        <v>1</v>
      </c>
      <c r="L194" s="1" t="n">
        <v>1</v>
      </c>
      <c r="M194" s="1" t="n">
        <v>1</v>
      </c>
      <c r="N194" s="1" t="n">
        <v>0</v>
      </c>
      <c r="O194" s="1" t="n">
        <v>0</v>
      </c>
      <c r="P194" s="1" t="n">
        <v>0</v>
      </c>
      <c r="Q194" s="1" t="n">
        <v>0</v>
      </c>
      <c r="R194" s="1" t="n">
        <v>0</v>
      </c>
      <c r="S194" s="1" t="n">
        <v>0</v>
      </c>
    </row>
    <row r="195" customFormat="false" ht="15.75" hidden="false" customHeight="false" outlineLevel="0" collapsed="false">
      <c r="A195" s="3" t="str">
        <f aca="false">HYPERLINK("https://drive.google.com/file/d/1rsq2tdupn94Qo9abOBKltRD01EGvaD3V/view?usp=drivesdk", "ISLE_SESS0015_BLOCKE_31_sprt1")</f>
        <v>ISLE_SESS0015_BLOCKE_31_sprt1</v>
      </c>
      <c r="B195" s="2" t="s">
        <v>112</v>
      </c>
      <c r="C195" s="1" t="n">
        <v>0</v>
      </c>
      <c r="D195" s="1" t="n">
        <v>1</v>
      </c>
      <c r="E195" s="1" t="n">
        <v>0</v>
      </c>
      <c r="F195" s="1" t="n">
        <v>1</v>
      </c>
      <c r="G195" s="1" t="n">
        <v>0</v>
      </c>
      <c r="H195" s="1" t="n">
        <v>1</v>
      </c>
    </row>
    <row r="196" customFormat="false" ht="15.75" hidden="false" customHeight="false" outlineLevel="0" collapsed="false">
      <c r="A196" s="3" t="str">
        <f aca="false">HYPERLINK("https://drive.google.com/file/d/1sZ4V5hZVv-vg8lKDBv2cqggywsGJ9bRJ/view?usp=drivesdk", "ISLE_SESS0012_BLOCKE_15_sprt1")</f>
        <v>ISLE_SESS0012_BLOCKE_15_sprt1</v>
      </c>
      <c r="B196" s="2" t="s">
        <v>113</v>
      </c>
      <c r="C196" s="1" t="n">
        <v>0</v>
      </c>
      <c r="D196" s="1" t="n">
        <v>0</v>
      </c>
      <c r="E196" s="1" t="n">
        <v>1</v>
      </c>
      <c r="F196" s="1" t="n">
        <v>0</v>
      </c>
      <c r="G196" s="1" t="n">
        <v>1</v>
      </c>
      <c r="H196" s="1" t="n">
        <v>0</v>
      </c>
      <c r="I196" s="1" t="n">
        <v>0</v>
      </c>
      <c r="J196" s="1" t="n">
        <v>0</v>
      </c>
    </row>
    <row r="197" customFormat="false" ht="15.75" hidden="false" customHeight="false" outlineLevel="0" collapsed="false">
      <c r="A197" s="3" t="str">
        <f aca="false">HYPERLINK("https://drive.google.com/file/d/1sdH8v3Zs2Wz3kF7Wz97knkU4KzWBvn9v/view?usp=drivesdk", "ISLE_SESS0020_BLOCKE_05_sprt1")</f>
        <v>ISLE_SESS0020_BLOCKE_05_sprt1</v>
      </c>
      <c r="B197" s="2" t="s">
        <v>49</v>
      </c>
      <c r="C197" s="1" t="n">
        <v>0</v>
      </c>
      <c r="D197" s="1" t="n">
        <v>0</v>
      </c>
      <c r="E197" s="1" t="n">
        <v>0</v>
      </c>
      <c r="F197" s="1" t="n">
        <v>1</v>
      </c>
      <c r="G197" s="1" t="n">
        <v>1</v>
      </c>
      <c r="H197" s="1" t="n">
        <v>1</v>
      </c>
    </row>
    <row r="198" customFormat="false" ht="15.75" hidden="false" customHeight="false" outlineLevel="0" collapsed="false">
      <c r="A198" s="3" t="str">
        <f aca="false">HYPERLINK("https://drive.google.com/file/d/1tDRzfeZ0kmoH0D8kf0CRdO-2TRpDwJwq/view?usp=drivesdk", "ISLE_SESS0015_BLOCKF_03_sprt1")</f>
        <v>ISLE_SESS0015_BLOCKF_03_sprt1</v>
      </c>
      <c r="B198" s="2" t="s">
        <v>78</v>
      </c>
      <c r="C198" s="1" t="n">
        <v>0</v>
      </c>
      <c r="D198" s="1" t="n">
        <v>0</v>
      </c>
      <c r="E198" s="1" t="n">
        <v>1</v>
      </c>
      <c r="F198" s="1" t="n">
        <v>1</v>
      </c>
      <c r="G198" s="1" t="n">
        <v>0</v>
      </c>
      <c r="H198" s="1" t="n">
        <v>0</v>
      </c>
      <c r="I198" s="1" t="n">
        <v>1</v>
      </c>
      <c r="J198" s="1" t="n">
        <v>0</v>
      </c>
      <c r="K198" s="1" t="n">
        <v>0</v>
      </c>
      <c r="L198" s="1" t="n">
        <v>1</v>
      </c>
      <c r="M198" s="1" t="n">
        <v>1</v>
      </c>
    </row>
    <row r="199" customFormat="false" ht="15.75" hidden="false" customHeight="false" outlineLevel="0" collapsed="false">
      <c r="A199" s="3" t="str">
        <f aca="false">HYPERLINK("https://drive.google.com/file/d/1vjX0_TF3sHI6TIZ1MD7rXHwQbcFXkppQ/view?usp=drivesdk", "ISLE_SESS0020_BLOCKD01_55_sprt1")</f>
        <v>ISLE_SESS0020_BLOCKD01_55_sprt1</v>
      </c>
      <c r="B199" s="2" t="s">
        <v>71</v>
      </c>
      <c r="C199" s="1" t="n">
        <v>0</v>
      </c>
      <c r="D199" s="1" t="n">
        <v>0</v>
      </c>
      <c r="E199" s="1" t="n">
        <v>0</v>
      </c>
      <c r="F199" s="1" t="n">
        <v>1</v>
      </c>
      <c r="G199" s="1" t="n">
        <v>0</v>
      </c>
      <c r="H199" s="1" t="n">
        <v>1</v>
      </c>
      <c r="I199" s="1" t="n">
        <v>1</v>
      </c>
    </row>
    <row r="200" customFormat="false" ht="15.75" hidden="false" customHeight="false" outlineLevel="0" collapsed="false">
      <c r="A200" s="3" t="str">
        <f aca="false">HYPERLINK("https://drive.google.com/file/d/1wPe-MTDmGu82hxQKaLSHdn2lwLDLDxPO/view?usp=drivesdk", "ISLE_SESS0015_BLOCKD01_44_sprt1")</f>
        <v>ISLE_SESS0015_BLOCKD01_44_sprt1</v>
      </c>
      <c r="B200" s="2" t="s">
        <v>99</v>
      </c>
      <c r="C200" s="1" t="n">
        <v>1</v>
      </c>
      <c r="D200" s="1" t="n">
        <v>0</v>
      </c>
      <c r="E200" s="1" t="n">
        <v>1</v>
      </c>
      <c r="F200" s="1" t="n">
        <v>0</v>
      </c>
      <c r="G200" s="1" t="n">
        <v>0</v>
      </c>
      <c r="H200" s="1" t="n">
        <v>0</v>
      </c>
      <c r="I200" s="4"/>
    </row>
    <row r="201" customFormat="false" ht="15.75" hidden="false" customHeight="false" outlineLevel="0" collapsed="false">
      <c r="A201" s="3" t="str">
        <f aca="false">HYPERLINK("https://drive.google.com/file/d/1yNL6zugCcgyv06BfH9k0OR4v25HTMfUP/view?usp=drivesdk", "ISLE_SESS0015_BLOCKE_20_sprt1")</f>
        <v>ISLE_SESS0015_BLOCKE_20_sprt1</v>
      </c>
      <c r="B201" s="2" t="s">
        <v>48</v>
      </c>
      <c r="C201" s="0" t="n">
        <v>0</v>
      </c>
      <c r="D201" s="0" t="n">
        <v>1</v>
      </c>
      <c r="E201" s="0" t="n">
        <v>1</v>
      </c>
      <c r="F201" s="0" t="n">
        <v>1</v>
      </c>
      <c r="G201" s="0" t="n">
        <v>0</v>
      </c>
      <c r="H201" s="0" t="n">
        <v>0</v>
      </c>
      <c r="I201" s="0" t="n">
        <v>0</v>
      </c>
    </row>
    <row r="202" customFormat="false" ht="15.75" hidden="false" customHeight="false" outlineLevel="0" collapsed="false">
      <c r="A202" s="3" t="str">
        <f aca="false">HYPERLINK("https://drive.google.com/file/d/1BuIVZRdxfQmi7M4Jhfd-kDqHGt7YdThM/view?usp=drivesdk", "ISLE_SESS0161_BLOCKE_55_sprt1")</f>
        <v>ISLE_SESS0161_BLOCKE_55_sprt1</v>
      </c>
      <c r="B202" s="2" t="s">
        <v>32</v>
      </c>
      <c r="C202" s="0" t="n">
        <v>0</v>
      </c>
      <c r="D202" s="0" t="n">
        <v>1</v>
      </c>
      <c r="E202" s="0" t="n">
        <v>0</v>
      </c>
      <c r="F202" s="0" t="n">
        <v>0</v>
      </c>
      <c r="G202" s="0" t="n">
        <v>1</v>
      </c>
      <c r="H202" s="0" t="n">
        <v>0</v>
      </c>
      <c r="I202" s="0" t="n">
        <v>0</v>
      </c>
      <c r="J202" s="0" t="n">
        <v>1</v>
      </c>
      <c r="K202" s="0" t="n">
        <v>0</v>
      </c>
      <c r="L202" s="0" t="n">
        <v>0</v>
      </c>
    </row>
    <row r="203" customFormat="false" ht="15.75" hidden="false" customHeight="false" outlineLevel="0" collapsed="false">
      <c r="A203" s="3" t="str">
        <f aca="false">HYPERLINK("https://drive.google.com/file/d/1NCrdOHnUFR_0c_jI-0u5rKTAPoFf6-Y9/view?usp=drivesdk", "ISLE_SESS0161_BLOCKE_54_sprt1")</f>
        <v>ISLE_SESS0161_BLOCKE_54_sprt1</v>
      </c>
      <c r="B203" s="2" t="s">
        <v>61</v>
      </c>
      <c r="C203" s="0" t="n">
        <v>0</v>
      </c>
      <c r="D203" s="0" t="n">
        <v>0</v>
      </c>
      <c r="E203" s="0" t="n">
        <v>0</v>
      </c>
      <c r="F203" s="0" t="n">
        <v>0</v>
      </c>
      <c r="G203" s="0" t="n">
        <v>1</v>
      </c>
      <c r="H203" s="0" t="n">
        <v>0</v>
      </c>
      <c r="I203" s="0" t="n">
        <v>0</v>
      </c>
      <c r="J203" s="0" t="n">
        <v>0</v>
      </c>
      <c r="K203" s="0" t="n">
        <v>0</v>
      </c>
    </row>
    <row r="204" customFormat="false" ht="15.75" hidden="false" customHeight="false" outlineLevel="0" collapsed="false">
      <c r="A204" s="3" t="str">
        <f aca="false">HYPERLINK("https://drive.google.com/file/d/1OUNs8SF2DhNOHrvR4yAC6FYpTrDJDSfE/view?usp=drivesdk", "ISLE_SESS0161_BLOCKE_57_sprt1")</f>
        <v>ISLE_SESS0161_BLOCKE_57_sprt1</v>
      </c>
      <c r="B204" s="2" t="s">
        <v>101</v>
      </c>
      <c r="C204" s="0" t="n">
        <v>0</v>
      </c>
      <c r="D204" s="0" t="n">
        <v>0</v>
      </c>
      <c r="E204" s="0" t="n">
        <v>0</v>
      </c>
      <c r="F204" s="0" t="n">
        <v>1</v>
      </c>
    </row>
    <row r="205" customFormat="false" ht="15.75" hidden="false" customHeight="false" outlineLevel="0" collapsed="false">
      <c r="A205" s="3" t="str">
        <f aca="false">HYPERLINK("https://drive.google.com/file/d/1PJoCVXY3jvpZXdldLenNCSdLliOdfAs9/view?usp=drivesdk", "ISLE_SESS0161_BLOCKE_58_sprt1")</f>
        <v>ISLE_SESS0161_BLOCKE_58_sprt1</v>
      </c>
      <c r="B205" s="2" t="s">
        <v>53</v>
      </c>
      <c r="C205" s="0" t="n">
        <v>0</v>
      </c>
      <c r="D205" s="0" t="n">
        <v>1</v>
      </c>
      <c r="E205" s="0" t="n">
        <v>0</v>
      </c>
      <c r="F205" s="0" t="n">
        <v>0</v>
      </c>
      <c r="G205" s="0" t="n">
        <v>1</v>
      </c>
    </row>
    <row r="206" customFormat="false" ht="15.75" hidden="false" customHeight="false" outlineLevel="0" collapsed="false">
      <c r="A206" s="3" t="str">
        <f aca="false">HYPERLINK("https://drive.google.com/file/d/1_7vZsjJybqLAso9anXDBrzwV89st_s-S/view?usp=drivesdk", "ISLE_SESS0161_BLOCKF_01_sprt1")</f>
        <v>ISLE_SESS0161_BLOCKF_01_sprt1</v>
      </c>
      <c r="B206" s="2" t="s">
        <v>58</v>
      </c>
      <c r="C206" s="0" t="n">
        <v>0</v>
      </c>
      <c r="D206" s="0" t="n">
        <v>0</v>
      </c>
      <c r="E206" s="0" t="n">
        <v>0</v>
      </c>
      <c r="F206" s="0" t="n">
        <v>1</v>
      </c>
      <c r="G206" s="0" t="n">
        <v>0</v>
      </c>
      <c r="H206" s="0" t="n">
        <v>0</v>
      </c>
      <c r="I206" s="0" t="n">
        <v>0</v>
      </c>
      <c r="J206" s="0" t="n">
        <v>1</v>
      </c>
      <c r="K206" s="0" t="n">
        <v>0</v>
      </c>
      <c r="L206" s="0" t="n">
        <v>0</v>
      </c>
      <c r="M206" s="0" t="n">
        <v>1</v>
      </c>
      <c r="N206" s="0" t="n">
        <v>0</v>
      </c>
    </row>
    <row r="207" customFormat="false" ht="15.75" hidden="false" customHeight="false" outlineLevel="0" collapsed="false">
      <c r="A207" s="3" t="str">
        <f aca="false">HYPERLINK("https://drive.google.com/file/d/1fvd7Umfta9T-1p7o75sZFRWgAiudvEv3/view?usp=drivesdk", "ISLE_SESS0161_BLOCKF_02_sprt1")</f>
        <v>ISLE_SESS0161_BLOCKF_02_sprt1</v>
      </c>
      <c r="B207" s="2" t="s">
        <v>3</v>
      </c>
      <c r="C207" s="0" t="n">
        <v>0</v>
      </c>
      <c r="D207" s="0" t="n">
        <v>0</v>
      </c>
      <c r="E207" s="0" t="n">
        <v>0</v>
      </c>
      <c r="F207" s="0" t="n">
        <v>1</v>
      </c>
      <c r="G207" s="0" t="n">
        <v>0</v>
      </c>
      <c r="H207" s="0" t="n">
        <v>0</v>
      </c>
      <c r="I207" s="0" t="n">
        <v>1</v>
      </c>
      <c r="J207" s="0" t="n">
        <v>0</v>
      </c>
      <c r="K207" s="0" t="n">
        <v>0</v>
      </c>
      <c r="L207" s="0" t="n">
        <v>0</v>
      </c>
      <c r="M207" s="0" t="n">
        <v>1</v>
      </c>
      <c r="N207" s="0" t="n">
        <v>0</v>
      </c>
      <c r="O207" s="0" t="n">
        <v>0</v>
      </c>
    </row>
    <row r="208" customFormat="false" ht="15.75" hidden="false" customHeight="false" outlineLevel="0" collapsed="false">
      <c r="A208" s="3" t="str">
        <f aca="false">HYPERLINK("https://drive.google.com/file/d/1pN_5Ms0613ZWOVo-iROELPOx-1_8ZLau/view?usp=drivesdk", "ISLE_SESS0161_BLOCKF_04_sprt1")</f>
        <v>ISLE_SESS0161_BLOCKF_04_sprt1</v>
      </c>
      <c r="B208" s="2" t="s">
        <v>2</v>
      </c>
      <c r="C208" s="0" t="n">
        <v>1</v>
      </c>
      <c r="D208" s="0" t="n">
        <v>0</v>
      </c>
      <c r="E208" s="0" t="n">
        <v>0</v>
      </c>
      <c r="F208" s="0" t="n">
        <v>0</v>
      </c>
      <c r="G208" s="0" t="n">
        <v>0</v>
      </c>
      <c r="H208" s="0" t="n">
        <v>0</v>
      </c>
      <c r="I208" s="0" t="n">
        <v>1</v>
      </c>
      <c r="J208" s="0" t="n">
        <v>0</v>
      </c>
      <c r="K208" s="0" t="n">
        <v>0</v>
      </c>
      <c r="L208" s="0" t="n">
        <v>1</v>
      </c>
      <c r="M208" s="0" t="n">
        <v>1</v>
      </c>
      <c r="N208" s="0" t="n">
        <v>0</v>
      </c>
      <c r="O208" s="0" t="n">
        <v>1</v>
      </c>
    </row>
    <row r="209" customFormat="false" ht="15.75" hidden="false" customHeight="false" outlineLevel="0" collapsed="false">
      <c r="A209" s="3" t="str">
        <f aca="false">HYPERLINK("https://drive.google.com/file/d/1ttovW_2Ibf07JVdYOs9x1so6MnEJrt9u/view?usp=drivesdk", "ISLE_SESS0161_BLOCKE_53_sprt1")</f>
        <v>ISLE_SESS0161_BLOCKE_53_sprt1</v>
      </c>
      <c r="B209" s="2" t="s">
        <v>77</v>
      </c>
      <c r="C209" s="0" t="n">
        <v>0</v>
      </c>
      <c r="D209" s="0" t="n">
        <v>0</v>
      </c>
      <c r="E209" s="0" t="n">
        <v>0</v>
      </c>
      <c r="F209" s="0" t="n">
        <v>1</v>
      </c>
      <c r="G209" s="0" t="n">
        <v>1</v>
      </c>
      <c r="H209" s="0" t="n">
        <v>0</v>
      </c>
      <c r="I209" s="0" t="n">
        <v>0</v>
      </c>
      <c r="J209" s="0" t="n">
        <v>0</v>
      </c>
      <c r="K209" s="0" t="n">
        <v>0</v>
      </c>
      <c r="L209" s="0" t="n">
        <v>0</v>
      </c>
      <c r="M209" s="0" t="n">
        <v>0</v>
      </c>
      <c r="N209" s="0" t="n">
        <v>0</v>
      </c>
      <c r="O209" s="0" t="n">
        <v>0</v>
      </c>
    </row>
    <row r="210" customFormat="false" ht="15.75" hidden="false" customHeight="false" outlineLevel="0" collapsed="false">
      <c r="A210" s="3" t="str">
        <f aca="false">HYPERLINK("https://drive.google.com/file/d/11RPjSzJ9357yLMR_-jegJrSMKH47Pq9a/view?usp=drivesdk", "ISLE_SESS0161_BLOCKE_38_sprt1")</f>
        <v>ISLE_SESS0161_BLOCKE_38_sprt1</v>
      </c>
      <c r="B210" s="2" t="s">
        <v>25</v>
      </c>
      <c r="C210" s="0" t="n">
        <v>1</v>
      </c>
      <c r="D210" s="0" t="n">
        <v>0</v>
      </c>
      <c r="E210" s="0" t="n">
        <v>0</v>
      </c>
      <c r="F210" s="0" t="n">
        <v>0</v>
      </c>
      <c r="G210" s="0" t="n">
        <v>0</v>
      </c>
      <c r="H210" s="0" t="n">
        <v>0</v>
      </c>
      <c r="I210" s="0" t="n">
        <v>0</v>
      </c>
    </row>
    <row r="211" customFormat="false" ht="15.75" hidden="false" customHeight="false" outlineLevel="0" collapsed="false">
      <c r="A211" s="3" t="str">
        <f aca="false">HYPERLINK("https://drive.google.com/file/d/1C3j18oR6nplKHxSbZ3N0rSlbwmib359E/view?usp=drivesdk", "ISLE_SESS0161_BLOCKE_28_sprt1")</f>
        <v>ISLE_SESS0161_BLOCKE_28_sprt1</v>
      </c>
      <c r="B211" s="2" t="s">
        <v>114</v>
      </c>
      <c r="C211" s="0" t="n">
        <v>0</v>
      </c>
      <c r="D211" s="0" t="n">
        <v>1</v>
      </c>
      <c r="E211" s="0" t="n">
        <v>0</v>
      </c>
      <c r="F211" s="0" t="n">
        <v>0</v>
      </c>
      <c r="G211" s="0" t="n">
        <v>0</v>
      </c>
      <c r="H211" s="0" t="n">
        <v>1</v>
      </c>
      <c r="I211" s="0" t="n">
        <v>0</v>
      </c>
    </row>
    <row r="212" customFormat="false" ht="15.75" hidden="false" customHeight="false" outlineLevel="0" collapsed="false">
      <c r="A212" s="3" t="str">
        <f aca="false">HYPERLINK("https://drive.google.com/file/d/1CZXo-Cu7cFvbW4UXAuJADiCZlkinYlqy/view?usp=drivesdk", "ISLE_SESS0161_BLOCKE_15_sprt1")</f>
        <v>ISLE_SESS0161_BLOCKE_15_sprt1</v>
      </c>
      <c r="B212" s="2" t="s">
        <v>54</v>
      </c>
      <c r="C212" s="0" t="n">
        <v>0</v>
      </c>
      <c r="D212" s="0" t="n">
        <v>0</v>
      </c>
      <c r="E212" s="0" t="n">
        <v>0</v>
      </c>
      <c r="F212" s="0" t="n">
        <v>0</v>
      </c>
      <c r="G212" s="0" t="n">
        <v>1</v>
      </c>
      <c r="H212" s="0" t="n">
        <v>0</v>
      </c>
      <c r="I212" s="0" t="n">
        <v>0</v>
      </c>
      <c r="J212" s="0" t="n">
        <v>1</v>
      </c>
    </row>
    <row r="213" customFormat="false" ht="15.75" hidden="false" customHeight="false" outlineLevel="0" collapsed="false">
      <c r="A213" s="3" t="str">
        <f aca="false">HYPERLINK("https://drive.google.com/file/d/1LHxe_Y0i6uo8gZ1UDwFBj9d6GaKz64O5/view?usp=drivesdk", "ISLE_SESS0161_BLOCKE_37_sprt1")</f>
        <v>ISLE_SESS0161_BLOCKE_37_sprt1</v>
      </c>
      <c r="B213" s="2" t="s">
        <v>30</v>
      </c>
      <c r="C213" s="0" t="n">
        <v>0</v>
      </c>
      <c r="D213" s="0" t="n">
        <v>0</v>
      </c>
      <c r="E213" s="0" t="n">
        <v>1</v>
      </c>
      <c r="F213" s="0" t="n">
        <v>0</v>
      </c>
      <c r="G213" s="0" t="n">
        <v>0</v>
      </c>
      <c r="H213" s="0" t="n">
        <v>0</v>
      </c>
    </row>
    <row r="214" customFormat="false" ht="15.75" hidden="false" customHeight="false" outlineLevel="0" collapsed="false">
      <c r="A214" s="3" t="str">
        <f aca="false">HYPERLINK("https://drive.google.com/file/d/1QVVNG3bath5NI_7Q4P4TpsOJH4gnKUAQ/view?usp=drivesdk", "ISLE_SESS0161_BLOCKE_45_sprt1")</f>
        <v>ISLE_SESS0161_BLOCKE_45_sprt1</v>
      </c>
      <c r="B214" s="2" t="s">
        <v>18</v>
      </c>
      <c r="C214" s="0" t="n">
        <v>0</v>
      </c>
      <c r="D214" s="0" t="n">
        <v>0</v>
      </c>
      <c r="E214" s="0" t="n">
        <v>0</v>
      </c>
      <c r="F214" s="0" t="n">
        <v>0</v>
      </c>
      <c r="G214" s="0" t="n">
        <v>0</v>
      </c>
      <c r="H214" s="0" t="n">
        <v>1</v>
      </c>
      <c r="I214" s="0" t="n">
        <v>0</v>
      </c>
      <c r="J214" s="0" t="n">
        <v>0</v>
      </c>
      <c r="K214" s="0" t="n">
        <v>1</v>
      </c>
      <c r="L214" s="0" t="n">
        <v>0</v>
      </c>
      <c r="M214" s="0" t="n">
        <v>0</v>
      </c>
      <c r="N214" s="0" t="n">
        <v>1</v>
      </c>
    </row>
    <row r="215" customFormat="false" ht="15.75" hidden="false" customHeight="false" outlineLevel="0" collapsed="false">
      <c r="A215" s="3" t="str">
        <f aca="false">HYPERLINK("https://drive.google.com/file/d/1ULz8XPYHW4jXSNbbeR7ZNMbU_tfi4LOT/view?usp=drivesdk", "ISLE_SESS0161_BLOCKE_25_sprt1")</f>
        <v>ISLE_SESS0161_BLOCKE_25_sprt1</v>
      </c>
      <c r="B215" s="2" t="s">
        <v>83</v>
      </c>
      <c r="C215" s="0" t="n">
        <v>0</v>
      </c>
      <c r="D215" s="0" t="n">
        <v>1</v>
      </c>
      <c r="E215" s="0" t="n">
        <v>0</v>
      </c>
      <c r="F215" s="0" t="n">
        <v>1</v>
      </c>
      <c r="G215" s="0" t="n">
        <v>0</v>
      </c>
      <c r="H215" s="0" t="n">
        <v>0</v>
      </c>
      <c r="I215" s="0" t="n">
        <v>0</v>
      </c>
    </row>
    <row r="216" customFormat="false" ht="15.75" hidden="false" customHeight="false" outlineLevel="0" collapsed="false">
      <c r="A216" s="3" t="str">
        <f aca="false">HYPERLINK("https://drive.google.com/file/d/1VbgZom3FtKdDmzNMFTOkktW84jtQl7k4/view?usp=drivesdk", "ISLE_SESS0161_BLOCKE_43_sprt1")</f>
        <v>ISLE_SESS0161_BLOCKE_43_sprt1</v>
      </c>
      <c r="B216" s="2" t="s">
        <v>115</v>
      </c>
      <c r="C216" s="0" t="n">
        <v>0</v>
      </c>
      <c r="D216" s="0" t="n">
        <v>0</v>
      </c>
      <c r="E216" s="0" t="n">
        <v>0</v>
      </c>
      <c r="F216" s="0" t="n">
        <v>0</v>
      </c>
      <c r="G216" s="0" t="n">
        <v>1</v>
      </c>
      <c r="H216" s="0" t="n">
        <v>0</v>
      </c>
      <c r="I216" s="0" t="n">
        <v>0</v>
      </c>
      <c r="J216" s="0" t="n">
        <v>1</v>
      </c>
    </row>
    <row r="217" customFormat="false" ht="15.75" hidden="false" customHeight="false" outlineLevel="0" collapsed="false">
      <c r="A217" s="3" t="str">
        <f aca="false">HYPERLINK("https://drive.google.com/file/d/1ZnS2Do0D9TjbUXUZecKozTxvvhZQSc9f/view?usp=drivesdk", "ISLE_SESS0161_BLOCKE_17_sprt1")</f>
        <v>ISLE_SESS0161_BLOCKE_17_sprt1</v>
      </c>
      <c r="B217" s="2" t="s">
        <v>74</v>
      </c>
      <c r="C217" s="0" t="n">
        <v>0</v>
      </c>
      <c r="D217" s="0" t="n">
        <v>0</v>
      </c>
      <c r="E217" s="0" t="n">
        <v>0</v>
      </c>
      <c r="F217" s="0" t="n">
        <v>1</v>
      </c>
      <c r="G217" s="0" t="n">
        <v>1</v>
      </c>
      <c r="H217" s="0" t="n">
        <v>0</v>
      </c>
      <c r="I217" s="0" t="n">
        <v>0</v>
      </c>
      <c r="J217" s="0" t="n">
        <v>0</v>
      </c>
    </row>
    <row r="218" customFormat="false" ht="15.75" hidden="false" customHeight="false" outlineLevel="0" collapsed="false">
      <c r="A218" s="3" t="str">
        <f aca="false">HYPERLINK("https://drive.google.com/file/d/1a-lFchdmUGbpqT_DnG8lACh9-YREFDf2/view?usp=drivesdk", "ISLE_SESS0161_BLOCKE_48_sprt1")</f>
        <v>ISLE_SESS0161_BLOCKE_48_sprt1</v>
      </c>
      <c r="B218" s="2" t="s">
        <v>92</v>
      </c>
      <c r="C218" s="0" t="n">
        <v>1</v>
      </c>
      <c r="D218" s="0" t="n">
        <v>0</v>
      </c>
      <c r="E218" s="0" t="n">
        <v>0</v>
      </c>
      <c r="F218" s="0" t="n">
        <v>0</v>
      </c>
      <c r="G218" s="0" t="n">
        <v>0</v>
      </c>
      <c r="H218" s="0" t="n">
        <v>1</v>
      </c>
    </row>
    <row r="219" customFormat="false" ht="15.75" hidden="false" customHeight="false" outlineLevel="0" collapsed="false">
      <c r="A219" s="3" t="str">
        <f aca="false">HYPERLINK("https://drive.google.com/file/d/1loe00yvFWiYNDnLRhYk6vOOPWowflcmH/view?usp=drivesdk", "ISLE_SESS0161_BLOCKE_36_sprt1")</f>
        <v>ISLE_SESS0161_BLOCKE_36_sprt1</v>
      </c>
      <c r="B219" s="2" t="s">
        <v>15</v>
      </c>
      <c r="C219" s="0" t="n">
        <v>0</v>
      </c>
      <c r="D219" s="0" t="n">
        <v>0</v>
      </c>
      <c r="E219" s="0" t="n">
        <v>0</v>
      </c>
      <c r="F219" s="0" t="n">
        <v>0</v>
      </c>
      <c r="G219" s="0" t="n">
        <v>1</v>
      </c>
      <c r="H219" s="0" t="n">
        <v>0</v>
      </c>
      <c r="I219" s="0" t="n">
        <v>0</v>
      </c>
      <c r="J219" s="0" t="n">
        <v>1</v>
      </c>
      <c r="K219" s="0" t="n">
        <v>0</v>
      </c>
    </row>
    <row r="220" customFormat="false" ht="15.75" hidden="false" customHeight="false" outlineLevel="0" collapsed="false">
      <c r="A220" s="3" t="str">
        <f aca="false">HYPERLINK("https://drive.google.com/file/d/1r3KMaEsIujS1bPdnUp1ddgrJ1nuX0Nd7/view?usp=drivesdk", "ISLE_SESS0161_BLOCKE_44_sprt1")</f>
        <v>ISLE_SESS0161_BLOCKE_44_sprt1</v>
      </c>
      <c r="B220" s="2" t="s">
        <v>29</v>
      </c>
      <c r="C220" s="0" t="n">
        <v>0</v>
      </c>
      <c r="D220" s="0" t="n">
        <v>1</v>
      </c>
      <c r="E220" s="0" t="n">
        <v>1</v>
      </c>
      <c r="F220" s="0" t="n">
        <v>0</v>
      </c>
      <c r="G220" s="0" t="n">
        <v>0</v>
      </c>
      <c r="H220" s="0" t="n">
        <v>0</v>
      </c>
      <c r="I220" s="0" t="n">
        <v>1</v>
      </c>
    </row>
    <row r="221" customFormat="false" ht="15.75" hidden="false" customHeight="false" outlineLevel="0" collapsed="false">
      <c r="A221" s="3" t="str">
        <f aca="false">HYPERLINK("https://drive.google.com/file/d/1sWW-vuyk0EIlJ9mjhYA80k_KHOlelBhs/view?usp=drivesdk", "ISLE_SESS0161_BLOCKE_09_sprt1")</f>
        <v>ISLE_SESS0161_BLOCKE_09_sprt1</v>
      </c>
      <c r="B221" s="2" t="s">
        <v>80</v>
      </c>
      <c r="C221" s="0" t="n">
        <v>0</v>
      </c>
      <c r="D221" s="0" t="n">
        <v>1</v>
      </c>
      <c r="E221" s="0" t="n">
        <v>1</v>
      </c>
      <c r="F221" s="0" t="n">
        <v>0</v>
      </c>
      <c r="G221" s="0" t="n">
        <v>0</v>
      </c>
      <c r="H221" s="0" t="n">
        <v>1</v>
      </c>
    </row>
    <row r="222" customFormat="false" ht="15.75" hidden="false" customHeight="false" outlineLevel="0" collapsed="false">
      <c r="A222" s="3" t="str">
        <f aca="false">HYPERLINK("https://drive.google.com/file/d/1-sd8boRW9CHtGC4ObE5JdKVFDQVvtqrE/view?usp=drivesdk", "ISLE_SESS0161_BLOCKD01_66_sprt1")</f>
        <v>ISLE_SESS0161_BLOCKD01_66_sprt1</v>
      </c>
      <c r="B222" s="2" t="s">
        <v>38</v>
      </c>
      <c r="C222" s="0" t="n">
        <v>0</v>
      </c>
      <c r="D222" s="0" t="n">
        <v>0</v>
      </c>
    </row>
    <row r="223" customFormat="false" ht="15.75" hidden="false" customHeight="false" outlineLevel="0" collapsed="false">
      <c r="A223" s="3" t="str">
        <f aca="false">HYPERLINK("https://drive.google.com/file/d/11g_5aLeiHc94vjbVjlvceIzJZSmV5XT1/view?usp=drivesdk", "ISLE_SESS0161_BLOCKE_05_sprt1")</f>
        <v>ISLE_SESS0161_BLOCKE_05_sprt1</v>
      </c>
      <c r="B223" s="2" t="s">
        <v>49</v>
      </c>
      <c r="C223" s="0" t="n">
        <v>0</v>
      </c>
      <c r="D223" s="0" t="n">
        <v>0</v>
      </c>
      <c r="E223" s="0" t="n">
        <v>0</v>
      </c>
      <c r="F223" s="0" t="n">
        <v>0</v>
      </c>
      <c r="G223" s="0" t="n">
        <v>1</v>
      </c>
      <c r="H223" s="0" t="n">
        <v>0</v>
      </c>
    </row>
    <row r="224" customFormat="false" ht="15.75" hidden="false" customHeight="false" outlineLevel="0" collapsed="false">
      <c r="A224" s="3" t="str">
        <f aca="false">HYPERLINK("https://drive.google.com/file/d/18l5lCp16ItFdJqOjEhQ-vP1OQ8IXa_8l/view?usp=drivesdk", "ISLE_SESS0161_BLOCKD01_23_sprt1")</f>
        <v>ISLE_SESS0161_BLOCKD01_23_sprt1</v>
      </c>
      <c r="B224" s="2" t="s">
        <v>66</v>
      </c>
      <c r="C224" s="0" t="n">
        <v>0</v>
      </c>
      <c r="D224" s="0" t="n">
        <v>0</v>
      </c>
      <c r="E224" s="0" t="n">
        <v>1</v>
      </c>
      <c r="F224" s="0" t="n">
        <v>0</v>
      </c>
      <c r="G224" s="0" t="n">
        <v>1</v>
      </c>
    </row>
    <row r="225" customFormat="false" ht="15.75" hidden="false" customHeight="false" outlineLevel="0" collapsed="false">
      <c r="A225" s="3" t="str">
        <f aca="false">HYPERLINK("https://drive.google.com/file/d/1AA8SdvCxzCkCEyNNuNhhvp3gWhRfDYSS/view?usp=drivesdk", "ISLE_SESS0161_BLOCKE_02_sprt1")</f>
        <v>ISLE_SESS0161_BLOCKE_02_sprt1</v>
      </c>
      <c r="B225" s="2" t="s">
        <v>103</v>
      </c>
      <c r="C225" s="0" t="n">
        <v>0</v>
      </c>
      <c r="D225" s="0" t="n">
        <v>0</v>
      </c>
      <c r="E225" s="0" t="n">
        <v>0</v>
      </c>
      <c r="F225" s="0" t="n">
        <v>0</v>
      </c>
      <c r="G225" s="0" t="n">
        <v>0</v>
      </c>
      <c r="H225" s="0" t="n">
        <v>0</v>
      </c>
      <c r="I225" s="0" t="n">
        <v>1</v>
      </c>
      <c r="J225" s="0" t="n">
        <v>1</v>
      </c>
    </row>
    <row r="226" customFormat="false" ht="15.75" hidden="false" customHeight="false" outlineLevel="0" collapsed="false">
      <c r="A226" s="3" t="str">
        <f aca="false">HYPERLINK("https://drive.google.com/file/d/1AjL0-qUIJp9Mp4p73wgVeoMX9EZq8GoH/view?usp=drivesdk", "ISLE_SESS0161_BLOCKD01_19_sprt1")</f>
        <v>ISLE_SESS0161_BLOCKD01_19_sprt1</v>
      </c>
      <c r="B226" s="2" t="s">
        <v>33</v>
      </c>
      <c r="C226" s="0" t="n">
        <v>0</v>
      </c>
      <c r="D226" s="0" t="n">
        <v>0</v>
      </c>
      <c r="E226" s="0" t="n">
        <v>1</v>
      </c>
      <c r="F226" s="0" t="n">
        <v>0</v>
      </c>
      <c r="G226" s="0" t="n">
        <v>0</v>
      </c>
    </row>
    <row r="227" customFormat="false" ht="15.75" hidden="false" customHeight="false" outlineLevel="0" collapsed="false">
      <c r="A227" s="3" t="str">
        <f aca="false">HYPERLINK("https://drive.google.com/file/d/1Dz2V2pGAZuK8GLZ5YRZKfx9NGh-9RFj3/view?usp=drivesdk", "ISLE_SESS0161_BLOCKD01_52_sprt1")</f>
        <v>ISLE_SESS0161_BLOCKD01_52_sprt1</v>
      </c>
      <c r="B227" s="2" t="s">
        <v>96</v>
      </c>
      <c r="C227" s="0" t="n">
        <v>0</v>
      </c>
      <c r="D227" s="0" t="n">
        <v>0</v>
      </c>
      <c r="E227" s="0" t="n">
        <v>0</v>
      </c>
    </row>
    <row r="228" customFormat="false" ht="15.75" hidden="false" customHeight="false" outlineLevel="0" collapsed="false">
      <c r="A228" s="3" t="str">
        <f aca="false">HYPERLINK("https://drive.google.com/file/d/1N2CpI1Av8rFhZdFb-yEy-yVRoY9R0G-a/view?usp=drivesdk", "ISLE_SESS0161_BLOCKD01_27_sprt1")</f>
        <v>ISLE_SESS0161_BLOCKD01_27_sprt1</v>
      </c>
      <c r="B228" s="2" t="s">
        <v>35</v>
      </c>
      <c r="C228" s="0" t="n">
        <v>0</v>
      </c>
      <c r="D228" s="0" t="n">
        <v>0</v>
      </c>
      <c r="E228" s="0" t="n">
        <v>1</v>
      </c>
      <c r="F228" s="0" t="n">
        <v>1</v>
      </c>
      <c r="G228" s="0" t="n">
        <v>0</v>
      </c>
    </row>
    <row r="229" customFormat="false" ht="15.75" hidden="false" customHeight="false" outlineLevel="0" collapsed="false">
      <c r="A229" s="3" t="str">
        <f aca="false">HYPERLINK("https://drive.google.com/file/d/1OzkZd13HdDUltRVOqKe1zwPVCJM238A5/view?usp=drivesdk", "ISLE_SESS0161_BLOCKD01_30_sprt1")</f>
        <v>ISLE_SESS0161_BLOCKD01_30_sprt1</v>
      </c>
      <c r="B229" s="2" t="s">
        <v>116</v>
      </c>
      <c r="C229" s="0" t="n">
        <v>0</v>
      </c>
      <c r="D229" s="0" t="n">
        <v>0</v>
      </c>
      <c r="E229" s="0" t="n">
        <v>1</v>
      </c>
      <c r="F229" s="0" t="n">
        <v>0</v>
      </c>
      <c r="G229" s="0" t="n">
        <v>0</v>
      </c>
    </row>
    <row r="230" customFormat="false" ht="15.75" hidden="false" customHeight="false" outlineLevel="0" collapsed="false">
      <c r="A230" s="3" t="str">
        <f aca="false">HYPERLINK("https://drive.google.com/file/d/1PvXF-E6bN_chWwJzmdxJEQsa5tyH4sUT/view?usp=drivesdk", "ISLE_SESS0161_BLOCKD01_40_sprt1")</f>
        <v>ISLE_SESS0161_BLOCKD01_40_sprt1</v>
      </c>
      <c r="B230" s="2" t="s">
        <v>20</v>
      </c>
      <c r="C230" s="0" t="n">
        <v>0</v>
      </c>
      <c r="D230" s="0" t="n">
        <v>0</v>
      </c>
      <c r="E230" s="0" t="n">
        <v>1</v>
      </c>
    </row>
    <row r="231" customFormat="false" ht="15.75" hidden="false" customHeight="false" outlineLevel="0" collapsed="false">
      <c r="A231" s="3" t="str">
        <f aca="false">HYPERLINK("https://drive.google.com/file/d/1PwTr8XSs0rA-Gkn7UOKzIdXJBQgc1qwj/view?usp=drivesdk", "ISLE_SESS0161_BLOCKE_04_sprt1")</f>
        <v>ISLE_SESS0161_BLOCKE_04_sprt1</v>
      </c>
      <c r="B231" s="2" t="s">
        <v>94</v>
      </c>
      <c r="C231" s="0" t="n">
        <v>0</v>
      </c>
      <c r="D231" s="0" t="n">
        <v>1</v>
      </c>
      <c r="E231" s="0" t="n">
        <v>0</v>
      </c>
      <c r="F231" s="0" t="n">
        <v>1</v>
      </c>
      <c r="G231" s="0" t="n">
        <v>0</v>
      </c>
      <c r="H231" s="0" t="n">
        <v>0</v>
      </c>
      <c r="I231" s="0" t="n">
        <v>0</v>
      </c>
    </row>
    <row r="232" customFormat="false" ht="15.75" hidden="false" customHeight="false" outlineLevel="0" collapsed="false">
      <c r="A232" s="3" t="str">
        <f aca="false">HYPERLINK("https://drive.google.com/file/d/1Td9Mhm8Pw7i9N7Ps6AYOOiNriBBTSSOh/view?usp=drivesdk", "ISLE_SESS0161_BLOCKD01_75_sprt1")</f>
        <v>ISLE_SESS0161_BLOCKD01_75_sprt1</v>
      </c>
      <c r="B232" s="2" t="s">
        <v>117</v>
      </c>
      <c r="C232" s="0" t="n">
        <v>0</v>
      </c>
      <c r="D232" s="0" t="n">
        <v>1</v>
      </c>
    </row>
    <row r="233" customFormat="false" ht="15.75" hidden="false" customHeight="false" outlineLevel="0" collapsed="false">
      <c r="A233" s="3" t="str">
        <f aca="false">HYPERLINK("https://drive.google.com/file/d/1dko5dBcLMYYBbb5UuhJuHl4hbJyaq-Yg/view?usp=drivesdk", "ISLE_SESS0161_BLOCKD01_42_sprt1")</f>
        <v>ISLE_SESS0161_BLOCKD01_42_sprt1</v>
      </c>
      <c r="B233" s="2" t="s">
        <v>27</v>
      </c>
      <c r="C233" s="0" t="n">
        <v>1</v>
      </c>
      <c r="D233" s="0" t="n">
        <v>0</v>
      </c>
      <c r="E233" s="0" t="n">
        <v>1</v>
      </c>
      <c r="F233" s="0" t="n">
        <v>0</v>
      </c>
      <c r="G233" s="0" t="n">
        <v>0</v>
      </c>
      <c r="H233" s="0" t="n">
        <v>0</v>
      </c>
    </row>
    <row r="234" customFormat="false" ht="15.75" hidden="false" customHeight="false" outlineLevel="0" collapsed="false">
      <c r="A234" s="3" t="str">
        <f aca="false">HYPERLINK("https://drive.google.com/file/d/1lelMiwO2E-GeSvgobYCzGEt98aHpQq2I/view?usp=drivesdk", "ISLE_SESS0161_BLOCKD01_53_sprt1")</f>
        <v>ISLE_SESS0161_BLOCKD01_53_sprt1</v>
      </c>
      <c r="B234" s="2" t="s">
        <v>39</v>
      </c>
      <c r="C234" s="0" t="n">
        <v>0</v>
      </c>
      <c r="D234" s="0" t="n">
        <v>1</v>
      </c>
      <c r="E234" s="0" t="n">
        <v>0</v>
      </c>
    </row>
    <row r="235" customFormat="false" ht="15.75" hidden="false" customHeight="false" outlineLevel="0" collapsed="false">
      <c r="A235" s="3" t="str">
        <f aca="false">HYPERLINK("https://drive.google.com/file/d/1zntnGMGFHd_qXTA6e1lQAIW9l1ijLgUe/view?usp=drivesdk", "ISLE_SESS0161_BLOCKD01_57_sprt1")</f>
        <v>ISLE_SESS0161_BLOCKD01_57_sprt1</v>
      </c>
      <c r="B235" s="2" t="s">
        <v>51</v>
      </c>
      <c r="C235" s="0" t="n">
        <v>0</v>
      </c>
      <c r="D235" s="0" t="n">
        <v>0</v>
      </c>
      <c r="E235" s="0" t="n">
        <v>1</v>
      </c>
    </row>
    <row r="236" customFormat="false" ht="15.75" hidden="false" customHeight="false" outlineLevel="0" collapsed="false">
      <c r="A236" s="3" t="str">
        <f aca="false">HYPERLINK("https://drive.google.com/file/d/1-pd58gCfcK5wia5zHVSJvOywO-biN7d9/view?usp=drivesdk", "ISLE_SESS0020_BLOCKG_10_sprt1")</f>
        <v>ISLE_SESS0020_BLOCKG_10_sprt1</v>
      </c>
      <c r="B236" s="2" t="s">
        <v>118</v>
      </c>
      <c r="C236" s="0" t="n">
        <v>0</v>
      </c>
      <c r="D236" s="0" t="n">
        <v>1</v>
      </c>
      <c r="E236" s="0" t="n">
        <v>0</v>
      </c>
      <c r="F236" s="0" t="n">
        <v>0</v>
      </c>
      <c r="G236" s="0" t="n">
        <v>0</v>
      </c>
      <c r="H236" s="0" t="n">
        <v>0</v>
      </c>
      <c r="I236" s="0" t="n">
        <v>0</v>
      </c>
      <c r="J236" s="0" t="n">
        <v>0</v>
      </c>
      <c r="K236" s="0" t="n">
        <v>1</v>
      </c>
      <c r="L236" s="0" t="n">
        <v>0</v>
      </c>
      <c r="M236" s="0" t="n">
        <v>0</v>
      </c>
      <c r="N236" s="0" t="n">
        <v>1</v>
      </c>
    </row>
    <row r="237" customFormat="false" ht="15.75" hidden="false" customHeight="false" outlineLevel="0" collapsed="false">
      <c r="A237" s="3" t="str">
        <f aca="false">HYPERLINK("https://drive.google.com/file/d/1-tyxB4kI8j-Oz2sXCWkAMZ5FNRbMKAZ2/view?usp=drivesdk", "ISLE_SESS0021_BLOCKD01_60_sprt1")</f>
        <v>ISLE_SESS0021_BLOCKD01_60_sprt1</v>
      </c>
      <c r="B237" s="2" t="s">
        <v>108</v>
      </c>
      <c r="C237" s="0" t="n">
        <v>0</v>
      </c>
      <c r="D237" s="0" t="n">
        <v>0</v>
      </c>
      <c r="E237" s="0" t="n">
        <v>0</v>
      </c>
      <c r="F237" s="0" t="n">
        <v>1</v>
      </c>
      <c r="G237" s="0" t="n">
        <v>0</v>
      </c>
      <c r="H237" s="0" t="n">
        <v>1</v>
      </c>
    </row>
    <row r="238" customFormat="false" ht="15.75" hidden="false" customHeight="false" outlineLevel="0" collapsed="false">
      <c r="A238" s="3" t="str">
        <f aca="false">HYPERLINK("https://drive.google.com/file/d/10m1BFFu5zpooFD4m_8grQflmEqEKhv-c/view?usp=drivesdk", "ISLE_SESS0021_BLOCKD01_10_sprt1")</f>
        <v>ISLE_SESS0021_BLOCKD01_10_sprt1</v>
      </c>
      <c r="B238" s="2" t="s">
        <v>24</v>
      </c>
      <c r="C238" s="0" t="n">
        <v>0</v>
      </c>
      <c r="D238" s="0" t="n">
        <v>0</v>
      </c>
      <c r="E238" s="0" t="n">
        <v>1</v>
      </c>
      <c r="F238" s="0" t="n">
        <v>0</v>
      </c>
      <c r="G238" s="0" t="n">
        <v>0</v>
      </c>
    </row>
    <row r="239" customFormat="false" ht="15.75" hidden="false" customHeight="false" outlineLevel="0" collapsed="false">
      <c r="A239" s="3" t="str">
        <f aca="false">HYPERLINK("https://drive.google.com/file/d/11eIBqXVltw9yZy71ChVgXyvQO1dZfxVQ/view?usp=drivesdk", "ISLE_SESS0021_BLOCKE_23_sprt1")</f>
        <v>ISLE_SESS0021_BLOCKE_23_sprt1</v>
      </c>
      <c r="B239" s="2" t="s">
        <v>119</v>
      </c>
      <c r="C239" s="0" t="n">
        <v>0</v>
      </c>
      <c r="D239" s="0" t="n">
        <v>0</v>
      </c>
      <c r="E239" s="0" t="n">
        <v>1</v>
      </c>
      <c r="F239" s="0" t="n">
        <v>0</v>
      </c>
      <c r="G239" s="0" t="n">
        <v>1</v>
      </c>
      <c r="H239" s="0" t="n">
        <v>0</v>
      </c>
    </row>
    <row r="240" customFormat="false" ht="15.75" hidden="false" customHeight="false" outlineLevel="0" collapsed="false">
      <c r="A240" s="3" t="str">
        <f aca="false">HYPERLINK("https://drive.google.com/file/d/147s7PhBWRO-Afb__0pbdlR8MV9tUkkEH/view?usp=drivesdk", "ISLE_SESS0021_BLOCKE_55_sprt1")</f>
        <v>ISLE_SESS0021_BLOCKE_55_sprt1</v>
      </c>
      <c r="B240" s="2" t="s">
        <v>32</v>
      </c>
      <c r="C240" s="0" t="n">
        <v>0</v>
      </c>
      <c r="D240" s="0" t="n">
        <v>1</v>
      </c>
      <c r="E240" s="0" t="n">
        <v>0</v>
      </c>
      <c r="F240" s="0" t="n">
        <v>0</v>
      </c>
      <c r="G240" s="0" t="n">
        <v>1</v>
      </c>
      <c r="H240" s="0" t="n">
        <v>0</v>
      </c>
      <c r="I240" s="0" t="n">
        <v>0</v>
      </c>
      <c r="J240" s="0" t="n">
        <v>1</v>
      </c>
      <c r="K240" s="0" t="n">
        <v>0</v>
      </c>
      <c r="L240" s="0" t="n">
        <v>0</v>
      </c>
    </row>
    <row r="241" customFormat="false" ht="15.75" hidden="false" customHeight="false" outlineLevel="0" collapsed="false">
      <c r="A241" s="3" t="str">
        <f aca="false">HYPERLINK("https://drive.google.com/file/d/15XBGtyfcVnKHfTbYTc5dunGbiL4-SsqJ/view?usp=drivesdk", "ISLE_SESS0021_BLOCKD01_53_sprt1")</f>
        <v>ISLE_SESS0021_BLOCKD01_53_sprt1</v>
      </c>
      <c r="B241" s="2" t="s">
        <v>39</v>
      </c>
      <c r="C241" s="0" t="n">
        <v>0</v>
      </c>
      <c r="D241" s="0" t="n">
        <v>1</v>
      </c>
      <c r="E241" s="0" t="n">
        <v>0</v>
      </c>
    </row>
    <row r="242" customFormat="false" ht="15.75" hidden="false" customHeight="false" outlineLevel="0" collapsed="false">
      <c r="A242" s="3" t="str">
        <f aca="false">HYPERLINK("https://drive.google.com/file/d/15i7k5w_VbcnGriTtubd69jPLZnqlglov/view?usp=drivesdk", "ISLE_SESS0020_BLOCKG_04_sprt1")</f>
        <v>ISLE_SESS0020_BLOCKG_04_sprt1</v>
      </c>
      <c r="B242" s="2" t="s">
        <v>69</v>
      </c>
      <c r="C242" s="0" t="n">
        <v>0</v>
      </c>
      <c r="D242" s="0" t="n">
        <v>1</v>
      </c>
      <c r="E242" s="0" t="n">
        <v>0</v>
      </c>
      <c r="F242" s="0" t="n">
        <v>0</v>
      </c>
      <c r="G242" s="0" t="n">
        <v>0</v>
      </c>
      <c r="H242" s="0" t="n">
        <v>0</v>
      </c>
      <c r="I242" s="0" t="n">
        <v>0</v>
      </c>
      <c r="J242" s="0" t="n">
        <v>1</v>
      </c>
    </row>
    <row r="243" customFormat="false" ht="15.75" hidden="false" customHeight="false" outlineLevel="0" collapsed="false">
      <c r="A243" s="3" t="str">
        <f aca="false">HYPERLINK("https://drive.google.com/file/d/15tCEjAiI2rZqb3CVM096tBUWkiMiPtwk/view?usp=drivesdk", "ISLE_SESS0020_BLOCKE_18_sprt1")</f>
        <v>ISLE_SESS0020_BLOCKE_18_sprt1</v>
      </c>
      <c r="B243" s="2" t="s">
        <v>36</v>
      </c>
      <c r="C243" s="0" t="n">
        <v>0</v>
      </c>
      <c r="D243" s="0" t="n">
        <v>0</v>
      </c>
      <c r="E243" s="0" t="n">
        <v>0</v>
      </c>
      <c r="F243" s="0" t="n">
        <v>1</v>
      </c>
      <c r="G243" s="0" t="n">
        <v>0</v>
      </c>
      <c r="H243" s="0" t="n">
        <v>0</v>
      </c>
      <c r="I243" s="0" t="n">
        <v>1</v>
      </c>
      <c r="J243" s="0" t="n">
        <v>0</v>
      </c>
    </row>
    <row r="244" customFormat="false" ht="15.75" hidden="false" customHeight="false" outlineLevel="0" collapsed="false">
      <c r="A244" s="3" t="str">
        <f aca="false">HYPERLINK("https://drive.google.com/file/d/17jZx-j2WSZtcsggMOL0XTVcEW6MUqhFW/view?usp=drivesdk", "ISLE_SESS0021_BLOCKE_61_sprt1")</f>
        <v>ISLE_SESS0021_BLOCKE_61_sprt1</v>
      </c>
      <c r="B244" s="2" t="s">
        <v>17</v>
      </c>
      <c r="C244" s="0" t="n">
        <v>0</v>
      </c>
      <c r="D244" s="0" t="n">
        <v>0</v>
      </c>
      <c r="E244" s="0" t="n">
        <v>1</v>
      </c>
      <c r="F244" s="0" t="n">
        <v>0</v>
      </c>
      <c r="G244" s="0" t="n">
        <v>0</v>
      </c>
      <c r="H244" s="0" t="n">
        <v>1</v>
      </c>
      <c r="I244" s="0" t="n">
        <v>1</v>
      </c>
    </row>
    <row r="245" customFormat="false" ht="15.75" hidden="false" customHeight="false" outlineLevel="0" collapsed="false">
      <c r="A245" s="3" t="str">
        <f aca="false">HYPERLINK("https://drive.google.com/file/d/17y4CZgtUHhEvRtZn3Nmqh_fMmK8vVjFw/view?usp=drivesdk", "ISLE_SESS0021_BLOCKE_36_sprt1")</f>
        <v>ISLE_SESS0021_BLOCKE_36_sprt1</v>
      </c>
      <c r="B245" s="2" t="s">
        <v>120</v>
      </c>
      <c r="C245" s="0" t="n">
        <v>0</v>
      </c>
      <c r="D245" s="0" t="n">
        <v>0</v>
      </c>
      <c r="E245" s="0" t="n">
        <v>1</v>
      </c>
      <c r="F245" s="0" t="n">
        <v>1</v>
      </c>
      <c r="G245" s="0" t="n">
        <v>0</v>
      </c>
      <c r="H245" s="0" t="n">
        <v>0</v>
      </c>
      <c r="I245" s="0" t="n">
        <v>0</v>
      </c>
      <c r="J245" s="0" t="n">
        <v>1</v>
      </c>
    </row>
    <row r="246" customFormat="false" ht="15.75" hidden="false" customHeight="false" outlineLevel="0" collapsed="false">
      <c r="A246" s="3" t="str">
        <f aca="false">HYPERLINK("https://drive.google.com/file/d/186v83wtURfMN3HDCFyVNSAiMUiK2l1_9/view?usp=drivesdk", "ISLE_SESS0021_BLOCKE_40_sprt1")</f>
        <v>ISLE_SESS0021_BLOCKE_40_sprt1</v>
      </c>
      <c r="B246" s="2" t="s">
        <v>65</v>
      </c>
      <c r="C246" s="0" t="n">
        <v>0</v>
      </c>
      <c r="D246" s="0" t="n">
        <v>0</v>
      </c>
      <c r="E246" s="0" t="n">
        <v>0</v>
      </c>
      <c r="F246" s="0" t="n">
        <v>0</v>
      </c>
      <c r="G246" s="0" t="n">
        <v>1</v>
      </c>
      <c r="H246" s="0" t="n">
        <v>0</v>
      </c>
      <c r="I246" s="0" t="n">
        <v>1</v>
      </c>
      <c r="J246" s="0" t="n">
        <v>0</v>
      </c>
    </row>
    <row r="247" customFormat="false" ht="15.75" hidden="false" customHeight="false" outlineLevel="0" collapsed="false">
      <c r="A247" s="3" t="str">
        <f aca="false">HYPERLINK("https://drive.google.com/file/d/19ZmH9qudYBwO6-AXsKbJ_c2Hig27hNIG/view?usp=drivesdk", "ISLE_SESS0021_BLOCKE_41_sprt1")</f>
        <v>ISLE_SESS0021_BLOCKE_41_sprt1</v>
      </c>
      <c r="B247" s="2" t="s">
        <v>86</v>
      </c>
      <c r="C247" s="0" t="n">
        <v>0</v>
      </c>
      <c r="D247" s="0" t="n">
        <v>0</v>
      </c>
      <c r="E247" s="0" t="n">
        <v>0</v>
      </c>
      <c r="F247" s="0" t="n">
        <v>0</v>
      </c>
      <c r="G247" s="0" t="n">
        <v>1</v>
      </c>
      <c r="H247" s="0" t="n">
        <v>0</v>
      </c>
      <c r="I247" s="0" t="n">
        <v>1</v>
      </c>
      <c r="J247" s="0" t="n">
        <v>1</v>
      </c>
    </row>
    <row r="248" customFormat="false" ht="15.75" hidden="false" customHeight="false" outlineLevel="0" collapsed="false">
      <c r="A248" s="3" t="str">
        <f aca="false">HYPERLINK("https://drive.google.com/file/d/19qCSalljRkHaofLJAMab-leME6CACjWc/view?usp=drivesdk", "ISLE_SESS0020_BLOCKF_06_sprt1")</f>
        <v>ISLE_SESS0020_BLOCKF_06_sprt1</v>
      </c>
      <c r="B248" s="2" t="s">
        <v>59</v>
      </c>
      <c r="C248" s="0" t="n">
        <v>0</v>
      </c>
      <c r="D248" s="0" t="n">
        <v>0</v>
      </c>
      <c r="E248" s="0" t="n">
        <v>0</v>
      </c>
      <c r="F248" s="0" t="n">
        <v>1</v>
      </c>
      <c r="G248" s="0" t="n">
        <v>1</v>
      </c>
      <c r="H248" s="0" t="n">
        <v>0</v>
      </c>
      <c r="I248" s="0" t="n">
        <v>0</v>
      </c>
      <c r="J248" s="0" t="n">
        <v>1</v>
      </c>
      <c r="K248" s="0" t="n">
        <v>1</v>
      </c>
      <c r="L248" s="0" t="n">
        <v>1</v>
      </c>
      <c r="M248" s="0" t="n">
        <v>0</v>
      </c>
      <c r="N248" s="0" t="n">
        <v>0</v>
      </c>
      <c r="O248" s="0" t="n">
        <v>1</v>
      </c>
      <c r="P248" s="0" t="n">
        <v>0</v>
      </c>
      <c r="Q248" s="0" t="n">
        <v>1</v>
      </c>
    </row>
    <row r="249" customFormat="false" ht="15.75" hidden="false" customHeight="false" outlineLevel="0" collapsed="false">
      <c r="A249" s="3" t="str">
        <f aca="false">HYPERLINK("https://drive.google.com/file/d/1BjTKsWwS-1OB8R72cQ9nMUK5cr9kyIUb/view?usp=drivesdk", "ISLE_SESS0021_BLOCKE_25_sprt1")</f>
        <v>ISLE_SESS0021_BLOCKE_25_sprt1</v>
      </c>
      <c r="B249" s="2" t="s">
        <v>83</v>
      </c>
      <c r="C249" s="0" t="n">
        <v>0</v>
      </c>
      <c r="D249" s="0" t="n">
        <v>1</v>
      </c>
      <c r="E249" s="0" t="n">
        <v>0</v>
      </c>
      <c r="F249" s="0" t="n">
        <v>0</v>
      </c>
      <c r="G249" s="0" t="n">
        <v>0</v>
      </c>
      <c r="H249" s="0" t="n">
        <v>0</v>
      </c>
      <c r="I249" s="0" t="n">
        <v>1</v>
      </c>
    </row>
    <row r="250" customFormat="false" ht="15.75" hidden="false" customHeight="false" outlineLevel="0" collapsed="false">
      <c r="A250" s="3" t="str">
        <f aca="false">HYPERLINK("https://drive.google.com/file/d/1CYGQUeCC58QTgAjh2XtR4najGB2U4hr6/view?usp=drivesdk", "ISLE_SESS0020_BLOCKE_43_sprt1")</f>
        <v>ISLE_SESS0020_BLOCKE_43_sprt1</v>
      </c>
      <c r="B250" s="2" t="s">
        <v>115</v>
      </c>
      <c r="C250" s="0" t="n">
        <v>0</v>
      </c>
      <c r="D250" s="0" t="n">
        <v>0</v>
      </c>
      <c r="E250" s="0" t="n">
        <v>0</v>
      </c>
      <c r="F250" s="0" t="n">
        <v>0</v>
      </c>
      <c r="G250" s="0" t="n">
        <v>1</v>
      </c>
      <c r="H250" s="0" t="n">
        <v>0</v>
      </c>
      <c r="I250" s="0" t="n">
        <v>0</v>
      </c>
      <c r="J250" s="0" t="n">
        <v>1</v>
      </c>
    </row>
    <row r="251" customFormat="false" ht="15.75" hidden="false" customHeight="false" outlineLevel="0" collapsed="false">
      <c r="A251" s="3" t="str">
        <f aca="false">HYPERLINK("https://drive.google.com/file/d/1C_8Pkf-_ooubfcHCMurB_7Xa4SQGKO3S/view?usp=drivesdk", "ISLE_SESS0020_BLOCKE_32_sprt1")</f>
        <v>ISLE_SESS0020_BLOCKE_32_sprt1</v>
      </c>
      <c r="B251" s="2" t="s">
        <v>70</v>
      </c>
      <c r="C251" s="0" t="n">
        <v>0</v>
      </c>
      <c r="D251" s="0" t="n">
        <v>0</v>
      </c>
      <c r="E251" s="0" t="n">
        <v>1</v>
      </c>
      <c r="F251" s="0" t="n">
        <v>0</v>
      </c>
      <c r="G251" s="0" t="n">
        <v>1</v>
      </c>
      <c r="H251" s="0" t="n">
        <v>1</v>
      </c>
    </row>
    <row r="252" customFormat="false" ht="15.75" hidden="false" customHeight="false" outlineLevel="0" collapsed="false">
      <c r="A252" s="3" t="str">
        <f aca="false">HYPERLINK("https://drive.google.com/file/d/1D2VXLOp4HhdGYrsVV-LoKH0QAMfWSr76/view?usp=drivesdk", "ISLE_SESS0161_BLOCKD01_18_sprt1")</f>
        <v>ISLE_SESS0161_BLOCKD01_18_sprt1</v>
      </c>
      <c r="B252" s="2" t="s">
        <v>55</v>
      </c>
      <c r="C252" s="0" t="n">
        <v>0</v>
      </c>
      <c r="D252" s="0" t="n">
        <v>0</v>
      </c>
      <c r="E252" s="0" t="n">
        <v>1</v>
      </c>
      <c r="F252" s="0" t="n">
        <v>0</v>
      </c>
      <c r="G252" s="0" t="n">
        <v>1</v>
      </c>
    </row>
    <row r="253" customFormat="false" ht="15.75" hidden="false" customHeight="false" outlineLevel="0" collapsed="false">
      <c r="A253" s="3" t="str">
        <f aca="false">HYPERLINK("https://drive.google.com/file/d/1EgiPS-L3V7OtqX3iPusPkcVcouQ5Lqv-/view?usp=drivesdk", "ISLE_SESS0021_BLOCKE_31_sprt1")</f>
        <v>ISLE_SESS0021_BLOCKE_31_sprt1</v>
      </c>
      <c r="B253" s="2" t="s">
        <v>112</v>
      </c>
      <c r="C253" s="0" t="n">
        <v>0</v>
      </c>
      <c r="D253" s="0" t="n">
        <v>1</v>
      </c>
      <c r="E253" s="0" t="n">
        <v>0</v>
      </c>
      <c r="F253" s="0" t="n">
        <v>0</v>
      </c>
      <c r="G253" s="0" t="n">
        <v>1</v>
      </c>
      <c r="H253" s="0" t="n">
        <v>0</v>
      </c>
    </row>
    <row r="254" customFormat="false" ht="15.75" hidden="false" customHeight="false" outlineLevel="0" collapsed="false">
      <c r="A254" s="3" t="str">
        <f aca="false">HYPERLINK("https://drive.google.com/file/d/1FftSLbMlrRrb6Gr7ZyicF4bOoiXckJCV/view?usp=drivesdk", "ISLE_SESS0021_BLOCKE_49_sprt1")</f>
        <v>ISLE_SESS0021_BLOCKE_49_sprt1</v>
      </c>
      <c r="B254" s="2" t="s">
        <v>121</v>
      </c>
      <c r="C254" s="0" t="n">
        <v>0</v>
      </c>
      <c r="D254" s="0" t="n">
        <v>1</v>
      </c>
      <c r="E254" s="0" t="n">
        <v>0</v>
      </c>
      <c r="F254" s="0" t="n">
        <v>0</v>
      </c>
      <c r="G254" s="0" t="n">
        <v>1</v>
      </c>
    </row>
    <row r="255" customFormat="false" ht="15.75" hidden="false" customHeight="false" outlineLevel="0" collapsed="false">
      <c r="A255" s="3" t="str">
        <f aca="false">HYPERLINK("https://drive.google.com/file/d/1G3D7zl9ar5hE8FuwJ2EYdUyXB9d7gMSo/view?usp=drivesdk", "ISLE_SESS0021_BLOCKD01_81_sprt1")</f>
        <v>ISLE_SESS0021_BLOCKD01_81_sprt1</v>
      </c>
      <c r="B255" s="2" t="s">
        <v>67</v>
      </c>
      <c r="C255" s="0" t="n">
        <v>0</v>
      </c>
      <c r="D255" s="0" t="n">
        <v>0</v>
      </c>
      <c r="E255" s="0" t="n">
        <v>0</v>
      </c>
      <c r="F255" s="0" t="n">
        <v>1</v>
      </c>
      <c r="G255" s="0" t="n">
        <v>0</v>
      </c>
      <c r="H255" s="0" t="n">
        <v>0</v>
      </c>
      <c r="I255" s="0" t="n">
        <v>0</v>
      </c>
      <c r="J255" s="0" t="n">
        <v>1</v>
      </c>
      <c r="K255" s="0" t="n">
        <v>0</v>
      </c>
    </row>
    <row r="256" customFormat="false" ht="15.75" hidden="false" customHeight="false" outlineLevel="0" collapsed="false">
      <c r="A256" s="3" t="str">
        <f aca="false">HYPERLINK("https://drive.google.com/file/d/1HgWYzd_K9F_k_Wpn6DLefl2b6VpT0kX-/view?usp=drivesdk", "ISLE_SESS0021_BLOCKE_18_sprt1")</f>
        <v>ISLE_SESS0021_BLOCKE_18_sprt1</v>
      </c>
      <c r="B256" s="2" t="s">
        <v>36</v>
      </c>
      <c r="C256" s="0" t="n">
        <v>0</v>
      </c>
      <c r="D256" s="0" t="n">
        <v>1</v>
      </c>
      <c r="E256" s="0" t="n">
        <v>0</v>
      </c>
      <c r="F256" s="0" t="n">
        <v>1</v>
      </c>
      <c r="G256" s="0" t="n">
        <v>0</v>
      </c>
      <c r="H256" s="0" t="n">
        <v>0</v>
      </c>
      <c r="I256" s="0" t="n">
        <v>0</v>
      </c>
    </row>
    <row r="257" customFormat="false" ht="15.75" hidden="false" customHeight="false" outlineLevel="0" collapsed="false">
      <c r="A257" s="3" t="str">
        <f aca="false">HYPERLINK("https://drive.google.com/file/d/1JDNNlPDi845bKUIkIPm0MwoSp7v-UhyH/view?usp=drivesdk", "ISLE_SESS0021_BLOCKF_05_sprt1")</f>
        <v>ISLE_SESS0021_BLOCKF_05_sprt1</v>
      </c>
      <c r="B257" s="2" t="s">
        <v>111</v>
      </c>
      <c r="C257" s="0" t="n">
        <v>0</v>
      </c>
      <c r="D257" s="0" t="n">
        <v>0</v>
      </c>
      <c r="E257" s="0" t="n">
        <v>0</v>
      </c>
      <c r="F257" s="0" t="n">
        <v>1</v>
      </c>
      <c r="G257" s="0" t="n">
        <v>0</v>
      </c>
      <c r="H257" s="0" t="n">
        <v>0</v>
      </c>
      <c r="I257" s="0" t="n">
        <v>0</v>
      </c>
      <c r="J257" s="0" t="n">
        <v>0</v>
      </c>
      <c r="K257" s="0" t="n">
        <v>1</v>
      </c>
      <c r="L257" s="0" t="n">
        <v>0</v>
      </c>
      <c r="M257" s="0" t="n">
        <v>0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0</v>
      </c>
      <c r="S257" s="0" t="n">
        <v>0</v>
      </c>
    </row>
    <row r="258" customFormat="false" ht="15.75" hidden="false" customHeight="false" outlineLevel="0" collapsed="false">
      <c r="A258" s="3" t="str">
        <f aca="false">HYPERLINK("https://drive.google.com/file/d/1JxEIKaUi4jX3A2cq_f6o52yLIT2B8lvR/view?usp=drivesdk", "ISLE_SESS0021_BLOCKF_06_sprt1")</f>
        <v>ISLE_SESS0021_BLOCKF_06_sprt1</v>
      </c>
      <c r="B258" s="2" t="s">
        <v>59</v>
      </c>
      <c r="C258" s="0" t="n">
        <v>0</v>
      </c>
      <c r="D258" s="0" t="n">
        <v>0</v>
      </c>
      <c r="E258" s="0" t="n">
        <v>1</v>
      </c>
      <c r="F258" s="0" t="n">
        <v>1</v>
      </c>
      <c r="G258" s="0" t="n">
        <v>0</v>
      </c>
      <c r="H258" s="0" t="n">
        <v>0</v>
      </c>
      <c r="I258" s="0" t="n">
        <v>0</v>
      </c>
      <c r="J258" s="0" t="n">
        <v>0</v>
      </c>
      <c r="K258" s="0" t="n">
        <v>1</v>
      </c>
      <c r="L258" s="0" t="n">
        <v>0</v>
      </c>
      <c r="M258" s="0" t="n">
        <v>0</v>
      </c>
      <c r="N258" s="0" t="n">
        <v>0</v>
      </c>
      <c r="O258" s="0" t="n">
        <v>0</v>
      </c>
      <c r="P258" s="0" t="n">
        <v>0</v>
      </c>
      <c r="Q258" s="0" t="n">
        <v>1</v>
      </c>
    </row>
    <row r="259" customFormat="false" ht="15.75" hidden="false" customHeight="false" outlineLevel="0" collapsed="false">
      <c r="A259" s="3" t="str">
        <f aca="false">HYPERLINK("https://drive.google.com/file/d/1KAU7p0XPgkqxIzkbH0Hwa6iBznc_xgJx/view?usp=drivesdk", "ISLE_SESS0021_BLOCKE_01_sprt1")</f>
        <v>ISLE_SESS0021_BLOCKE_01_sprt1</v>
      </c>
      <c r="B259" s="2" t="s">
        <v>84</v>
      </c>
      <c r="C259" s="0" t="n">
        <v>0</v>
      </c>
      <c r="D259" s="0" t="n">
        <v>1</v>
      </c>
      <c r="E259" s="0" t="n">
        <v>0</v>
      </c>
      <c r="F259" s="0" t="n">
        <v>0</v>
      </c>
      <c r="G259" s="0" t="n">
        <v>0</v>
      </c>
      <c r="H259" s="0" t="n">
        <v>1</v>
      </c>
      <c r="I259" s="0" t="n">
        <v>1</v>
      </c>
      <c r="J259" s="0" t="n">
        <v>0</v>
      </c>
      <c r="K259" s="0" t="n">
        <v>0</v>
      </c>
    </row>
    <row r="260" customFormat="false" ht="13.8" hidden="false" customHeight="false" outlineLevel="0" collapsed="false">
      <c r="A260" s="3" t="str">
        <f aca="false">HYPERLINK("https://drive.google.com/file/d/1K_xAmGo3T80rd2ufXp6FcuUTE9Xv0Xfc/view?usp=drivesdk", "ISLE_SESS0021_BLOCKD01_06_sprt1")</f>
        <v>ISLE_SESS0021_BLOCKD01_06_sprt1</v>
      </c>
      <c r="B260" s="2" t="s">
        <v>107</v>
      </c>
      <c r="C260" s="0" t="n">
        <v>0</v>
      </c>
      <c r="D260" s="0" t="n">
        <v>0</v>
      </c>
      <c r="E260" s="0" t="n">
        <v>1</v>
      </c>
      <c r="F260" s="0" t="n">
        <v>0</v>
      </c>
      <c r="G260" s="0" t="n">
        <v>1</v>
      </c>
    </row>
    <row r="261" customFormat="false" ht="15.75" hidden="false" customHeight="false" outlineLevel="0" collapsed="false">
      <c r="A261" s="3" t="str">
        <f aca="false">HYPERLINK("https://drive.google.com/file/d/1KlnvElTBD4srqxbxiEK46eqkZy6OCW_W/view?usp=drivesdk", "ISLE_SESS0021_BLOCKD01_18_sprt1")</f>
        <v>ISLE_SESS0021_BLOCKD01_18_sprt1</v>
      </c>
      <c r="B261" s="2" t="s">
        <v>55</v>
      </c>
      <c r="C261" s="0" t="n">
        <v>0</v>
      </c>
      <c r="D261" s="0" t="n">
        <v>0</v>
      </c>
      <c r="E261" s="0" t="n">
        <v>1</v>
      </c>
      <c r="F261" s="0" t="n">
        <v>0</v>
      </c>
      <c r="G261" s="0" t="n">
        <v>1</v>
      </c>
    </row>
    <row r="262" customFormat="false" ht="15.75" hidden="false" customHeight="false" outlineLevel="0" collapsed="false">
      <c r="A262" s="3" t="str">
        <f aca="false">HYPERLINK("https://drive.google.com/file/d/1No2KA2IZHBd6nuTUD4K53zjRtckJj4ex/view?usp=drivesdk", "ISLE_SESS0021_BLOCKE_26_sprt1")</f>
        <v>ISLE_SESS0021_BLOCKE_26_sprt1</v>
      </c>
      <c r="B262" s="2" t="s">
        <v>122</v>
      </c>
      <c r="C262" s="0" t="n">
        <v>0</v>
      </c>
      <c r="D262" s="0" t="n">
        <v>1</v>
      </c>
      <c r="E262" s="0" t="n">
        <v>0</v>
      </c>
      <c r="F262" s="0" t="n">
        <v>1</v>
      </c>
      <c r="G262" s="0" t="n">
        <v>0</v>
      </c>
      <c r="H262" s="0" t="n">
        <v>0</v>
      </c>
      <c r="I262" s="0" t="n">
        <v>0</v>
      </c>
      <c r="J262" s="0" t="n">
        <v>0</v>
      </c>
      <c r="K262" s="0" t="n">
        <v>1</v>
      </c>
    </row>
    <row r="263" customFormat="false" ht="15.75" hidden="false" customHeight="false" outlineLevel="0" collapsed="false">
      <c r="A263" s="3" t="str">
        <f aca="false">HYPERLINK("https://drive.google.com/file/d/1O5LKdkwwN13QPVkb053Y6TvUJGx4445j/view?usp=drivesdk", "ISLE_SESS0021_BLOCKF_02_sprt1")</f>
        <v>ISLE_SESS0021_BLOCKF_02_sprt1</v>
      </c>
      <c r="B263" s="2" t="s">
        <v>3</v>
      </c>
      <c r="C263" s="0" t="n">
        <v>0</v>
      </c>
      <c r="D263" s="0" t="n">
        <v>0</v>
      </c>
      <c r="E263" s="0" t="n">
        <v>0</v>
      </c>
      <c r="F263" s="0" t="n">
        <v>1</v>
      </c>
      <c r="G263" s="0" t="n">
        <v>0</v>
      </c>
      <c r="H263" s="0" t="n">
        <v>0</v>
      </c>
      <c r="I263" s="0" t="n">
        <v>1</v>
      </c>
      <c r="J263" s="0" t="n">
        <v>0</v>
      </c>
      <c r="K263" s="0" t="n">
        <v>0</v>
      </c>
      <c r="L263" s="0" t="n">
        <v>0</v>
      </c>
      <c r="M263" s="0" t="n">
        <v>1</v>
      </c>
      <c r="N263" s="0" t="n">
        <v>0</v>
      </c>
      <c r="O263" s="0" t="n">
        <v>0</v>
      </c>
    </row>
    <row r="264" customFormat="false" ht="15.75" hidden="false" customHeight="false" outlineLevel="0" collapsed="false">
      <c r="A264" s="3" t="str">
        <f aca="false">HYPERLINK("https://drive.google.com/file/d/1QY2IPvyNvDUb9T0amA7I7sexy1d_cWjg/view?usp=drivesdk", "ISLE_SESS0021_BLOCKE_09_sprt1")</f>
        <v>ISLE_SESS0021_BLOCKE_09_sprt1</v>
      </c>
      <c r="B264" s="2" t="s">
        <v>80</v>
      </c>
      <c r="C264" s="0" t="n">
        <v>0</v>
      </c>
      <c r="D264" s="0" t="n">
        <v>1</v>
      </c>
      <c r="E264" s="0" t="n">
        <v>1</v>
      </c>
      <c r="F264" s="0" t="n">
        <v>0</v>
      </c>
      <c r="G264" s="0" t="n">
        <v>0</v>
      </c>
      <c r="H264" s="0" t="n">
        <v>1</v>
      </c>
    </row>
    <row r="265" customFormat="false" ht="15.75" hidden="false" customHeight="false" outlineLevel="0" collapsed="false">
      <c r="A265" s="3" t="str">
        <f aca="false">HYPERLINK("https://drive.google.com/file/d/1QkYpZlT1MgClb0h428ze-RFmeMJaLcin/view?usp=drivesdk", "ISLE_SESS0161_BLOCKD01_14_sprt1")</f>
        <v>ISLE_SESS0161_BLOCKD01_14_sprt1</v>
      </c>
      <c r="B265" s="2" t="s">
        <v>23</v>
      </c>
      <c r="C265" s="0" t="n">
        <v>0</v>
      </c>
      <c r="D265" s="0" t="n">
        <v>0</v>
      </c>
      <c r="E265" s="0" t="n">
        <v>1</v>
      </c>
      <c r="F265" s="0" t="n">
        <v>0</v>
      </c>
      <c r="G265" s="0" t="n">
        <v>0</v>
      </c>
    </row>
    <row r="266" customFormat="false" ht="15.75" hidden="false" customHeight="false" outlineLevel="0" collapsed="false">
      <c r="A266" s="3" t="str">
        <f aca="false">HYPERLINK("https://drive.google.com/file/d/1Rw2jWJ0u7-zrHSTntK6TUQKQfIaGA8w1/view?usp=drivesdk", "ISLE_SESS0021_BLOCKE_17_sprt1")</f>
        <v>ISLE_SESS0021_BLOCKE_17_sprt1</v>
      </c>
      <c r="B266" s="2" t="s">
        <v>74</v>
      </c>
      <c r="C266" s="0" t="n">
        <v>0</v>
      </c>
      <c r="D266" s="0" t="n">
        <v>0</v>
      </c>
      <c r="E266" s="0" t="n">
        <v>0</v>
      </c>
      <c r="F266" s="0" t="n">
        <v>1</v>
      </c>
      <c r="G266" s="0" t="n">
        <v>0</v>
      </c>
      <c r="H266" s="0" t="n">
        <v>0</v>
      </c>
      <c r="I266" s="0" t="n">
        <v>0</v>
      </c>
      <c r="J266" s="0" t="n">
        <v>1</v>
      </c>
    </row>
    <row r="267" customFormat="false" ht="15.75" hidden="false" customHeight="false" outlineLevel="0" collapsed="false">
      <c r="A267" s="3" t="str">
        <f aca="false">HYPERLINK("https://drive.google.com/file/d/1S2_bWpwFkrTZzMrKokA6Fo0hWiPb0Bm2/view?usp=drivesdk", "ISLE_SESS0020_BLOCKE_46_sprt1")</f>
        <v>ISLE_SESS0020_BLOCKE_46_sprt1</v>
      </c>
      <c r="B267" s="2" t="s">
        <v>6</v>
      </c>
      <c r="C267" s="0" t="n">
        <v>0</v>
      </c>
      <c r="D267" s="0" t="n">
        <v>0</v>
      </c>
      <c r="E267" s="0" t="n">
        <v>0</v>
      </c>
      <c r="F267" s="0" t="n">
        <v>1</v>
      </c>
      <c r="G267" s="0" t="n">
        <v>0</v>
      </c>
      <c r="H267" s="0" t="n">
        <v>1</v>
      </c>
      <c r="I267" s="0" t="n">
        <v>0</v>
      </c>
      <c r="J267" s="0" t="n">
        <v>0</v>
      </c>
      <c r="K267" s="0" t="n">
        <v>1</v>
      </c>
      <c r="L267" s="0" t="n">
        <v>1</v>
      </c>
      <c r="M267" s="0" t="n">
        <v>1</v>
      </c>
    </row>
    <row r="268" customFormat="false" ht="15.75" hidden="false" customHeight="false" outlineLevel="0" collapsed="false">
      <c r="A268" s="3" t="str">
        <f aca="false">HYPERLINK("https://drive.google.com/file/d/1TN-gJtOxs0ieQfy6p1cwkeu4tYzQq5Z_/view?usp=drivesdk", "ISLE_SESS0021_BLOCKD01_30_sprt1")</f>
        <v>ISLE_SESS0021_BLOCKD01_30_sprt1</v>
      </c>
      <c r="B268" s="2" t="s">
        <v>116</v>
      </c>
      <c r="C268" s="0" t="n">
        <v>0</v>
      </c>
      <c r="D268" s="0" t="n">
        <v>0</v>
      </c>
      <c r="E268" s="0" t="n">
        <v>1</v>
      </c>
      <c r="F268" s="0" t="n">
        <v>0</v>
      </c>
      <c r="G268" s="0" t="n">
        <v>1</v>
      </c>
    </row>
    <row r="269" customFormat="false" ht="15.75" hidden="false" customHeight="false" outlineLevel="0" collapsed="false">
      <c r="A269" s="3" t="str">
        <f aca="false">HYPERLINK("https://drive.google.com/file/d/1Tn1zeOWim6Lj1T-34X1nZM7EEmbdVG24/view?usp=drivesdk", "ISLE_SESS0021_BLOCKD01_46_sprt1")</f>
        <v>ISLE_SESS0021_BLOCKD01_46_sprt1</v>
      </c>
      <c r="B269" s="2" t="s">
        <v>123</v>
      </c>
      <c r="C269" s="0" t="n">
        <v>0</v>
      </c>
      <c r="D269" s="0" t="n">
        <v>0</v>
      </c>
      <c r="E269" s="0" t="n">
        <v>1</v>
      </c>
      <c r="F269" s="0" t="n">
        <v>0</v>
      </c>
      <c r="G269" s="0" t="n">
        <v>0</v>
      </c>
      <c r="H269" s="0" t="n">
        <v>0</v>
      </c>
    </row>
    <row r="270" customFormat="false" ht="15.75" hidden="false" customHeight="false" outlineLevel="0" collapsed="false">
      <c r="A270" s="3" t="str">
        <f aca="false">HYPERLINK("https://drive.google.com/file/d/1Ts6dhQhJELw8AfqorIhYUmY7zsICf1w0/view?usp=drivesdk", "ISLE_SESS0021_BLOCKE_46_sprt1")</f>
        <v>ISLE_SESS0021_BLOCKE_46_sprt1</v>
      </c>
      <c r="B270" s="2" t="s">
        <v>6</v>
      </c>
      <c r="C270" s="0" t="n">
        <v>0</v>
      </c>
      <c r="D270" s="0" t="n">
        <v>0</v>
      </c>
      <c r="E270" s="0" t="n">
        <v>0</v>
      </c>
      <c r="F270" s="0" t="n">
        <v>1</v>
      </c>
      <c r="G270" s="0" t="n">
        <v>0</v>
      </c>
      <c r="H270" s="0" t="n">
        <v>1</v>
      </c>
      <c r="I270" s="0" t="n">
        <v>0</v>
      </c>
      <c r="J270" s="0" t="n">
        <v>0</v>
      </c>
      <c r="K270" s="0" t="n">
        <v>1</v>
      </c>
      <c r="L270" s="0" t="n">
        <v>0</v>
      </c>
      <c r="M270" s="0" t="n">
        <v>0</v>
      </c>
    </row>
    <row r="271" customFormat="false" ht="15.75" hidden="false" customHeight="false" outlineLevel="0" collapsed="false">
      <c r="A271" s="3" t="str">
        <f aca="false">HYPERLINK("https://drive.google.com/file/d/1UHpNbkLsPyf_qfX_l-Y0dzT-EPFMuhDt/view?usp=drivesdk", "ISLE_SESS0020_BLOCKE_44_sprt1")</f>
        <v>ISLE_SESS0020_BLOCKE_44_sprt1</v>
      </c>
      <c r="B271" s="2" t="s">
        <v>29</v>
      </c>
      <c r="C271" s="0" t="n">
        <v>0</v>
      </c>
      <c r="D271" s="0" t="n">
        <v>1</v>
      </c>
      <c r="E271" s="0" t="n">
        <v>1</v>
      </c>
      <c r="F271" s="0" t="n">
        <v>0</v>
      </c>
      <c r="G271" s="0" t="n">
        <v>0</v>
      </c>
      <c r="H271" s="0" t="n">
        <v>0</v>
      </c>
      <c r="I271" s="0" t="n">
        <v>1</v>
      </c>
    </row>
    <row r="272" customFormat="false" ht="15.75" hidden="false" customHeight="false" outlineLevel="0" collapsed="false">
      <c r="A272" s="3" t="str">
        <f aca="false">HYPERLINK("https://drive.google.com/file/d/1Wm_WYjPllmqhyNJj4_p6-dCSEE-g-CVZ/view?usp=drivesdk", "ISLE_SESS0021_BLOCKE_19_sprt1")</f>
        <v>ISLE_SESS0021_BLOCKE_19_sprt1</v>
      </c>
      <c r="B272" s="2" t="s">
        <v>37</v>
      </c>
      <c r="C272" s="0" t="n">
        <v>0</v>
      </c>
      <c r="D272" s="0" t="n">
        <v>0</v>
      </c>
      <c r="E272" s="0" t="n">
        <v>0</v>
      </c>
      <c r="F272" s="0" t="n">
        <v>1</v>
      </c>
      <c r="G272" s="0" t="n">
        <v>0</v>
      </c>
      <c r="H272" s="0" t="n">
        <v>1</v>
      </c>
    </row>
    <row r="273" customFormat="false" ht="15.75" hidden="false" customHeight="false" outlineLevel="0" collapsed="false">
      <c r="A273" s="3" t="str">
        <f aca="false">HYPERLINK("https://drive.google.com/file/d/1YHvavcySOJYA6yxNEBCamZPZ9y58Ktny/view?usp=drivesdk", "ISLE_SESS0021_BLOCKE_10_sprt1")</f>
        <v>ISLE_SESS0021_BLOCKE_10_sprt1</v>
      </c>
      <c r="B273" s="2" t="s">
        <v>124</v>
      </c>
      <c r="C273" s="0" t="n">
        <v>0</v>
      </c>
      <c r="D273" s="0" t="n">
        <v>1</v>
      </c>
      <c r="E273" s="0" t="n">
        <v>0</v>
      </c>
      <c r="F273" s="0" t="n">
        <v>1</v>
      </c>
      <c r="G273" s="0" t="n">
        <v>0</v>
      </c>
      <c r="H273" s="0" t="n">
        <v>0</v>
      </c>
    </row>
    <row r="274" customFormat="false" ht="15.75" hidden="false" customHeight="false" outlineLevel="0" collapsed="false">
      <c r="A274" s="3" t="str">
        <f aca="false">HYPERLINK("https://drive.google.com/file/d/1ZFpPEum7hxq8PFUj55UyB17HhX7ye4CJ/view?usp=drivesdk", "ISLE_SESS0021_BLOCKD01_59_sprt1")</f>
        <v>ISLE_SESS0021_BLOCKD01_59_sprt1</v>
      </c>
      <c r="B274" s="2" t="s">
        <v>46</v>
      </c>
      <c r="C274" s="0" t="n">
        <v>0</v>
      </c>
      <c r="D274" s="0" t="n">
        <v>1</v>
      </c>
      <c r="E274" s="0" t="n">
        <v>0</v>
      </c>
    </row>
    <row r="275" customFormat="false" ht="15.75" hidden="false" customHeight="false" outlineLevel="0" collapsed="false">
      <c r="A275" s="3" t="str">
        <f aca="false">HYPERLINK("https://drive.google.com/file/d/1ZXuPH-gg_XZ1-xqTGhc01X6zuoK9-MSK/view?usp=drivesdk", "ISLE_SESS0021_BLOCKE_38_sprt1")</f>
        <v>ISLE_SESS0021_BLOCKE_38_sprt1</v>
      </c>
      <c r="B275" s="2" t="s">
        <v>25</v>
      </c>
      <c r="C275" s="0" t="n">
        <v>1</v>
      </c>
      <c r="D275" s="0" t="n">
        <v>1</v>
      </c>
      <c r="E275" s="0" t="n">
        <v>0</v>
      </c>
      <c r="F275" s="0" t="n">
        <v>1</v>
      </c>
      <c r="G275" s="0" t="n">
        <v>0</v>
      </c>
      <c r="H275" s="0" t="n">
        <v>0</v>
      </c>
      <c r="I275" s="0" t="n">
        <v>0</v>
      </c>
    </row>
    <row r="276" customFormat="false" ht="15.75" hidden="false" customHeight="false" outlineLevel="0" collapsed="false">
      <c r="A276" s="3" t="str">
        <f aca="false">HYPERLINK("https://drive.google.com/file/d/1cm3m0rdrh03BeoyE3sHDldJ_ToHP0B3T/view?usp=drivesdk", "ISLE_SESS0020_BLOCKE_62_sprt1")</f>
        <v>ISLE_SESS0020_BLOCKE_62_sprt1</v>
      </c>
      <c r="B276" s="2" t="s">
        <v>93</v>
      </c>
      <c r="C276" s="0" t="n">
        <v>0</v>
      </c>
      <c r="D276" s="0" t="n">
        <v>1</v>
      </c>
      <c r="E276" s="0" t="n">
        <v>0</v>
      </c>
      <c r="F276" s="0" t="n">
        <v>0</v>
      </c>
      <c r="G276" s="0" t="n">
        <v>0</v>
      </c>
      <c r="H276" s="0" t="n">
        <v>0</v>
      </c>
      <c r="I276" s="0" t="n">
        <v>1</v>
      </c>
    </row>
    <row r="277" customFormat="false" ht="15.75" hidden="false" customHeight="false" outlineLevel="0" collapsed="false">
      <c r="A277" s="3" t="str">
        <f aca="false">HYPERLINK("https://drive.google.com/file/d/1e5byrpKCvoyWEoBx8XUK_EfIygCrJ8Ga/view?usp=drivesdk", "ISLE_SESS0020_BLOCKE_59_sprt1")</f>
        <v>ISLE_SESS0020_BLOCKE_59_sprt1</v>
      </c>
      <c r="B277" s="2" t="s">
        <v>16</v>
      </c>
      <c r="C277" s="0" t="n">
        <v>1</v>
      </c>
      <c r="D277" s="0" t="n">
        <v>0</v>
      </c>
      <c r="E277" s="0" t="n">
        <v>1</v>
      </c>
      <c r="F277" s="0" t="n">
        <v>1</v>
      </c>
      <c r="G277" s="0" t="n">
        <v>0</v>
      </c>
      <c r="H277" s="0" t="n">
        <v>0</v>
      </c>
      <c r="I277" s="0" t="n">
        <v>0</v>
      </c>
      <c r="J277" s="0" t="n">
        <v>1</v>
      </c>
    </row>
    <row r="278" customFormat="false" ht="15.75" hidden="false" customHeight="false" outlineLevel="0" collapsed="false">
      <c r="A278" s="3" t="str">
        <f aca="false">HYPERLINK("https://drive.google.com/file/d/1ep6rP4zVjU1Y1ow5WOmtS1lkGVfGlPoa/view?usp=drivesdk", "ISLE_SESS0021_BLOCKD01_57_sprt1")</f>
        <v>ISLE_SESS0021_BLOCKD01_57_sprt1</v>
      </c>
      <c r="B278" s="2" t="s">
        <v>51</v>
      </c>
      <c r="C278" s="0" t="n">
        <v>0</v>
      </c>
      <c r="D278" s="0" t="n">
        <v>1</v>
      </c>
      <c r="E278" s="0" t="n">
        <v>0</v>
      </c>
    </row>
    <row r="279" customFormat="false" ht="15.75" hidden="false" customHeight="false" outlineLevel="0" collapsed="false">
      <c r="A279" s="3" t="str">
        <f aca="false">HYPERLINK("https://drive.google.com/file/d/1fFL7xVvsq0vmjGrWDbQYHxJP7Q6OcOam/view?usp=drivesdk", "ISLE_SESS0021_BLOCKE_54_sprt1")</f>
        <v>ISLE_SESS0021_BLOCKE_54_sprt1</v>
      </c>
      <c r="B279" s="2" t="s">
        <v>61</v>
      </c>
      <c r="C279" s="0" t="n">
        <v>0</v>
      </c>
      <c r="D279" s="0" t="n">
        <v>1</v>
      </c>
      <c r="E279" s="0" t="n">
        <v>0</v>
      </c>
      <c r="F279" s="0" t="n">
        <v>0</v>
      </c>
      <c r="G279" s="0" t="n">
        <v>1</v>
      </c>
      <c r="H279" s="0" t="n">
        <v>1</v>
      </c>
      <c r="I279" s="0" t="n">
        <v>0</v>
      </c>
      <c r="J279" s="0" t="n">
        <v>1</v>
      </c>
      <c r="K279" s="0" t="n">
        <v>0</v>
      </c>
    </row>
    <row r="280" customFormat="false" ht="15.75" hidden="false" customHeight="false" outlineLevel="0" collapsed="false">
      <c r="A280" s="3" t="str">
        <f aca="false">HYPERLINK("https://drive.google.com/file/d/1gNkwV_mYzKOMiysPGl_SDebOjwc_jmjM/view?usp=drivesdk", "ISLE_SESS0020_BLOCKE_35_sprt1")</f>
        <v>ISLE_SESS0020_BLOCKE_35_sprt1</v>
      </c>
      <c r="B280" s="2" t="s">
        <v>88</v>
      </c>
      <c r="C280" s="0" t="n">
        <v>0</v>
      </c>
      <c r="D280" s="0" t="n">
        <v>0</v>
      </c>
      <c r="E280" s="0" t="n">
        <v>1</v>
      </c>
      <c r="F280" s="0" t="n">
        <v>1</v>
      </c>
      <c r="G280" s="0" t="n">
        <v>1</v>
      </c>
      <c r="H280" s="0" t="n">
        <v>0</v>
      </c>
      <c r="I280" s="0" t="n">
        <v>1</v>
      </c>
      <c r="J280" s="0" t="n">
        <v>0</v>
      </c>
    </row>
    <row r="281" customFormat="false" ht="15.75" hidden="false" customHeight="false" outlineLevel="0" collapsed="false">
      <c r="A281" s="3" t="str">
        <f aca="false">HYPERLINK("https://drive.google.com/file/d/1hVbOGxKmJZKHwKt23n27_2qeABtveg6f/view?usp=drivesdk", "ISLE_SESS0020_BLOCKE_20_sprt1")</f>
        <v>ISLE_SESS0020_BLOCKE_20_sprt1</v>
      </c>
      <c r="B281" s="2" t="s">
        <v>48</v>
      </c>
      <c r="C281" s="0" t="n">
        <v>0</v>
      </c>
      <c r="D281" s="0" t="n">
        <v>1</v>
      </c>
      <c r="E281" s="0" t="n">
        <v>1</v>
      </c>
      <c r="F281" s="0" t="n">
        <v>1</v>
      </c>
      <c r="G281" s="0" t="n">
        <v>0</v>
      </c>
      <c r="H281" s="0" t="n">
        <v>0</v>
      </c>
      <c r="I281" s="0" t="n">
        <v>0</v>
      </c>
    </row>
    <row r="282" customFormat="false" ht="15.75" hidden="false" customHeight="false" outlineLevel="0" collapsed="false">
      <c r="A282" s="3" t="str">
        <f aca="false">HYPERLINK("https://drive.google.com/file/d/1hZ42PP3uj8MA84G_8cLgzgT6hmretdI4/view?usp=drivesdk", "ISLE_SESS0020_BLOCKE_28_sprt1")</f>
        <v>ISLE_SESS0020_BLOCKE_28_sprt1</v>
      </c>
      <c r="B282" s="2" t="s">
        <v>114</v>
      </c>
      <c r="C282" s="0" t="n">
        <v>0</v>
      </c>
      <c r="D282" s="0" t="n">
        <v>1</v>
      </c>
      <c r="E282" s="0" t="n">
        <v>0</v>
      </c>
      <c r="F282" s="0" t="n">
        <v>0</v>
      </c>
      <c r="G282" s="0" t="n">
        <v>0</v>
      </c>
      <c r="H282" s="0" t="n">
        <v>1</v>
      </c>
      <c r="I282" s="0" t="n">
        <v>1</v>
      </c>
    </row>
    <row r="283" customFormat="false" ht="15.75" hidden="false" customHeight="false" outlineLevel="0" collapsed="false">
      <c r="A283" s="3" t="str">
        <f aca="false">HYPERLINK("https://drive.google.com/file/d/1ldXnYw4TT849oj4nQDNxlxLaSHNUmGFj/view?usp=drivesdk", "ISLE_SESS0021_BLOCKE_28_sprt1")</f>
        <v>ISLE_SESS0021_BLOCKE_28_sprt1</v>
      </c>
      <c r="B283" s="2" t="s">
        <v>114</v>
      </c>
      <c r="C283" s="0" t="n">
        <v>0</v>
      </c>
      <c r="D283" s="0" t="n">
        <v>1</v>
      </c>
      <c r="E283" s="0" t="n">
        <v>0</v>
      </c>
      <c r="F283" s="0" t="n">
        <v>0</v>
      </c>
      <c r="G283" s="0" t="n">
        <v>0</v>
      </c>
      <c r="H283" s="0" t="n">
        <v>1</v>
      </c>
      <c r="I283" s="0" t="n">
        <v>0</v>
      </c>
    </row>
    <row r="284" customFormat="false" ht="15.75" hidden="false" customHeight="false" outlineLevel="0" collapsed="false">
      <c r="A284" s="3" t="str">
        <f aca="false">HYPERLINK("https://drive.google.com/file/d/1mPJ9hgQPiKKwEiCA6Ew6cMy9QwF4zDur/view?usp=drivesdk", "ISLE_SESS0021_BLOCKE_20_sprt1")</f>
        <v>ISLE_SESS0021_BLOCKE_20_sprt1</v>
      </c>
      <c r="B284" s="2" t="s">
        <v>48</v>
      </c>
      <c r="C284" s="0" t="n">
        <v>0</v>
      </c>
      <c r="D284" s="0" t="n">
        <v>1</v>
      </c>
      <c r="E284" s="0" t="n">
        <v>1</v>
      </c>
      <c r="F284" s="0" t="n">
        <v>0</v>
      </c>
      <c r="G284" s="0" t="n">
        <v>0</v>
      </c>
      <c r="H284" s="0" t="n">
        <v>0</v>
      </c>
      <c r="I284" s="0" t="n">
        <v>1</v>
      </c>
    </row>
    <row r="285" customFormat="false" ht="15.75" hidden="false" customHeight="false" outlineLevel="0" collapsed="false">
      <c r="A285" s="3" t="str">
        <f aca="false">HYPERLINK("https://drive.google.com/file/d/1nFDj9L46uoJKji1Tm-hTqkX23CYctPjK/view?usp=drivesdk", "ISLE_SESS0020_BLOCKE_53_sprt1")</f>
        <v>ISLE_SESS0020_BLOCKE_53_sprt1</v>
      </c>
      <c r="B285" s="2" t="s">
        <v>77</v>
      </c>
      <c r="C285" s="0" t="n">
        <v>0</v>
      </c>
      <c r="D285" s="0" t="n">
        <v>1</v>
      </c>
      <c r="E285" s="0" t="n">
        <v>0</v>
      </c>
      <c r="F285" s="0" t="n">
        <v>0</v>
      </c>
      <c r="G285" s="0" t="n">
        <v>1</v>
      </c>
      <c r="H285" s="0" t="n">
        <v>0</v>
      </c>
      <c r="I285" s="0" t="n">
        <v>0</v>
      </c>
      <c r="J285" s="0" t="n">
        <v>1</v>
      </c>
      <c r="K285" s="0" t="n">
        <v>0</v>
      </c>
      <c r="L285" s="0" t="n">
        <v>1</v>
      </c>
      <c r="M285" s="0" t="n">
        <v>0</v>
      </c>
      <c r="N285" s="0" t="n">
        <v>0</v>
      </c>
      <c r="O285" s="0" t="n">
        <v>1</v>
      </c>
    </row>
    <row r="286" customFormat="false" ht="15.75" hidden="false" customHeight="false" outlineLevel="0" collapsed="false">
      <c r="A286" s="3" t="str">
        <f aca="false">HYPERLINK("https://drive.google.com/file/d/1o6XzYk9tY420Sj687oiONJpBkHPJGywf/view?usp=drivesdk", "ISLE_SESS0020_BLOCKF_03_sprt1")</f>
        <v>ISLE_SESS0020_BLOCKF_03_sprt1</v>
      </c>
      <c r="B286" s="2" t="s">
        <v>78</v>
      </c>
      <c r="C286" s="0" t="n">
        <v>0</v>
      </c>
      <c r="D286" s="0" t="n">
        <v>0</v>
      </c>
      <c r="E286" s="0" t="n">
        <v>1</v>
      </c>
      <c r="F286" s="0" t="n">
        <v>1</v>
      </c>
      <c r="G286" s="0" t="n">
        <v>0</v>
      </c>
      <c r="H286" s="0" t="n">
        <v>0</v>
      </c>
      <c r="I286" s="0" t="n">
        <v>1</v>
      </c>
      <c r="J286" s="0" t="n">
        <v>0</v>
      </c>
      <c r="K286" s="0" t="n">
        <v>0</v>
      </c>
      <c r="L286" s="0" t="n">
        <v>1</v>
      </c>
      <c r="M286" s="0" t="n">
        <v>1</v>
      </c>
    </row>
    <row r="287" customFormat="false" ht="15.75" hidden="false" customHeight="false" outlineLevel="0" collapsed="false">
      <c r="A287" s="3" t="str">
        <f aca="false">HYPERLINK("https://drive.google.com/file/d/1ocUuOqB-wTiT0LJWDHOPkGC2x3IcN_6Y/view?usp=drivesdk", "ISLE_SESS0021_BLOCKG_11_sprt1")</f>
        <v>ISLE_SESS0021_BLOCKG_11_sprt1</v>
      </c>
      <c r="B287" s="2" t="s">
        <v>13</v>
      </c>
      <c r="C287" s="0" t="n">
        <v>0</v>
      </c>
      <c r="D287" s="0" t="n">
        <v>1</v>
      </c>
      <c r="E287" s="0" t="n">
        <v>0</v>
      </c>
      <c r="F287" s="0" t="n">
        <v>0</v>
      </c>
      <c r="G287" s="0" t="n">
        <v>0</v>
      </c>
      <c r="H287" s="0" t="n">
        <v>1</v>
      </c>
      <c r="I287" s="0" t="n">
        <v>0</v>
      </c>
      <c r="J287" s="0" t="n">
        <v>0</v>
      </c>
      <c r="K287" s="0" t="n">
        <v>1</v>
      </c>
      <c r="L287" s="0" t="n">
        <v>0</v>
      </c>
    </row>
    <row r="288" customFormat="false" ht="15.75" hidden="false" customHeight="false" outlineLevel="0" collapsed="false">
      <c r="A288" s="3" t="str">
        <f aca="false">HYPERLINK("https://drive.google.com/file/d/1otesLo-H-zIBD1Dvq9AfjAp1i7uRU4G9/view?usp=drivesdk", "ISLE_SESS0020_BLOCKF_09_sprt1")</f>
        <v>ISLE_SESS0020_BLOCKF_09_sprt1</v>
      </c>
      <c r="B288" s="2" t="s">
        <v>125</v>
      </c>
      <c r="C288" s="0" t="n">
        <v>0</v>
      </c>
      <c r="D288" s="0" t="n">
        <v>0</v>
      </c>
      <c r="E288" s="0" t="n">
        <v>0</v>
      </c>
      <c r="F288" s="0" t="n">
        <v>1</v>
      </c>
      <c r="G288" s="0" t="n">
        <v>0</v>
      </c>
      <c r="H288" s="0" t="n">
        <v>0</v>
      </c>
      <c r="I288" s="0" t="n">
        <v>0</v>
      </c>
      <c r="J288" s="0" t="n">
        <v>0</v>
      </c>
      <c r="K288" s="0" t="n">
        <v>1</v>
      </c>
      <c r="L288" s="0" t="n">
        <v>1</v>
      </c>
      <c r="M288" s="0" t="n">
        <v>1</v>
      </c>
      <c r="N288" s="0" t="n">
        <v>0</v>
      </c>
      <c r="O288" s="0" t="n">
        <v>0</v>
      </c>
      <c r="P288" s="0" t="n">
        <v>1</v>
      </c>
      <c r="Q288" s="0" t="n">
        <v>0</v>
      </c>
      <c r="R288" s="0" t="n">
        <v>1</v>
      </c>
    </row>
    <row r="289" customFormat="false" ht="15.75" hidden="false" customHeight="false" outlineLevel="0" collapsed="false">
      <c r="A289" s="3" t="str">
        <f aca="false">HYPERLINK("https://drive.google.com/file/d/1ou5ebvZUQ9t8UPB6a3MdEVRBUP-zv1xm/view?usp=drivesdk", "ISLE_SESS0020_BLOCKE_24_sprt1")</f>
        <v>ISLE_SESS0020_BLOCKE_24_sprt1</v>
      </c>
      <c r="B289" s="2" t="s">
        <v>82</v>
      </c>
      <c r="C289" s="0" t="n">
        <v>0</v>
      </c>
      <c r="D289" s="0" t="n">
        <v>1</v>
      </c>
      <c r="E289" s="0" t="n">
        <v>0</v>
      </c>
      <c r="F289" s="0" t="n">
        <v>0</v>
      </c>
      <c r="G289" s="0" t="n">
        <v>1</v>
      </c>
    </row>
    <row r="290" customFormat="false" ht="15.75" hidden="false" customHeight="false" outlineLevel="0" collapsed="false">
      <c r="A290" s="3" t="str">
        <f aca="false">HYPERLINK("https://drive.google.com/file/d/1pCc2ytUkEkEDKw20Cqv3D35HNx9kDeqd/view?usp=drivesdk", "ISLE_SESS0021_BLOCKE_03_sprt1")</f>
        <v>ISLE_SESS0021_BLOCKE_03_sprt1</v>
      </c>
      <c r="B290" s="2" t="s">
        <v>126</v>
      </c>
      <c r="C290" s="0" t="n">
        <v>0</v>
      </c>
      <c r="D290" s="0" t="n">
        <v>1</v>
      </c>
      <c r="E290" s="0" t="n">
        <v>1</v>
      </c>
      <c r="F290" s="0" t="n">
        <v>0</v>
      </c>
      <c r="G290" s="0" t="n">
        <v>0</v>
      </c>
      <c r="H290" s="0" t="n">
        <v>0</v>
      </c>
      <c r="I290" s="0" t="n">
        <v>0</v>
      </c>
    </row>
    <row r="291" customFormat="false" ht="15.75" hidden="false" customHeight="false" outlineLevel="0" collapsed="false">
      <c r="A291" s="3" t="str">
        <f aca="false">HYPERLINK("https://drive.google.com/file/d/1q2g1RP2a5OGxEaWPEifUjD23NGQCrd6e/view?usp=drivesdk", "ISLE_SESS0021_BLOCKD01_34_sprt1")</f>
        <v>ISLE_SESS0021_BLOCKD01_34_sprt1</v>
      </c>
      <c r="B291" s="2" t="s">
        <v>127</v>
      </c>
      <c r="C291" s="0" t="n">
        <v>0</v>
      </c>
      <c r="D291" s="0" t="n">
        <v>0</v>
      </c>
      <c r="E291" s="0" t="n">
        <v>0</v>
      </c>
      <c r="F291" s="0" t="n">
        <v>1</v>
      </c>
    </row>
    <row r="292" customFormat="false" ht="15.75" hidden="false" customHeight="false" outlineLevel="0" collapsed="false">
      <c r="A292" s="3" t="str">
        <f aca="false">HYPERLINK("https://drive.google.com/file/d/1roaCDzptBIUQjx9MCEFhW8kD16izdDh7/view?usp=drivesdk", "ISLE_SESS0020_BLOCKF_02_sprt1")</f>
        <v>ISLE_SESS0020_BLOCKF_02_sprt1</v>
      </c>
      <c r="B292" s="2" t="s">
        <v>3</v>
      </c>
      <c r="C292" s="0" t="n">
        <v>0</v>
      </c>
      <c r="D292" s="0" t="n">
        <v>0</v>
      </c>
      <c r="E292" s="0" t="n">
        <v>0</v>
      </c>
      <c r="F292" s="0" t="n">
        <v>1</v>
      </c>
      <c r="G292" s="0" t="n">
        <v>0</v>
      </c>
      <c r="H292" s="0" t="n">
        <v>0</v>
      </c>
      <c r="I292" s="0" t="n">
        <v>1</v>
      </c>
      <c r="J292" s="0" t="n">
        <v>0</v>
      </c>
      <c r="K292" s="0" t="n">
        <v>0</v>
      </c>
      <c r="L292" s="0" t="n">
        <v>0</v>
      </c>
      <c r="M292" s="0" t="n">
        <v>1</v>
      </c>
      <c r="N292" s="0" t="n">
        <v>0</v>
      </c>
      <c r="O292" s="0" t="n">
        <v>0</v>
      </c>
    </row>
    <row r="293" customFormat="false" ht="15.75" hidden="false" customHeight="false" outlineLevel="0" collapsed="false">
      <c r="A293" s="3" t="str">
        <f aca="false">HYPERLINK("https://drive.google.com/file/d/1s5KsBKgwQTIWSjcyxDWKoolTUov1piNt/view?usp=drivesdk", "ISLE_SESS0021_BLOCKE_53_sprt1")</f>
        <v>ISLE_SESS0021_BLOCKE_53_sprt1</v>
      </c>
      <c r="B293" s="2" t="s">
        <v>77</v>
      </c>
      <c r="C293" s="0" t="n">
        <v>0</v>
      </c>
      <c r="D293" s="0" t="n">
        <v>0</v>
      </c>
      <c r="E293" s="0" t="n">
        <v>0</v>
      </c>
      <c r="F293" s="0" t="n">
        <v>0</v>
      </c>
      <c r="G293" s="0" t="n">
        <v>1</v>
      </c>
      <c r="H293" s="0" t="n">
        <v>0</v>
      </c>
      <c r="I293" s="0" t="n">
        <v>0</v>
      </c>
      <c r="J293" s="0" t="n">
        <v>1</v>
      </c>
      <c r="K293" s="0" t="n">
        <v>0</v>
      </c>
      <c r="L293" s="0" t="n">
        <v>1</v>
      </c>
      <c r="M293" s="0" t="n">
        <v>0</v>
      </c>
      <c r="N293" s="0" t="n">
        <v>1</v>
      </c>
      <c r="O293" s="0" t="n">
        <v>0</v>
      </c>
    </row>
    <row r="294" customFormat="false" ht="15.75" hidden="false" customHeight="false" outlineLevel="0" collapsed="false">
      <c r="A294" s="3" t="str">
        <f aca="false">HYPERLINK("https://drive.google.com/file/d/1snGdK_VQ_HNcJPAIZAfYysQktyaiz3NJ/view?usp=drivesdk", "ISLE_SESS0021_BLOCKE_59_sprt1")</f>
        <v>ISLE_SESS0021_BLOCKE_59_sprt1</v>
      </c>
      <c r="B294" s="2" t="s">
        <v>16</v>
      </c>
      <c r="C294" s="0" t="n">
        <v>0</v>
      </c>
      <c r="D294" s="0" t="n">
        <v>0</v>
      </c>
      <c r="E294" s="0" t="n">
        <v>1</v>
      </c>
      <c r="F294" s="0" t="n">
        <v>0</v>
      </c>
      <c r="G294" s="0" t="n">
        <v>0</v>
      </c>
      <c r="H294" s="0" t="n">
        <v>0</v>
      </c>
      <c r="I294" s="0" t="n">
        <v>0</v>
      </c>
      <c r="J294" s="0" t="n">
        <v>0</v>
      </c>
    </row>
    <row r="295" customFormat="false" ht="15.75" hidden="false" customHeight="false" outlineLevel="0" collapsed="false">
      <c r="A295" s="3" t="str">
        <f aca="false">HYPERLINK("https://drive.google.com/file/d/1tHQPHUEOTB9_dS5jAB401cseJcPYS_rA/view?usp=drivesdk", "ISLE_SESS0020_BLOCKE_38_sprt1")</f>
        <v>ISLE_SESS0020_BLOCKE_38_sprt1</v>
      </c>
      <c r="B295" s="2" t="s">
        <v>25</v>
      </c>
      <c r="C295" s="0" t="n">
        <v>1</v>
      </c>
      <c r="D295" s="0" t="n">
        <v>0</v>
      </c>
      <c r="E295" s="0" t="n">
        <v>0</v>
      </c>
      <c r="F295" s="0" t="n">
        <v>0</v>
      </c>
      <c r="G295" s="0" t="n">
        <v>0</v>
      </c>
      <c r="H295" s="0" t="n">
        <v>1</v>
      </c>
      <c r="I295" s="0" t="n">
        <v>1</v>
      </c>
    </row>
    <row r="296" customFormat="false" ht="15.75" hidden="false" customHeight="false" outlineLevel="0" collapsed="false">
      <c r="A296" s="3" t="str">
        <f aca="false">HYPERLINK("https://drive.google.com/file/d/1tTEqRqv1HqXX4MBMtEkZJJtkVWqM1Kkt/view?usp=drivesdk", "ISLE_SESS0021_BLOCKE_37_sprt1")</f>
        <v>ISLE_SESS0021_BLOCKE_37_sprt1</v>
      </c>
      <c r="B296" s="2" t="s">
        <v>30</v>
      </c>
      <c r="C296" s="0" t="n">
        <v>1</v>
      </c>
      <c r="D296" s="0" t="n">
        <v>0</v>
      </c>
      <c r="E296" s="0" t="n">
        <v>0</v>
      </c>
      <c r="F296" s="0" t="n">
        <v>0</v>
      </c>
      <c r="G296" s="0" t="n">
        <v>0</v>
      </c>
      <c r="H296" s="0" t="n">
        <v>0</v>
      </c>
    </row>
    <row r="297" customFormat="false" ht="15.75" hidden="false" customHeight="false" outlineLevel="0" collapsed="false">
      <c r="A297" s="3" t="str">
        <f aca="false">HYPERLINK("https://drive.google.com/file/d/1uA-TvMXrwJh3zArc-PIHaxRqI305tYQ_/view?usp=drivesdk", "ISLE_SESS0020_BLOCKE_52_sprt1")</f>
        <v>ISLE_SESS0020_BLOCKE_52_sprt1</v>
      </c>
      <c r="B297" s="2" t="s">
        <v>9</v>
      </c>
      <c r="C297" s="0" t="n">
        <v>0</v>
      </c>
      <c r="D297" s="0" t="n">
        <v>0</v>
      </c>
      <c r="E297" s="0" t="n">
        <v>1</v>
      </c>
      <c r="F297" s="0" t="n">
        <v>0</v>
      </c>
      <c r="G297" s="0" t="n">
        <v>1</v>
      </c>
    </row>
    <row r="298" customFormat="false" ht="15.75" hidden="false" customHeight="false" outlineLevel="0" collapsed="false">
      <c r="A298" s="3" t="str">
        <f aca="false">HYPERLINK("https://drive.google.com/file/d/1vXVG2ayBy_6eiubJ02Uw0H5lDvc35V0_/view?usp=drivesdk", "ISLE_SESS0020_BLOCKE_49_sprt1")</f>
        <v>ISLE_SESS0020_BLOCKE_49_sprt1</v>
      </c>
      <c r="B298" s="2" t="s">
        <v>7</v>
      </c>
      <c r="C298" s="0" t="n">
        <v>0</v>
      </c>
      <c r="D298" s="0" t="n">
        <v>1</v>
      </c>
      <c r="E298" s="0" t="n">
        <v>0</v>
      </c>
      <c r="F298" s="0" t="n">
        <v>0</v>
      </c>
      <c r="G298" s="0" t="n">
        <v>1</v>
      </c>
    </row>
    <row r="299" customFormat="false" ht="15.75" hidden="false" customHeight="false" outlineLevel="0" collapsed="false">
      <c r="A299" s="3" t="str">
        <f aca="false">HYPERLINK("https://drive.google.com/file/d/1vemr7qWvWZGzrZzsIN8GJsAD5O9qnjAl/view?usp=drivesdk", "ISLE_SESS0020_BLOCKE_23_sprt1")</f>
        <v>ISLE_SESS0020_BLOCKE_23_sprt1</v>
      </c>
      <c r="B299" s="2" t="s">
        <v>119</v>
      </c>
      <c r="C299" s="0" t="n">
        <v>0</v>
      </c>
      <c r="D299" s="0" t="n">
        <v>0</v>
      </c>
      <c r="E299" s="0" t="n">
        <v>1</v>
      </c>
      <c r="F299" s="0" t="n">
        <v>0</v>
      </c>
      <c r="G299" s="0" t="n">
        <v>1</v>
      </c>
      <c r="H299" s="0" t="n">
        <v>1</v>
      </c>
    </row>
    <row r="300" customFormat="false" ht="15.75" hidden="false" customHeight="false" outlineLevel="0" collapsed="false">
      <c r="A300" s="3" t="str">
        <f aca="false">HYPERLINK("https://drive.google.com/file/d/1yu3bbZp6pFcCQSUMQWr8gMjOkfdDoWS0/view?usp=drivesdk", "ISLE_SESS0020_BLOCKE_27_sprt1")</f>
        <v>ISLE_SESS0020_BLOCKE_27_sprt1</v>
      </c>
      <c r="B300" s="2" t="s">
        <v>128</v>
      </c>
      <c r="C300" s="0" t="n">
        <v>0</v>
      </c>
      <c r="D300" s="0" t="n">
        <v>1</v>
      </c>
      <c r="E300" s="0" t="n">
        <v>0</v>
      </c>
      <c r="F300" s="0" t="n">
        <v>0</v>
      </c>
      <c r="G300" s="0" t="n">
        <v>0</v>
      </c>
      <c r="H300" s="0" t="n">
        <v>1</v>
      </c>
      <c r="I300" s="0" t="n">
        <v>0</v>
      </c>
      <c r="J300" s="0" t="n">
        <v>0</v>
      </c>
      <c r="K300" s="0" t="n">
        <v>1</v>
      </c>
      <c r="L300" s="0" t="n">
        <v>0</v>
      </c>
      <c r="M300" s="0" t="n">
        <v>0</v>
      </c>
      <c r="N300" s="0" t="n">
        <v>1</v>
      </c>
    </row>
    <row r="301" customFormat="false" ht="15.75" hidden="false" customHeight="false" outlineLevel="0" collapsed="false">
      <c r="A301" s="3" t="str">
        <f aca="false">HYPERLINK("https://drive.google.com/file/d/1ztdbEz3LZ5YjJdM53DqtDiV5WfZquAoy/view?usp=drivesdk", "ISLE_SESS0021_BLOCKE_50_sprt1")</f>
        <v>ISLE_SESS0021_BLOCKE_50_sprt1</v>
      </c>
      <c r="B301" s="2" t="s">
        <v>12</v>
      </c>
      <c r="C301" s="0" t="n">
        <v>1</v>
      </c>
      <c r="D301" s="0" t="n">
        <v>0</v>
      </c>
      <c r="E301" s="0" t="n">
        <v>1</v>
      </c>
      <c r="F301" s="0" t="n">
        <v>0</v>
      </c>
      <c r="G301" s="0" t="n">
        <v>0</v>
      </c>
    </row>
    <row r="302" customFormat="false" ht="15.75" hidden="false" customHeight="false" outlineLevel="0" collapsed="false">
      <c r="A302" s="3" t="str">
        <f aca="false">HYPERLINK("https://drive.google.com/file/d/10WRlGZ_r0Gqn90tvEKBXtWfv6oAG1dGi/view?usp=drivesdk", "ISLE_SESS0164_BLOCKD01_53_sprt1")</f>
        <v>ISLE_SESS0164_BLOCKD01_53_sprt1</v>
      </c>
      <c r="B302" s="2" t="s">
        <v>39</v>
      </c>
      <c r="C302" s="0" t="n">
        <v>0</v>
      </c>
      <c r="D302" s="0" t="n">
        <v>0</v>
      </c>
      <c r="E302" s="0" t="n">
        <v>0</v>
      </c>
    </row>
    <row r="303" customFormat="false" ht="15.75" hidden="false" customHeight="false" outlineLevel="0" collapsed="false">
      <c r="A303" s="3" t="str">
        <f aca="false">HYPERLINK("https://drive.google.com/file/d/1PLklaciKtUU1T_YEMC42FEKYnQsAAyaP/view?usp=drivesdk", "ISLE_SESS0164_BLOCKD01_60_sprt1")</f>
        <v>ISLE_SESS0164_BLOCKD01_60_sprt1</v>
      </c>
      <c r="B303" s="2" t="s">
        <v>108</v>
      </c>
      <c r="C303" s="0" t="n">
        <v>0</v>
      </c>
      <c r="D303" s="0" t="n">
        <v>0</v>
      </c>
      <c r="E303" s="0" t="n">
        <v>0</v>
      </c>
      <c r="F303" s="0" t="n">
        <v>1</v>
      </c>
      <c r="G303" s="0" t="n">
        <v>0</v>
      </c>
      <c r="H303" s="0" t="n">
        <v>1</v>
      </c>
    </row>
    <row r="304" customFormat="false" ht="15.75" hidden="false" customHeight="false" outlineLevel="0" collapsed="false">
      <c r="A304" s="3" t="str">
        <f aca="false">HYPERLINK("https://drive.google.com/file/d/1dfsglPiT2IYJiMdWdtfOkGRbHtuDkGXu/view?usp=drivesdk", "ISLE_SESS0164_BLOCKD01_51_sprt1")</f>
        <v>ISLE_SESS0164_BLOCKD01_51_sprt1</v>
      </c>
      <c r="B304" s="2" t="s">
        <v>102</v>
      </c>
      <c r="C304" s="0" t="n">
        <v>0</v>
      </c>
      <c r="D304" s="0" t="n">
        <v>0</v>
      </c>
      <c r="E304" s="0" t="n">
        <v>0</v>
      </c>
      <c r="F304" s="0" t="n">
        <v>0</v>
      </c>
      <c r="G304" s="0" t="n">
        <v>0</v>
      </c>
      <c r="H304" s="0" t="n">
        <v>0</v>
      </c>
      <c r="I304" s="0" t="n">
        <v>1</v>
      </c>
      <c r="J304" s="0" t="n">
        <v>0</v>
      </c>
      <c r="K304" s="0" t="n">
        <v>1</v>
      </c>
      <c r="L304" s="0" t="n">
        <v>0</v>
      </c>
    </row>
    <row r="305" customFormat="false" ht="15.75" hidden="false" customHeight="false" outlineLevel="0" collapsed="false">
      <c r="A305" s="3" t="str">
        <f aca="false">HYPERLINK("https://drive.google.com/file/d/1gUj3CQnN0-mujBcv3dUuglbwwKUsXDOc/view?usp=drivesdk", "ISLE_SESS0164_BLOCKD01_59_sprt1")</f>
        <v>ISLE_SESS0164_BLOCKD01_59_sprt1</v>
      </c>
      <c r="B305" s="2" t="s">
        <v>46</v>
      </c>
      <c r="C305" s="0" t="n">
        <v>0</v>
      </c>
      <c r="D305" s="0" t="n">
        <v>1</v>
      </c>
      <c r="E305" s="0" t="n">
        <v>0</v>
      </c>
    </row>
    <row r="306" customFormat="false" ht="15.75" hidden="false" customHeight="false" outlineLevel="0" collapsed="false">
      <c r="A306" s="3" t="str">
        <f aca="false">HYPERLINK("https://drive.google.com/file/d/1o3r3IkFaYWPu4FS8sYWydvszh0ha2uyV/view?usp=drivesdk", "ISLE_SESS0164_BLOCKD01_66_sprt1")</f>
        <v>ISLE_SESS0164_BLOCKD01_66_sprt1</v>
      </c>
      <c r="B306" s="2" t="s">
        <v>38</v>
      </c>
      <c r="C306" s="0" t="n">
        <v>0</v>
      </c>
      <c r="D306" s="0" t="n">
        <v>1</v>
      </c>
    </row>
    <row r="307" customFormat="false" ht="15.75" hidden="false" customHeight="false" outlineLevel="0" collapsed="false">
      <c r="A307" s="3" t="str">
        <f aca="false">HYPERLINK("https://drive.google.com/file/d/19JxtGAhmc5lPunvxBtEhZh_ODB1iFzuh/view?usp=drivesdk", "ISLE_SESS0164_BLOCKD01_14_sprt1")</f>
        <v>ISLE_SESS0164_BLOCKD01_14_sprt1</v>
      </c>
      <c r="B307" s="2" t="s">
        <v>23</v>
      </c>
      <c r="C307" s="0" t="n">
        <v>0</v>
      </c>
      <c r="D307" s="0" t="n">
        <v>1</v>
      </c>
      <c r="E307" s="0" t="n">
        <v>0</v>
      </c>
      <c r="F307" s="0" t="n">
        <v>1</v>
      </c>
      <c r="G307" s="0" t="n">
        <v>0</v>
      </c>
    </row>
    <row r="308" customFormat="false" ht="15.75" hidden="false" customHeight="false" outlineLevel="0" collapsed="false">
      <c r="A308" s="3" t="str">
        <f aca="false">HYPERLINK("https://drive.google.com/file/d/1JJ2Hl7CDpe7yKtqUAnCR6AKi5ScPBqZ9/view?usp=drivesdk", "ISLE_SESS0164_BLOCKD01_40_sprt1")</f>
        <v>ISLE_SESS0164_BLOCKD01_40_sprt1</v>
      </c>
      <c r="B308" s="2" t="s">
        <v>20</v>
      </c>
      <c r="C308" s="0" t="n">
        <v>0</v>
      </c>
      <c r="D308" s="0" t="n">
        <v>0</v>
      </c>
      <c r="E308" s="0" t="n">
        <v>1</v>
      </c>
    </row>
    <row r="309" customFormat="false" ht="15.75" hidden="false" customHeight="false" outlineLevel="0" collapsed="false">
      <c r="A309" s="3" t="str">
        <f aca="false">HYPERLINK("https://drive.google.com/file/d/1Ljs4wDfbz6xNiHHfr7G4NaIiT4YJS-fG/view?usp=drivesdk", "ISLE_SESS0164_BLOCKD01_31_sprt1")</f>
        <v>ISLE_SESS0164_BLOCKD01_31_sprt1</v>
      </c>
      <c r="B309" s="2" t="s">
        <v>56</v>
      </c>
      <c r="C309" s="0" t="n">
        <v>0</v>
      </c>
      <c r="D309" s="0" t="n">
        <v>0</v>
      </c>
      <c r="E309" s="0" t="n">
        <v>0</v>
      </c>
      <c r="F309" s="0" t="n">
        <v>1</v>
      </c>
      <c r="G309" s="0" t="n">
        <v>0</v>
      </c>
      <c r="H309" s="0" t="n">
        <v>1</v>
      </c>
      <c r="I309" s="0" t="n">
        <v>0</v>
      </c>
      <c r="J309" s="0" t="n">
        <v>0</v>
      </c>
    </row>
    <row r="310" customFormat="false" ht="15.75" hidden="false" customHeight="false" outlineLevel="0" collapsed="false">
      <c r="A310" s="3" t="str">
        <f aca="false">HYPERLINK("https://drive.google.com/file/d/1N_RgypKgHgHMd3q8wriYBxCUVI73Vf9o/view?usp=drivesdk", "ISLE_SESS0164_BLOCKD01_30_sprt1")</f>
        <v>ISLE_SESS0164_BLOCKD01_30_sprt1</v>
      </c>
      <c r="B310" s="2" t="s">
        <v>116</v>
      </c>
      <c r="C310" s="0" t="n">
        <v>0</v>
      </c>
      <c r="D310" s="0" t="n">
        <v>0</v>
      </c>
      <c r="E310" s="0" t="n">
        <v>1</v>
      </c>
      <c r="F310" s="0" t="n">
        <v>0</v>
      </c>
      <c r="G310" s="0" t="n">
        <v>0</v>
      </c>
    </row>
    <row r="311" customFormat="false" ht="15.75" hidden="false" customHeight="false" outlineLevel="0" collapsed="false">
      <c r="A311" s="3" t="str">
        <f aca="false">HYPERLINK("https://drive.google.com/file/d/1YT4Y68BTxpyBakFZ_LLEShDvk2kaeFwa/view?usp=drivesdk", "ISLE_SESS0163_BLOCKG_04_sprt1")</f>
        <v>ISLE_SESS0163_BLOCKG_04_sprt1</v>
      </c>
      <c r="B311" s="2" t="s">
        <v>69</v>
      </c>
      <c r="C311" s="0" t="n">
        <v>1</v>
      </c>
      <c r="D311" s="0" t="n">
        <v>0</v>
      </c>
      <c r="E311" s="0" t="n">
        <v>0</v>
      </c>
      <c r="F311" s="0" t="n">
        <v>1</v>
      </c>
      <c r="G311" s="0" t="n">
        <v>0</v>
      </c>
      <c r="H311" s="0" t="n">
        <v>0</v>
      </c>
      <c r="I311" s="0" t="n">
        <v>0</v>
      </c>
      <c r="J311" s="0" t="n">
        <v>1</v>
      </c>
    </row>
    <row r="312" customFormat="false" ht="15.75" hidden="false" customHeight="false" outlineLevel="0" collapsed="false">
      <c r="A312" s="3" t="str">
        <f aca="false">HYPERLINK("https://drive.google.com/file/d/1b1c1gBXHqJG5b8dNNHTYffHHPh238KnU/view?usp=drivesdk", "ISLE_SESS0163_BLOCKG_10_sprt1")</f>
        <v>ISLE_SESS0163_BLOCKG_10_sprt1</v>
      </c>
      <c r="B312" s="2" t="s">
        <v>129</v>
      </c>
      <c r="C312" s="0" t="n">
        <v>0</v>
      </c>
      <c r="D312" s="0" t="n">
        <v>0</v>
      </c>
      <c r="E312" s="0" t="n">
        <v>0</v>
      </c>
      <c r="F312" s="0" t="n">
        <v>0</v>
      </c>
      <c r="G312" s="0" t="n">
        <v>1</v>
      </c>
      <c r="H312" s="0" t="n">
        <v>0</v>
      </c>
      <c r="I312" s="0" t="n">
        <v>0</v>
      </c>
      <c r="J312" s="0" t="n">
        <v>0</v>
      </c>
      <c r="K312" s="0" t="n">
        <v>1</v>
      </c>
      <c r="L312" s="0" t="n">
        <v>0</v>
      </c>
      <c r="M312" s="0" t="n">
        <v>0</v>
      </c>
    </row>
    <row r="313" customFormat="false" ht="15.75" hidden="false" customHeight="false" outlineLevel="0" collapsed="false">
      <c r="A313" s="3" t="str">
        <f aca="false">HYPERLINK("https://drive.google.com/file/d/1cRJCJZ_eSvGUqAPgOrsebcdyHqshsiWw/view?usp=drivesdk", "ISLE_SESS0164_BLOCKD01_19_sprt1")</f>
        <v>ISLE_SESS0164_BLOCKD01_19_sprt1</v>
      </c>
      <c r="B313" s="2" t="s">
        <v>33</v>
      </c>
      <c r="C313" s="0" t="n">
        <v>0</v>
      </c>
      <c r="D313" s="0" t="n">
        <v>0</v>
      </c>
      <c r="E313" s="0" t="n">
        <v>1</v>
      </c>
      <c r="F313" s="0" t="n">
        <v>0</v>
      </c>
      <c r="G313" s="0" t="n">
        <v>1</v>
      </c>
    </row>
    <row r="314" customFormat="false" ht="15.75" hidden="false" customHeight="false" outlineLevel="0" collapsed="false">
      <c r="A314" s="3" t="str">
        <f aca="false">HYPERLINK("https://drive.google.com/file/d/1s0J6cDRwFkqQLolVunfgwUg92P7E4B7K/view?usp=drivesdk", "ISLE_SESS0164_BLOCKD01_34_sprt1")</f>
        <v>ISLE_SESS0164_BLOCKD01_34_sprt1</v>
      </c>
      <c r="B314" s="2" t="s">
        <v>127</v>
      </c>
      <c r="C314" s="0" t="n">
        <v>0</v>
      </c>
      <c r="D314" s="0" t="n">
        <v>0</v>
      </c>
      <c r="E314" s="0" t="n">
        <v>0</v>
      </c>
      <c r="F314" s="0" t="n">
        <v>1</v>
      </c>
    </row>
    <row r="315" customFormat="false" ht="15.75" hidden="false" customHeight="false" outlineLevel="0" collapsed="false">
      <c r="A315" s="3" t="str">
        <f aca="false">HYPERLINK("https://drive.google.com/file/d/1tUynmLO-9xklIqbUnhhDpHrMSu42eU83/view?usp=drivesdk", "ISLE_SESS0164_BLOCKD01_36_sprt1")</f>
        <v>ISLE_SESS0164_BLOCKD01_36_sprt1</v>
      </c>
      <c r="B315" s="2" t="s">
        <v>43</v>
      </c>
      <c r="C315" s="0" t="n">
        <v>0</v>
      </c>
      <c r="D315" s="0" t="n">
        <v>0</v>
      </c>
      <c r="E315" s="0" t="n">
        <v>0</v>
      </c>
      <c r="F315" s="0" t="n">
        <v>1</v>
      </c>
      <c r="G315" s="0" t="n">
        <v>0</v>
      </c>
      <c r="H315" s="0" t="n">
        <v>0</v>
      </c>
      <c r="I315" s="0" t="n">
        <v>0</v>
      </c>
    </row>
    <row r="316" customFormat="false" ht="15.75" hidden="false" customHeight="false" outlineLevel="0" collapsed="false">
      <c r="A316" s="3" t="str">
        <f aca="false">HYPERLINK("https://drive.google.com/file/d/1vKyC85k2ZPIQqHLoY1lg3np0dcEfBB5A/view?usp=drivesdk", "ISLE_SESS0164_BLOCKD01_23_sprt1")</f>
        <v>ISLE_SESS0164_BLOCKD01_23_sprt1</v>
      </c>
      <c r="B316" s="2" t="s">
        <v>66</v>
      </c>
      <c r="C316" s="0" t="n">
        <v>0</v>
      </c>
      <c r="D316" s="0" t="n">
        <v>0</v>
      </c>
      <c r="E316" s="0" t="n">
        <v>1</v>
      </c>
      <c r="F316" s="0" t="n">
        <v>0</v>
      </c>
      <c r="G316" s="0" t="n">
        <v>0</v>
      </c>
    </row>
    <row r="317" customFormat="false" ht="15.75" hidden="false" customHeight="false" outlineLevel="0" collapsed="false">
      <c r="A317" s="3" t="str">
        <f aca="false">HYPERLINK("https://drive.google.com/file/d/1w4kIWAkuZRVokLGfEBhky5YhJ-aX6cu8/view?usp=drivesdk", "ISLE_SESS0164_BLOCKD01_44_sprt1")</f>
        <v>ISLE_SESS0164_BLOCKD01_44_sprt1</v>
      </c>
      <c r="B317" s="2" t="s">
        <v>130</v>
      </c>
      <c r="C317" s="0" t="n">
        <v>1</v>
      </c>
      <c r="D317" s="0" t="n">
        <v>0</v>
      </c>
      <c r="E317" s="0" t="n">
        <v>0</v>
      </c>
      <c r="F317" s="0" t="n">
        <v>0</v>
      </c>
      <c r="G317" s="0" t="n">
        <v>0</v>
      </c>
      <c r="H317" s="0" t="n">
        <v>1</v>
      </c>
    </row>
    <row r="318" customFormat="false" ht="15.75" hidden="false" customHeight="false" outlineLevel="0" collapsed="false">
      <c r="A318" s="3" t="str">
        <f aca="false">HYPERLINK("https://drive.google.com/file/d/14n9l6NHkaDMl4bHt633C_iILGv6IE3w4/view?usp=drivesdk", "ISLE_SESS0163_BLOCKF_04_sprt1")</f>
        <v>ISLE_SESS0163_BLOCKF_04_sprt1</v>
      </c>
      <c r="B318" s="2" t="s">
        <v>2</v>
      </c>
      <c r="C318" s="0" t="n">
        <v>0</v>
      </c>
      <c r="D318" s="0" t="n">
        <v>0</v>
      </c>
      <c r="E318" s="0" t="n">
        <v>0</v>
      </c>
      <c r="F318" s="0" t="n">
        <v>1</v>
      </c>
      <c r="G318" s="0" t="n">
        <v>0</v>
      </c>
      <c r="H318" s="0" t="n">
        <v>0</v>
      </c>
      <c r="I318" s="0" t="n">
        <v>0</v>
      </c>
      <c r="J318" s="0" t="n">
        <v>0</v>
      </c>
      <c r="K318" s="0" t="n">
        <v>0</v>
      </c>
      <c r="L318" s="0" t="n">
        <v>1</v>
      </c>
      <c r="M318" s="0" t="n">
        <v>0</v>
      </c>
      <c r="N318" s="0" t="n">
        <v>0</v>
      </c>
      <c r="O318" s="0" t="n">
        <v>0</v>
      </c>
    </row>
    <row r="319" customFormat="false" ht="15.75" hidden="false" customHeight="false" outlineLevel="0" collapsed="false">
      <c r="A319" s="3" t="str">
        <f aca="false">HYPERLINK("https://drive.google.com/file/d/17MBvHVR6-SuA_7NUxau90wpzQD99X1YZ/view?usp=drivesdk", "ISLE_SESS0163_BLOCKE_58_sprt1")</f>
        <v>ISLE_SESS0163_BLOCKE_58_sprt1</v>
      </c>
      <c r="B319" s="2" t="s">
        <v>53</v>
      </c>
      <c r="C319" s="0" t="n">
        <v>0</v>
      </c>
      <c r="D319" s="0" t="n">
        <v>1</v>
      </c>
      <c r="E319" s="0" t="n">
        <v>0</v>
      </c>
      <c r="F319" s="0" t="n">
        <v>0</v>
      </c>
      <c r="G319" s="0" t="n">
        <v>1</v>
      </c>
    </row>
    <row r="320" customFormat="false" ht="15.75" hidden="false" customHeight="false" outlineLevel="0" collapsed="false">
      <c r="A320" s="3" t="str">
        <f aca="false">HYPERLINK("https://drive.google.com/file/d/19HaiHgePFT9tsKtzkGc2tS65GaRUb6-r/view?usp=drivesdk", "ISLE_SESS0163_BLOCKF_08_sprt1")</f>
        <v>ISLE_SESS0163_BLOCKF_08_sprt1</v>
      </c>
      <c r="B320" s="2" t="s">
        <v>131</v>
      </c>
      <c r="C320" s="0" t="n">
        <v>0</v>
      </c>
      <c r="D320" s="0" t="n">
        <v>0</v>
      </c>
      <c r="E320" s="0" t="n">
        <v>0</v>
      </c>
      <c r="F320" s="0" t="n">
        <v>0</v>
      </c>
      <c r="G320" s="0" t="n">
        <v>0</v>
      </c>
      <c r="H320" s="0" t="n">
        <v>0</v>
      </c>
      <c r="I320" s="0" t="n">
        <v>1</v>
      </c>
      <c r="J320" s="0" t="n">
        <v>1</v>
      </c>
      <c r="K320" s="0" t="n">
        <v>0</v>
      </c>
      <c r="L320" s="0" t="n">
        <v>0</v>
      </c>
      <c r="M320" s="0" t="n">
        <v>0</v>
      </c>
      <c r="N320" s="0" t="n">
        <v>0</v>
      </c>
      <c r="O320" s="0" t="n">
        <v>1</v>
      </c>
      <c r="P320" s="0" t="n">
        <v>0</v>
      </c>
      <c r="Q320" s="0" t="n">
        <v>0</v>
      </c>
      <c r="R320" s="0" t="n">
        <v>1</v>
      </c>
      <c r="S320" s="0" t="n">
        <v>0</v>
      </c>
      <c r="T320" s="0" t="n">
        <v>0</v>
      </c>
      <c r="U320" s="0" t="n">
        <v>0</v>
      </c>
      <c r="V320" s="0" t="n">
        <v>1</v>
      </c>
      <c r="W320" s="0" t="n">
        <v>0</v>
      </c>
    </row>
    <row r="321" customFormat="false" ht="15.75" hidden="false" customHeight="false" outlineLevel="0" collapsed="false">
      <c r="A321" s="3" t="str">
        <f aca="false">HYPERLINK("https://drive.google.com/file/d/1FBfUjUcMqCYu2LgjiVSsXFWzxox4xgBF/view?usp=drivesdk", "ISLE_SESS0163_BLOCKF_07_sprt1")</f>
        <v>ISLE_SESS0163_BLOCKF_07_sprt1</v>
      </c>
      <c r="B321" s="2" t="s">
        <v>91</v>
      </c>
      <c r="C321" s="0" t="n">
        <v>0</v>
      </c>
      <c r="D321" s="0" t="n">
        <v>0</v>
      </c>
      <c r="E321" s="0" t="n">
        <v>1</v>
      </c>
      <c r="F321" s="0" t="n">
        <v>0</v>
      </c>
      <c r="G321" s="0" t="n">
        <v>0</v>
      </c>
      <c r="H321" s="0" t="n">
        <v>0</v>
      </c>
      <c r="I321" s="0" t="n">
        <v>1</v>
      </c>
      <c r="J321" s="0" t="n">
        <v>0</v>
      </c>
      <c r="K321" s="0" t="n">
        <v>0</v>
      </c>
      <c r="L321" s="0" t="n">
        <v>1</v>
      </c>
      <c r="M321" s="0" t="n">
        <v>1</v>
      </c>
      <c r="N321" s="0" t="n">
        <v>0</v>
      </c>
      <c r="O321" s="0" t="n">
        <v>0</v>
      </c>
      <c r="P321" s="0" t="n">
        <v>0</v>
      </c>
      <c r="Q321" s="0" t="n">
        <v>0</v>
      </c>
      <c r="R321" s="0" t="n">
        <v>0</v>
      </c>
      <c r="S321" s="0" t="n">
        <v>0</v>
      </c>
      <c r="T321" s="0" t="n">
        <v>0</v>
      </c>
      <c r="U321" s="0" t="n">
        <v>1</v>
      </c>
    </row>
    <row r="322" customFormat="false" ht="15.75" hidden="false" customHeight="false" outlineLevel="0" collapsed="false">
      <c r="A322" s="3" t="str">
        <f aca="false">HYPERLINK("https://drive.google.com/file/d/1WW6mRsz0Zvr8slgyh3BiS9ji-K1YTluW/view?usp=drivesdk", "ISLE_SESS0163_BLOCKF_06_sprt1")</f>
        <v>ISLE_SESS0163_BLOCKF_06_sprt1</v>
      </c>
      <c r="B322" s="2" t="s">
        <v>59</v>
      </c>
      <c r="C322" s="0" t="n">
        <v>0</v>
      </c>
      <c r="D322" s="0" t="n">
        <v>0</v>
      </c>
      <c r="E322" s="0" t="n">
        <v>0</v>
      </c>
      <c r="F322" s="0" t="n">
        <v>1</v>
      </c>
      <c r="G322" s="0" t="n">
        <v>0</v>
      </c>
      <c r="H322" s="0" t="n">
        <v>0</v>
      </c>
      <c r="I322" s="0" t="n">
        <v>1</v>
      </c>
      <c r="J322" s="0" t="n">
        <v>1</v>
      </c>
      <c r="K322" s="0" t="n">
        <v>1</v>
      </c>
      <c r="L322" s="0" t="n">
        <v>1</v>
      </c>
      <c r="M322" s="0" t="n">
        <v>0</v>
      </c>
      <c r="N322" s="0" t="n">
        <v>0</v>
      </c>
      <c r="O322" s="0" t="n">
        <v>1</v>
      </c>
      <c r="P322" s="0" t="n">
        <v>0</v>
      </c>
      <c r="Q322" s="0" t="n">
        <v>1</v>
      </c>
    </row>
    <row r="323" customFormat="false" ht="15.75" hidden="false" customHeight="false" outlineLevel="0" collapsed="false">
      <c r="A323" s="3" t="str">
        <f aca="false">HYPERLINK("https://drive.google.com/file/d/1YU9o8eXyxaA2jPer079Mb3YMoP6GyIVj/view?usp=drivesdk", "ISLE_SESS0163_BLOCKE_55_sprt1")</f>
        <v>ISLE_SESS0163_BLOCKE_55_sprt1</v>
      </c>
      <c r="B323" s="2" t="s">
        <v>32</v>
      </c>
      <c r="C323" s="0" t="n">
        <v>0</v>
      </c>
      <c r="D323" s="0" t="n">
        <v>1</v>
      </c>
      <c r="E323" s="0" t="n">
        <v>0</v>
      </c>
      <c r="F323" s="0" t="n">
        <v>0</v>
      </c>
      <c r="G323" s="0" t="n">
        <v>1</v>
      </c>
      <c r="H323" s="0" t="n">
        <v>0</v>
      </c>
      <c r="I323" s="0" t="n">
        <v>0</v>
      </c>
      <c r="J323" s="0" t="n">
        <v>1</v>
      </c>
      <c r="K323" s="0" t="n">
        <v>0</v>
      </c>
      <c r="L323" s="0" t="n">
        <v>0</v>
      </c>
    </row>
    <row r="324" customFormat="false" ht="15.75" hidden="false" customHeight="false" outlineLevel="0" collapsed="false">
      <c r="A324" s="3" t="str">
        <f aca="false">HYPERLINK("https://drive.google.com/file/d/1ZG6SVrQIws2p_kXX-mNgYdVNcTdjUkMw/view?usp=drivesdk", "ISLE_SESS0163_BLOCKF_09_sprt1")</f>
        <v>ISLE_SESS0163_BLOCKF_09_sprt1</v>
      </c>
      <c r="B324" s="2" t="s">
        <v>125</v>
      </c>
      <c r="C324" s="0" t="n">
        <v>0</v>
      </c>
      <c r="D324" s="0" t="n">
        <v>0</v>
      </c>
      <c r="E324" s="0" t="n">
        <v>0</v>
      </c>
      <c r="F324" s="0" t="n">
        <v>1</v>
      </c>
      <c r="G324" s="0" t="n">
        <v>0</v>
      </c>
      <c r="H324" s="0" t="n">
        <v>1</v>
      </c>
      <c r="I324" s="0" t="n">
        <v>0</v>
      </c>
      <c r="J324" s="0" t="n">
        <v>1</v>
      </c>
      <c r="K324" s="0" t="n">
        <v>1</v>
      </c>
      <c r="L324" s="0" t="n">
        <v>1</v>
      </c>
      <c r="M324" s="0" t="n">
        <v>0</v>
      </c>
      <c r="N324" s="0" t="n">
        <v>0</v>
      </c>
      <c r="O324" s="0" t="n">
        <v>0</v>
      </c>
      <c r="P324" s="0" t="n">
        <v>1</v>
      </c>
      <c r="Q324" s="0" t="n">
        <v>0</v>
      </c>
      <c r="R324" s="0" t="n">
        <v>1</v>
      </c>
    </row>
    <row r="325" customFormat="false" ht="15.75" hidden="false" customHeight="false" outlineLevel="0" collapsed="false">
      <c r="A325" s="3" t="str">
        <f aca="false">HYPERLINK("https://drive.google.com/file/d/1anFranGHIK5r8VecpHs7ewCxo9rAEp1K/view?usp=drivesdk", "ISLE_SESS0163_BLOCKE_60_sprt1")</f>
        <v>ISLE_SESS0163_BLOCKE_60_sprt1</v>
      </c>
      <c r="B325" s="2" t="s">
        <v>21</v>
      </c>
      <c r="C325" s="0" t="n">
        <v>0</v>
      </c>
      <c r="D325" s="0" t="n">
        <v>0</v>
      </c>
      <c r="E325" s="0" t="n">
        <v>1</v>
      </c>
      <c r="F325" s="0" t="n">
        <v>1</v>
      </c>
      <c r="G325" s="0" t="n">
        <v>1</v>
      </c>
      <c r="H325" s="0" t="n">
        <v>0</v>
      </c>
      <c r="I325" s="0" t="n">
        <v>0</v>
      </c>
      <c r="J325" s="0" t="n">
        <v>1</v>
      </c>
      <c r="K325" s="0" t="n">
        <v>0</v>
      </c>
      <c r="L325" s="0" t="n">
        <v>1</v>
      </c>
    </row>
    <row r="326" customFormat="false" ht="15.75" hidden="false" customHeight="false" outlineLevel="0" collapsed="false">
      <c r="A326" s="3" t="str">
        <f aca="false">HYPERLINK("https://drive.google.com/file/d/1jy2LcPi5EiMBfvTeyKVop4NrBmO-ptXn/view?usp=drivesdk", "ISLE_SESS0163_BLOCKE_63_sprt1")</f>
        <v>ISLE_SESS0163_BLOCKE_63_sprt1</v>
      </c>
      <c r="B326" s="2" t="s">
        <v>132</v>
      </c>
      <c r="C326" s="0" t="n">
        <v>0</v>
      </c>
      <c r="D326" s="0" t="n">
        <v>0</v>
      </c>
      <c r="E326" s="0" t="n">
        <v>1</v>
      </c>
      <c r="F326" s="0" t="n">
        <v>0</v>
      </c>
      <c r="G326" s="0" t="n">
        <v>1</v>
      </c>
      <c r="H326" s="0" t="n">
        <v>0</v>
      </c>
      <c r="I326" s="0" t="n">
        <v>0</v>
      </c>
      <c r="J326" s="0" t="n">
        <v>0</v>
      </c>
    </row>
    <row r="327" customFormat="false" ht="15.75" hidden="false" customHeight="false" outlineLevel="0" collapsed="false">
      <c r="A327" s="3" t="str">
        <f aca="false">HYPERLINK("https://drive.google.com/file/d/1llYoINOu4Ym86tNqxpNIsPL9RhkH-_wZ/view?usp=drivesdk", "ISLE_SESS0163_BLOCKF_03_sprt1")</f>
        <v>ISLE_SESS0163_BLOCKF_03_sprt1</v>
      </c>
      <c r="B327" s="2" t="s">
        <v>78</v>
      </c>
      <c r="C327" s="0" t="n">
        <v>0</v>
      </c>
      <c r="D327" s="0" t="n">
        <v>0</v>
      </c>
      <c r="E327" s="0" t="n">
        <v>1</v>
      </c>
      <c r="F327" s="0" t="n">
        <v>1</v>
      </c>
      <c r="G327" s="0" t="n">
        <v>0</v>
      </c>
      <c r="H327" s="0" t="n">
        <v>0</v>
      </c>
      <c r="I327" s="0" t="n">
        <v>1</v>
      </c>
      <c r="J327" s="0" t="n">
        <v>0</v>
      </c>
      <c r="K327" s="0" t="n">
        <v>0</v>
      </c>
      <c r="L327" s="0" t="n">
        <v>1</v>
      </c>
      <c r="M327" s="0" t="n">
        <v>1</v>
      </c>
    </row>
    <row r="328" customFormat="false" ht="15.75" hidden="false" customHeight="false" outlineLevel="0" collapsed="false">
      <c r="A328" s="3" t="str">
        <f aca="false">HYPERLINK("https://drive.google.com/file/d/1nadNvoZ-Puw8d2-qS6bdrHKrReURfCBJ/view?usp=drivesdk", "ISLE_SESS0163_BLOCKE_62_sprt1")</f>
        <v>ISLE_SESS0163_BLOCKE_62_sprt1</v>
      </c>
      <c r="B328" s="2" t="s">
        <v>93</v>
      </c>
      <c r="C328" s="0" t="n">
        <v>0</v>
      </c>
      <c r="D328" s="0" t="n">
        <v>1</v>
      </c>
      <c r="E328" s="0" t="n">
        <v>0</v>
      </c>
      <c r="F328" s="0" t="n">
        <v>1</v>
      </c>
      <c r="G328" s="0" t="n">
        <v>0</v>
      </c>
      <c r="H328" s="0" t="n">
        <v>0</v>
      </c>
      <c r="I328" s="0" t="n">
        <v>1</v>
      </c>
    </row>
    <row r="329" customFormat="false" ht="15.75" hidden="false" customHeight="false" outlineLevel="0" collapsed="false">
      <c r="A329" s="3" t="str">
        <f aca="false">HYPERLINK("https://drive.google.com/file/d/168mjDI22SeOK77-vuZZLJz-x9AdmJmX-/view?usp=drivesdk", "ISLE_SESS0163_BLOCKE_10_sprt1")</f>
        <v>ISLE_SESS0163_BLOCKE_10_sprt1</v>
      </c>
      <c r="B329" s="2" t="s">
        <v>124</v>
      </c>
      <c r="C329" s="0" t="n">
        <v>0</v>
      </c>
      <c r="D329" s="0" t="n">
        <v>1</v>
      </c>
      <c r="E329" s="0" t="n">
        <v>0</v>
      </c>
      <c r="F329" s="0" t="n">
        <v>1</v>
      </c>
      <c r="G329" s="0" t="n">
        <v>0</v>
      </c>
      <c r="H329" s="0" t="n">
        <v>1</v>
      </c>
    </row>
    <row r="330" customFormat="false" ht="15.75" hidden="false" customHeight="false" outlineLevel="0" collapsed="false">
      <c r="A330" s="3" t="str">
        <f aca="false">HYPERLINK("https://drive.google.com/file/d/17XNuC6lj3W8dLvJ0pIF552mBIXW3TfeZ/view?usp=drivesdk", "ISLE_SESS0163_BLOCKE_40_sprt1")</f>
        <v>ISLE_SESS0163_BLOCKE_40_sprt1</v>
      </c>
      <c r="B330" s="2" t="s">
        <v>65</v>
      </c>
      <c r="C330" s="0" t="n">
        <v>0</v>
      </c>
      <c r="D330" s="0" t="n">
        <v>0</v>
      </c>
      <c r="E330" s="0" t="n">
        <v>0</v>
      </c>
      <c r="F330" s="0" t="n">
        <v>1</v>
      </c>
      <c r="G330" s="0" t="n">
        <v>0</v>
      </c>
      <c r="H330" s="0" t="n">
        <v>0</v>
      </c>
      <c r="I330" s="0" t="n">
        <v>1</v>
      </c>
    </row>
    <row r="331" customFormat="false" ht="15.75" hidden="false" customHeight="false" outlineLevel="0" collapsed="false">
      <c r="A331" s="3" t="str">
        <f aca="false">HYPERLINK("https://drive.google.com/file/d/1IltRAW2r7qkZxidBv5Z3XZ2ywpbeDHs5/view?usp=drivesdk", "ISLE_SESS0163_BLOCKE_01_sprt1")</f>
        <v>ISLE_SESS0163_BLOCKE_01_sprt1</v>
      </c>
      <c r="B331" s="2" t="s">
        <v>84</v>
      </c>
      <c r="C331" s="0" t="n">
        <v>0</v>
      </c>
      <c r="D331" s="0" t="n">
        <v>1</v>
      </c>
      <c r="E331" s="0" t="n">
        <v>1</v>
      </c>
      <c r="F331" s="0" t="n">
        <v>0</v>
      </c>
      <c r="G331" s="0" t="n">
        <v>1</v>
      </c>
      <c r="H331" s="0" t="n">
        <v>1</v>
      </c>
      <c r="I331" s="0" t="n">
        <v>0</v>
      </c>
      <c r="J331" s="0" t="n">
        <v>0</v>
      </c>
      <c r="K331" s="0" t="n">
        <v>0</v>
      </c>
    </row>
    <row r="332" customFormat="false" ht="15.75" hidden="false" customHeight="false" outlineLevel="0" collapsed="false">
      <c r="A332" s="3" t="str">
        <f aca="false">HYPERLINK("https://drive.google.com/file/d/1LwjEwOO9Xl2zs188tNODMzrpumx8zxX1/view?usp=drivesdk", "ISLE_SESS0163_BLOCKE_15_sprt1")</f>
        <v>ISLE_SESS0163_BLOCKE_15_sprt1</v>
      </c>
      <c r="B332" s="2" t="s">
        <v>54</v>
      </c>
      <c r="C332" s="0" t="n">
        <v>0</v>
      </c>
      <c r="D332" s="0" t="n">
        <v>0</v>
      </c>
      <c r="E332" s="0" t="n">
        <v>1</v>
      </c>
      <c r="F332" s="0" t="n">
        <v>0</v>
      </c>
      <c r="G332" s="0" t="n">
        <v>1</v>
      </c>
      <c r="H332" s="0" t="n">
        <v>0</v>
      </c>
      <c r="I332" s="0" t="n">
        <v>0</v>
      </c>
      <c r="J332" s="0" t="n">
        <v>1</v>
      </c>
    </row>
    <row r="333" customFormat="false" ht="15.75" hidden="false" customHeight="false" outlineLevel="0" collapsed="false">
      <c r="A333" s="3" t="str">
        <f aca="false">HYPERLINK("https://drive.google.com/file/d/1PMUUQESZ9zC-uMJAqHDE3GC5mbkBzvF8/view?usp=drivesdk", "ISLE_SESS0163_BLOCKE_11_sprt1")</f>
        <v>ISLE_SESS0163_BLOCKE_11_sprt1</v>
      </c>
      <c r="B333" s="2" t="s">
        <v>45</v>
      </c>
      <c r="C333" s="0" t="n">
        <v>0</v>
      </c>
      <c r="D333" s="0" t="n">
        <v>0</v>
      </c>
      <c r="E333" s="0" t="n">
        <v>1</v>
      </c>
      <c r="F333" s="0" t="n">
        <v>0</v>
      </c>
      <c r="G333" s="0" t="n">
        <v>1</v>
      </c>
      <c r="H333" s="0" t="n">
        <v>0</v>
      </c>
      <c r="I333" s="0" t="n">
        <v>1</v>
      </c>
      <c r="J333" s="0" t="n">
        <v>0</v>
      </c>
      <c r="K333" s="0" t="n">
        <v>0</v>
      </c>
    </row>
    <row r="334" customFormat="false" ht="15.75" hidden="false" customHeight="false" outlineLevel="0" collapsed="false">
      <c r="A334" s="3" t="str">
        <f aca="false">HYPERLINK("https://drive.google.com/file/d/1VIZhvzt3bFAOahWIZkfJFiw-YKTCSRop/view?usp=drivesdk", "ISLE_SESS0163_BLOCKD01_81_sprt1")</f>
        <v>ISLE_SESS0163_BLOCKD01_81_sprt1</v>
      </c>
      <c r="B334" s="2" t="s">
        <v>67</v>
      </c>
      <c r="C334" s="0" t="n">
        <v>0</v>
      </c>
      <c r="D334" s="0" t="n">
        <v>1</v>
      </c>
      <c r="E334" s="0" t="n">
        <v>0</v>
      </c>
      <c r="F334" s="0" t="n">
        <v>0</v>
      </c>
      <c r="G334" s="0" t="n">
        <v>1</v>
      </c>
      <c r="H334" s="0" t="n">
        <v>0</v>
      </c>
      <c r="I334" s="0" t="n">
        <v>0</v>
      </c>
      <c r="J334" s="0" t="n">
        <v>1</v>
      </c>
      <c r="K334" s="0" t="n">
        <v>0</v>
      </c>
    </row>
    <row r="335" customFormat="false" ht="15.75" hidden="false" customHeight="false" outlineLevel="0" collapsed="false">
      <c r="A335" s="3" t="str">
        <f aca="false">HYPERLINK("https://drive.google.com/file/d/1XzwJ-rUlXZRZ6cWlBI3i-Ixku-QQFX0_/view?usp=drivesdk", "ISLE_SESS0163_BLOCKD01_80_sprt1")</f>
        <v>ISLE_SESS0163_BLOCKD01_80_sprt1</v>
      </c>
      <c r="B335" s="2" t="s">
        <v>133</v>
      </c>
      <c r="C335" s="0" t="n">
        <v>0</v>
      </c>
      <c r="D335" s="0" t="n">
        <v>0</v>
      </c>
      <c r="E335" s="0" t="n">
        <v>0</v>
      </c>
      <c r="F335" s="0" t="n">
        <v>0</v>
      </c>
      <c r="G335" s="0" t="n">
        <v>0</v>
      </c>
      <c r="H335" s="0" t="n">
        <v>1</v>
      </c>
      <c r="I335" s="0" t="n">
        <v>0</v>
      </c>
      <c r="J335" s="0" t="n">
        <v>0</v>
      </c>
      <c r="K335" s="0" t="n">
        <v>1</v>
      </c>
      <c r="L335" s="0" t="n">
        <v>0</v>
      </c>
    </row>
    <row r="336" customFormat="false" ht="15.75" hidden="false" customHeight="false" outlineLevel="0" collapsed="false">
      <c r="A336" s="3" t="str">
        <f aca="false">HYPERLINK("https://drive.google.com/file/d/1Y0jz9gfRZgFixPEpHsnnxJ6mdDQkzHpa/view?usp=drivesdk", "ISLE_SESS0163_BLOCKE_46_sprt1")</f>
        <v>ISLE_SESS0163_BLOCKE_46_sprt1</v>
      </c>
      <c r="B336" s="2" t="s">
        <v>6</v>
      </c>
      <c r="C336" s="0" t="n">
        <v>0</v>
      </c>
      <c r="D336" s="0" t="n">
        <v>0</v>
      </c>
      <c r="E336" s="0" t="n">
        <v>0</v>
      </c>
      <c r="F336" s="0" t="n">
        <v>1</v>
      </c>
      <c r="G336" s="0" t="n">
        <v>0</v>
      </c>
      <c r="H336" s="0" t="n">
        <v>1</v>
      </c>
      <c r="I336" s="0" t="n">
        <v>0</v>
      </c>
      <c r="J336" s="0" t="n">
        <v>0</v>
      </c>
      <c r="K336" s="0" t="n">
        <v>1</v>
      </c>
      <c r="L336" s="0" t="n">
        <v>1</v>
      </c>
      <c r="M336" s="0" t="n">
        <v>0</v>
      </c>
    </row>
    <row r="337" customFormat="false" ht="15.75" hidden="false" customHeight="false" outlineLevel="0" collapsed="false">
      <c r="A337" s="3" t="str">
        <f aca="false">HYPERLINK("https://drive.google.com/file/d/1dhiWnf4uPvAP_BNX8Z7strtDSDKB21in/view?usp=drivesdk", "ISLE_SESS0163_BLOCKE_42_sprt1")</f>
        <v>ISLE_SESS0163_BLOCKE_42_sprt1</v>
      </c>
      <c r="B337" s="2" t="s">
        <v>50</v>
      </c>
      <c r="C337" s="0" t="n">
        <v>0</v>
      </c>
      <c r="D337" s="0" t="n">
        <v>1</v>
      </c>
      <c r="E337" s="0" t="n">
        <v>0</v>
      </c>
      <c r="F337" s="0" t="n">
        <v>1</v>
      </c>
      <c r="G337" s="0" t="n">
        <v>0</v>
      </c>
      <c r="H337" s="0" t="n">
        <v>1</v>
      </c>
    </row>
    <row r="338" customFormat="false" ht="15.75" hidden="false" customHeight="false" outlineLevel="0" collapsed="false">
      <c r="A338" s="3" t="str">
        <f aca="false">HYPERLINK("https://drive.google.com/file/d/1fP53Ec-UFgm0pg8jKn-2Ri8f7E4EN1D1/view?usp=drivesdk", "ISLE_SESS0163_BLOCKD01_78_sprt1")</f>
        <v>ISLE_SESS0163_BLOCKD01_78_sprt1</v>
      </c>
      <c r="B338" s="2" t="s">
        <v>134</v>
      </c>
      <c r="C338" s="0" t="n">
        <v>0</v>
      </c>
      <c r="D338" s="0" t="n">
        <v>0</v>
      </c>
      <c r="E338" s="0" t="n">
        <v>1</v>
      </c>
      <c r="F338" s="0" t="n">
        <v>0</v>
      </c>
      <c r="G338" s="0" t="n">
        <v>0</v>
      </c>
      <c r="H338" s="0" t="n">
        <v>0</v>
      </c>
      <c r="I338" s="0" t="n">
        <v>1</v>
      </c>
      <c r="J338" s="0" t="n">
        <v>1</v>
      </c>
      <c r="K338" s="0" t="n">
        <v>0</v>
      </c>
      <c r="L338" s="0" t="n">
        <v>0</v>
      </c>
      <c r="M338" s="0" t="n">
        <v>1</v>
      </c>
      <c r="N338" s="0" t="n">
        <v>1</v>
      </c>
    </row>
    <row r="339" customFormat="false" ht="15.75" hidden="false" customHeight="false" outlineLevel="0" collapsed="false">
      <c r="A339" s="3" t="str">
        <f aca="false">HYPERLINK("https://drive.google.com/file/d/1kDdUIfFi_BJJ576hYk_mpsMhxHi43dGk/view?usp=drivesdk", "ISLE_SESS0163_BLOCKE_03_sprt1")</f>
        <v>ISLE_SESS0163_BLOCKE_03_sprt1</v>
      </c>
      <c r="B339" s="2" t="s">
        <v>135</v>
      </c>
      <c r="C339" s="0" t="n">
        <v>0</v>
      </c>
      <c r="D339" s="0" t="n">
        <v>0</v>
      </c>
      <c r="E339" s="0" t="n">
        <v>1</v>
      </c>
      <c r="F339" s="0" t="n">
        <v>0</v>
      </c>
      <c r="G339" s="0" t="n">
        <v>0</v>
      </c>
      <c r="H339" s="0" t="n">
        <v>0</v>
      </c>
      <c r="I339" s="0" t="n">
        <v>1</v>
      </c>
    </row>
    <row r="340" customFormat="false" ht="15.75" hidden="false" customHeight="false" outlineLevel="0" collapsed="false">
      <c r="A340" s="3" t="str">
        <f aca="false">HYPERLINK("https://drive.google.com/file/d/1l2PNHqBHIxpE9R7X6Lj_XWiRyZA8zVDw/view?usp=drivesdk", "ISLE_SESS0163_BLOCKE_12_sprt1")</f>
        <v>ISLE_SESS0163_BLOCKE_12_sprt1</v>
      </c>
      <c r="B340" s="2" t="s">
        <v>63</v>
      </c>
      <c r="C340" s="0" t="n">
        <v>0</v>
      </c>
      <c r="D340" s="0" t="n">
        <v>1</v>
      </c>
      <c r="E340" s="0" t="n">
        <v>1</v>
      </c>
      <c r="F340" s="0" t="n">
        <v>0</v>
      </c>
      <c r="G340" s="0" t="n">
        <v>1</v>
      </c>
      <c r="H340" s="0" t="n">
        <v>0</v>
      </c>
      <c r="I340" s="0" t="n">
        <v>1</v>
      </c>
      <c r="J340" s="0" t="n">
        <v>1</v>
      </c>
      <c r="K340" s="0" t="n">
        <v>0</v>
      </c>
    </row>
    <row r="341" customFormat="false" ht="15.75" hidden="false" customHeight="false" outlineLevel="0" collapsed="false">
      <c r="A341" s="3" t="str">
        <f aca="false">HYPERLINK("https://drive.google.com/file/d/1nbJwQsyHO15K9XxE4FhAfVIKnb7xmL9j/view?usp=drivesdk", "ISLE_SESS0163_BLOCKD01_79_sprt1")</f>
        <v>ISLE_SESS0163_BLOCKD01_79_sprt1</v>
      </c>
      <c r="B341" s="2" t="s">
        <v>52</v>
      </c>
      <c r="C341" s="0" t="n">
        <v>0</v>
      </c>
      <c r="D341" s="0" t="n">
        <v>0</v>
      </c>
      <c r="E341" s="0" t="n">
        <v>0</v>
      </c>
      <c r="F341" s="0" t="n">
        <v>0</v>
      </c>
      <c r="G341" s="0" t="n">
        <v>0</v>
      </c>
      <c r="H341" s="0" t="n">
        <v>0</v>
      </c>
      <c r="I341" s="0" t="n">
        <v>1</v>
      </c>
      <c r="J341" s="0" t="n">
        <v>1</v>
      </c>
      <c r="K341" s="0" t="n">
        <v>1</v>
      </c>
      <c r="L341" s="0" t="n">
        <v>0</v>
      </c>
      <c r="M341" s="0" t="n">
        <v>0</v>
      </c>
      <c r="N341" s="0" t="n">
        <v>1</v>
      </c>
      <c r="O341" s="0" t="n">
        <v>1</v>
      </c>
    </row>
    <row r="342" customFormat="false" ht="15.75" hidden="false" customHeight="false" outlineLevel="0" collapsed="false">
      <c r="A342" s="3" t="str">
        <f aca="false">HYPERLINK("https://drive.google.com/file/d/1vS3oCzfg1hm7KCpSQYW3JLsCXdl1KSmf/view?usp=drivesdk", "ISLE_SESS0163_BLOCKE_28_sprt1")</f>
        <v>ISLE_SESS0163_BLOCKE_28_sprt1</v>
      </c>
      <c r="B342" s="2" t="s">
        <v>114</v>
      </c>
      <c r="C342" s="0" t="n">
        <v>0</v>
      </c>
      <c r="D342" s="0" t="n">
        <v>1</v>
      </c>
      <c r="E342" s="0" t="n">
        <v>0</v>
      </c>
      <c r="F342" s="0" t="n">
        <v>1</v>
      </c>
      <c r="G342" s="0" t="n">
        <v>0</v>
      </c>
      <c r="H342" s="0" t="n">
        <v>1</v>
      </c>
      <c r="I342" s="0" t="n">
        <v>1</v>
      </c>
    </row>
    <row r="343" customFormat="false" ht="15.75" hidden="false" customHeight="false" outlineLevel="0" collapsed="false">
      <c r="A343" s="3" t="str">
        <f aca="false">HYPERLINK("https://drive.google.com/file/d/19E5Yq2bCrgV5u5l3LqVntAdZtbsywdZY/view?usp=drivesdk", "ISLE_SESS0163_BLOCKD01_50_sprt1")</f>
        <v>ISLE_SESS0163_BLOCKD01_50_sprt1</v>
      </c>
      <c r="B343" s="2" t="s">
        <v>87</v>
      </c>
      <c r="C343" s="0" t="n">
        <v>0</v>
      </c>
      <c r="D343" s="0" t="n">
        <v>0</v>
      </c>
      <c r="E343" s="0" t="n">
        <v>1</v>
      </c>
    </row>
    <row r="344" customFormat="false" ht="15.75" hidden="false" customHeight="false" outlineLevel="0" collapsed="false">
      <c r="A344" s="3" t="str">
        <f aca="false">HYPERLINK("https://drive.google.com/file/d/1Muzw1zcO1PElqaKezdsJ1aHb0tg60ttw/view?usp=drivesdk", "ISLE_SESS0163_BLOCKD01_43_sprt1")</f>
        <v>ISLE_SESS0163_BLOCKD01_43_sprt1</v>
      </c>
      <c r="B344" s="2" t="s">
        <v>136</v>
      </c>
      <c r="C344" s="0" t="n">
        <v>0</v>
      </c>
      <c r="D344" s="0" t="n">
        <v>0</v>
      </c>
      <c r="E344" s="0" t="n">
        <v>1</v>
      </c>
      <c r="F344" s="0" t="n">
        <v>0</v>
      </c>
      <c r="G344" s="0" t="n">
        <v>0</v>
      </c>
      <c r="H344" s="0" t="n">
        <v>0</v>
      </c>
    </row>
    <row r="345" customFormat="false" ht="15.75" hidden="false" customHeight="false" outlineLevel="0" collapsed="false">
      <c r="A345" s="3" t="str">
        <f aca="false">HYPERLINK("https://drive.google.com/file/d/1TMKmrIjHI9pisQ7D-H8beKObn8tBio-J/view?usp=drivesdk", "ISLE_SESS0163_BLOCKD01_49_sprt1")</f>
        <v>ISLE_SESS0163_BLOCKD01_49_sprt1</v>
      </c>
      <c r="B345" s="2" t="s">
        <v>64</v>
      </c>
      <c r="C345" s="0" t="n">
        <v>1</v>
      </c>
      <c r="D345" s="0" t="n">
        <v>0</v>
      </c>
      <c r="E345" s="0" t="n">
        <v>0</v>
      </c>
      <c r="F345" s="0" t="n">
        <v>1</v>
      </c>
      <c r="G345" s="0" t="n">
        <v>0</v>
      </c>
      <c r="H345" s="0" t="n">
        <v>0</v>
      </c>
      <c r="I345" s="0" t="n">
        <v>1</v>
      </c>
    </row>
    <row r="346" customFormat="false" ht="15.75" hidden="false" customHeight="false" outlineLevel="0" collapsed="false">
      <c r="A346" s="3" t="str">
        <f aca="false">HYPERLINK("https://drive.google.com/file/d/1UuBCAQaN65D-ZtNdKw7wIYRMseoO0gmg/view?usp=drivesdk", "ISLE_SESS0163_BLOCKD01_46_sprt1")</f>
        <v>ISLE_SESS0163_BLOCKD01_46_sprt1</v>
      </c>
      <c r="B346" s="2" t="s">
        <v>123</v>
      </c>
      <c r="C346" s="0" t="n">
        <v>0</v>
      </c>
      <c r="D346" s="0" t="n">
        <v>0</v>
      </c>
      <c r="E346" s="0" t="n">
        <v>0</v>
      </c>
      <c r="F346" s="0" t="n">
        <v>0</v>
      </c>
      <c r="G346" s="0" t="n">
        <v>0</v>
      </c>
      <c r="H346" s="0" t="n">
        <v>1</v>
      </c>
    </row>
    <row r="347" customFormat="false" ht="15.75" hidden="false" customHeight="false" outlineLevel="0" collapsed="false">
      <c r="A347" s="3" t="str">
        <f aca="false">HYPERLINK("https://drive.google.com/file/d/1VMtdLLMK6hTygBBmpEYYG3rkwfjvoDwv/view?usp=drivesdk", "ISLE_SESS0163_BLOCKD01_44_sprt1")</f>
        <v>ISLE_SESS0163_BLOCKD01_44_sprt1</v>
      </c>
      <c r="B347" s="2" t="s">
        <v>99</v>
      </c>
      <c r="C347" s="0" t="n">
        <v>1</v>
      </c>
      <c r="D347" s="0" t="n">
        <v>0</v>
      </c>
      <c r="E347" s="0" t="n">
        <v>1</v>
      </c>
      <c r="F347" s="0" t="n">
        <v>0</v>
      </c>
      <c r="G347" s="0" t="n">
        <v>0</v>
      </c>
      <c r="H347" s="0" t="n">
        <v>1</v>
      </c>
    </row>
    <row r="348" customFormat="false" ht="15.75" hidden="false" customHeight="false" outlineLevel="0" collapsed="false">
      <c r="A348" s="3" t="str">
        <f aca="false">HYPERLINK("https://drive.google.com/file/d/1iko5HiLt41fM3LQ88dmSzKkY3Y9N2xMQ/view?usp=drivesdk", "ISLE_SESS0163_BLOCKD01_53_sprt1")</f>
        <v>ISLE_SESS0163_BLOCKD01_53_sprt1</v>
      </c>
      <c r="B348" s="2" t="s">
        <v>39</v>
      </c>
      <c r="C348" s="0" t="n">
        <v>0</v>
      </c>
      <c r="D348" s="0" t="n">
        <v>1</v>
      </c>
      <c r="E348" s="0" t="n">
        <v>0</v>
      </c>
    </row>
    <row r="349" customFormat="false" ht="15.75" hidden="false" customHeight="false" outlineLevel="0" collapsed="false">
      <c r="A349" s="3" t="str">
        <f aca="false">HYPERLINK("https://drive.google.com/file/d/1o6HoumegSMBL3X6H3Uh3Mt3VxzQ_T9cX/view?usp=drivesdk", "ISLE_SESS0163_BLOCKD01_51_sprt1")</f>
        <v>ISLE_SESS0163_BLOCKD01_51_sprt1</v>
      </c>
      <c r="B349" s="2" t="s">
        <v>102</v>
      </c>
      <c r="C349" s="0" t="n">
        <v>0</v>
      </c>
      <c r="D349" s="0" t="n">
        <v>0</v>
      </c>
      <c r="E349" s="0" t="n">
        <v>0</v>
      </c>
      <c r="F349" s="0" t="n">
        <v>0</v>
      </c>
      <c r="G349" s="0" t="n">
        <v>0</v>
      </c>
      <c r="H349" s="0" t="n">
        <v>0</v>
      </c>
      <c r="I349" s="0" t="n">
        <v>1</v>
      </c>
      <c r="J349" s="0" t="n">
        <v>0</v>
      </c>
      <c r="K349" s="0" t="n">
        <v>1</v>
      </c>
      <c r="L349" s="0" t="n">
        <v>1</v>
      </c>
    </row>
    <row r="350" customFormat="false" ht="15.75" hidden="false" customHeight="false" outlineLevel="0" collapsed="false">
      <c r="A350" s="3" t="str">
        <f aca="false">HYPERLINK("https://drive.google.com/file/d/1q4nEXqiMdlk33zlVoWPTzzSK8irGF1ZN/view?usp=drivesdk", "ISLE_SESS0163_BLOCKD01_55_sprt1")</f>
        <v>ISLE_SESS0163_BLOCKD01_55_sprt1</v>
      </c>
      <c r="B350" s="2" t="s">
        <v>71</v>
      </c>
      <c r="C350" s="0" t="n">
        <v>0</v>
      </c>
      <c r="D350" s="0" t="n">
        <v>0</v>
      </c>
      <c r="E350" s="0" t="n">
        <v>0</v>
      </c>
      <c r="F350" s="0" t="n">
        <v>1</v>
      </c>
      <c r="G350" s="0" t="n">
        <v>0</v>
      </c>
      <c r="H350" s="0" t="n">
        <v>1</v>
      </c>
      <c r="I350" s="0" t="n">
        <v>1</v>
      </c>
    </row>
    <row r="351" customFormat="false" ht="15.75" hidden="false" customHeight="false" outlineLevel="0" collapsed="false">
      <c r="A351" s="3" t="str">
        <f aca="false">HYPERLINK("https://drive.google.com/file/d/1w0KzGAl4bI41UO9e9AYONXb6I1uEHtXU/view?usp=drivesdk", "ISLE_SESS0163_BLOCKD01_52_sprt1")</f>
        <v>ISLE_SESS0163_BLOCKD01_52_sprt1</v>
      </c>
      <c r="B351" s="2" t="s">
        <v>96</v>
      </c>
      <c r="C351" s="0" t="n">
        <v>0</v>
      </c>
      <c r="D351" s="0" t="n">
        <v>1</v>
      </c>
      <c r="E351" s="0" t="n">
        <v>0</v>
      </c>
    </row>
    <row r="352" customFormat="false" ht="15.75" hidden="false" customHeight="false" outlineLevel="0" collapsed="false">
      <c r="A352" s="3" t="str">
        <f aca="false">HYPERLINK("https://drive.google.com/file/d/178WSAsWjnu6oaFRU67LzJVrs47OcXEWg/view?usp=drivesdk", "ISLE_SESS0162_BLOCKE_51_sprt1")</f>
        <v>ISLE_SESS0162_BLOCKE_51_sprt1</v>
      </c>
      <c r="B352" s="2" t="s">
        <v>79</v>
      </c>
      <c r="C352" s="0" t="n">
        <v>0</v>
      </c>
      <c r="D352" s="0" t="n">
        <v>1</v>
      </c>
      <c r="E352" s="0" t="n">
        <v>0</v>
      </c>
      <c r="F352" s="0" t="n">
        <v>0</v>
      </c>
      <c r="G352" s="0" t="n">
        <v>1</v>
      </c>
    </row>
    <row r="353" customFormat="false" ht="15.75" hidden="false" customHeight="false" outlineLevel="0" collapsed="false">
      <c r="A353" s="3" t="str">
        <f aca="false">HYPERLINK("https://drive.google.com/file/d/17vTWEze_e6sTMUw5Fn4ZQ0puukkojXVy/view?usp=drivesdk", "ISLE_SESS0163_BLOCKD01_30_sprt1")</f>
        <v>ISLE_SESS0163_BLOCKD01_30_sprt1</v>
      </c>
      <c r="B353" s="2" t="s">
        <v>116</v>
      </c>
      <c r="C353" s="0" t="n">
        <v>0</v>
      </c>
      <c r="D353" s="0" t="n">
        <v>0</v>
      </c>
      <c r="E353" s="0" t="n">
        <v>1</v>
      </c>
      <c r="F353" s="0" t="n">
        <v>0</v>
      </c>
      <c r="G353" s="0" t="n">
        <v>1</v>
      </c>
    </row>
    <row r="354" customFormat="false" ht="15.75" hidden="false" customHeight="false" outlineLevel="0" collapsed="false">
      <c r="A354" s="3" t="str">
        <f aca="false">HYPERLINK("https://drive.google.com/file/d/18ElSG2Wa6Wte5V-6qYRCpByiiIFeDz7G/view?usp=drivesdk", "ISLE_SESS0163_BLOCKD01_34_sprt1")</f>
        <v>ISLE_SESS0163_BLOCKD01_34_sprt1</v>
      </c>
      <c r="B354" s="2" t="s">
        <v>127</v>
      </c>
      <c r="C354" s="0" t="n">
        <v>0</v>
      </c>
      <c r="D354" s="0" t="n">
        <v>0</v>
      </c>
      <c r="E354" s="0" t="n">
        <v>0</v>
      </c>
      <c r="F354" s="0" t="n">
        <v>1</v>
      </c>
    </row>
    <row r="355" customFormat="false" ht="15.75" hidden="false" customHeight="false" outlineLevel="0" collapsed="false">
      <c r="A355" s="3" t="str">
        <f aca="false">HYPERLINK("https://drive.google.com/file/d/1GsvV5cO3mIWdZ9zi8TQ2bEFzbNHj6_uk/view?usp=drivesdk", "ISLE_SESS0162_BLOCKG_06_sprt1")</f>
        <v>ISLE_SESS0162_BLOCKG_06_sprt1</v>
      </c>
      <c r="B355" s="2" t="s">
        <v>14</v>
      </c>
      <c r="C355" s="0" t="n">
        <v>0</v>
      </c>
      <c r="D355" s="0" t="n">
        <v>0</v>
      </c>
      <c r="E355" s="0" t="n">
        <v>0</v>
      </c>
      <c r="F355" s="0" t="n">
        <v>0</v>
      </c>
      <c r="G355" s="0" t="n">
        <v>0</v>
      </c>
      <c r="H355" s="0" t="n">
        <v>0</v>
      </c>
      <c r="I355" s="0" t="n">
        <v>1</v>
      </c>
      <c r="J355" s="0" t="n">
        <v>1</v>
      </c>
    </row>
    <row r="356" customFormat="false" ht="15.75" hidden="false" customHeight="false" outlineLevel="0" collapsed="false">
      <c r="A356" s="3" t="str">
        <f aca="false">HYPERLINK("https://drive.google.com/file/d/1JAkExWvZzu2EE-bxLzNnQKT0E5z3fObO/view?usp=drivesdk", "ISLE_SESS0162_BLOCKE_60_sprt1")</f>
        <v>ISLE_SESS0162_BLOCKE_60_sprt1</v>
      </c>
      <c r="B356" s="2" t="s">
        <v>21</v>
      </c>
      <c r="C356" s="0" t="n">
        <v>0</v>
      </c>
      <c r="D356" s="0" t="n">
        <v>0</v>
      </c>
      <c r="E356" s="0" t="n">
        <v>0</v>
      </c>
      <c r="F356" s="0" t="n">
        <v>1</v>
      </c>
      <c r="G356" s="0" t="n">
        <v>1</v>
      </c>
      <c r="H356" s="0" t="n">
        <v>0</v>
      </c>
      <c r="I356" s="0" t="n">
        <v>0</v>
      </c>
      <c r="J356" s="0" t="n">
        <v>0</v>
      </c>
      <c r="K356" s="0" t="n">
        <v>0</v>
      </c>
      <c r="L356" s="0" t="n">
        <v>1</v>
      </c>
    </row>
    <row r="357" customFormat="false" ht="15.75" hidden="false" customHeight="false" outlineLevel="0" collapsed="false">
      <c r="A357" s="3" t="str">
        <f aca="false">HYPERLINK("https://drive.google.com/file/d/1KBNdSLinsTMd062RENr5l7lIwm0R9zlA/view?usp=drivesdk", "ISLE_SESS0162_BLOCKG_11_sprt1")</f>
        <v>ISLE_SESS0162_BLOCKG_11_sprt1</v>
      </c>
      <c r="B357" s="2" t="s">
        <v>13</v>
      </c>
      <c r="C357" s="0" t="n">
        <v>0</v>
      </c>
      <c r="D357" s="0" t="n">
        <v>1</v>
      </c>
      <c r="E357" s="0" t="n">
        <v>0</v>
      </c>
      <c r="F357" s="0" t="n">
        <v>0</v>
      </c>
      <c r="G357" s="0" t="n">
        <v>0</v>
      </c>
      <c r="H357" s="0" t="n">
        <v>0</v>
      </c>
      <c r="I357" s="0" t="n">
        <v>1</v>
      </c>
      <c r="J357" s="0" t="n">
        <v>0</v>
      </c>
      <c r="K357" s="0" t="n">
        <v>1</v>
      </c>
      <c r="L357" s="0" t="n">
        <v>0</v>
      </c>
    </row>
    <row r="358" customFormat="false" ht="15.75" hidden="false" customHeight="false" outlineLevel="0" collapsed="false">
      <c r="A358" s="3" t="str">
        <f aca="false">HYPERLINK("https://drive.google.com/file/d/1MUzgCi5kEMR7yKYRFbOX9TR7EfKP7Zzh/view?usp=drivesdk", "ISLE_SESS0162_BLOCKF_07_sprt1")</f>
        <v>ISLE_SESS0162_BLOCKF_07_sprt1</v>
      </c>
      <c r="B358" s="2" t="s">
        <v>91</v>
      </c>
      <c r="C358" s="0" t="n">
        <v>0</v>
      </c>
      <c r="D358" s="0" t="n">
        <v>0</v>
      </c>
      <c r="E358" s="0" t="n">
        <v>1</v>
      </c>
      <c r="F358" s="0" t="n">
        <v>0</v>
      </c>
      <c r="G358" s="0" t="n">
        <v>0</v>
      </c>
      <c r="H358" s="0" t="n">
        <v>0</v>
      </c>
      <c r="I358" s="0" t="n">
        <v>1</v>
      </c>
      <c r="J358" s="0" t="n">
        <v>0</v>
      </c>
      <c r="K358" s="0" t="n">
        <v>0</v>
      </c>
      <c r="L358" s="0" t="n">
        <v>1</v>
      </c>
      <c r="M358" s="0" t="n">
        <v>1</v>
      </c>
      <c r="N358" s="0" t="n">
        <v>0</v>
      </c>
      <c r="O358" s="0" t="n">
        <v>0</v>
      </c>
      <c r="P358" s="0" t="n">
        <v>1</v>
      </c>
      <c r="Q358" s="0" t="n">
        <v>0</v>
      </c>
      <c r="R358" s="0" t="n">
        <v>0</v>
      </c>
      <c r="S358" s="0" t="n">
        <v>1</v>
      </c>
      <c r="T358" s="0" t="n">
        <v>0</v>
      </c>
      <c r="U358" s="0" t="n">
        <v>1</v>
      </c>
    </row>
    <row r="359" customFormat="false" ht="15.75" hidden="false" customHeight="false" outlineLevel="0" collapsed="false">
      <c r="A359" s="3" t="str">
        <f aca="false">HYPERLINK("https://drive.google.com/file/d/1N0Uttarq2VeDmv5rOgXmUqAxQ8_UJbfp/view?usp=drivesdk", "ISLE_SESS0162_BLOCKF_02_sprt1")</f>
        <v>ISLE_SESS0162_BLOCKF_02_sprt1</v>
      </c>
      <c r="B359" s="2" t="s">
        <v>3</v>
      </c>
      <c r="C359" s="0" t="n">
        <v>0</v>
      </c>
      <c r="D359" s="0" t="n">
        <v>0</v>
      </c>
      <c r="E359" s="0" t="n">
        <v>1</v>
      </c>
      <c r="F359" s="0" t="n">
        <v>1</v>
      </c>
      <c r="G359" s="0" t="n">
        <v>0</v>
      </c>
      <c r="H359" s="0" t="n">
        <v>0</v>
      </c>
      <c r="I359" s="0" t="n">
        <v>1</v>
      </c>
      <c r="J359" s="0" t="n">
        <v>0</v>
      </c>
      <c r="K359" s="0" t="n">
        <v>0</v>
      </c>
      <c r="L359" s="0" t="n">
        <v>0</v>
      </c>
      <c r="M359" s="0" t="n">
        <v>1</v>
      </c>
      <c r="N359" s="0" t="n">
        <v>0</v>
      </c>
      <c r="O359" s="0" t="n">
        <v>0</v>
      </c>
    </row>
    <row r="360" customFormat="false" ht="15.75" hidden="false" customHeight="false" outlineLevel="0" collapsed="false">
      <c r="A360" s="3" t="str">
        <f aca="false">HYPERLINK("https://drive.google.com/file/d/1QeR0wC92PBRF8NWwMHmXS2mcNUlffVn1/view?usp=drivesdk", "ISLE_SESS0163_BLOCKD01_22_sprt1")</f>
        <v>ISLE_SESS0163_BLOCKD01_22_sprt1</v>
      </c>
      <c r="B360" s="2" t="s">
        <v>40</v>
      </c>
      <c r="C360" s="0" t="n">
        <v>0</v>
      </c>
      <c r="D360" s="0" t="n">
        <v>0</v>
      </c>
      <c r="E360" s="0" t="n">
        <v>1</v>
      </c>
      <c r="F360" s="0" t="n">
        <v>0</v>
      </c>
      <c r="G360" s="0" t="n">
        <v>1</v>
      </c>
    </row>
    <row r="361" customFormat="false" ht="15.75" hidden="false" customHeight="false" outlineLevel="0" collapsed="false">
      <c r="A361" s="3" t="str">
        <f aca="false">HYPERLINK("https://drive.google.com/file/d/1W5RDXN7xx8Utd_QaeLTySvYT4yDBRJ2c/view?usp=drivesdk", "ISLE_SESS0162_BLOCKE_49_sprt1")</f>
        <v>ISLE_SESS0162_BLOCKE_49_sprt1</v>
      </c>
      <c r="B361" s="2" t="s">
        <v>7</v>
      </c>
      <c r="C361" s="0" t="n">
        <v>0</v>
      </c>
      <c r="D361" s="0" t="n">
        <v>1</v>
      </c>
      <c r="E361" s="0" t="n">
        <v>0</v>
      </c>
      <c r="F361" s="0" t="n">
        <v>0</v>
      </c>
      <c r="G361" s="0" t="n">
        <v>1</v>
      </c>
    </row>
    <row r="362" customFormat="false" ht="15.75" hidden="false" customHeight="false" outlineLevel="0" collapsed="false">
      <c r="A362" s="3" t="str">
        <f aca="false">HYPERLINK("https://drive.google.com/file/d/1dbNG_kBxffW7e2Yz8DxsHrwUEHeaIQ4_/view?usp=drivesdk", "ISLE_SESS0162_BLOCKE_55_sprt1")</f>
        <v>ISLE_SESS0162_BLOCKE_55_sprt1</v>
      </c>
      <c r="B362" s="2" t="s">
        <v>32</v>
      </c>
      <c r="C362" s="0" t="n">
        <v>0</v>
      </c>
      <c r="D362" s="0" t="n">
        <v>1</v>
      </c>
      <c r="E362" s="0" t="n">
        <v>0</v>
      </c>
      <c r="F362" s="0" t="n">
        <v>0</v>
      </c>
      <c r="G362" s="0" t="n">
        <v>1</v>
      </c>
      <c r="H362" s="0" t="n">
        <v>0</v>
      </c>
      <c r="I362" s="0" t="n">
        <v>0</v>
      </c>
      <c r="J362" s="0" t="n">
        <v>1</v>
      </c>
      <c r="K362" s="0" t="n">
        <v>1</v>
      </c>
      <c r="L362" s="0" t="n">
        <v>1</v>
      </c>
    </row>
    <row r="363" customFormat="false" ht="15.75" hidden="false" customHeight="false" outlineLevel="0" collapsed="false">
      <c r="A363" s="3" t="str">
        <f aca="false">HYPERLINK("https://drive.google.com/file/d/1i3XG-dMKSBjXbmaPrCQgamoZSxTaXNBl/view?usp=drivesdk", "ISLE_SESS0162_BLOCKE_61_sprt1")</f>
        <v>ISLE_SESS0162_BLOCKE_61_sprt1</v>
      </c>
      <c r="B363" s="2" t="s">
        <v>17</v>
      </c>
      <c r="C363" s="0" t="n">
        <v>0</v>
      </c>
      <c r="D363" s="0" t="n">
        <v>0</v>
      </c>
      <c r="E363" s="0" t="n">
        <v>1</v>
      </c>
      <c r="F363" s="0" t="n">
        <v>0</v>
      </c>
      <c r="G363" s="0" t="n">
        <v>0</v>
      </c>
      <c r="H363" s="0" t="n">
        <v>1</v>
      </c>
      <c r="I363" s="0" t="n">
        <v>0</v>
      </c>
    </row>
    <row r="364" customFormat="false" ht="15.75" hidden="false" customHeight="false" outlineLevel="0" collapsed="false">
      <c r="A364" s="3" t="str">
        <f aca="false">HYPERLINK("https://drive.google.com/file/d/1kBm2LwVmfsA6AG4VXvMnCrsUYUGSa25k/view?usp=drivesdk", "ISLE_SESS0163_BLOCKD01_23_sprt1")</f>
        <v>ISLE_SESS0163_BLOCKD01_23_sprt1</v>
      </c>
      <c r="B364" s="2" t="s">
        <v>66</v>
      </c>
      <c r="C364" s="0" t="n">
        <v>0</v>
      </c>
      <c r="D364" s="0" t="n">
        <v>0</v>
      </c>
      <c r="E364" s="0" t="n">
        <v>1</v>
      </c>
      <c r="F364" s="0" t="n">
        <v>0</v>
      </c>
      <c r="G364" s="0" t="n">
        <v>0</v>
      </c>
    </row>
    <row r="365" customFormat="false" ht="15.75" hidden="false" customHeight="false" outlineLevel="0" collapsed="false">
      <c r="A365" s="3" t="str">
        <f aca="false">HYPERLINK("https://drive.google.com/file/d/1lCA7s5xnWYRY4MRFBApRloL53Oz8KvZl/view?usp=drivesdk", "ISLE_SESS0163_BLOCKD01_18_sprt1")</f>
        <v>ISLE_SESS0163_BLOCKD01_18_sprt1</v>
      </c>
      <c r="B365" s="2" t="s">
        <v>55</v>
      </c>
      <c r="C365" s="0" t="n">
        <v>0</v>
      </c>
      <c r="D365" s="0" t="n">
        <v>0</v>
      </c>
      <c r="E365" s="0" t="n">
        <v>1</v>
      </c>
      <c r="F365" s="0" t="n">
        <v>0</v>
      </c>
      <c r="G365" s="0" t="n">
        <v>1</v>
      </c>
    </row>
    <row r="366" customFormat="false" ht="15.75" hidden="false" customHeight="false" outlineLevel="0" collapsed="false">
      <c r="A366" s="3" t="str">
        <f aca="false">HYPERLINK("https://drive.google.com/file/d/1qZ7WlKclcQXLXRUQw2I5to7919-II3j4/view?usp=drivesdk", "ISLE_SESS0162_BLOCKG_04_sprt1")</f>
        <v>ISLE_SESS0162_BLOCKG_04_sprt1</v>
      </c>
      <c r="B366" s="2" t="s">
        <v>69</v>
      </c>
      <c r="C366" s="0" t="n">
        <v>0</v>
      </c>
      <c r="D366" s="0" t="n">
        <v>1</v>
      </c>
      <c r="E366" s="0" t="n">
        <v>0</v>
      </c>
      <c r="F366" s="0" t="n">
        <v>1</v>
      </c>
      <c r="G366" s="0" t="n">
        <v>0</v>
      </c>
      <c r="H366" s="0" t="n">
        <v>0</v>
      </c>
      <c r="I366" s="0" t="n">
        <v>0</v>
      </c>
      <c r="J366" s="0" t="n">
        <v>1</v>
      </c>
    </row>
    <row r="367" customFormat="false" ht="15.75" hidden="false" customHeight="false" outlineLevel="0" collapsed="false">
      <c r="A367" s="3" t="str">
        <f aca="false">HYPERLINK("https://drive.google.com/file/d/1y52YrwTArAVt8dpf6ZIp1UTrNU1ROcp6/view?usp=drivesdk", "ISLE_SESS0162_BLOCKF_06_sprt1")</f>
        <v>ISLE_SESS0162_BLOCKF_06_sprt1</v>
      </c>
      <c r="B367" s="2" t="s">
        <v>59</v>
      </c>
      <c r="C367" s="0" t="n">
        <v>0</v>
      </c>
      <c r="D367" s="0" t="n">
        <v>0</v>
      </c>
      <c r="E367" s="0" t="n">
        <v>0</v>
      </c>
      <c r="F367" s="0" t="n">
        <v>1</v>
      </c>
      <c r="G367" s="0" t="n">
        <v>1</v>
      </c>
      <c r="H367" s="0" t="n">
        <v>0</v>
      </c>
      <c r="I367" s="0" t="n">
        <v>1</v>
      </c>
      <c r="J367" s="0" t="n">
        <v>1</v>
      </c>
      <c r="K367" s="0" t="n">
        <v>1</v>
      </c>
      <c r="L367" s="0" t="n">
        <v>0</v>
      </c>
      <c r="M367" s="0" t="n">
        <v>0</v>
      </c>
      <c r="N367" s="0" t="n">
        <v>0</v>
      </c>
      <c r="O367" s="0" t="n">
        <v>1</v>
      </c>
      <c r="P367" s="0" t="n">
        <v>0</v>
      </c>
      <c r="Q367" s="0" t="n">
        <v>0</v>
      </c>
    </row>
    <row r="368" customFormat="false" ht="15.75" hidden="false" customHeight="false" outlineLevel="0" collapsed="false">
      <c r="A368" s="3" t="str">
        <f aca="false">HYPERLINK("https://drive.google.com/file/d/12Ia7sMpNjAAWib381cZjLrdcU0mncWsd/view?usp=drivesdk", "ISLE_SESS0162_BLOCKE_45_sprt1")</f>
        <v>ISLE_SESS0162_BLOCKE_45_sprt1</v>
      </c>
      <c r="B368" s="2" t="s">
        <v>18</v>
      </c>
      <c r="C368" s="0" t="n">
        <v>0</v>
      </c>
      <c r="D368" s="0" t="n">
        <v>0</v>
      </c>
      <c r="E368" s="0" t="n">
        <v>0</v>
      </c>
      <c r="F368" s="0" t="n">
        <v>1</v>
      </c>
      <c r="G368" s="0" t="n">
        <v>0</v>
      </c>
      <c r="H368" s="0" t="n">
        <v>1</v>
      </c>
      <c r="I368" s="0" t="n">
        <v>0</v>
      </c>
      <c r="J368" s="0" t="n">
        <v>0</v>
      </c>
      <c r="K368" s="0" t="n">
        <v>0</v>
      </c>
      <c r="L368" s="0" t="n">
        <v>0</v>
      </c>
      <c r="M368" s="0" t="n">
        <v>0</v>
      </c>
      <c r="N368" s="0" t="n">
        <v>1</v>
      </c>
    </row>
    <row r="369" customFormat="false" ht="15.75" hidden="false" customHeight="false" outlineLevel="0" collapsed="false">
      <c r="A369" s="3" t="str">
        <f aca="false">HYPERLINK("https://drive.google.com/file/d/1GQgzZEWge5QwgzGsuxSrYsGM6wVA2K_-/view?usp=drivesdk", "ISLE_SESS0162_BLOCKE_09_sprt1")</f>
        <v>ISLE_SESS0162_BLOCKE_09_sprt1</v>
      </c>
      <c r="B369" s="2" t="s">
        <v>80</v>
      </c>
      <c r="C369" s="0" t="n">
        <v>0</v>
      </c>
      <c r="D369" s="0" t="n">
        <v>1</v>
      </c>
      <c r="E369" s="0" t="n">
        <v>1</v>
      </c>
      <c r="F369" s="0" t="n">
        <v>0</v>
      </c>
      <c r="G369" s="0" t="n">
        <v>0</v>
      </c>
      <c r="H369" s="0" t="n">
        <v>1</v>
      </c>
    </row>
    <row r="370" customFormat="false" ht="15.75" hidden="false" customHeight="false" outlineLevel="0" collapsed="false">
      <c r="A370" s="3" t="str">
        <f aca="false">HYPERLINK("https://drive.google.com/file/d/1GfuIKcaYxl5iNu85rNH3-knr8vtquOBU/view?usp=drivesdk", "ISLE_SESS0162_BLOCKE_37_sprt1")</f>
        <v>ISLE_SESS0162_BLOCKE_37_sprt1</v>
      </c>
      <c r="B370" s="2" t="s">
        <v>30</v>
      </c>
      <c r="C370" s="0" t="n">
        <v>0</v>
      </c>
      <c r="D370" s="0" t="n">
        <v>0</v>
      </c>
      <c r="E370" s="0" t="n">
        <v>1</v>
      </c>
      <c r="F370" s="0" t="n">
        <v>1</v>
      </c>
      <c r="G370" s="0" t="n">
        <v>0</v>
      </c>
      <c r="H370" s="0" t="n">
        <v>0</v>
      </c>
    </row>
    <row r="371" customFormat="false" ht="15.75" hidden="false" customHeight="false" outlineLevel="0" collapsed="false">
      <c r="A371" s="3" t="str">
        <f aca="false">HYPERLINK("https://drive.google.com/file/d/1UP6kvtJ0dvlTqZldOQdO9HknygHr5pJA/view?usp=drivesdk", "ISLE_SESS0162_BLOCKE_24_sprt1")</f>
        <v>ISLE_SESS0162_BLOCKE_24_sprt1</v>
      </c>
      <c r="B371" s="2" t="s">
        <v>82</v>
      </c>
      <c r="C371" s="0" t="n">
        <v>0</v>
      </c>
      <c r="D371" s="0" t="n">
        <v>1</v>
      </c>
      <c r="E371" s="0" t="n">
        <v>0</v>
      </c>
      <c r="F371" s="0" t="n">
        <v>0</v>
      </c>
      <c r="G371" s="0" t="n">
        <v>1</v>
      </c>
    </row>
    <row r="372" customFormat="false" ht="15.75" hidden="false" customHeight="false" outlineLevel="0" collapsed="false">
      <c r="A372" s="3" t="str">
        <f aca="false">HYPERLINK("https://drive.google.com/file/d/1U_GEFVqRbf4YHVjV-JIvvO7pEqE0b-Hs/view?usp=drivesdk", "ISLE_SESS0162_BLOCKE_16_sprt1")</f>
        <v>ISLE_SESS0162_BLOCKE_16_sprt1</v>
      </c>
      <c r="B372" s="2" t="s">
        <v>75</v>
      </c>
      <c r="C372" s="0" t="n">
        <v>0</v>
      </c>
      <c r="D372" s="0" t="n">
        <v>0</v>
      </c>
      <c r="E372" s="0" t="n">
        <v>0</v>
      </c>
      <c r="F372" s="0" t="n">
        <v>1</v>
      </c>
      <c r="G372" s="0" t="n">
        <v>0</v>
      </c>
      <c r="H372" s="0" t="n">
        <v>0</v>
      </c>
      <c r="I372" s="0" t="n">
        <v>1</v>
      </c>
    </row>
    <row r="373" customFormat="false" ht="15.75" hidden="false" customHeight="false" outlineLevel="0" collapsed="false">
      <c r="A373" s="3" t="str">
        <f aca="false">HYPERLINK("https://drive.google.com/file/d/1W5nXLnj-ZMocGj624e29Bp8udkR_N7oO/view?usp=drivesdk", "ISLE_SESS0162_BLOCKE_20_sprt1")</f>
        <v>ISLE_SESS0162_BLOCKE_20_sprt1</v>
      </c>
      <c r="B373" s="2" t="s">
        <v>48</v>
      </c>
      <c r="C373" s="0" t="n">
        <v>0</v>
      </c>
      <c r="D373" s="0" t="n">
        <v>1</v>
      </c>
      <c r="E373" s="0" t="n">
        <v>1</v>
      </c>
      <c r="F373" s="0" t="n">
        <v>0</v>
      </c>
      <c r="G373" s="0" t="n">
        <v>0</v>
      </c>
      <c r="H373" s="0" t="n">
        <v>0</v>
      </c>
      <c r="I373" s="0" t="n">
        <v>0</v>
      </c>
    </row>
    <row r="374" customFormat="false" ht="15.75" hidden="false" customHeight="false" outlineLevel="0" collapsed="false">
      <c r="A374" s="3" t="str">
        <f aca="false">HYPERLINK("https://drive.google.com/file/d/1WCJRcXmaOIWJXsaSS4NX-sO_ukwHSZyv/view?usp=drivesdk", "ISLE_SESS0162_BLOCKE_27_sprt1")</f>
        <v>ISLE_SESS0162_BLOCKE_27_sprt1</v>
      </c>
      <c r="B374" s="2" t="s">
        <v>57</v>
      </c>
      <c r="C374" s="0" t="n">
        <v>0</v>
      </c>
      <c r="D374" s="0" t="n">
        <v>1</v>
      </c>
      <c r="E374" s="0" t="n">
        <v>0</v>
      </c>
      <c r="F374" s="0" t="n">
        <v>0</v>
      </c>
      <c r="G374" s="0" t="n">
        <v>0</v>
      </c>
      <c r="H374" s="0" t="n">
        <v>1</v>
      </c>
      <c r="I374" s="0" t="n">
        <v>0</v>
      </c>
      <c r="J374" s="0" t="n">
        <v>0</v>
      </c>
      <c r="K374" s="0" t="n">
        <v>1</v>
      </c>
      <c r="L374" s="0" t="n">
        <v>0</v>
      </c>
      <c r="M374" s="0" t="n">
        <v>0</v>
      </c>
      <c r="N374" s="0" t="n">
        <v>1</v>
      </c>
    </row>
    <row r="375" customFormat="false" ht="15.75" hidden="false" customHeight="false" outlineLevel="0" collapsed="false">
      <c r="A375" s="3" t="str">
        <f aca="false">HYPERLINK("https://drive.google.com/file/d/1aHGblswwBXuUs_5q69H4W_H4RlQdEw2I/view?usp=drivesdk", "ISLE_SESS0162_BLOCKE_42_sprt1")</f>
        <v>ISLE_SESS0162_BLOCKE_42_sprt1</v>
      </c>
      <c r="B375" s="2" t="s">
        <v>50</v>
      </c>
      <c r="C375" s="0" t="n">
        <v>0</v>
      </c>
      <c r="D375" s="0" t="n">
        <v>0</v>
      </c>
      <c r="E375" s="0" t="n">
        <v>0</v>
      </c>
      <c r="F375" s="0" t="n">
        <v>1</v>
      </c>
      <c r="G375" s="0" t="n">
        <v>0</v>
      </c>
      <c r="H375" s="0" t="n">
        <v>0</v>
      </c>
      <c r="I375" s="0" t="n">
        <v>0</v>
      </c>
    </row>
    <row r="376" customFormat="false" ht="15.75" hidden="false" customHeight="false" outlineLevel="0" collapsed="false">
      <c r="A376" s="3" t="str">
        <f aca="false">HYPERLINK("https://drive.google.com/file/d/1j1w3WZi7W5OTjIOaKIZd5w3BSDW9vVcZ/view?usp=drivesdk", "ISLE_SESS0162_BLOCKE_07_sprt1")</f>
        <v>ISLE_SESS0162_BLOCKE_07_sprt1</v>
      </c>
      <c r="B376" s="2" t="s">
        <v>41</v>
      </c>
      <c r="C376" s="0" t="n">
        <v>0</v>
      </c>
      <c r="D376" s="0" t="n">
        <v>1</v>
      </c>
      <c r="E376" s="0" t="n">
        <v>1</v>
      </c>
      <c r="F376" s="0" t="n">
        <v>1</v>
      </c>
      <c r="G376" s="0" t="n">
        <v>0</v>
      </c>
      <c r="H376" s="0" t="n">
        <v>0</v>
      </c>
      <c r="I376" s="0" t="n">
        <v>1</v>
      </c>
    </row>
    <row r="377" customFormat="false" ht="15.75" hidden="false" customHeight="false" outlineLevel="0" collapsed="false">
      <c r="A377" s="3" t="str">
        <f aca="false">HYPERLINK("https://drive.google.com/file/d/1poIjz9cH8xuOezmmv-D9Q1M0zDvvj1yw/view?usp=drivesdk", "ISLE_SESS0162_BLOCKE_48_sprt1")</f>
        <v>ISLE_SESS0162_BLOCKE_48_sprt1</v>
      </c>
      <c r="B377" s="2" t="s">
        <v>92</v>
      </c>
      <c r="C377" s="0" t="n">
        <v>0</v>
      </c>
      <c r="D377" s="0" t="n">
        <v>0</v>
      </c>
      <c r="E377" s="0" t="n">
        <v>1</v>
      </c>
      <c r="F377" s="0" t="n">
        <v>1</v>
      </c>
      <c r="G377" s="0" t="n">
        <v>0</v>
      </c>
      <c r="H377" s="0" t="n">
        <v>1</v>
      </c>
    </row>
    <row r="378" customFormat="false" ht="15.75" hidden="false" customHeight="false" outlineLevel="0" collapsed="false">
      <c r="A378" s="3" t="str">
        <f aca="false">HYPERLINK("https://drive.google.com/file/d/1s4vQtbTsq6q04GTdn1l57THDPlbrga3n/view?usp=drivesdk", "ISLE_SESS0162_BLOCKE_30_sprt1")</f>
        <v>ISLE_SESS0162_BLOCKE_30_sprt1</v>
      </c>
      <c r="B378" s="2" t="s">
        <v>22</v>
      </c>
      <c r="C378" s="0" t="n">
        <v>0</v>
      </c>
      <c r="D378" s="0" t="n">
        <v>1</v>
      </c>
      <c r="E378" s="0" t="n">
        <v>1</v>
      </c>
      <c r="F378" s="0" t="n">
        <v>0</v>
      </c>
      <c r="G378" s="0" t="n">
        <v>0</v>
      </c>
      <c r="H378" s="0" t="n">
        <v>1</v>
      </c>
    </row>
    <row r="379" customFormat="false" ht="15.75" hidden="false" customHeight="false" outlineLevel="0" collapsed="false">
      <c r="A379" s="3" t="str">
        <f aca="false">HYPERLINK("https://drive.google.com/file/d/1tPGZ1X0zOEmBav5LeAraqmaKBqt86Eme/view?usp=drivesdk", "ISLE_SESS0162_BLOCKE_28_sprt1")</f>
        <v>ISLE_SESS0162_BLOCKE_28_sprt1</v>
      </c>
      <c r="B379" s="2" t="s">
        <v>114</v>
      </c>
      <c r="C379" s="0" t="n">
        <v>0</v>
      </c>
      <c r="D379" s="0" t="n">
        <v>1</v>
      </c>
      <c r="E379" s="0" t="n">
        <v>0</v>
      </c>
      <c r="F379" s="0" t="n">
        <v>0</v>
      </c>
      <c r="G379" s="0" t="n">
        <v>0</v>
      </c>
      <c r="H379" s="0" t="n">
        <v>1</v>
      </c>
      <c r="I379" s="0" t="n">
        <v>1</v>
      </c>
    </row>
    <row r="380" customFormat="false" ht="15.75" hidden="false" customHeight="false" outlineLevel="0" collapsed="false">
      <c r="A380" s="3" t="str">
        <f aca="false">HYPERLINK("https://drive.google.com/file/d/1teRR83axOnVBCletytZ9rKiASbSm6XET/view?usp=drivesdk", "ISLE_SESS0162_BLOCKE_25_sprt1")</f>
        <v>ISLE_SESS0162_BLOCKE_25_sprt1</v>
      </c>
      <c r="B380" s="2" t="s">
        <v>83</v>
      </c>
      <c r="C380" s="0" t="n">
        <v>0</v>
      </c>
      <c r="D380" s="0" t="n">
        <v>1</v>
      </c>
      <c r="E380" s="0" t="n">
        <v>0</v>
      </c>
      <c r="F380" s="0" t="n">
        <v>0</v>
      </c>
      <c r="G380" s="0" t="n">
        <v>0</v>
      </c>
      <c r="H380" s="0" t="n">
        <v>0</v>
      </c>
      <c r="I380" s="0" t="n">
        <v>1</v>
      </c>
    </row>
    <row r="381" customFormat="false" ht="15.75" hidden="false" customHeight="false" outlineLevel="0" collapsed="false">
      <c r="A381" s="3" t="str">
        <f aca="false">HYPERLINK("https://drive.google.com/file/d/1vLnmxhCKEJrfZO30A9Pc-k4LSTITmPRK/view?usp=drivesdk", "ISLE_SESS0162_BLOCKE_43_sprt1")</f>
        <v>ISLE_SESS0162_BLOCKE_43_sprt1</v>
      </c>
      <c r="B381" s="2" t="s">
        <v>115</v>
      </c>
      <c r="C381" s="0" t="n">
        <v>0</v>
      </c>
      <c r="D381" s="0" t="n">
        <v>0</v>
      </c>
      <c r="E381" s="0" t="n">
        <v>0</v>
      </c>
      <c r="F381" s="0" t="n">
        <v>0</v>
      </c>
      <c r="G381" s="0" t="n">
        <v>1</v>
      </c>
      <c r="H381" s="0" t="n">
        <v>0</v>
      </c>
      <c r="I381" s="0" t="n">
        <v>0</v>
      </c>
      <c r="J381" s="0" t="n">
        <v>1</v>
      </c>
    </row>
    <row r="382" customFormat="false" ht="15.75" hidden="false" customHeight="false" outlineLevel="0" collapsed="false">
      <c r="A382" s="3" t="str">
        <f aca="false">HYPERLINK("https://drive.google.com/file/d/107TyufA6IVOdb4BhX-23i-tXjnwf3Uwe/view?usp=drivesdk", "ISLE_SESS0162_BLOCKD01_32_sprt1")</f>
        <v>ISLE_SESS0162_BLOCKD01_32_sprt1</v>
      </c>
      <c r="B382" s="2" t="s">
        <v>4</v>
      </c>
      <c r="C382" s="0" t="n">
        <v>0</v>
      </c>
      <c r="D382" s="0" t="n">
        <v>1</v>
      </c>
      <c r="E382" s="0" t="n">
        <v>0</v>
      </c>
      <c r="F382" s="0" t="n">
        <v>0</v>
      </c>
    </row>
    <row r="383" customFormat="false" ht="15.75" hidden="false" customHeight="false" outlineLevel="0" collapsed="false">
      <c r="A383" s="3" t="str">
        <f aca="false">HYPERLINK("https://drive.google.com/file/d/11OjHx3lodJROmcaR3Cut5DRwD-hbSfV6/view?usp=drivesdk", "ISLE_SESS0162_BLOCKE_03_sprt1")</f>
        <v>ISLE_SESS0162_BLOCKE_03_sprt1</v>
      </c>
      <c r="B383" s="2" t="s">
        <v>126</v>
      </c>
      <c r="C383" s="0" t="n">
        <v>0</v>
      </c>
      <c r="D383" s="0" t="n">
        <v>0</v>
      </c>
      <c r="E383" s="0" t="n">
        <v>1</v>
      </c>
      <c r="F383" s="0" t="n">
        <v>0</v>
      </c>
      <c r="G383" s="0" t="n">
        <v>0</v>
      </c>
      <c r="H383" s="0" t="n">
        <v>1</v>
      </c>
      <c r="I383" s="0" t="n">
        <v>1</v>
      </c>
    </row>
    <row r="384" customFormat="false" ht="15.75" hidden="false" customHeight="false" outlineLevel="0" collapsed="false">
      <c r="A384" s="3" t="str">
        <f aca="false">HYPERLINK("https://drive.google.com/file/d/12ByaJdQdTLeksWyzYqk4zIwroA8G01sA/view?usp=drivesdk", "ISLE_SESS0162_BLOCKD01_22_sprt1")</f>
        <v>ISLE_SESS0162_BLOCKD01_22_sprt1</v>
      </c>
      <c r="B384" s="2" t="s">
        <v>40</v>
      </c>
      <c r="C384" s="0" t="n">
        <v>0</v>
      </c>
      <c r="D384" s="0" t="n">
        <v>1</v>
      </c>
      <c r="E384" s="0" t="n">
        <v>1</v>
      </c>
      <c r="F384" s="0" t="n">
        <v>0</v>
      </c>
      <c r="G384" s="0" t="n">
        <v>1</v>
      </c>
    </row>
    <row r="385" customFormat="false" ht="15.75" hidden="false" customHeight="false" outlineLevel="0" collapsed="false">
      <c r="A385" s="3" t="str">
        <f aca="false">HYPERLINK("https://drive.google.com/file/d/13LytHmV-h2YSgI2Kme4ougwcCDUSQuPW/view?usp=drivesdk", "ISLE_SESS0162_BLOCKD01_47_sprt1")</f>
        <v>ISLE_SESS0162_BLOCKD01_47_sprt1</v>
      </c>
      <c r="B385" s="2" t="s">
        <v>137</v>
      </c>
      <c r="C385" s="0" t="n">
        <v>0</v>
      </c>
      <c r="D385" s="0" t="n">
        <v>0</v>
      </c>
      <c r="E385" s="0" t="n">
        <v>1</v>
      </c>
      <c r="F385" s="0" t="n">
        <v>0</v>
      </c>
      <c r="G385" s="0" t="n">
        <v>0</v>
      </c>
      <c r="H385" s="0" t="n">
        <v>1</v>
      </c>
      <c r="I385" s="0" t="n">
        <v>0</v>
      </c>
      <c r="J385" s="0" t="n">
        <v>0</v>
      </c>
      <c r="K385" s="0" t="n">
        <v>1</v>
      </c>
    </row>
    <row r="386" customFormat="false" ht="15.75" hidden="false" customHeight="false" outlineLevel="0" collapsed="false">
      <c r="A386" s="3" t="str">
        <f aca="false">HYPERLINK("https://drive.google.com/file/d/14et4bvFft8cRUdhsrOwJSSwM334AagP7/view?usp=drivesdk", "ISLE_SESS0162_BLOCKD01_45_sprt1")</f>
        <v>ISLE_SESS0162_BLOCKD01_45_sprt1</v>
      </c>
      <c r="B386" s="2" t="s">
        <v>34</v>
      </c>
      <c r="C386" s="0" t="n">
        <v>1</v>
      </c>
      <c r="D386" s="0" t="n">
        <v>0</v>
      </c>
      <c r="E386" s="0" t="n">
        <v>1</v>
      </c>
      <c r="F386" s="0" t="n">
        <v>0</v>
      </c>
      <c r="G386" s="0" t="n">
        <v>0</v>
      </c>
      <c r="H386" s="0" t="n">
        <v>1</v>
      </c>
    </row>
    <row r="387" customFormat="false" ht="15.75" hidden="false" customHeight="false" outlineLevel="0" collapsed="false">
      <c r="A387" s="3" t="str">
        <f aca="false">HYPERLINK("https://drive.google.com/file/d/1AGJz7yRD6NuUiPX0YrgWFaiaakA-NhVd/view?usp=drivesdk", "ISLE_SESS0162_BLOCKD01_46_sprt1")</f>
        <v>ISLE_SESS0162_BLOCKD01_46_sprt1</v>
      </c>
      <c r="B387" s="2" t="s">
        <v>123</v>
      </c>
      <c r="C387" s="0" t="n">
        <v>0</v>
      </c>
      <c r="D387" s="0" t="n">
        <v>0</v>
      </c>
      <c r="E387" s="0" t="n">
        <v>1</v>
      </c>
      <c r="F387" s="0" t="n">
        <v>0</v>
      </c>
      <c r="G387" s="0" t="n">
        <v>0</v>
      </c>
      <c r="H387" s="0" t="n">
        <v>0</v>
      </c>
    </row>
    <row r="388" customFormat="false" ht="15.75" hidden="false" customHeight="false" outlineLevel="0" collapsed="false">
      <c r="A388" s="3" t="str">
        <f aca="false">HYPERLINK("https://drive.google.com/file/d/1J8-Np3aXuNCR_HlJ_2jeQxVMr4iwRTgW/view?usp=drivesdk", "ISLE_SESS0162_BLOCKE_01_sprt1")</f>
        <v>ISLE_SESS0162_BLOCKE_01_sprt1</v>
      </c>
      <c r="B388" s="2" t="s">
        <v>84</v>
      </c>
      <c r="C388" s="0" t="n">
        <v>0</v>
      </c>
      <c r="D388" s="0" t="n">
        <v>1</v>
      </c>
      <c r="E388" s="0" t="n">
        <v>0</v>
      </c>
      <c r="F388" s="0" t="n">
        <v>0</v>
      </c>
      <c r="G388" s="0" t="n">
        <v>1</v>
      </c>
      <c r="H388" s="0" t="n">
        <v>1</v>
      </c>
      <c r="I388" s="0" t="n">
        <v>0</v>
      </c>
      <c r="J388" s="0" t="n">
        <v>0</v>
      </c>
      <c r="K388" s="0" t="n">
        <v>0</v>
      </c>
    </row>
    <row r="389" customFormat="false" ht="15.75" hidden="false" customHeight="false" outlineLevel="0" collapsed="false">
      <c r="A389" s="3" t="str">
        <f aca="false">HYPERLINK("https://drive.google.com/file/d/1TKiF4kLQsGA44LPLQsPxxwBzlHS1_gPs/view?usp=drivesdk", "ISLE_SESS0162_BLOCKD01_23_sprt1")</f>
        <v>ISLE_SESS0162_BLOCKD01_23_sprt1</v>
      </c>
      <c r="B389" s="2" t="s">
        <v>66</v>
      </c>
      <c r="C389" s="0" t="n">
        <v>0</v>
      </c>
      <c r="D389" s="0" t="n">
        <v>0</v>
      </c>
      <c r="E389" s="0" t="n">
        <v>1</v>
      </c>
      <c r="F389" s="0" t="n">
        <v>0</v>
      </c>
      <c r="G389" s="0" t="n">
        <v>0</v>
      </c>
    </row>
    <row r="390" customFormat="false" ht="15.75" hidden="false" customHeight="false" outlineLevel="0" collapsed="false">
      <c r="A390" s="3" t="str">
        <f aca="false">HYPERLINK("https://drive.google.com/file/d/1ZuAiCCme7q6qNAuQsBG1FyFMczKSfy-b/view?usp=drivesdk", "ISLE_SESS0162_BLOCKD01_14_sprt1")</f>
        <v>ISLE_SESS0162_BLOCKD01_14_sprt1</v>
      </c>
      <c r="B390" s="2" t="s">
        <v>23</v>
      </c>
      <c r="C390" s="0" t="n">
        <v>0</v>
      </c>
      <c r="D390" s="0" t="n">
        <v>1</v>
      </c>
      <c r="E390" s="0" t="n">
        <v>1</v>
      </c>
      <c r="F390" s="0" t="n">
        <v>0</v>
      </c>
      <c r="G390" s="0" t="n">
        <v>1</v>
      </c>
    </row>
    <row r="391" customFormat="false" ht="15.75" hidden="false" customHeight="false" outlineLevel="0" collapsed="false">
      <c r="A391" s="3" t="str">
        <f aca="false">HYPERLINK("https://drive.google.com/file/d/1nIrzSo8NTekLmh2HhycemwzA8PU0Hsuj/view?usp=drivesdk", "ISLE_SESS0162_BLOCKE_04_sprt1")</f>
        <v>ISLE_SESS0162_BLOCKE_04_sprt1</v>
      </c>
      <c r="B391" s="2" t="s">
        <v>94</v>
      </c>
      <c r="C391" s="0" t="n">
        <v>0</v>
      </c>
      <c r="D391" s="0" t="n">
        <v>0</v>
      </c>
      <c r="E391" s="0" t="n">
        <v>0</v>
      </c>
      <c r="F391" s="0" t="n">
        <v>1</v>
      </c>
      <c r="G391" s="0" t="n">
        <v>0</v>
      </c>
      <c r="H391" s="0" t="n">
        <v>1</v>
      </c>
      <c r="I391" s="0" t="n">
        <v>1</v>
      </c>
    </row>
    <row r="392" customFormat="false" ht="15.75" hidden="false" customHeight="false" outlineLevel="0" collapsed="false">
      <c r="A392" s="3" t="str">
        <f aca="false">HYPERLINK("https://drive.google.com/file/d/1wxykCIy1ctZAemAB1IrDXnqfm5vb_b8O/view?usp=drivesdk", "ISLE_SESS0162_BLOCKD01_40_sprt1")</f>
        <v>ISLE_SESS0162_BLOCKD01_40_sprt1</v>
      </c>
      <c r="B392" s="2" t="s">
        <v>20</v>
      </c>
      <c r="C392" s="0" t="n">
        <v>0</v>
      </c>
      <c r="D392" s="0" t="n">
        <v>0</v>
      </c>
      <c r="E392" s="0" t="n">
        <v>1</v>
      </c>
    </row>
    <row r="393" customFormat="false" ht="15.75" hidden="false" customHeight="false" outlineLevel="0" collapsed="false">
      <c r="A393" s="3" t="str">
        <f aca="false">HYPERLINK("https://drive.google.com/file/d/1y59YVYe2m2z_rk9wbWTTHtAG8WP4y9-m/view?usp=drivesdk", "ISLE_SESS0162_BLOCKD01_50_sprt1")</f>
        <v>ISLE_SESS0162_BLOCKD01_50_sprt1</v>
      </c>
      <c r="B393" s="2" t="s">
        <v>87</v>
      </c>
      <c r="C393" s="0" t="n">
        <v>0</v>
      </c>
      <c r="D393" s="0" t="n">
        <v>0</v>
      </c>
      <c r="E393" s="0" t="n">
        <v>1</v>
      </c>
    </row>
    <row r="394" customFormat="false" ht="15.75" hidden="false" customHeight="false" outlineLevel="0" collapsed="false">
      <c r="A394" s="3" t="str">
        <f aca="false">HYPERLINK("https://drive.google.com/file/d/1zAffJMVaNYiCWzLXhghLMstpOwNG0hsA/view?usp=drivesdk", "ISLE_SESS0162_BLOCKD01_42_sprt1")</f>
        <v>ISLE_SESS0162_BLOCKD01_42_sprt1</v>
      </c>
      <c r="B394" s="2" t="s">
        <v>27</v>
      </c>
      <c r="C394" s="0" t="n">
        <v>1</v>
      </c>
      <c r="D394" s="0" t="n">
        <v>0</v>
      </c>
      <c r="E394" s="0" t="n">
        <v>1</v>
      </c>
      <c r="F394" s="0" t="n">
        <v>0</v>
      </c>
      <c r="G394" s="0" t="n">
        <v>0</v>
      </c>
      <c r="H394" s="0" t="n">
        <v>1</v>
      </c>
    </row>
    <row r="395" customFormat="false" ht="15.75" hidden="false" customHeight="false" outlineLevel="0" collapsed="false">
      <c r="A395" s="3" t="str">
        <f aca="false">HYPERLINK("https://drive.google.com/file/d/1AjWiWh2PEAYgBU0kKDJk4DyTkq7QEE-w/view?usp=drivesdk", "ISLE_SESS0161_BLOCKF_10_sprt1")</f>
        <v>ISLE_SESS0161_BLOCKF_10_sprt1</v>
      </c>
      <c r="B395" s="2" t="s">
        <v>28</v>
      </c>
      <c r="C395" s="0" t="n">
        <v>0</v>
      </c>
      <c r="D395" s="0" t="n">
        <v>0</v>
      </c>
      <c r="E395" s="0" t="n">
        <v>0</v>
      </c>
      <c r="F395" s="0" t="n">
        <v>1</v>
      </c>
      <c r="G395" s="0" t="n">
        <v>0</v>
      </c>
      <c r="H395" s="0" t="n">
        <v>1</v>
      </c>
      <c r="I395" s="0" t="n">
        <v>1</v>
      </c>
      <c r="J395" s="0" t="n">
        <v>1</v>
      </c>
      <c r="K395" s="0" t="n">
        <v>1</v>
      </c>
      <c r="L395" s="0" t="n">
        <v>0</v>
      </c>
      <c r="M395" s="0" t="n">
        <v>0</v>
      </c>
      <c r="N395" s="0" t="n">
        <v>1</v>
      </c>
      <c r="O395" s="0" t="n">
        <v>0</v>
      </c>
      <c r="P395" s="0" t="n">
        <v>1</v>
      </c>
    </row>
    <row r="396" customFormat="false" ht="15.75" hidden="false" customHeight="false" outlineLevel="0" collapsed="false">
      <c r="A396" s="3" t="str">
        <f aca="false">HYPERLINK("https://drive.google.com/file/d/1ETHX6sx-6PSdBbB6-yE5P9Ya5eBiCiRy/view?usp=drivesdk", "ISLE_SESS0162_BLOCKD01_10_sprt1")</f>
        <v>ISLE_SESS0162_BLOCKD01_10_sprt1</v>
      </c>
      <c r="B396" s="2" t="s">
        <v>24</v>
      </c>
      <c r="C396" s="0" t="n">
        <v>0</v>
      </c>
      <c r="D396" s="0" t="n">
        <v>1</v>
      </c>
      <c r="E396" s="0" t="n">
        <v>1</v>
      </c>
      <c r="F396" s="0" t="n">
        <v>0</v>
      </c>
      <c r="G396" s="0" t="n">
        <v>1</v>
      </c>
    </row>
    <row r="397" customFormat="false" ht="15.75" hidden="false" customHeight="false" outlineLevel="0" collapsed="false">
      <c r="A397" s="3" t="str">
        <f aca="false">HYPERLINK("https://drive.google.com/file/d/1UXGJV7UB7scvCmsSsYnRAKKT1AaFQ86P/view?usp=drivesdk", "ISLE_SESS0161_BLOCKG_10_sprt1")</f>
        <v>ISLE_SESS0161_BLOCKG_10_sprt1</v>
      </c>
      <c r="B397" s="2" t="s">
        <v>118</v>
      </c>
      <c r="C397" s="0" t="n">
        <v>0</v>
      </c>
      <c r="D397" s="0" t="n">
        <v>0</v>
      </c>
      <c r="E397" s="0" t="n">
        <v>0</v>
      </c>
      <c r="F397" s="0" t="n">
        <v>0</v>
      </c>
      <c r="G397" s="0" t="n">
        <v>0</v>
      </c>
      <c r="H397" s="0" t="n">
        <v>0</v>
      </c>
      <c r="I397" s="0" t="n">
        <v>1</v>
      </c>
      <c r="J397" s="0" t="n">
        <v>0</v>
      </c>
      <c r="K397" s="0" t="n">
        <v>1</v>
      </c>
      <c r="L397" s="0" t="n">
        <v>0</v>
      </c>
      <c r="M397" s="0" t="n">
        <v>0</v>
      </c>
      <c r="N397" s="0" t="n">
        <v>1</v>
      </c>
    </row>
    <row r="398" customFormat="false" ht="15.75" hidden="false" customHeight="false" outlineLevel="0" collapsed="false">
      <c r="A398" s="3" t="str">
        <f aca="false">HYPERLINK("https://drive.google.com/file/d/1XXjtDb4kune5r1nMfbOTzZ0RrZ7TRhTL/view?usp=drivesdk", "ISLE_SESS0161_BLOCKF_05_sprt1")</f>
        <v>ISLE_SESS0161_BLOCKF_05_sprt1</v>
      </c>
      <c r="B398" s="2" t="s">
        <v>111</v>
      </c>
      <c r="C398" s="0" t="n">
        <v>0</v>
      </c>
      <c r="D398" s="0" t="n">
        <v>0</v>
      </c>
      <c r="E398" s="0" t="n">
        <v>0</v>
      </c>
      <c r="F398" s="0" t="n">
        <v>1</v>
      </c>
      <c r="G398" s="0" t="n">
        <v>0</v>
      </c>
      <c r="H398" s="0" t="n">
        <v>1</v>
      </c>
      <c r="I398" s="0" t="n">
        <v>0</v>
      </c>
      <c r="J398" s="0" t="n">
        <v>1</v>
      </c>
      <c r="K398" s="0" t="n">
        <v>1</v>
      </c>
      <c r="L398" s="0" t="n">
        <v>1</v>
      </c>
      <c r="M398" s="0" t="n">
        <v>1</v>
      </c>
      <c r="N398" s="0" t="n">
        <v>0</v>
      </c>
      <c r="O398" s="0" t="n">
        <v>0</v>
      </c>
      <c r="P398" s="0" t="n">
        <v>1</v>
      </c>
      <c r="Q398" s="0" t="n">
        <v>0</v>
      </c>
      <c r="R398" s="0" t="n">
        <v>1</v>
      </c>
      <c r="S398" s="0" t="n">
        <v>1</v>
      </c>
    </row>
    <row r="399" customFormat="false" ht="15.75" hidden="false" customHeight="false" outlineLevel="0" collapsed="false">
      <c r="A399" s="3" t="str">
        <f aca="false">HYPERLINK("https://drive.google.com/file/d/1btRoCawZSwhzWRfohxDN0OA4YzFESb-d/view?usp=drivesdk", "ISLE_SESS0162_BLOCKD01_13_sprt1")</f>
        <v>ISLE_SESS0162_BLOCKD01_13_sprt1</v>
      </c>
      <c r="B399" s="2" t="s">
        <v>95</v>
      </c>
      <c r="C399" s="0" t="n">
        <v>1</v>
      </c>
      <c r="D399" s="0" t="n">
        <v>0</v>
      </c>
      <c r="E399" s="0" t="n">
        <v>1</v>
      </c>
      <c r="F399" s="0" t="n">
        <v>0</v>
      </c>
      <c r="G399" s="0" t="n">
        <v>1</v>
      </c>
    </row>
    <row r="400" customFormat="false" ht="15.75" hidden="false" customHeight="false" outlineLevel="0" collapsed="false">
      <c r="A400" s="3" t="str">
        <f aca="false">HYPERLINK("https://drive.google.com/file/d/1l74_cbVHLk45f2jt8MkR_xBMOWrJEIr5/view?usp=drivesdk", "ISLE_SESS0162_BLOCKD01_06_sprt1")</f>
        <v>ISLE_SESS0162_BLOCKD01_06_sprt1</v>
      </c>
      <c r="B400" s="2" t="s">
        <v>107</v>
      </c>
      <c r="C400" s="0" t="n">
        <v>1</v>
      </c>
      <c r="D400" s="0" t="n">
        <v>0</v>
      </c>
      <c r="E400" s="0" t="n">
        <v>1</v>
      </c>
      <c r="F400" s="0" t="n">
        <v>0</v>
      </c>
      <c r="G400" s="0" t="n">
        <v>1</v>
      </c>
    </row>
    <row r="401" customFormat="false" ht="15.75" hidden="false" customHeight="false" outlineLevel="0" collapsed="false">
      <c r="A401" s="3" t="str">
        <f aca="false">HYPERLINK("https://drive.google.com/file/d/1qB-uNYpkJ5wHNt5rDN2GJiHP-kvX6JpB/view?usp=drivesdk", "ISLE_SESS0161_BLOCKF_07_sprt1")</f>
        <v>ISLE_SESS0161_BLOCKF_07_sprt1</v>
      </c>
      <c r="B401" s="2" t="s">
        <v>91</v>
      </c>
      <c r="C401" s="0" t="n">
        <v>0</v>
      </c>
      <c r="D401" s="0" t="n">
        <v>0</v>
      </c>
      <c r="E401" s="0" t="n">
        <v>1</v>
      </c>
      <c r="F401" s="0" t="n">
        <v>1</v>
      </c>
      <c r="G401" s="0" t="n">
        <v>0</v>
      </c>
      <c r="H401" s="0" t="n">
        <v>0</v>
      </c>
      <c r="I401" s="0" t="n">
        <v>1</v>
      </c>
      <c r="J401" s="0" t="n">
        <v>0</v>
      </c>
      <c r="K401" s="0" t="n">
        <v>0</v>
      </c>
      <c r="L401" s="0" t="n">
        <v>1</v>
      </c>
      <c r="M401" s="0" t="n">
        <v>1</v>
      </c>
      <c r="N401" s="0" t="n">
        <v>0</v>
      </c>
      <c r="O401" s="0" t="n">
        <v>0</v>
      </c>
      <c r="P401" s="0" t="n">
        <v>1</v>
      </c>
      <c r="Q401" s="0" t="n">
        <v>0</v>
      </c>
      <c r="R401" s="0" t="n">
        <v>0</v>
      </c>
      <c r="S401" s="0" t="n">
        <v>1</v>
      </c>
      <c r="T401" s="0" t="n">
        <v>0</v>
      </c>
      <c r="U401" s="0" t="n">
        <v>1</v>
      </c>
    </row>
    <row r="402" customFormat="false" ht="15.75" hidden="false" customHeight="false" outlineLevel="0" collapsed="false">
      <c r="A402" s="3" t="str">
        <f aca="false">HYPERLINK("https://drive.google.com/file/d/10I8jNtymFmmkoTDUpN7B8PqL5p3eGgka/view?usp=drivesdk", "ISLE_SESS0182_BLOCKG_04_sprt1")</f>
        <v>ISLE_SESS0182_BLOCKG_04_sprt1</v>
      </c>
      <c r="B402" s="2" t="s">
        <v>69</v>
      </c>
      <c r="C402" s="0" t="n">
        <v>1</v>
      </c>
      <c r="D402" s="0" t="n">
        <v>1</v>
      </c>
      <c r="E402" s="0" t="n">
        <v>0</v>
      </c>
      <c r="F402" s="0" t="n">
        <v>1</v>
      </c>
      <c r="G402" s="0" t="n">
        <v>0</v>
      </c>
      <c r="H402" s="0" t="n">
        <v>0</v>
      </c>
      <c r="I402" s="0" t="n">
        <v>0</v>
      </c>
      <c r="J402" s="0" t="n">
        <v>1</v>
      </c>
    </row>
    <row r="403" customFormat="false" ht="15.75" hidden="false" customHeight="false" outlineLevel="0" collapsed="false">
      <c r="A403" s="3" t="str">
        <f aca="false">HYPERLINK("https://drive.google.com/file/d/1AcaVeebr4-xdQ7n0jSXthr8IW94yJoQ5/view?usp=drivesdk", "ISLE_SESS0182_BLOCKG_09_sprt1")</f>
        <v>ISLE_SESS0182_BLOCKG_09_sprt1</v>
      </c>
      <c r="B403" s="2" t="s">
        <v>138</v>
      </c>
      <c r="C403" s="0" t="n">
        <v>1</v>
      </c>
      <c r="D403" s="0" t="n">
        <v>1</v>
      </c>
      <c r="E403" s="0" t="n">
        <v>0</v>
      </c>
      <c r="F403" s="0" t="n">
        <v>1</v>
      </c>
      <c r="G403" s="0" t="n">
        <v>0</v>
      </c>
      <c r="H403" s="0" t="n">
        <v>0</v>
      </c>
      <c r="I403" s="0" t="n">
        <v>0</v>
      </c>
      <c r="J403" s="0" t="n">
        <v>1</v>
      </c>
      <c r="K403" s="0" t="n">
        <v>0</v>
      </c>
      <c r="L403" s="0" t="n">
        <v>0</v>
      </c>
      <c r="M403" s="0" t="n">
        <v>0</v>
      </c>
      <c r="N403" s="0" t="n">
        <v>1</v>
      </c>
      <c r="O403" s="0" t="n">
        <v>0</v>
      </c>
      <c r="P403" s="0" t="n">
        <v>0</v>
      </c>
    </row>
    <row r="404" customFormat="false" ht="15.75" hidden="false" customHeight="false" outlineLevel="0" collapsed="false">
      <c r="A404" s="3" t="str">
        <f aca="false">HYPERLINK("https://drive.google.com/file/d/1DF-2LvCLpktX_kkUnHhIVnoI9qhyuGTz/view?usp=drivesdk", "ISLE_SESS0182_BLOCKG_06_sprt1")</f>
        <v>ISLE_SESS0182_BLOCKG_06_sprt1</v>
      </c>
      <c r="B404" s="2" t="s">
        <v>14</v>
      </c>
      <c r="C404" s="0" t="n">
        <v>0</v>
      </c>
      <c r="D404" s="0" t="n">
        <v>1</v>
      </c>
      <c r="E404" s="0" t="n">
        <v>0</v>
      </c>
      <c r="F404" s="0" t="n">
        <v>0</v>
      </c>
      <c r="G404" s="0" t="n">
        <v>0</v>
      </c>
      <c r="H404" s="0" t="n">
        <v>0</v>
      </c>
      <c r="I404" s="0" t="n">
        <v>1</v>
      </c>
      <c r="J404" s="0" t="n">
        <v>1</v>
      </c>
    </row>
    <row r="405" customFormat="false" ht="15.75" hidden="false" customHeight="false" outlineLevel="0" collapsed="false">
      <c r="A405" s="3" t="str">
        <f aca="false">HYPERLINK("https://drive.google.com/file/d/1JZIOsnUE4hLj-_SyTfDWNb_sjM93j2Mx/view?usp=drivesdk", "ISLE_SESS0182_BLOCKG_10_sprt1")</f>
        <v>ISLE_SESS0182_BLOCKG_10_sprt1</v>
      </c>
      <c r="B405" s="2" t="s">
        <v>118</v>
      </c>
      <c r="C405" s="0" t="n">
        <v>0</v>
      </c>
      <c r="D405" s="0" t="n">
        <v>0</v>
      </c>
      <c r="E405" s="0" t="n">
        <v>0</v>
      </c>
      <c r="F405" s="0" t="n">
        <v>0</v>
      </c>
      <c r="G405" s="0" t="n">
        <v>0</v>
      </c>
      <c r="H405" s="0" t="n">
        <v>0</v>
      </c>
      <c r="I405" s="0" t="n">
        <v>0</v>
      </c>
      <c r="J405" s="0" t="n">
        <v>0</v>
      </c>
      <c r="K405" s="0" t="n">
        <v>1</v>
      </c>
      <c r="L405" s="0" t="n">
        <v>0</v>
      </c>
      <c r="M405" s="0" t="n">
        <v>0</v>
      </c>
      <c r="N405" s="0" t="n">
        <v>1</v>
      </c>
    </row>
    <row r="406" customFormat="false" ht="15.75" hidden="false" customHeight="false" outlineLevel="0" collapsed="false">
      <c r="A406" s="3" t="str">
        <f aca="false">HYPERLINK("https://drive.google.com/file/d/1QV1DcKuASFmTaO1JeSKdYBewdKqfjLVV/view?usp=drivesdk", "ISLE_SESS0182_BLOCKG_07_sprt1")</f>
        <v>ISLE_SESS0182_BLOCKG_07_sprt1</v>
      </c>
      <c r="B406" s="2" t="s">
        <v>139</v>
      </c>
      <c r="C406" s="0" t="n">
        <v>0</v>
      </c>
      <c r="D406" s="0" t="n">
        <v>0</v>
      </c>
      <c r="E406" s="0" t="n">
        <v>0</v>
      </c>
      <c r="F406" s="0" t="n">
        <v>0</v>
      </c>
      <c r="G406" s="0" t="n">
        <v>0</v>
      </c>
      <c r="H406" s="0" t="n">
        <v>0</v>
      </c>
      <c r="I406" s="0" t="n">
        <v>1</v>
      </c>
      <c r="J406" s="0" t="n">
        <v>0</v>
      </c>
      <c r="K406" s="0" t="n">
        <v>0</v>
      </c>
      <c r="L406" s="0" t="n">
        <v>0</v>
      </c>
      <c r="M406" s="0" t="n">
        <v>0</v>
      </c>
      <c r="N406" s="0" t="n">
        <v>1</v>
      </c>
    </row>
    <row r="407" customFormat="false" ht="15.75" hidden="false" customHeight="false" outlineLevel="0" collapsed="false">
      <c r="A407" s="3" t="str">
        <f aca="false">HYPERLINK("https://drive.google.com/file/d/1Y67FRjbbrw1b1Jr1nI4tHdpEVkiciaKn/view?usp=drivesdk", "ISLE_SESS0182_BLOCKE_60_sprt1")</f>
        <v>ISLE_SESS0182_BLOCKE_60_sprt1</v>
      </c>
      <c r="B407" s="2" t="s">
        <v>21</v>
      </c>
      <c r="C407" s="0" t="n">
        <v>0</v>
      </c>
      <c r="D407" s="0" t="n">
        <v>0</v>
      </c>
      <c r="E407" s="0" t="n">
        <v>0</v>
      </c>
      <c r="F407" s="0" t="n">
        <v>1</v>
      </c>
      <c r="G407" s="0" t="n">
        <v>1</v>
      </c>
      <c r="H407" s="0" t="n">
        <v>0</v>
      </c>
      <c r="I407" s="0" t="n">
        <v>0</v>
      </c>
      <c r="J407" s="0" t="n">
        <v>1</v>
      </c>
      <c r="K407" s="0" t="n">
        <v>0</v>
      </c>
      <c r="L407" s="0" t="n">
        <v>1</v>
      </c>
    </row>
    <row r="408" customFormat="false" ht="15.75" hidden="false" customHeight="false" outlineLevel="0" collapsed="false">
      <c r="A408" s="3" t="str">
        <f aca="false">HYPERLINK("https://drive.google.com/file/d/1ZR55HIoK4GwuMHArX1gIf9rknb-V7q1O/view?usp=drivesdk", "ISLE_SESS0182_BLOCKE_61_sprt1")</f>
        <v>ISLE_SESS0182_BLOCKE_61_sprt1</v>
      </c>
      <c r="B408" s="2" t="s">
        <v>17</v>
      </c>
      <c r="C408" s="0" t="n">
        <v>0</v>
      </c>
      <c r="D408" s="0" t="n">
        <v>0</v>
      </c>
      <c r="E408" s="0" t="n">
        <v>1</v>
      </c>
      <c r="F408" s="0" t="n">
        <v>0</v>
      </c>
      <c r="G408" s="0" t="n">
        <v>0</v>
      </c>
      <c r="H408" s="0" t="n">
        <v>1</v>
      </c>
      <c r="I408" s="0" t="n">
        <v>1</v>
      </c>
    </row>
    <row r="409" customFormat="false" ht="15.75" hidden="false" customHeight="false" outlineLevel="0" collapsed="false">
      <c r="A409" s="3" t="str">
        <f aca="false">HYPERLINK("https://drive.google.com/file/d/1hAbDdzloojM_imHIE47usnHpc99pP_WC/view?usp=drivesdk", "ISLE_SESS0182_BLOCKE_58_sprt1")</f>
        <v>ISLE_SESS0182_BLOCKE_58_sprt1</v>
      </c>
      <c r="B409" s="2" t="s">
        <v>53</v>
      </c>
      <c r="C409" s="0" t="n">
        <v>1</v>
      </c>
      <c r="D409" s="0" t="n">
        <v>1</v>
      </c>
      <c r="E409" s="0" t="n">
        <v>0</v>
      </c>
      <c r="F409" s="0" t="n">
        <v>0</v>
      </c>
      <c r="G409" s="0" t="n">
        <v>0</v>
      </c>
    </row>
    <row r="410" customFormat="false" ht="15.75" hidden="false" customHeight="false" outlineLevel="0" collapsed="false">
      <c r="A410" s="3" t="str">
        <f aca="false">HYPERLINK("https://drive.google.com/file/d/1mmH-neah2H0qRHHH8M_YCFW7qZyxsCbe/view?usp=drivesdk", "ISLE_SESS0182_BLOCKG_02_sprt1")</f>
        <v>ISLE_SESS0182_BLOCKG_02_sprt1</v>
      </c>
      <c r="B410" s="2" t="s">
        <v>98</v>
      </c>
      <c r="C410" s="0" t="n">
        <v>0</v>
      </c>
      <c r="D410" s="0" t="n">
        <v>0</v>
      </c>
      <c r="E410" s="0" t="n">
        <v>0</v>
      </c>
      <c r="F410" s="0" t="n">
        <v>0</v>
      </c>
      <c r="G410" s="0" t="n">
        <v>0</v>
      </c>
      <c r="H410" s="0" t="n">
        <v>1</v>
      </c>
      <c r="I410" s="0" t="n">
        <v>0</v>
      </c>
      <c r="J410" s="0" t="n">
        <v>0</v>
      </c>
      <c r="K410" s="0" t="n">
        <v>0</v>
      </c>
      <c r="L410" s="0" t="n">
        <v>1</v>
      </c>
    </row>
    <row r="411" customFormat="false" ht="15.75" hidden="false" customHeight="false" outlineLevel="0" collapsed="false">
      <c r="A411" s="3" t="str">
        <f aca="false">HYPERLINK("https://drive.google.com/file/d/1ugPhXQp5mz91sKSYdDLuoFHpJa3fAj5b/view?usp=drivesdk", "ISLE_SESS0182_BLOCKF_08_sprt1")</f>
        <v>ISLE_SESS0182_BLOCKF_08_sprt1</v>
      </c>
      <c r="B411" s="2" t="s">
        <v>140</v>
      </c>
      <c r="C411" s="0" t="n">
        <v>0</v>
      </c>
      <c r="D411" s="0" t="n">
        <v>0</v>
      </c>
      <c r="E411" s="0" t="n">
        <v>0</v>
      </c>
      <c r="F411" s="0" t="n">
        <v>1</v>
      </c>
      <c r="G411" s="0" t="n">
        <v>0</v>
      </c>
      <c r="H411" s="0" t="n">
        <v>0</v>
      </c>
      <c r="I411" s="0" t="n">
        <v>1</v>
      </c>
      <c r="J411" s="0" t="n">
        <v>1</v>
      </c>
      <c r="K411" s="0" t="n">
        <v>0</v>
      </c>
      <c r="L411" s="0" t="n">
        <v>0</v>
      </c>
      <c r="M411" s="0" t="n">
        <v>1</v>
      </c>
      <c r="N411" s="0" t="n">
        <v>0</v>
      </c>
      <c r="O411" s="0" t="n">
        <v>1</v>
      </c>
      <c r="P411" s="0" t="n">
        <v>0</v>
      </c>
      <c r="Q411" s="0" t="n">
        <v>0</v>
      </c>
      <c r="R411" s="0" t="n">
        <v>1</v>
      </c>
      <c r="S411" s="0" t="n">
        <v>0</v>
      </c>
      <c r="T411" s="0" t="n">
        <v>0</v>
      </c>
      <c r="U411" s="0" t="n">
        <v>0</v>
      </c>
      <c r="V411" s="0" t="n">
        <v>1</v>
      </c>
      <c r="W411" s="0" t="n">
        <v>1</v>
      </c>
    </row>
    <row r="412" customFormat="false" ht="15.75" hidden="false" customHeight="false" outlineLevel="0" collapsed="false">
      <c r="A412" s="3" t="str">
        <f aca="false">HYPERLINK("https://drive.google.com/file/d/1wlVQ_e-gX_HEwFaMvLO2qtCaEgojvEdM/view?usp=drivesdk", "ISLE_SESS0182_BLOCKE_62_sprt1")</f>
        <v>ISLE_SESS0182_BLOCKE_62_sprt1</v>
      </c>
      <c r="B412" s="2" t="s">
        <v>93</v>
      </c>
      <c r="C412" s="0" t="n">
        <v>0</v>
      </c>
      <c r="D412" s="0" t="n">
        <v>1</v>
      </c>
      <c r="E412" s="0" t="n">
        <v>0</v>
      </c>
      <c r="F412" s="0" t="n">
        <v>1</v>
      </c>
      <c r="G412" s="0" t="n">
        <v>0</v>
      </c>
      <c r="H412" s="0" t="n">
        <v>0</v>
      </c>
      <c r="I412" s="0" t="n">
        <v>1</v>
      </c>
    </row>
    <row r="413" customFormat="false" ht="15.75" hidden="false" customHeight="false" outlineLevel="0" collapsed="false">
      <c r="A413" s="3" t="str">
        <f aca="false">HYPERLINK("https://drive.google.com/file/d/15Um2eBK-MTvK5ApIQMJEx5LFxVVCNzr0/view?usp=drivesdk", "ISLE_SESS0182_BLOCKE_47_sprt1")</f>
        <v>ISLE_SESS0182_BLOCKE_47_sprt1</v>
      </c>
      <c r="B413" s="2" t="s">
        <v>141</v>
      </c>
      <c r="C413" s="0" t="n">
        <v>1</v>
      </c>
      <c r="D413" s="0" t="n">
        <v>0</v>
      </c>
      <c r="E413" s="0" t="n">
        <v>0</v>
      </c>
      <c r="F413" s="0" t="n">
        <v>1</v>
      </c>
      <c r="G413" s="0" t="n">
        <v>0</v>
      </c>
      <c r="H413" s="0" t="n">
        <v>1</v>
      </c>
      <c r="I413" s="0" t="n">
        <v>0</v>
      </c>
      <c r="J413" s="0" t="n">
        <v>0</v>
      </c>
    </row>
    <row r="414" customFormat="false" ht="15.75" hidden="false" customHeight="false" outlineLevel="0" collapsed="false">
      <c r="A414" s="3" t="str">
        <f aca="false">HYPERLINK("https://drive.google.com/file/d/16--0UGLSVxXMAZA6_FYlONi_FTt6CmOJ/view?usp=drivesdk", "ISLE_SESS0182_BLOCKE_28_sprt1")</f>
        <v>ISLE_SESS0182_BLOCKE_28_sprt1</v>
      </c>
      <c r="B414" s="2" t="s">
        <v>114</v>
      </c>
      <c r="C414" s="0" t="n">
        <v>0</v>
      </c>
      <c r="D414" s="0" t="n">
        <v>1</v>
      </c>
      <c r="E414" s="0" t="n">
        <v>0</v>
      </c>
      <c r="F414" s="0" t="n">
        <v>1</v>
      </c>
      <c r="G414" s="0" t="n">
        <v>0</v>
      </c>
      <c r="H414" s="0" t="n">
        <v>1</v>
      </c>
      <c r="I414" s="0" t="n">
        <v>1</v>
      </c>
    </row>
    <row r="415" customFormat="false" ht="15.75" hidden="false" customHeight="false" outlineLevel="0" collapsed="false">
      <c r="A415" s="3" t="str">
        <f aca="false">HYPERLINK("https://drive.google.com/file/d/18Sort0vNcwcWhHadChHSdpxtdgFAL2Hn/view?usp=drivesdk", "ISLE_SESS0182_BLOCKE_27_sprt1")</f>
        <v>ISLE_SESS0182_BLOCKE_27_sprt1</v>
      </c>
      <c r="B415" s="2" t="s">
        <v>57</v>
      </c>
      <c r="C415" s="0" t="n">
        <v>0</v>
      </c>
      <c r="D415" s="0" t="n">
        <v>1</v>
      </c>
      <c r="E415" s="0" t="n">
        <v>0</v>
      </c>
      <c r="F415" s="0" t="n">
        <v>0</v>
      </c>
      <c r="G415" s="0" t="n">
        <v>1</v>
      </c>
      <c r="H415" s="0" t="n">
        <v>1</v>
      </c>
      <c r="I415" s="0" t="n">
        <v>0</v>
      </c>
      <c r="J415" s="0" t="n">
        <v>0</v>
      </c>
      <c r="K415" s="0" t="n">
        <v>1</v>
      </c>
      <c r="L415" s="0" t="n">
        <v>0</v>
      </c>
      <c r="M415" s="0" t="n">
        <v>0</v>
      </c>
      <c r="N415" s="0" t="n">
        <v>1</v>
      </c>
    </row>
    <row r="416" customFormat="false" ht="15.75" hidden="false" customHeight="false" outlineLevel="0" collapsed="false">
      <c r="A416" s="3" t="str">
        <f aca="false">HYPERLINK("https://drive.google.com/file/d/1HdiN-5p3BJmRgfstSfIJBWGlCic0lgWu/view?usp=drivesdk", "ISLE_SESS0182_BLOCKE_49_sprt1")</f>
        <v>ISLE_SESS0182_BLOCKE_49_sprt1</v>
      </c>
      <c r="B416" s="2" t="s">
        <v>7</v>
      </c>
      <c r="C416" s="0" t="n">
        <v>0</v>
      </c>
      <c r="D416" s="0" t="n">
        <v>1</v>
      </c>
      <c r="E416" s="0" t="n">
        <v>0</v>
      </c>
      <c r="F416" s="0" t="n">
        <v>1</v>
      </c>
      <c r="G416" s="0" t="n">
        <v>1</v>
      </c>
    </row>
    <row r="417" customFormat="false" ht="15.75" hidden="false" customHeight="false" outlineLevel="0" collapsed="false">
      <c r="A417" s="3" t="str">
        <f aca="false">HYPERLINK("https://drive.google.com/file/d/1ULexcbFsONzZY_jji7kJ6HKgJ1XRDgeu/view?usp=drivesdk", "ISLE_SESS0182_BLOCKE_51_sprt1")</f>
        <v>ISLE_SESS0182_BLOCKE_51_sprt1</v>
      </c>
      <c r="B417" s="2" t="s">
        <v>79</v>
      </c>
      <c r="C417" s="0" t="n">
        <v>0</v>
      </c>
      <c r="D417" s="0" t="n">
        <v>1</v>
      </c>
      <c r="E417" s="0" t="n">
        <v>0</v>
      </c>
      <c r="F417" s="0" t="n">
        <v>0</v>
      </c>
      <c r="G417" s="0" t="n">
        <v>1</v>
      </c>
    </row>
    <row r="418" customFormat="false" ht="15.75" hidden="false" customHeight="false" outlineLevel="0" collapsed="false">
      <c r="A418" s="3" t="str">
        <f aca="false">HYPERLINK("https://drive.google.com/file/d/1_vUTzlK5uTbndROGmaWq28NuLLPi2hTG/view?usp=drivesdk", "ISLE_SESS0182_BLOCKE_48_sprt1")</f>
        <v>ISLE_SESS0182_BLOCKE_48_sprt1</v>
      </c>
      <c r="B418" s="2" t="s">
        <v>92</v>
      </c>
      <c r="C418" s="0" t="n">
        <v>1</v>
      </c>
      <c r="D418" s="0" t="n">
        <v>0</v>
      </c>
      <c r="E418" s="0" t="n">
        <v>1</v>
      </c>
      <c r="F418" s="0" t="n">
        <v>1</v>
      </c>
      <c r="G418" s="0" t="n">
        <v>0</v>
      </c>
      <c r="H418" s="0" t="n">
        <v>1</v>
      </c>
    </row>
    <row r="419" customFormat="false" ht="15.75" hidden="false" customHeight="false" outlineLevel="0" collapsed="false">
      <c r="A419" s="3" t="str">
        <f aca="false">HYPERLINK("https://drive.google.com/file/d/1oCMmzIHg3pkjKBIPoBplK1rfSBQoz3Ya/view?usp=drivesdk", "ISLE_SESS0182_BLOCKE_53_sprt1")</f>
        <v>ISLE_SESS0182_BLOCKE_53_sprt1</v>
      </c>
      <c r="B419" s="2" t="s">
        <v>77</v>
      </c>
      <c r="C419" s="0" t="n">
        <v>0</v>
      </c>
      <c r="D419" s="0" t="n">
        <v>0</v>
      </c>
      <c r="E419" s="0" t="n">
        <v>0</v>
      </c>
      <c r="F419" s="0" t="n">
        <v>1</v>
      </c>
      <c r="G419" s="0" t="n">
        <v>1</v>
      </c>
      <c r="H419" s="0" t="n">
        <v>0</v>
      </c>
      <c r="I419" s="0" t="n">
        <v>0</v>
      </c>
      <c r="J419" s="0" t="n">
        <v>1</v>
      </c>
      <c r="K419" s="0" t="n">
        <v>0</v>
      </c>
      <c r="L419" s="0" t="n">
        <v>1</v>
      </c>
      <c r="M419" s="0" t="n">
        <v>0</v>
      </c>
      <c r="N419" s="0" t="n">
        <v>1</v>
      </c>
      <c r="O419" s="0" t="n">
        <v>1</v>
      </c>
    </row>
    <row r="420" customFormat="false" ht="15.75" hidden="false" customHeight="false" outlineLevel="0" collapsed="false">
      <c r="A420" s="3" t="str">
        <f aca="false">HYPERLINK("https://drive.google.com/file/d/1opz8QyOXt7BE7btJT9NuCF9zlcglDtfH/view?usp=drivesdk", "ISLE_SESS0182_BLOCKE_30_sprt1")</f>
        <v>ISLE_SESS0182_BLOCKE_30_sprt1</v>
      </c>
      <c r="B420" s="2" t="s">
        <v>22</v>
      </c>
      <c r="C420" s="0" t="n">
        <v>0</v>
      </c>
      <c r="D420" s="0" t="n">
        <v>1</v>
      </c>
      <c r="E420" s="0" t="n">
        <v>1</v>
      </c>
      <c r="F420" s="0" t="n">
        <v>0</v>
      </c>
      <c r="G420" s="0" t="n">
        <v>0</v>
      </c>
      <c r="H420" s="0" t="n">
        <v>1</v>
      </c>
    </row>
    <row r="421" customFormat="false" ht="15.75" hidden="false" customHeight="false" outlineLevel="0" collapsed="false">
      <c r="A421" s="3" t="str">
        <f aca="false">HYPERLINK("https://drive.google.com/file/d/1uuvzdwtXkfDtsgjB-ZQqnroj2yGAQ7LQ/view?usp=drivesdk", "ISLE_SESS0182_BLOCKE_32_sprt1")</f>
        <v>ISLE_SESS0182_BLOCKE_32_sprt1</v>
      </c>
      <c r="B421" s="2" t="s">
        <v>70</v>
      </c>
      <c r="C421" s="0" t="n">
        <v>0</v>
      </c>
      <c r="D421" s="0" t="n">
        <v>0</v>
      </c>
      <c r="E421" s="0" t="n">
        <v>1</v>
      </c>
      <c r="F421" s="0" t="n">
        <v>0</v>
      </c>
      <c r="G421" s="0" t="n">
        <v>1</v>
      </c>
      <c r="H421" s="0" t="n">
        <v>1</v>
      </c>
    </row>
    <row r="422" customFormat="false" ht="15.75" hidden="false" customHeight="false" outlineLevel="0" collapsed="false">
      <c r="A422" s="3" t="str">
        <f aca="false">HYPERLINK("https://drive.google.com/file/d/1-vjjVMh2IfRw5ae2ESPGBN7ns2zWUZcE/view?usp=drivesdk", "ISLE_SESS0182_BLOCKE_12_sprt1")</f>
        <v>ISLE_SESS0182_BLOCKE_12_sprt1</v>
      </c>
      <c r="B422" s="2" t="s">
        <v>63</v>
      </c>
      <c r="C422" s="0" t="n">
        <v>0</v>
      </c>
      <c r="D422" s="0" t="n">
        <v>1</v>
      </c>
      <c r="E422" s="0" t="n">
        <v>0</v>
      </c>
      <c r="F422" s="0" t="n">
        <v>0</v>
      </c>
      <c r="G422" s="0" t="n">
        <v>1</v>
      </c>
      <c r="H422" s="0" t="n">
        <v>0</v>
      </c>
      <c r="I422" s="0" t="n">
        <v>0</v>
      </c>
      <c r="J422" s="0" t="n">
        <v>0</v>
      </c>
      <c r="K422" s="0" t="n">
        <v>1</v>
      </c>
    </row>
    <row r="423" customFormat="false" ht="15.75" hidden="false" customHeight="false" outlineLevel="0" collapsed="false">
      <c r="A423" s="3" t="str">
        <f aca="false">HYPERLINK("https://drive.google.com/file/d/117pAFIltNcSN2e9dqOgPMtjsXVyr1FL8/view?usp=drivesdk", "ISLE_SESS0182_BLOCKE_10_sprt1")</f>
        <v>ISLE_SESS0182_BLOCKE_10_sprt1</v>
      </c>
      <c r="B423" s="2" t="s">
        <v>72</v>
      </c>
      <c r="C423" s="0" t="n">
        <v>0</v>
      </c>
      <c r="D423" s="0" t="n">
        <v>0</v>
      </c>
      <c r="E423" s="0" t="n">
        <v>1</v>
      </c>
      <c r="F423" s="0" t="n">
        <v>0</v>
      </c>
      <c r="G423" s="0" t="n">
        <v>1</v>
      </c>
      <c r="H423" s="0" t="n">
        <v>0</v>
      </c>
      <c r="I423" s="0" t="n">
        <v>1</v>
      </c>
    </row>
    <row r="424" customFormat="false" ht="15.75" hidden="false" customHeight="false" outlineLevel="0" collapsed="false">
      <c r="A424" s="3" t="str">
        <f aca="false">HYPERLINK("https://drive.google.com/file/d/1HVquPuE46ZKj0UYomH1jZz3eNQ7EEM9y/view?usp=drivesdk", "ISLE_SESS0182_BLOCKE_02_sprt1")</f>
        <v>ISLE_SESS0182_BLOCKE_02_sprt1</v>
      </c>
      <c r="B424" s="2" t="s">
        <v>103</v>
      </c>
      <c r="C424" s="0" t="n">
        <v>0</v>
      </c>
      <c r="D424" s="0" t="n">
        <v>0</v>
      </c>
      <c r="E424" s="0" t="n">
        <v>1</v>
      </c>
      <c r="F424" s="0" t="n">
        <v>1</v>
      </c>
      <c r="G424" s="0" t="n">
        <v>0</v>
      </c>
      <c r="H424" s="0" t="n">
        <v>0</v>
      </c>
      <c r="I424" s="0" t="n">
        <v>1</v>
      </c>
      <c r="J424" s="0" t="n">
        <v>1</v>
      </c>
    </row>
    <row r="425" customFormat="false" ht="15.75" hidden="false" customHeight="false" outlineLevel="0" collapsed="false">
      <c r="A425" s="3" t="str">
        <f aca="false">HYPERLINK("https://drive.google.com/file/d/1TqB1xI_4NBFhfsYSEKUj10DJFXgAzyWX/view?usp=drivesdk", "ISLE_SESS0182_BLOCKE_19_sprt1")</f>
        <v>ISLE_SESS0182_BLOCKE_19_sprt1</v>
      </c>
      <c r="B425" s="2" t="s">
        <v>37</v>
      </c>
      <c r="C425" s="0" t="n">
        <v>0</v>
      </c>
      <c r="D425" s="0" t="n">
        <v>0</v>
      </c>
      <c r="E425" s="0" t="n">
        <v>0</v>
      </c>
      <c r="F425" s="0" t="n">
        <v>1</v>
      </c>
      <c r="G425" s="0" t="n">
        <v>0</v>
      </c>
      <c r="H425" s="0" t="n">
        <v>1</v>
      </c>
    </row>
    <row r="426" customFormat="false" ht="15.75" hidden="false" customHeight="false" outlineLevel="0" collapsed="false">
      <c r="A426" s="3" t="str">
        <f aca="false">HYPERLINK("https://drive.google.com/file/d/1UHEIxXA0Mj34Zt_iI_0TnQ0gjhMEX9CH/view?usp=drivesdk", "ISLE_SESS0182_BLOCKE_18_sprt1")</f>
        <v>ISLE_SESS0182_BLOCKE_18_sprt1</v>
      </c>
      <c r="B426" s="2" t="s">
        <v>36</v>
      </c>
      <c r="C426" s="0" t="n">
        <v>0</v>
      </c>
      <c r="D426" s="0" t="n">
        <v>0</v>
      </c>
      <c r="E426" s="0" t="n">
        <v>0</v>
      </c>
      <c r="F426" s="0" t="n">
        <v>1</v>
      </c>
      <c r="G426" s="0" t="n">
        <v>0</v>
      </c>
      <c r="H426" s="0" t="n">
        <v>0</v>
      </c>
      <c r="I426" s="0" t="n">
        <v>1</v>
      </c>
      <c r="J426" s="0" t="n">
        <v>0</v>
      </c>
    </row>
    <row r="427" customFormat="false" ht="15.75" hidden="false" customHeight="false" outlineLevel="0" collapsed="false">
      <c r="A427" s="3" t="str">
        <f aca="false">HYPERLINK("https://drive.google.com/file/d/1VYm-iooSpDPDkDHO29JsiTjShEIGp5IP/view?usp=drivesdk", "ISLE_SESS0182_BLOCKE_24_sprt1")</f>
        <v>ISLE_SESS0182_BLOCKE_24_sprt1</v>
      </c>
      <c r="B427" s="2" t="s">
        <v>82</v>
      </c>
      <c r="C427" s="0" t="n">
        <v>0</v>
      </c>
      <c r="D427" s="0" t="n">
        <v>1</v>
      </c>
      <c r="E427" s="0" t="n">
        <v>0</v>
      </c>
      <c r="F427" s="0" t="n">
        <v>0</v>
      </c>
      <c r="G427" s="0" t="n">
        <v>1</v>
      </c>
    </row>
    <row r="428" customFormat="false" ht="15.75" hidden="false" customHeight="false" outlineLevel="0" collapsed="false">
      <c r="A428" s="3" t="str">
        <f aca="false">HYPERLINK("https://drive.google.com/file/d/1dmTgaWs1oUFpbGf3po-JP714uJSaTuFc/view?usp=drivesdk", "ISLE_SESS0182_BLOCKE_23_sprt1")</f>
        <v>ISLE_SESS0182_BLOCKE_23_sprt1</v>
      </c>
      <c r="B428" s="2" t="s">
        <v>119</v>
      </c>
      <c r="C428" s="0" t="n">
        <v>0</v>
      </c>
      <c r="D428" s="0" t="n">
        <v>0</v>
      </c>
      <c r="E428" s="0" t="n">
        <v>1</v>
      </c>
      <c r="F428" s="0" t="n">
        <v>0</v>
      </c>
      <c r="G428" s="0" t="n">
        <v>1</v>
      </c>
      <c r="H428" s="0" t="n">
        <v>1</v>
      </c>
    </row>
    <row r="429" customFormat="false" ht="15.75" hidden="false" customHeight="false" outlineLevel="0" collapsed="false">
      <c r="A429" s="3" t="str">
        <f aca="false">HYPERLINK("https://drive.google.com/file/d/1npKHsR-UjBEVPSnTNyawqWc0CxMY0F32/view?usp=drivesdk", "ISLE_SESS0182_BLOCKE_07_sprt1")</f>
        <v>ISLE_SESS0182_BLOCKE_07_sprt1</v>
      </c>
      <c r="B429" s="2" t="s">
        <v>41</v>
      </c>
      <c r="C429" s="0" t="n">
        <v>0</v>
      </c>
      <c r="D429" s="0" t="n">
        <v>1</v>
      </c>
      <c r="E429" s="0" t="n">
        <v>0</v>
      </c>
      <c r="F429" s="0" t="n">
        <v>1</v>
      </c>
      <c r="G429" s="0" t="n">
        <v>0</v>
      </c>
      <c r="H429" s="0" t="n">
        <v>0</v>
      </c>
      <c r="I429" s="0" t="n">
        <v>1</v>
      </c>
    </row>
    <row r="430" customFormat="false" ht="15.75" hidden="false" customHeight="false" outlineLevel="0" collapsed="false">
      <c r="A430" s="3" t="str">
        <f aca="false">HYPERLINK("https://drive.google.com/file/d/1qSCNTEJXjem2PNpgi6vv-XinX36WCPmO/view?usp=drivesdk", "ISLE_SESS0182_BLOCKD01_60_sprt1")</f>
        <v>ISLE_SESS0182_BLOCKD01_60_sprt1</v>
      </c>
      <c r="B430" s="2" t="s">
        <v>108</v>
      </c>
      <c r="C430" s="0" t="n">
        <v>0</v>
      </c>
      <c r="D430" s="0" t="n">
        <v>0</v>
      </c>
      <c r="E430" s="0" t="n">
        <v>0</v>
      </c>
      <c r="F430" s="0" t="n">
        <v>1</v>
      </c>
      <c r="G430" s="0" t="n">
        <v>0</v>
      </c>
      <c r="H430" s="0" t="n">
        <v>1</v>
      </c>
    </row>
    <row r="431" customFormat="false" ht="15.75" hidden="false" customHeight="false" outlineLevel="0" collapsed="false">
      <c r="A431" s="3" t="str">
        <f aca="false">HYPERLINK("https://drive.google.com/file/d/1vMEoaE7bTZOGHKeLKUV3RT9qXbYP7bBt/view?usp=drivesdk", "ISLE_SESS0182_BLOCKD01_66_sprt1")</f>
        <v>ISLE_SESS0182_BLOCKD01_66_sprt1</v>
      </c>
      <c r="B431" s="2" t="s">
        <v>38</v>
      </c>
      <c r="C431" s="0" t="n">
        <v>1</v>
      </c>
      <c r="D431" s="0" t="n">
        <v>1</v>
      </c>
    </row>
    <row r="432" customFormat="false" ht="15.75" hidden="false" customHeight="false" outlineLevel="0" collapsed="false">
      <c r="A432" s="3" t="str">
        <f aca="false">HYPERLINK("https://drive.google.com/file/d/11j45_hSlXOzbJgHEjLM38r4pSp_5PGG1/view?usp=drivesdk", "ISLE_SESS0182_BLOCKD01_59_sprt1")</f>
        <v>ISLE_SESS0182_BLOCKD01_59_sprt1</v>
      </c>
      <c r="B432" s="2" t="s">
        <v>46</v>
      </c>
      <c r="C432" s="0" t="n">
        <v>0</v>
      </c>
      <c r="D432" s="0" t="n">
        <v>1</v>
      </c>
      <c r="E432" s="0" t="n">
        <v>0</v>
      </c>
    </row>
    <row r="433" customFormat="false" ht="15.75" hidden="false" customHeight="false" outlineLevel="0" collapsed="false">
      <c r="A433" s="3" t="str">
        <f aca="false">HYPERLINK("https://drive.google.com/file/d/12HeZ9L1br7zykRYXa8MhyHpyUtnOgW1f/view?usp=drivesdk", "ISLE_SESS0181_BLOCKE_53_sprt1")</f>
        <v>ISLE_SESS0181_BLOCKE_53_sprt1</v>
      </c>
      <c r="B433" s="2" t="s">
        <v>77</v>
      </c>
      <c r="C433" s="0" t="n">
        <v>0</v>
      </c>
      <c r="D433" s="0" t="n">
        <v>0</v>
      </c>
      <c r="E433" s="0" t="n">
        <v>0</v>
      </c>
      <c r="F433" s="0" t="n">
        <v>1</v>
      </c>
      <c r="G433" s="0" t="n">
        <v>1</v>
      </c>
      <c r="H433" s="0" t="n">
        <v>0</v>
      </c>
      <c r="I433" s="0" t="n">
        <v>1</v>
      </c>
      <c r="J433" s="0" t="n">
        <v>0</v>
      </c>
      <c r="K433" s="0" t="n">
        <v>1</v>
      </c>
      <c r="L433" s="0" t="n">
        <v>0</v>
      </c>
      <c r="M433" s="0" t="n">
        <v>1</v>
      </c>
      <c r="N433" s="0" t="n">
        <v>1</v>
      </c>
    </row>
    <row r="434" customFormat="false" ht="15.75" hidden="false" customHeight="false" outlineLevel="0" collapsed="false">
      <c r="A434" s="3" t="str">
        <f aca="false">HYPERLINK("https://drive.google.com/file/d/14LaICD8AMWbUaWw5tAEvMDowBdNFjPfU/view?usp=drivesdk", "ISLE_SESS0182_BLOCKD01_27_sprt1")</f>
        <v>ISLE_SESS0182_BLOCKD01_27_sprt1</v>
      </c>
      <c r="B434" s="2" t="s">
        <v>35</v>
      </c>
      <c r="C434" s="0" t="n">
        <v>0</v>
      </c>
      <c r="D434" s="0" t="n">
        <v>0</v>
      </c>
      <c r="E434" s="0" t="n">
        <v>1</v>
      </c>
      <c r="F434" s="0" t="n">
        <v>0</v>
      </c>
      <c r="G434" s="0" t="n">
        <v>1</v>
      </c>
    </row>
    <row r="435" customFormat="false" ht="15.75" hidden="false" customHeight="false" outlineLevel="0" collapsed="false">
      <c r="A435" s="3" t="str">
        <f aca="false">HYPERLINK("https://drive.google.com/file/d/1I49xXRiEWoyifO4JhnaPcilxaSyDcXk_/view?usp=drivesdk", "ISLE_SESS0182_BLOCKD01_58_sprt1")</f>
        <v>ISLE_SESS0182_BLOCKD01_58_sprt1</v>
      </c>
      <c r="B435" s="2" t="s">
        <v>85</v>
      </c>
      <c r="C435" s="0" t="n">
        <v>0</v>
      </c>
      <c r="D435" s="0" t="n">
        <v>1</v>
      </c>
      <c r="E435" s="0" t="n">
        <v>0</v>
      </c>
    </row>
    <row r="436" customFormat="false" ht="15.75" hidden="false" customHeight="false" outlineLevel="0" collapsed="false">
      <c r="A436" s="3" t="str">
        <f aca="false">HYPERLINK("https://drive.google.com/file/d/1JJzhbwnwRYTdDIahQgWFKT_mMOs7ykBd/view?usp=drivesdk", "ISLE_SESS0181_BLOCKG_10_sprt1")</f>
        <v>ISLE_SESS0181_BLOCKG_10_sprt1</v>
      </c>
      <c r="B436" s="2" t="s">
        <v>118</v>
      </c>
      <c r="C436" s="0" t="n">
        <v>0</v>
      </c>
      <c r="D436" s="0" t="n">
        <v>0</v>
      </c>
      <c r="E436" s="0" t="n">
        <v>0</v>
      </c>
      <c r="F436" s="0" t="n">
        <v>0</v>
      </c>
      <c r="G436" s="0" t="n">
        <v>0</v>
      </c>
      <c r="H436" s="0" t="n">
        <v>0</v>
      </c>
      <c r="I436" s="0" t="n">
        <v>0</v>
      </c>
      <c r="J436" s="0" t="n">
        <v>0</v>
      </c>
      <c r="K436" s="0" t="n">
        <v>1</v>
      </c>
      <c r="L436" s="0" t="n">
        <v>0</v>
      </c>
      <c r="M436" s="0" t="n">
        <v>0</v>
      </c>
      <c r="N436" s="0" t="n">
        <v>1</v>
      </c>
    </row>
    <row r="437" customFormat="false" ht="15.75" hidden="false" customHeight="false" outlineLevel="0" collapsed="false">
      <c r="A437" s="3" t="str">
        <f aca="false">HYPERLINK("https://drive.google.com/file/d/1KCcJ2Opy2uTxn80GX6QeuUBOizukQ2cf/view?usp=drivesdk", "ISLE_SESS0182_BLOCKD01_05_sprt1")</f>
        <v>ISLE_SESS0182_BLOCKD01_05_sprt1</v>
      </c>
      <c r="B437" s="2" t="s">
        <v>76</v>
      </c>
      <c r="C437" s="0" t="n">
        <v>0</v>
      </c>
      <c r="D437" s="0" t="n">
        <v>1</v>
      </c>
      <c r="E437" s="0" t="n">
        <v>1</v>
      </c>
      <c r="F437" s="0" t="n">
        <v>0</v>
      </c>
      <c r="G437" s="0" t="n">
        <v>1</v>
      </c>
    </row>
    <row r="438" customFormat="false" ht="15.75" hidden="false" customHeight="false" outlineLevel="0" collapsed="false">
      <c r="A438" s="3" t="str">
        <f aca="false">HYPERLINK("https://drive.google.com/file/d/1R0va2NCRlrq0jsciQ7fCcKCf4cBnUU_N/view?usp=drivesdk", "ISLE_SESS0182_BLOCKD01_57_sprt1")</f>
        <v>ISLE_SESS0182_BLOCKD01_57_sprt1</v>
      </c>
      <c r="B438" s="2" t="s">
        <v>51</v>
      </c>
      <c r="C438" s="0" t="n">
        <v>0</v>
      </c>
      <c r="D438" s="0" t="n">
        <v>1</v>
      </c>
      <c r="E438" s="0" t="n">
        <v>0</v>
      </c>
    </row>
    <row r="439" customFormat="false" ht="15.75" hidden="false" customHeight="false" outlineLevel="0" collapsed="false">
      <c r="A439" s="3" t="str">
        <f aca="false">HYPERLINK("https://drive.google.com/file/d/1V14EKvY8TIQz2CV0eRA3UGoyge53SPz0/view?usp=drivesdk", "ISLE_SESS0182_BLOCKD01_53_sprt1")</f>
        <v>ISLE_SESS0182_BLOCKD01_53_sprt1</v>
      </c>
      <c r="B439" s="2" t="s">
        <v>39</v>
      </c>
      <c r="C439" s="0" t="n">
        <v>0</v>
      </c>
      <c r="D439" s="0" t="n">
        <v>1</v>
      </c>
      <c r="E439" s="0" t="n">
        <v>0</v>
      </c>
    </row>
    <row r="440" customFormat="false" ht="15.75" hidden="false" customHeight="false" outlineLevel="0" collapsed="false">
      <c r="A440" s="3" t="str">
        <f aca="false">HYPERLINK("https://drive.google.com/file/d/1fo98m2_MJFANPBB7P5-D9HGgvaO-zarn/view?usp=drivesdk", "ISLE_SESS0181_BLOCKG_01_sprt1")</f>
        <v>ISLE_SESS0181_BLOCKG_01_sprt1</v>
      </c>
      <c r="B440" s="2" t="s">
        <v>5</v>
      </c>
      <c r="C440" s="0" t="n">
        <v>0</v>
      </c>
      <c r="D440" s="0" t="n">
        <v>1</v>
      </c>
      <c r="E440" s="0" t="n">
        <v>0</v>
      </c>
      <c r="F440" s="0" t="n">
        <v>0</v>
      </c>
      <c r="G440" s="0" t="n">
        <v>0</v>
      </c>
      <c r="H440" s="0" t="n">
        <v>0</v>
      </c>
      <c r="I440" s="0" t="n">
        <v>0</v>
      </c>
      <c r="J440" s="0" t="n">
        <v>0</v>
      </c>
      <c r="K440" s="0" t="n">
        <v>0</v>
      </c>
      <c r="L440" s="0" t="n">
        <v>1</v>
      </c>
      <c r="M440" s="0" t="n">
        <v>1</v>
      </c>
    </row>
    <row r="441" customFormat="false" ht="15.75" hidden="false" customHeight="false" outlineLevel="0" collapsed="false">
      <c r="A441" s="3" t="str">
        <f aca="false">HYPERLINK("https://drive.google.com/file/d/1gbRh9VdNON3ADidtomL5a3jm1X-7g12W/view?usp=drivesdk", "ISLE_SESS0182_BLOCKD01_49_sprt1")</f>
        <v>ISLE_SESS0182_BLOCKD01_49_sprt1</v>
      </c>
      <c r="B441" s="2" t="s">
        <v>64</v>
      </c>
      <c r="C441" s="0" t="n">
        <v>0</v>
      </c>
      <c r="D441" s="0" t="n">
        <v>0</v>
      </c>
      <c r="E441" s="0" t="n">
        <v>0</v>
      </c>
      <c r="F441" s="0" t="n">
        <v>1</v>
      </c>
      <c r="G441" s="0" t="n">
        <v>0</v>
      </c>
      <c r="H441" s="0" t="n">
        <v>0</v>
      </c>
      <c r="I441" s="0" t="n">
        <v>1</v>
      </c>
    </row>
    <row r="442" customFormat="false" ht="15.75" hidden="false" customHeight="false" outlineLevel="0" collapsed="false">
      <c r="A442" s="3" t="str">
        <f aca="false">HYPERLINK("https://drive.google.com/file/d/1hvDZzb7e7kBmxdPSLhvbBVXZZkZZ2YTn/view?usp=drivesdk", "ISLE_SESS0181_BLOCKG_02_sprt1")</f>
        <v>ISLE_SESS0181_BLOCKG_02_sprt1</v>
      </c>
      <c r="B442" s="2" t="s">
        <v>98</v>
      </c>
      <c r="C442" s="0" t="n">
        <v>0</v>
      </c>
      <c r="D442" s="0" t="n">
        <v>0</v>
      </c>
      <c r="E442" s="0" t="n">
        <v>0</v>
      </c>
      <c r="F442" s="0" t="n">
        <v>0</v>
      </c>
      <c r="G442" s="0" t="n">
        <v>0</v>
      </c>
      <c r="H442" s="0" t="n">
        <v>1</v>
      </c>
      <c r="I442" s="0" t="n">
        <v>0</v>
      </c>
      <c r="J442" s="0" t="n">
        <v>0</v>
      </c>
      <c r="K442" s="0" t="n">
        <v>0</v>
      </c>
      <c r="L442" s="0" t="n">
        <v>1</v>
      </c>
    </row>
    <row r="443" customFormat="false" ht="15.75" hidden="false" customHeight="false" outlineLevel="0" collapsed="false">
      <c r="A443" s="3" t="str">
        <f aca="false">HYPERLINK("https://drive.google.com/file/d/1j3UPVGhFoaCNjuPfkwYUX6hI46nLH-87/view?usp=drivesdk", "ISLE_SESS0182_BLOCKD01_32_sprt1")</f>
        <v>ISLE_SESS0182_BLOCKD01_32_sprt1</v>
      </c>
      <c r="B443" s="2" t="s">
        <v>4</v>
      </c>
      <c r="C443" s="0" t="n">
        <v>0</v>
      </c>
      <c r="D443" s="0" t="n">
        <v>1</v>
      </c>
      <c r="E443" s="0" t="n">
        <v>0</v>
      </c>
      <c r="F443" s="0" t="n">
        <v>1</v>
      </c>
    </row>
    <row r="444" customFormat="false" ht="15.75" hidden="false" customHeight="false" outlineLevel="0" collapsed="false">
      <c r="A444" s="3" t="str">
        <f aca="false">HYPERLINK("https://drive.google.com/file/d/1nZcBIUhwG0aUgQnKZTRJkEhyG6GKsIsl/view?usp=drivesdk", "ISLE_SESS0182_BLOCKD01_51_sprt1")</f>
        <v>ISLE_SESS0182_BLOCKD01_51_sprt1</v>
      </c>
      <c r="B444" s="2" t="s">
        <v>102</v>
      </c>
      <c r="C444" s="0" t="n">
        <v>0</v>
      </c>
      <c r="D444" s="0" t="n">
        <v>0</v>
      </c>
      <c r="E444" s="0" t="n">
        <v>1</v>
      </c>
      <c r="F444" s="0" t="n">
        <v>1</v>
      </c>
      <c r="G444" s="0" t="n">
        <v>0</v>
      </c>
      <c r="H444" s="0" t="n">
        <v>0</v>
      </c>
      <c r="I444" s="0" t="n">
        <v>1</v>
      </c>
      <c r="J444" s="0" t="n">
        <v>0</v>
      </c>
      <c r="K444" s="0" t="n">
        <v>1</v>
      </c>
      <c r="L444" s="0" t="n">
        <v>1</v>
      </c>
    </row>
    <row r="445" customFormat="false" ht="15.75" hidden="false" customHeight="false" outlineLevel="0" collapsed="false">
      <c r="A445" s="3" t="str">
        <f aca="false">HYPERLINK("https://drive.google.com/file/d/11RgEk_Vv6ppgujBs9oiBB1N3NqNTp1IV/view?usp=drivesdk", "ISLE_SESS0181_BLOCKE_38_sprt1")</f>
        <v>ISLE_SESS0181_BLOCKE_38_sprt1</v>
      </c>
      <c r="B445" s="2" t="s">
        <v>25</v>
      </c>
      <c r="C445" s="0" t="n">
        <v>1</v>
      </c>
      <c r="D445" s="0" t="n">
        <v>0</v>
      </c>
      <c r="E445" s="0" t="n">
        <v>0</v>
      </c>
      <c r="F445" s="0" t="n">
        <v>1</v>
      </c>
      <c r="G445" s="0" t="n">
        <v>0</v>
      </c>
      <c r="H445" s="0" t="n">
        <v>1</v>
      </c>
      <c r="I445" s="0" t="n">
        <v>1</v>
      </c>
    </row>
    <row r="446" customFormat="false" ht="15.75" hidden="false" customHeight="false" outlineLevel="0" collapsed="false">
      <c r="A446" s="3" t="str">
        <f aca="false">HYPERLINK("https://drive.google.com/file/d/19GgvnVAm49yeOz6pe2le8F-iuxWpCthT/view?usp=drivesdk", "ISLE_SESS0181_BLOCKE_42_sprt1")</f>
        <v>ISLE_SESS0181_BLOCKE_42_sprt1</v>
      </c>
      <c r="B446" s="2" t="s">
        <v>50</v>
      </c>
      <c r="C446" s="0" t="n">
        <v>0</v>
      </c>
      <c r="D446" s="0" t="n">
        <v>0</v>
      </c>
      <c r="E446" s="0" t="n">
        <v>0</v>
      </c>
      <c r="F446" s="0" t="n">
        <v>1</v>
      </c>
      <c r="G446" s="0" t="n">
        <v>0</v>
      </c>
      <c r="H446" s="0" t="n">
        <v>1</v>
      </c>
    </row>
    <row r="447" customFormat="false" ht="15.75" hidden="false" customHeight="false" outlineLevel="0" collapsed="false">
      <c r="A447" s="3" t="str">
        <f aca="false">HYPERLINK("https://drive.google.com/file/d/1CP9A7GlXqYQJSsnfr4Qv5TAq9LXP_e2U/view?usp=drivesdk", "ISLE_SESS0181_BLOCKE_43_sprt1")</f>
        <v>ISLE_SESS0181_BLOCKE_43_sprt1</v>
      </c>
      <c r="B447" s="2" t="s">
        <v>142</v>
      </c>
      <c r="C447" s="0" t="n">
        <v>0</v>
      </c>
      <c r="D447" s="0" t="n">
        <v>0</v>
      </c>
      <c r="E447" s="0" t="n">
        <v>0</v>
      </c>
      <c r="F447" s="0" t="n">
        <v>0</v>
      </c>
      <c r="G447" s="0" t="n">
        <v>1</v>
      </c>
      <c r="H447" s="0" t="n">
        <v>0</v>
      </c>
      <c r="I447" s="0" t="n">
        <v>0</v>
      </c>
      <c r="J447" s="0" t="n">
        <v>1</v>
      </c>
    </row>
    <row r="448" customFormat="false" ht="15.75" hidden="false" customHeight="false" outlineLevel="0" collapsed="false">
      <c r="A448" s="3" t="str">
        <f aca="false">HYPERLINK("https://drive.google.com/file/d/1DAy2_G_IxdGRz1sxsSASUg3LCBD5OkNb/view?usp=drivesdk", "ISLE_SESS0181_BLOCKE_45_sprt1")</f>
        <v>ISLE_SESS0181_BLOCKE_45_sprt1</v>
      </c>
      <c r="B448" s="2" t="s">
        <v>18</v>
      </c>
      <c r="C448" s="0" t="n">
        <v>0</v>
      </c>
      <c r="D448" s="0" t="n">
        <v>0</v>
      </c>
      <c r="E448" s="0" t="n">
        <v>0</v>
      </c>
      <c r="F448" s="0" t="n">
        <v>0</v>
      </c>
      <c r="G448" s="0" t="n">
        <v>0</v>
      </c>
      <c r="H448" s="0" t="n">
        <v>1</v>
      </c>
      <c r="I448" s="0" t="n">
        <v>0</v>
      </c>
      <c r="J448" s="0" t="n">
        <v>0</v>
      </c>
      <c r="K448" s="0" t="n">
        <v>1</v>
      </c>
      <c r="L448" s="0" t="n">
        <v>0</v>
      </c>
      <c r="M448" s="0" t="n">
        <v>0</v>
      </c>
      <c r="N448" s="0" t="n">
        <v>1</v>
      </c>
    </row>
    <row r="449" customFormat="false" ht="15.75" hidden="false" customHeight="false" outlineLevel="0" collapsed="false">
      <c r="A449" s="3" t="str">
        <f aca="false">HYPERLINK("https://drive.google.com/file/d/1NjOVUQHrdf32U7ZrELvznaqEtA1KZOON/view?usp=drivesdk", "ISLE_SESS0181_BLOCKE_17_sprt1")</f>
        <v>ISLE_SESS0181_BLOCKE_17_sprt1</v>
      </c>
      <c r="B449" s="2" t="s">
        <v>74</v>
      </c>
      <c r="C449" s="0" t="n">
        <v>0</v>
      </c>
      <c r="D449" s="0" t="n">
        <v>0</v>
      </c>
      <c r="E449" s="0" t="n">
        <v>0</v>
      </c>
      <c r="F449" s="0" t="n">
        <v>1</v>
      </c>
      <c r="G449" s="0" t="n">
        <v>1</v>
      </c>
      <c r="H449" s="0" t="n">
        <v>0</v>
      </c>
      <c r="I449" s="0" t="n">
        <v>0</v>
      </c>
      <c r="J449" s="0" t="n">
        <v>1</v>
      </c>
    </row>
    <row r="450" customFormat="false" ht="15.75" hidden="false" customHeight="false" outlineLevel="0" collapsed="false">
      <c r="A450" s="3" t="str">
        <f aca="false">HYPERLINK("https://drive.google.com/file/d/1WkoSNa8ldZIXC70Q2gqUSUk11emBTYsw/view?usp=drivesdk", "ISLE_SESS0181_BLOCKE_35_sprt1")</f>
        <v>ISLE_SESS0181_BLOCKE_35_sprt1</v>
      </c>
      <c r="B450" s="2" t="s">
        <v>88</v>
      </c>
      <c r="C450" s="0" t="n">
        <v>0</v>
      </c>
      <c r="D450" s="0" t="n">
        <v>1</v>
      </c>
      <c r="E450" s="0" t="n">
        <v>0</v>
      </c>
      <c r="F450" s="0" t="n">
        <v>1</v>
      </c>
      <c r="G450" s="0" t="n">
        <v>1</v>
      </c>
      <c r="H450" s="0" t="n">
        <v>0</v>
      </c>
      <c r="I450" s="0" t="n">
        <v>1</v>
      </c>
      <c r="J450" s="0" t="n">
        <v>0</v>
      </c>
    </row>
    <row r="451" customFormat="false" ht="15.75" hidden="false" customHeight="false" outlineLevel="0" collapsed="false">
      <c r="A451" s="3" t="str">
        <f aca="false">HYPERLINK("https://drive.google.com/file/d/1_UJWnhvkjPJcYPJTNOYEJg5SPvCz3nf_/view?usp=drivesdk", "ISLE_SESS0181_BLOCKE_23_sprt1")</f>
        <v>ISLE_SESS0181_BLOCKE_23_sprt1</v>
      </c>
      <c r="B451" s="2" t="s">
        <v>119</v>
      </c>
      <c r="C451" s="0" t="n">
        <v>0</v>
      </c>
      <c r="D451" s="0" t="n">
        <v>0</v>
      </c>
      <c r="E451" s="0" t="n">
        <v>1</v>
      </c>
      <c r="F451" s="0" t="n">
        <v>0</v>
      </c>
      <c r="G451" s="0" t="n">
        <v>1</v>
      </c>
      <c r="H451" s="0" t="n">
        <v>1</v>
      </c>
    </row>
    <row r="452" customFormat="false" ht="15.75" hidden="false" customHeight="false" outlineLevel="0" collapsed="false">
      <c r="A452" s="3" t="str">
        <f aca="false">HYPERLINK("https://drive.google.com/file/d/1_z7sZNBwDgkgkkVwyZRjsMgWYyVr2_tM/view?usp=drivesdk", "ISLE_SESS0181_BLOCKE_46_sprt1")</f>
        <v>ISLE_SESS0181_BLOCKE_46_sprt1</v>
      </c>
      <c r="B452" s="2" t="s">
        <v>6</v>
      </c>
      <c r="C452" s="0" t="n">
        <v>0</v>
      </c>
      <c r="D452" s="0" t="n">
        <v>0</v>
      </c>
      <c r="E452" s="0" t="n">
        <v>0</v>
      </c>
      <c r="F452" s="0" t="n">
        <v>1</v>
      </c>
      <c r="G452" s="0" t="n">
        <v>0</v>
      </c>
      <c r="H452" s="0" t="n">
        <v>1</v>
      </c>
      <c r="I452" s="0" t="n">
        <v>0</v>
      </c>
      <c r="J452" s="0" t="n">
        <v>0</v>
      </c>
      <c r="K452" s="0" t="n">
        <v>0</v>
      </c>
      <c r="L452" s="0" t="n">
        <v>0</v>
      </c>
      <c r="M452" s="0" t="n">
        <v>1</v>
      </c>
    </row>
    <row r="453" customFormat="false" ht="15.75" hidden="false" customHeight="false" outlineLevel="0" collapsed="false">
      <c r="A453" s="3" t="str">
        <f aca="false">HYPERLINK("https://drive.google.com/file/d/1lYWKO-rfng2DH78gpmA3lcyT-KAYa207/view?usp=drivesdk", "ISLE_SESS0181_BLOCKE_27_sprt1")</f>
        <v>ISLE_SESS0181_BLOCKE_27_sprt1</v>
      </c>
      <c r="B453" s="2" t="s">
        <v>57</v>
      </c>
      <c r="C453" s="0" t="n">
        <v>0</v>
      </c>
      <c r="D453" s="0" t="n">
        <v>1</v>
      </c>
      <c r="E453" s="0" t="n">
        <v>0</v>
      </c>
      <c r="F453" s="0" t="n">
        <v>0</v>
      </c>
      <c r="G453" s="0" t="n">
        <v>0</v>
      </c>
      <c r="H453" s="0" t="n">
        <v>1</v>
      </c>
      <c r="I453" s="0" t="n">
        <v>0</v>
      </c>
      <c r="J453" s="0" t="n">
        <v>0</v>
      </c>
      <c r="K453" s="0" t="n">
        <v>1</v>
      </c>
      <c r="L453" s="0" t="n">
        <v>0</v>
      </c>
      <c r="M453" s="0" t="n">
        <v>0</v>
      </c>
      <c r="N453" s="0" t="n">
        <v>1</v>
      </c>
    </row>
    <row r="454" customFormat="false" ht="15.75" hidden="false" customHeight="false" outlineLevel="0" collapsed="false">
      <c r="A454" s="3" t="str">
        <f aca="false">HYPERLINK("https://drive.google.com/file/d/1nyj-Py_hZD2mqncC73LUzsltVV8Q3Tas/view?usp=drivesdk", "ISLE_SESS0181_BLOCKE_44_sprt1")</f>
        <v>ISLE_SESS0181_BLOCKE_44_sprt1</v>
      </c>
      <c r="B454" s="2" t="s">
        <v>29</v>
      </c>
      <c r="C454" s="0" t="n">
        <v>0</v>
      </c>
      <c r="D454" s="0" t="n">
        <v>0</v>
      </c>
      <c r="E454" s="0" t="n">
        <v>1</v>
      </c>
      <c r="F454" s="0" t="n">
        <v>0</v>
      </c>
      <c r="G454" s="0" t="n">
        <v>0</v>
      </c>
      <c r="H454" s="0" t="n">
        <v>0</v>
      </c>
      <c r="I454" s="0" t="n">
        <v>1</v>
      </c>
    </row>
    <row r="455" customFormat="false" ht="15.75" hidden="false" customHeight="false" outlineLevel="0" collapsed="false">
      <c r="A455" s="3" t="str">
        <f aca="false">HYPERLINK("https://drive.google.com/file/d/1wNLmyOc9kgH1Z54nU-h0B2vRokQutO7f/view?usp=drivesdk", "ISLE_SESS0181_BLOCKE_25_sprt1")</f>
        <v>ISLE_SESS0181_BLOCKE_25_sprt1</v>
      </c>
      <c r="B455" s="2" t="s">
        <v>83</v>
      </c>
      <c r="C455" s="0" t="n">
        <v>0</v>
      </c>
      <c r="D455" s="0" t="n">
        <v>1</v>
      </c>
      <c r="E455" s="0" t="n">
        <v>0</v>
      </c>
      <c r="F455" s="0" t="n">
        <v>1</v>
      </c>
      <c r="G455" s="0" t="n">
        <v>0</v>
      </c>
      <c r="H455" s="0" t="n">
        <v>0</v>
      </c>
      <c r="I455" s="0" t="n">
        <v>1</v>
      </c>
    </row>
    <row r="456" customFormat="false" ht="15.75" hidden="false" customHeight="false" outlineLevel="0" collapsed="false">
      <c r="A456" s="3" t="str">
        <f aca="false">HYPERLINK("https://drive.google.com/file/d/1zGOEeanXaqrOXWySPsv-miXTIg67p_H6/view?usp=drivesdk", "ISLE_SESS0181_BLOCKE_19_sprt1")</f>
        <v>ISLE_SESS0181_BLOCKE_19_sprt1</v>
      </c>
      <c r="B456" s="2" t="s">
        <v>37</v>
      </c>
      <c r="C456" s="0" t="n">
        <v>0</v>
      </c>
      <c r="D456" s="0" t="n">
        <v>0</v>
      </c>
      <c r="E456" s="0" t="n">
        <v>1</v>
      </c>
      <c r="F456" s="0" t="n">
        <v>1</v>
      </c>
      <c r="G456" s="0" t="n">
        <v>0</v>
      </c>
      <c r="H456" s="0" t="n">
        <v>1</v>
      </c>
    </row>
    <row r="457" customFormat="false" ht="15.75" hidden="false" customHeight="false" outlineLevel="0" collapsed="false">
      <c r="A457" s="3" t="str">
        <f aca="false">HYPERLINK("https://drive.google.com/file/d/1zto4ZkeaJ5Fku67Vyc-l8IQO58OZttkf/view?usp=drivesdk", "ISLE_SESS0181_BLOCKE_48_sprt1")</f>
        <v>ISLE_SESS0181_BLOCKE_48_sprt1</v>
      </c>
      <c r="B457" s="2" t="s">
        <v>92</v>
      </c>
      <c r="C457" s="0" t="n">
        <v>1</v>
      </c>
      <c r="D457" s="0" t="n">
        <v>1</v>
      </c>
      <c r="E457" s="0" t="n">
        <v>0</v>
      </c>
      <c r="F457" s="0" t="n">
        <v>0</v>
      </c>
      <c r="G457" s="0" t="n">
        <v>0</v>
      </c>
      <c r="H457" s="0" t="n">
        <v>1</v>
      </c>
    </row>
    <row r="458" customFormat="false" ht="15.75" hidden="false" customHeight="false" outlineLevel="0" collapsed="false">
      <c r="A458" s="3" t="str">
        <f aca="false">HYPERLINK("https://drive.google.com/file/d/18NolE5CLu5TH9lZ9dgrNVYjRIYlMuAod/view?usp=drivesdk", "ISLE_SESS0181_BLOCKD01_46_sprt1")</f>
        <v>ISLE_SESS0181_BLOCKD01_46_sprt1</v>
      </c>
      <c r="B458" s="2" t="s">
        <v>123</v>
      </c>
      <c r="C458" s="0" t="n">
        <v>0</v>
      </c>
      <c r="D458" s="0" t="n">
        <v>0</v>
      </c>
      <c r="E458" s="0" t="n">
        <v>0</v>
      </c>
      <c r="F458" s="0" t="n">
        <v>0</v>
      </c>
      <c r="G458" s="0" t="n">
        <v>0</v>
      </c>
      <c r="H458" s="0" t="n">
        <v>1</v>
      </c>
    </row>
    <row r="459" customFormat="false" ht="15.75" hidden="false" customHeight="false" outlineLevel="0" collapsed="false">
      <c r="A459" s="3" t="str">
        <f aca="false">HYPERLINK("https://drive.google.com/file/d/1MHwpDE02khVr5HO_8YJhI8kK4w1dqvMA/view?usp=drivesdk", "ISLE_SESS0181_BLOCKD01_42_sprt1")</f>
        <v>ISLE_SESS0181_BLOCKD01_42_sprt1</v>
      </c>
      <c r="B459" s="2" t="s">
        <v>27</v>
      </c>
      <c r="C459" s="0" t="n">
        <v>1</v>
      </c>
      <c r="D459" s="0" t="n">
        <v>0</v>
      </c>
      <c r="E459" s="0" t="n">
        <v>1</v>
      </c>
      <c r="F459" s="0" t="n">
        <v>0</v>
      </c>
      <c r="G459" s="0" t="n">
        <v>0</v>
      </c>
      <c r="H459" s="0" t="n">
        <v>0</v>
      </c>
    </row>
    <row r="460" customFormat="false" ht="15.75" hidden="false" customHeight="false" outlineLevel="0" collapsed="false">
      <c r="A460" s="3" t="str">
        <f aca="false">HYPERLINK("https://drive.google.com/file/d/1Pm41HCDpxQLqmQsYHXshr8LB-DS9zNTK/view?usp=drivesdk", "ISLE_SESS0181_BLOCKD01_54_sprt1")</f>
        <v>ISLE_SESS0181_BLOCKD01_54_sprt1</v>
      </c>
      <c r="B460" s="2" t="s">
        <v>60</v>
      </c>
      <c r="C460" s="0" t="n">
        <v>0</v>
      </c>
      <c r="D460" s="0" t="n">
        <v>1</v>
      </c>
      <c r="E460" s="0" t="n">
        <v>0</v>
      </c>
    </row>
    <row r="461" customFormat="false" ht="15.75" hidden="false" customHeight="false" outlineLevel="0" collapsed="false">
      <c r="A461" s="3" t="str">
        <f aca="false">HYPERLINK("https://drive.google.com/file/d/1QIWISjrijfnm5QCN1bnoL2gaqrG3w-ed/view?usp=drivesdk", "ISLE_SESS0181_BLOCKE_11_sprt1")</f>
        <v>ISLE_SESS0181_BLOCKE_11_sprt1</v>
      </c>
      <c r="B461" s="2" t="s">
        <v>45</v>
      </c>
      <c r="C461" s="0" t="n">
        <v>0</v>
      </c>
      <c r="D461" s="0" t="n">
        <v>1</v>
      </c>
      <c r="E461" s="0" t="n">
        <v>1</v>
      </c>
      <c r="F461" s="0" t="n">
        <v>0</v>
      </c>
      <c r="G461" s="0" t="n">
        <v>0</v>
      </c>
      <c r="H461" s="0" t="n">
        <v>0</v>
      </c>
      <c r="I461" s="0" t="n">
        <v>0</v>
      </c>
      <c r="J461" s="0" t="n">
        <v>1</v>
      </c>
      <c r="K461" s="0" t="n">
        <v>1</v>
      </c>
    </row>
    <row r="462" customFormat="false" ht="15.75" hidden="false" customHeight="false" outlineLevel="0" collapsed="false">
      <c r="A462" s="3" t="str">
        <f aca="false">HYPERLINK("https://drive.google.com/file/d/1Qih_1z4685yA2rahbyXvH45mlb8i1TdF/view?usp=drivesdk", "ISLE_SESS0181_BLOCKE_08_sprt1")</f>
        <v>ISLE_SESS0181_BLOCKE_08_sprt1</v>
      </c>
      <c r="B462" s="2" t="s">
        <v>90</v>
      </c>
      <c r="C462" s="0" t="n">
        <v>0</v>
      </c>
      <c r="D462" s="0" t="n">
        <v>0</v>
      </c>
      <c r="E462" s="0" t="n">
        <v>0</v>
      </c>
      <c r="F462" s="0" t="n">
        <v>0</v>
      </c>
      <c r="G462" s="0" t="n">
        <v>1</v>
      </c>
      <c r="H462" s="0" t="n">
        <v>0</v>
      </c>
      <c r="I462" s="0" t="n">
        <v>1</v>
      </c>
    </row>
    <row r="463" customFormat="false" ht="15.75" hidden="false" customHeight="false" outlineLevel="0" collapsed="false">
      <c r="A463" s="3" t="str">
        <f aca="false">HYPERLINK("https://drive.google.com/file/d/1YB8oLIsMYg2FvTVVKvTGUlkxS8kT2BNo/view?usp=drivesdk", "ISLE_SESS0181_BLOCKD01_44_sprt1")</f>
        <v>ISLE_SESS0181_BLOCKD01_44_sprt1</v>
      </c>
      <c r="B463" s="2" t="s">
        <v>99</v>
      </c>
      <c r="C463" s="0" t="n">
        <v>0</v>
      </c>
      <c r="D463" s="0" t="n">
        <v>0</v>
      </c>
      <c r="E463" s="0" t="n">
        <v>1</v>
      </c>
      <c r="F463" s="0" t="n">
        <v>0</v>
      </c>
      <c r="G463" s="0" t="n">
        <v>0</v>
      </c>
      <c r="H463" s="0" t="n">
        <v>1</v>
      </c>
    </row>
    <row r="464" customFormat="false" ht="15.75" hidden="false" customHeight="false" outlineLevel="0" collapsed="false">
      <c r="A464" s="3" t="str">
        <f aca="false">HYPERLINK("https://drive.google.com/file/d/1YEK3Ik7I77IOslIukXdVPR6oV-aolVZw/view?usp=drivesdk", "ISLE_SESS0181_BLOCKE_10_sprt1")</f>
        <v>ISLE_SESS0181_BLOCKE_10_sprt1</v>
      </c>
      <c r="B464" s="2" t="s">
        <v>72</v>
      </c>
      <c r="C464" s="0" t="n">
        <v>0</v>
      </c>
      <c r="D464" s="0" t="n">
        <v>0</v>
      </c>
      <c r="E464" s="0" t="n">
        <v>1</v>
      </c>
      <c r="F464" s="0" t="n">
        <v>0</v>
      </c>
      <c r="G464" s="0" t="n">
        <v>0</v>
      </c>
      <c r="H464" s="0" t="n">
        <v>0</v>
      </c>
      <c r="I464" s="0" t="n">
        <v>1</v>
      </c>
    </row>
    <row r="465" customFormat="false" ht="15.75" hidden="false" customHeight="false" outlineLevel="0" collapsed="false">
      <c r="A465" s="3" t="str">
        <f aca="false">HYPERLINK("https://drive.google.com/file/d/1Zn4uEs2avtzYmFM68caGWZ0OreKZGtM4/view?usp=drivesdk", "ISLE_SESS0181_BLOCKE_09_sprt1")</f>
        <v>ISLE_SESS0181_BLOCKE_09_sprt1</v>
      </c>
      <c r="B465" s="2" t="s">
        <v>80</v>
      </c>
      <c r="C465" s="0" t="n">
        <v>0</v>
      </c>
      <c r="D465" s="0" t="n">
        <v>1</v>
      </c>
      <c r="E465" s="0" t="n">
        <v>1</v>
      </c>
      <c r="F465" s="0" t="n">
        <v>0</v>
      </c>
      <c r="G465" s="0" t="n">
        <v>0</v>
      </c>
      <c r="H465" s="0" t="n">
        <v>1</v>
      </c>
    </row>
    <row r="466" customFormat="false" ht="15.75" hidden="false" customHeight="false" outlineLevel="0" collapsed="false">
      <c r="A466" s="3" t="str">
        <f aca="false">HYPERLINK("https://drive.google.com/file/d/1_NlJiEfPNs0ue-163PK7LSxpm2hzFlJ8/view?usp=drivesdk", "ISLE_SESS0181_BLOCKD01_52_sprt1")</f>
        <v>ISLE_SESS0181_BLOCKD01_52_sprt1</v>
      </c>
      <c r="B466" s="2" t="s">
        <v>96</v>
      </c>
      <c r="C466" s="0" t="n">
        <v>0</v>
      </c>
      <c r="D466" s="0" t="n">
        <v>1</v>
      </c>
      <c r="E466" s="0" t="n">
        <v>1</v>
      </c>
    </row>
    <row r="467" customFormat="false" ht="15.75" hidden="false" customHeight="false" outlineLevel="0" collapsed="false">
      <c r="A467" s="3" t="str">
        <f aca="false">HYPERLINK("https://drive.google.com/file/d/1_y7GgPUFX6kdtnBgDsvqMkDtiQJxrwpO/view?usp=drivesdk", "ISLE_SESS0181_BLOCKE_07_sprt1")</f>
        <v>ISLE_SESS0181_BLOCKE_07_sprt1</v>
      </c>
      <c r="B467" s="2" t="s">
        <v>41</v>
      </c>
      <c r="C467" s="0" t="n">
        <v>0</v>
      </c>
      <c r="D467" s="0" t="n">
        <v>1</v>
      </c>
      <c r="E467" s="0" t="n">
        <v>1</v>
      </c>
      <c r="F467" s="0" t="n">
        <v>0</v>
      </c>
      <c r="G467" s="0" t="n">
        <v>0</v>
      </c>
      <c r="H467" s="0" t="n">
        <v>0</v>
      </c>
      <c r="I467" s="0" t="n">
        <v>1</v>
      </c>
    </row>
    <row r="468" customFormat="false" ht="15.75" hidden="false" customHeight="false" outlineLevel="0" collapsed="false">
      <c r="A468" s="3" t="str">
        <f aca="false">HYPERLINK("https://drive.google.com/file/d/1f8aERnccZUVWooI__mvpH1B98REOyXm-/view?usp=drivesdk", "ISLE_SESS0181_BLOCKD01_47_sprt1")</f>
        <v>ISLE_SESS0181_BLOCKD01_47_sprt1</v>
      </c>
      <c r="B468" s="2" t="s">
        <v>62</v>
      </c>
      <c r="C468" s="0" t="n">
        <v>0</v>
      </c>
      <c r="D468" s="0" t="n">
        <v>0</v>
      </c>
      <c r="E468" s="0" t="n">
        <v>0</v>
      </c>
      <c r="F468" s="0" t="n">
        <v>1</v>
      </c>
      <c r="G468" s="0" t="n">
        <v>0</v>
      </c>
      <c r="H468" s="0" t="n">
        <v>0</v>
      </c>
      <c r="I468" s="0" t="n">
        <v>1</v>
      </c>
      <c r="J468" s="0" t="n">
        <v>0</v>
      </c>
      <c r="K468" s="0" t="n">
        <v>0</v>
      </c>
      <c r="L468" s="0" t="n">
        <v>1</v>
      </c>
    </row>
    <row r="469" customFormat="false" ht="15.75" hidden="false" customHeight="false" outlineLevel="0" collapsed="false">
      <c r="A469" s="3" t="str">
        <f aca="false">HYPERLINK("https://drive.google.com/file/d/1iUzKjU6WbLAafAwvjzdEN1CYtiv4O0jr/view?usp=drivesdk", "ISLE_SESS0181_BLOCKD01_80_sprt1")</f>
        <v>ISLE_SESS0181_BLOCKD01_80_sprt1</v>
      </c>
      <c r="B469" s="2" t="s">
        <v>133</v>
      </c>
      <c r="C469" s="0" t="n">
        <v>0</v>
      </c>
      <c r="D469" s="0" t="n">
        <v>0</v>
      </c>
      <c r="E469" s="0" t="n">
        <v>0</v>
      </c>
      <c r="F469" s="0" t="n">
        <v>1</v>
      </c>
      <c r="G469" s="0" t="n">
        <v>1</v>
      </c>
      <c r="H469" s="0" t="n">
        <v>1</v>
      </c>
      <c r="I469" s="0" t="n">
        <v>0</v>
      </c>
      <c r="J469" s="0" t="n">
        <v>0</v>
      </c>
      <c r="K469" s="0" t="n">
        <v>1</v>
      </c>
      <c r="L469" s="0" t="n">
        <v>1</v>
      </c>
    </row>
    <row r="470" customFormat="false" ht="15.75" hidden="false" customHeight="false" outlineLevel="0" collapsed="false">
      <c r="A470" s="3" t="str">
        <f aca="false">HYPERLINK("https://drive.google.com/file/d/1zx3g09c6rhw6C5a5-5c1dzjYbj99_1Ye/view?usp=drivesdk", "ISLE_SESS0181_BLOCKD01_78_sprt1")</f>
        <v>ISLE_SESS0181_BLOCKD01_78_sprt1</v>
      </c>
      <c r="B470" s="2" t="s">
        <v>134</v>
      </c>
      <c r="C470" s="0" t="n">
        <v>1</v>
      </c>
      <c r="D470" s="0" t="n">
        <v>1</v>
      </c>
      <c r="E470" s="0" t="n">
        <v>0</v>
      </c>
      <c r="F470" s="0" t="n">
        <v>0</v>
      </c>
      <c r="G470" s="0" t="n">
        <v>0</v>
      </c>
      <c r="H470" s="0" t="n">
        <v>0</v>
      </c>
      <c r="I470" s="0" t="n">
        <v>1</v>
      </c>
      <c r="J470" s="0" t="n">
        <v>1</v>
      </c>
      <c r="K470" s="0" t="n">
        <v>0</v>
      </c>
      <c r="L470" s="0" t="n">
        <v>0</v>
      </c>
      <c r="M470" s="0" t="n">
        <v>1</v>
      </c>
      <c r="N470" s="0" t="n">
        <v>1</v>
      </c>
    </row>
    <row r="471" customFormat="false" ht="15.75" hidden="false" customHeight="false" outlineLevel="0" collapsed="false">
      <c r="A471" s="3" t="str">
        <f aca="false">HYPERLINK("https://drive.google.com/file/d/10C_4WpbecCDq1wUwu7lZGuzq-BSL62xm/view?usp=drivesdk", "ISLE_SESS0181_BLOCKD01_36_sprt1")</f>
        <v>ISLE_SESS0181_BLOCKD01_36_sprt1</v>
      </c>
      <c r="B471" s="2" t="s">
        <v>43</v>
      </c>
      <c r="C471" s="0" t="n">
        <v>0</v>
      </c>
      <c r="D471" s="0" t="n">
        <v>0</v>
      </c>
      <c r="E471" s="0" t="n">
        <v>0</v>
      </c>
      <c r="F471" s="0" t="n">
        <v>1</v>
      </c>
      <c r="G471" s="0" t="n">
        <v>0</v>
      </c>
      <c r="H471" s="0" t="n">
        <v>0</v>
      </c>
      <c r="I471" s="0" t="n">
        <v>1</v>
      </c>
    </row>
    <row r="472" customFormat="false" ht="15.75" hidden="false" customHeight="false" outlineLevel="0" collapsed="false">
      <c r="A472" s="3" t="str">
        <f aca="false">HYPERLINK("https://drive.google.com/file/d/18-zr5i8n8lgTADuqBJexT3KtKhJ7JTiK/view?usp=drivesdk", "ISLE_SESS0181_BLOCKD01_22_sprt1")</f>
        <v>ISLE_SESS0181_BLOCKD01_22_sprt1</v>
      </c>
      <c r="B472" s="2" t="s">
        <v>40</v>
      </c>
      <c r="C472" s="0" t="n">
        <v>0</v>
      </c>
      <c r="D472" s="0" t="n">
        <v>0</v>
      </c>
      <c r="E472" s="0" t="n">
        <v>1</v>
      </c>
      <c r="F472" s="0" t="n">
        <v>0</v>
      </c>
      <c r="G472" s="0" t="n">
        <v>1</v>
      </c>
    </row>
    <row r="473" customFormat="false" ht="15.75" hidden="false" customHeight="false" outlineLevel="0" collapsed="false">
      <c r="A473" s="3" t="str">
        <f aca="false">HYPERLINK("https://drive.google.com/file/d/1LV4G_lyspxRXvFTpMWAVAX5hC8qMeNqU/view?usp=drivesdk", "ISLE_SESS0181_BLOCKD01_19_sprt1")</f>
        <v>ISLE_SESS0181_BLOCKD01_19_sprt1</v>
      </c>
      <c r="B473" s="2" t="s">
        <v>33</v>
      </c>
      <c r="C473" s="0" t="n">
        <v>1</v>
      </c>
      <c r="D473" s="0" t="n">
        <v>0</v>
      </c>
      <c r="E473" s="0" t="n">
        <v>1</v>
      </c>
      <c r="F473" s="0" t="n">
        <v>0</v>
      </c>
      <c r="G473" s="0" t="n">
        <v>1</v>
      </c>
    </row>
    <row r="474" customFormat="false" ht="15.75" hidden="false" customHeight="false" outlineLevel="0" collapsed="false">
      <c r="A474" s="3" t="str">
        <f aca="false">HYPERLINK("https://drive.google.com/file/d/1O9xsI7MbBddFiYPNz2fpWZ2_lXAPnpfQ/view?usp=drivesdk", "ISLE_SESS0164_BLOCKF_10_sprt1")</f>
        <v>ISLE_SESS0164_BLOCKF_10_sprt1</v>
      </c>
      <c r="B474" s="2" t="s">
        <v>28</v>
      </c>
      <c r="C474" s="0" t="n">
        <v>0</v>
      </c>
      <c r="D474" s="0" t="n">
        <v>0</v>
      </c>
      <c r="E474" s="0" t="n">
        <v>0</v>
      </c>
      <c r="F474" s="0" t="n">
        <v>1</v>
      </c>
      <c r="G474" s="0" t="n">
        <v>0</v>
      </c>
      <c r="H474" s="0" t="n">
        <v>1</v>
      </c>
      <c r="I474" s="0" t="n">
        <v>1</v>
      </c>
      <c r="J474" s="0" t="n">
        <v>1</v>
      </c>
      <c r="K474" s="0" t="n">
        <v>1</v>
      </c>
      <c r="L474" s="0" t="n">
        <v>0</v>
      </c>
      <c r="M474" s="0" t="n">
        <v>0</v>
      </c>
      <c r="N474" s="0" t="n">
        <v>1</v>
      </c>
      <c r="O474" s="0" t="n">
        <v>0</v>
      </c>
      <c r="P474" s="0" t="n">
        <v>1</v>
      </c>
    </row>
    <row r="475" customFormat="false" ht="15.75" hidden="false" customHeight="false" outlineLevel="0" collapsed="false">
      <c r="A475" s="3" t="str">
        <f aca="false">HYPERLINK("https://drive.google.com/file/d/1XYeWkLmaDK0722AnlpeVwX5knGR6WPU8/view?usp=drivesdk", "ISLE_SESS0181_BLOCKD01_23_sprt1")</f>
        <v>ISLE_SESS0181_BLOCKD01_23_sprt1</v>
      </c>
      <c r="B475" s="2" t="s">
        <v>66</v>
      </c>
      <c r="C475" s="0" t="n">
        <v>0</v>
      </c>
      <c r="D475" s="0" t="n">
        <v>0</v>
      </c>
      <c r="E475" s="0" t="n">
        <v>1</v>
      </c>
      <c r="F475" s="0" t="n">
        <v>0</v>
      </c>
      <c r="G475" s="0" t="n">
        <v>1</v>
      </c>
    </row>
    <row r="476" customFormat="false" ht="15.75" hidden="false" customHeight="false" outlineLevel="0" collapsed="false">
      <c r="A476" s="3" t="str">
        <f aca="false">HYPERLINK("https://drive.google.com/file/d/1YtyKhsabxvIvWNkO8kmUeDWsvliw3NaD/view?usp=drivesdk", "ISLE_SESS0181_BLOCKD01_13_sprt1")</f>
        <v>ISLE_SESS0181_BLOCKD01_13_sprt1</v>
      </c>
      <c r="B476" s="2" t="s">
        <v>95</v>
      </c>
      <c r="C476" s="0" t="n">
        <v>0</v>
      </c>
      <c r="D476" s="0" t="n">
        <v>0</v>
      </c>
      <c r="E476" s="0" t="n">
        <v>1</v>
      </c>
      <c r="F476" s="0" t="n">
        <v>0</v>
      </c>
      <c r="G476" s="0" t="n">
        <v>1</v>
      </c>
    </row>
    <row r="477" customFormat="false" ht="15.75" hidden="false" customHeight="false" outlineLevel="0" collapsed="false">
      <c r="A477" s="3" t="str">
        <f aca="false">HYPERLINK("https://drive.google.com/file/d/1d0Cz6cVLS77HQDcNqepUwNlaLMKYNvPM/view?usp=drivesdk", "ISLE_SESS0164_BLOCKG_11_sprt1")</f>
        <v>ISLE_SESS0164_BLOCKG_11_sprt1</v>
      </c>
      <c r="B477" s="2" t="s">
        <v>13</v>
      </c>
      <c r="C477" s="0" t="n">
        <v>0</v>
      </c>
      <c r="D477" s="0" t="n">
        <v>1</v>
      </c>
      <c r="E477" s="0" t="n">
        <v>0</v>
      </c>
      <c r="F477" s="0" t="n">
        <v>0</v>
      </c>
      <c r="G477" s="0" t="n">
        <v>0</v>
      </c>
      <c r="H477" s="0" t="n">
        <v>1</v>
      </c>
      <c r="I477" s="0" t="n">
        <v>0</v>
      </c>
      <c r="J477" s="0" t="n">
        <v>0</v>
      </c>
      <c r="K477" s="0" t="n">
        <v>1</v>
      </c>
      <c r="L477" s="0" t="n">
        <v>1</v>
      </c>
    </row>
    <row r="478" customFormat="false" ht="15.75" hidden="false" customHeight="false" outlineLevel="0" collapsed="false">
      <c r="A478" s="3" t="str">
        <f aca="false">HYPERLINK("https://drive.google.com/file/d/1fq76OvItf1f3maaoXj8J1i9vteaQDxXx/view?usp=drivesdk", "ISLE_SESS0164_BLOCKF_01_sprt1")</f>
        <v>ISLE_SESS0164_BLOCKF_01_sprt1</v>
      </c>
      <c r="B478" s="2" t="s">
        <v>58</v>
      </c>
      <c r="C478" s="0" t="n">
        <v>0</v>
      </c>
      <c r="D478" s="0" t="n">
        <v>0</v>
      </c>
      <c r="E478" s="0" t="n">
        <v>0</v>
      </c>
      <c r="F478" s="0" t="n">
        <v>1</v>
      </c>
      <c r="G478" s="0" t="n">
        <v>1</v>
      </c>
      <c r="H478" s="0" t="n">
        <v>0</v>
      </c>
      <c r="I478" s="0" t="n">
        <v>0</v>
      </c>
      <c r="J478" s="0" t="n">
        <v>1</v>
      </c>
      <c r="K478" s="0" t="n">
        <v>0</v>
      </c>
      <c r="L478" s="0" t="n">
        <v>0</v>
      </c>
      <c r="M478" s="0" t="n">
        <v>1</v>
      </c>
      <c r="N478" s="0" t="n">
        <v>1</v>
      </c>
    </row>
    <row r="479" customFormat="false" ht="15.75" hidden="false" customHeight="false" outlineLevel="0" collapsed="false">
      <c r="A479" s="3" t="str">
        <f aca="false">HYPERLINK("https://drive.google.com/file/d/1gvIu5g3SokwDXAmUhBMloGobt3gYT1ix/view?usp=drivesdk", "ISLE_SESS0164_BLOCKF_06_sprt1")</f>
        <v>ISLE_SESS0164_BLOCKF_06_sprt1</v>
      </c>
      <c r="B479" s="2" t="s">
        <v>59</v>
      </c>
      <c r="C479" s="0" t="n">
        <v>0</v>
      </c>
      <c r="D479" s="0" t="n">
        <v>0</v>
      </c>
      <c r="E479" s="0" t="n">
        <v>0</v>
      </c>
      <c r="F479" s="0" t="n">
        <v>1</v>
      </c>
      <c r="G479" s="0" t="n">
        <v>1</v>
      </c>
      <c r="H479" s="0" t="n">
        <v>0</v>
      </c>
      <c r="I479" s="0" t="n">
        <v>1</v>
      </c>
      <c r="J479" s="0" t="n">
        <v>1</v>
      </c>
      <c r="K479" s="0" t="n">
        <v>1</v>
      </c>
      <c r="L479" s="0" t="n">
        <v>1</v>
      </c>
      <c r="M479" s="0" t="n">
        <v>0</v>
      </c>
      <c r="N479" s="0" t="n">
        <v>0</v>
      </c>
      <c r="O479" s="0" t="n">
        <v>1</v>
      </c>
      <c r="P479" s="0" t="n">
        <v>0</v>
      </c>
      <c r="Q479" s="0" t="n">
        <v>1</v>
      </c>
    </row>
    <row r="480" customFormat="false" ht="15.75" hidden="false" customHeight="false" outlineLevel="0" collapsed="false">
      <c r="A480" s="3" t="str">
        <f aca="false">HYPERLINK("https://drive.google.com/file/d/1maCMV0gzEoUhazbydOmB-syQvQ4yZNwU/view?usp=drivesdk", "ISLE_SESS0164_BLOCKF_02_sprt1")</f>
        <v>ISLE_SESS0164_BLOCKF_02_sprt1</v>
      </c>
      <c r="B480" s="2" t="s">
        <v>3</v>
      </c>
      <c r="C480" s="0" t="n">
        <v>0</v>
      </c>
      <c r="D480" s="0" t="n">
        <v>0</v>
      </c>
      <c r="E480" s="0" t="n">
        <v>0</v>
      </c>
      <c r="F480" s="0" t="n">
        <v>1</v>
      </c>
      <c r="G480" s="0" t="n">
        <v>0</v>
      </c>
      <c r="H480" s="0" t="n">
        <v>0</v>
      </c>
      <c r="I480" s="0" t="n">
        <v>1</v>
      </c>
      <c r="J480" s="0" t="n">
        <v>0</v>
      </c>
      <c r="K480" s="0" t="n">
        <v>0</v>
      </c>
      <c r="L480" s="0" t="n">
        <v>0</v>
      </c>
      <c r="M480" s="0" t="n">
        <v>1</v>
      </c>
      <c r="N480" s="0" t="n">
        <v>0</v>
      </c>
      <c r="O480" s="0" t="n">
        <v>0</v>
      </c>
    </row>
    <row r="481" customFormat="false" ht="15.75" hidden="false" customHeight="false" outlineLevel="0" collapsed="false">
      <c r="A481" s="3" t="str">
        <f aca="false">HYPERLINK("https://drive.google.com/file/d/1qUCPUdE53Fy345bwJEuzsGJQhMY5Kvwm/view?usp=drivesdk", "ISLE_SESS0181_BLOCKD01_18_sprt1")</f>
        <v>ISLE_SESS0181_BLOCKD01_18_sprt1</v>
      </c>
      <c r="B481" s="2" t="s">
        <v>55</v>
      </c>
      <c r="C481" s="0" t="n">
        <v>0</v>
      </c>
      <c r="D481" s="0" t="n">
        <v>0</v>
      </c>
      <c r="E481" s="0" t="n">
        <v>1</v>
      </c>
      <c r="F481" s="0" t="n">
        <v>0</v>
      </c>
      <c r="G481" s="0" t="n">
        <v>1</v>
      </c>
    </row>
    <row r="482" customFormat="false" ht="13.8" hidden="false" customHeight="false" outlineLevel="0" collapsed="false">
      <c r="A482" s="3" t="str">
        <f aca="false">HYPERLINK("https://drive.google.com/file/d/1sx9R3tXkbLDB_681-OzadaepCze_4JMT/view?usp=drivesdk", "ISLE_SESS0181_BLOCKD01_27_sprt1")</f>
        <v>ISLE_SESS0181_BLOCKD01_27_sprt1</v>
      </c>
      <c r="B482" s="2" t="s">
        <v>35</v>
      </c>
      <c r="C482" s="0" t="n">
        <v>0</v>
      </c>
      <c r="D482" s="0" t="n">
        <v>0</v>
      </c>
      <c r="E482" s="0" t="n">
        <v>1</v>
      </c>
      <c r="F482" s="0" t="n">
        <v>0</v>
      </c>
      <c r="G482" s="0" t="n">
        <v>1</v>
      </c>
    </row>
    <row r="483" customFormat="false" ht="15.75" hidden="false" customHeight="false" outlineLevel="0" collapsed="false">
      <c r="A483" s="3" t="str">
        <f aca="false">HYPERLINK("https://drive.google.com/file/d/1wDA5P44geUoOuEqFU8C3bWaUjWQkPOFf/view?usp=drivesdk", "ISLE_SESS0164_BLOCKG_07_sprt1")</f>
        <v>ISLE_SESS0164_BLOCKG_07_sprt1</v>
      </c>
      <c r="B483" s="2" t="s">
        <v>139</v>
      </c>
      <c r="C483" s="0" t="n">
        <v>0</v>
      </c>
      <c r="D483" s="0" t="n">
        <v>0</v>
      </c>
      <c r="E483" s="0" t="n">
        <v>0</v>
      </c>
      <c r="F483" s="0" t="n">
        <v>0</v>
      </c>
      <c r="G483" s="0" t="n">
        <v>0</v>
      </c>
      <c r="H483" s="0" t="n">
        <v>0</v>
      </c>
      <c r="I483" s="0" t="n">
        <v>1</v>
      </c>
      <c r="J483" s="0" t="n">
        <v>0</v>
      </c>
      <c r="K483" s="0" t="n">
        <v>0</v>
      </c>
      <c r="L483" s="0" t="n">
        <v>0</v>
      </c>
      <c r="M483" s="0" t="n">
        <v>1</v>
      </c>
    </row>
    <row r="484" customFormat="false" ht="15.75" hidden="false" customHeight="false" outlineLevel="0" collapsed="false">
      <c r="A484" s="3" t="str">
        <f aca="false">HYPERLINK("https://drive.google.com/file/d/13fKXPofuEQhwNK4gKjamPdyDDiSXMzH1/view?usp=drivesdk", "ISLE_SESS0164_BLOCKE_54_sprt1")</f>
        <v>ISLE_SESS0164_BLOCKE_54_sprt1</v>
      </c>
      <c r="B484" s="2" t="s">
        <v>143</v>
      </c>
      <c r="C484" s="0" t="n">
        <v>0</v>
      </c>
      <c r="D484" s="0" t="n">
        <v>0</v>
      </c>
      <c r="E484" s="0" t="n">
        <v>0</v>
      </c>
      <c r="F484" s="0" t="n">
        <v>0</v>
      </c>
      <c r="G484" s="0" t="n">
        <v>1</v>
      </c>
      <c r="H484" s="0" t="n">
        <v>0</v>
      </c>
      <c r="I484" s="0" t="n">
        <v>0</v>
      </c>
      <c r="J484" s="0" t="n">
        <v>1</v>
      </c>
      <c r="K484" s="0" t="n">
        <v>1</v>
      </c>
    </row>
    <row r="485" customFormat="false" ht="15.75" hidden="false" customHeight="false" outlineLevel="0" collapsed="false">
      <c r="A485" s="3" t="str">
        <f aca="false">HYPERLINK("https://drive.google.com/file/d/1NAxDGzALA1Lf7WIyK7LOqrPkuzuB199A/view?usp=drivesdk", "ISLE_SESS0164_BLOCKE_60_sprt1")</f>
        <v>ISLE_SESS0164_BLOCKE_60_sprt1</v>
      </c>
      <c r="B485" s="2" t="s">
        <v>21</v>
      </c>
      <c r="C485" s="0" t="n">
        <v>0</v>
      </c>
      <c r="D485" s="0" t="n">
        <v>0</v>
      </c>
      <c r="E485" s="0" t="n">
        <v>0</v>
      </c>
      <c r="F485" s="0" t="n">
        <v>1</v>
      </c>
      <c r="G485" s="0" t="n">
        <v>1</v>
      </c>
      <c r="H485" s="0" t="n">
        <v>0</v>
      </c>
      <c r="I485" s="0" t="n">
        <v>0</v>
      </c>
      <c r="J485" s="0" t="n">
        <v>1</v>
      </c>
      <c r="K485" s="0" t="n">
        <v>0</v>
      </c>
      <c r="L485" s="0" t="n">
        <v>1</v>
      </c>
    </row>
    <row r="486" customFormat="false" ht="15.75" hidden="false" customHeight="false" outlineLevel="0" collapsed="false">
      <c r="A486" s="3" t="str">
        <f aca="false">HYPERLINK("https://drive.google.com/file/d/1Nc0hSAZLrUU7bu6synsV61nmd-wafCzz/view?usp=drivesdk", "ISLE_SESS0164_BLOCKE_35_sprt1")</f>
        <v>ISLE_SESS0164_BLOCKE_35_sprt1</v>
      </c>
      <c r="B486" s="2" t="s">
        <v>88</v>
      </c>
      <c r="C486" s="0" t="n">
        <v>0</v>
      </c>
      <c r="D486" s="0" t="n">
        <v>1</v>
      </c>
      <c r="E486" s="0" t="n">
        <v>0</v>
      </c>
      <c r="F486" s="0" t="n">
        <v>1</v>
      </c>
      <c r="G486" s="0" t="n">
        <v>1</v>
      </c>
      <c r="H486" s="0" t="n">
        <v>0</v>
      </c>
      <c r="I486" s="0" t="n">
        <v>1</v>
      </c>
      <c r="J486" s="0" t="n">
        <v>0</v>
      </c>
    </row>
    <row r="487" customFormat="false" ht="15.75" hidden="false" customHeight="false" outlineLevel="0" collapsed="false">
      <c r="A487" s="3" t="str">
        <f aca="false">HYPERLINK("https://drive.google.com/file/d/1Rn1uV-UG0fWF_Im027oQXSmpYby7iaaX/view?usp=drivesdk", "ISLE_SESS0164_BLOCKE_26_sprt1")</f>
        <v>ISLE_SESS0164_BLOCKE_26_sprt1</v>
      </c>
      <c r="B487" s="2" t="s">
        <v>122</v>
      </c>
      <c r="C487" s="0" t="n">
        <v>0</v>
      </c>
      <c r="D487" s="0" t="n">
        <v>1</v>
      </c>
      <c r="E487" s="0" t="n">
        <v>0</v>
      </c>
      <c r="F487" s="0" t="n">
        <v>0</v>
      </c>
      <c r="G487" s="0" t="n">
        <v>0</v>
      </c>
      <c r="H487" s="0" t="n">
        <v>1</v>
      </c>
      <c r="I487" s="0" t="n">
        <v>0</v>
      </c>
      <c r="J487" s="0" t="n">
        <v>0</v>
      </c>
      <c r="K487" s="0" t="n">
        <v>1</v>
      </c>
    </row>
    <row r="488" customFormat="false" ht="15.75" hidden="false" customHeight="false" outlineLevel="0" collapsed="false">
      <c r="A488" s="3" t="str">
        <f aca="false">HYPERLINK("https://drive.google.com/file/d/1Sdtq4aZwMWoz8xKjCDTeLKsqT6EVB7T0/view?usp=drivesdk", "ISLE_SESS0164_BLOCKE_50_sprt1")</f>
        <v>ISLE_SESS0164_BLOCKE_50_sprt1</v>
      </c>
      <c r="B488" s="2" t="s">
        <v>12</v>
      </c>
      <c r="C488" s="0" t="n">
        <v>1</v>
      </c>
      <c r="D488" s="0" t="n">
        <v>0</v>
      </c>
      <c r="E488" s="0" t="n">
        <v>1</v>
      </c>
      <c r="F488" s="0" t="n">
        <v>0</v>
      </c>
      <c r="G488" s="0" t="n">
        <v>1</v>
      </c>
    </row>
    <row r="489" customFormat="false" ht="15.75" hidden="false" customHeight="false" outlineLevel="0" collapsed="false">
      <c r="A489" s="3" t="str">
        <f aca="false">HYPERLINK("https://drive.google.com/file/d/1W3qElUxfGtqgKrrrTMDymuvFyBoB3eN4/view?usp=drivesdk", "ISLE_SESS0164_BLOCKE_17_sprt1")</f>
        <v>ISLE_SESS0164_BLOCKE_17_sprt1</v>
      </c>
      <c r="B489" s="2" t="s">
        <v>74</v>
      </c>
      <c r="C489" s="0" t="n">
        <v>0</v>
      </c>
      <c r="D489" s="0" t="n">
        <v>0</v>
      </c>
      <c r="E489" s="0" t="n">
        <v>0</v>
      </c>
      <c r="F489" s="0" t="n">
        <v>1</v>
      </c>
      <c r="G489" s="0" t="n">
        <v>1</v>
      </c>
      <c r="H489" s="0" t="n">
        <v>0</v>
      </c>
      <c r="I489" s="0" t="n">
        <v>0</v>
      </c>
      <c r="J489" s="0" t="n">
        <v>0</v>
      </c>
    </row>
    <row r="490" customFormat="false" ht="15.75" hidden="false" customHeight="false" outlineLevel="0" collapsed="false">
      <c r="A490" s="3" t="str">
        <f aca="false">HYPERLINK("https://drive.google.com/file/d/1_lSEnWoGhwsHXFAguLv3-iIVWp73dftL/view?usp=drivesdk", "ISLE_SESS0164_BLOCKE_42_sprt1")</f>
        <v>ISLE_SESS0164_BLOCKE_42_sprt1</v>
      </c>
      <c r="B490" s="2" t="s">
        <v>50</v>
      </c>
      <c r="C490" s="0" t="n">
        <v>0</v>
      </c>
      <c r="D490" s="0" t="n">
        <v>0</v>
      </c>
      <c r="E490" s="0" t="n">
        <v>0</v>
      </c>
      <c r="F490" s="0" t="n">
        <v>1</v>
      </c>
      <c r="G490" s="0" t="n">
        <v>0</v>
      </c>
      <c r="H490" s="0" t="n">
        <v>1</v>
      </c>
    </row>
    <row r="491" customFormat="false" ht="15.75" hidden="false" customHeight="false" outlineLevel="0" collapsed="false">
      <c r="A491" s="3" t="str">
        <f aca="false">HYPERLINK("https://drive.google.com/file/d/1cFE4x7fwd-GSWoRZNEIqUbpGuScyNCQ7/view?usp=drivesdk", "ISLE_SESS0164_BLOCKE_55_sprt1")</f>
        <v>ISLE_SESS0164_BLOCKE_55_sprt1</v>
      </c>
      <c r="B491" s="2" t="s">
        <v>32</v>
      </c>
      <c r="C491" s="0" t="n">
        <v>0</v>
      </c>
      <c r="D491" s="0" t="n">
        <v>1</v>
      </c>
      <c r="E491" s="0" t="n">
        <v>0</v>
      </c>
      <c r="F491" s="0" t="n">
        <v>0</v>
      </c>
      <c r="G491" s="0" t="n">
        <v>1</v>
      </c>
      <c r="H491" s="0" t="n">
        <v>0</v>
      </c>
      <c r="I491" s="0" t="n">
        <v>0</v>
      </c>
      <c r="J491" s="0" t="n">
        <v>1</v>
      </c>
      <c r="K491" s="0" t="n">
        <v>1</v>
      </c>
      <c r="L491" s="0" t="n">
        <v>1</v>
      </c>
    </row>
    <row r="492" customFormat="false" ht="15.75" hidden="false" customHeight="false" outlineLevel="0" collapsed="false">
      <c r="A492" s="3" t="str">
        <f aca="false">HYPERLINK("https://drive.google.com/file/d/1dBYaSFxcyHhGLNUNqhi3UhKPlZouzxNN/view?usp=drivesdk", "ISLE_SESS0164_BLOCKE_46_sprt1")</f>
        <v>ISLE_SESS0164_BLOCKE_46_sprt1</v>
      </c>
      <c r="B492" s="2" t="s">
        <v>6</v>
      </c>
      <c r="C492" s="0" t="n">
        <v>0</v>
      </c>
      <c r="D492" s="0" t="n">
        <v>0</v>
      </c>
      <c r="E492" s="0" t="n">
        <v>1</v>
      </c>
      <c r="F492" s="0" t="n">
        <v>0</v>
      </c>
      <c r="G492" s="0" t="n">
        <v>1</v>
      </c>
      <c r="H492" s="0" t="n">
        <v>0</v>
      </c>
      <c r="I492" s="0" t="n">
        <v>0</v>
      </c>
      <c r="J492" s="0" t="n">
        <v>0</v>
      </c>
      <c r="K492" s="0" t="n">
        <v>0</v>
      </c>
      <c r="L492" s="0" t="n">
        <v>0</v>
      </c>
    </row>
    <row r="493" customFormat="false" ht="15.75" hidden="false" customHeight="false" outlineLevel="0" collapsed="false">
      <c r="A493" s="3" t="str">
        <f aca="false">HYPERLINK("https://drive.google.com/file/d/1gyCafO9MrWJazqa0IoeWb8GI4P4dxL1v/view?usp=drivesdk", "ISLE_SESS0164_BLOCKE_47_sprt1")</f>
        <v>ISLE_SESS0164_BLOCKE_47_sprt1</v>
      </c>
      <c r="B493" s="2" t="s">
        <v>141</v>
      </c>
      <c r="C493" s="0" t="n">
        <v>0</v>
      </c>
      <c r="D493" s="0" t="n">
        <v>0</v>
      </c>
      <c r="E493" s="0" t="n">
        <v>0</v>
      </c>
      <c r="F493" s="0" t="n">
        <v>1</v>
      </c>
      <c r="G493" s="0" t="n">
        <v>0</v>
      </c>
      <c r="H493" s="0" t="n">
        <v>1</v>
      </c>
      <c r="I493" s="0" t="n">
        <v>0</v>
      </c>
      <c r="J493" s="0" t="n">
        <v>1</v>
      </c>
    </row>
    <row r="494" customFormat="false" ht="15.75" hidden="false" customHeight="false" outlineLevel="0" collapsed="false">
      <c r="A494" s="3" t="str">
        <f aca="false">HYPERLINK("https://drive.google.com/file/d/1lmRGB1ibf8KNQlCuiepo6YXL7cMpGjzF/view?usp=drivesdk", "ISLE_SESS0164_BLOCKE_61_sprt1")</f>
        <v>ISLE_SESS0164_BLOCKE_61_sprt1</v>
      </c>
      <c r="B494" s="2" t="s">
        <v>17</v>
      </c>
      <c r="C494" s="0" t="n">
        <v>0</v>
      </c>
      <c r="D494" s="0" t="n">
        <v>0</v>
      </c>
      <c r="E494" s="0" t="n">
        <v>1</v>
      </c>
      <c r="F494" s="0" t="n">
        <v>0</v>
      </c>
      <c r="G494" s="0" t="n">
        <v>0</v>
      </c>
      <c r="H494" s="0" t="n">
        <v>1</v>
      </c>
      <c r="I494" s="0" t="n">
        <v>1</v>
      </c>
    </row>
    <row r="495" customFormat="false" ht="15.75" hidden="false" customHeight="false" outlineLevel="0" collapsed="false">
      <c r="A495" s="3" t="str">
        <f aca="false">HYPERLINK("https://drive.google.com/file/d/1qtDg8TLaOAM4UJy5uok_AfMia-nuYg4f/view?usp=drivesdk", "ISLE_SESS0164_BLOCKE_24_sprt1")</f>
        <v>ISLE_SESS0164_BLOCKE_24_sprt1</v>
      </c>
      <c r="B495" s="2" t="s">
        <v>82</v>
      </c>
      <c r="C495" s="0" t="n">
        <v>0</v>
      </c>
      <c r="D495" s="0" t="n">
        <v>1</v>
      </c>
      <c r="E495" s="0" t="n">
        <v>0</v>
      </c>
      <c r="F495" s="0" t="n">
        <v>0</v>
      </c>
      <c r="G495" s="0" t="n">
        <v>1</v>
      </c>
    </row>
    <row r="496" customFormat="false" ht="15.75" hidden="false" customHeight="false" outlineLevel="0" collapsed="false">
      <c r="A496" s="3" t="str">
        <f aca="false">HYPERLINK("https://drive.google.com/file/d/10iIr4u3bsZFIkiLqTKtLGomW1Uwmy_jU/view?usp=drivesdk", "ISLE_SESS0164_BLOCKD01_80_sprt1")</f>
        <v>ISLE_SESS0164_BLOCKD01_80_sprt1</v>
      </c>
      <c r="B496" s="2" t="s">
        <v>133</v>
      </c>
      <c r="C496" s="0" t="n">
        <v>0</v>
      </c>
      <c r="D496" s="0" t="n">
        <v>0</v>
      </c>
      <c r="E496" s="0" t="n">
        <v>0</v>
      </c>
      <c r="F496" s="0" t="n">
        <v>1</v>
      </c>
      <c r="G496" s="0" t="n">
        <v>1</v>
      </c>
      <c r="H496" s="0" t="n">
        <v>1</v>
      </c>
      <c r="I496" s="0" t="n">
        <v>0</v>
      </c>
      <c r="J496" s="0" t="n">
        <v>0</v>
      </c>
      <c r="K496" s="0" t="n">
        <v>1</v>
      </c>
      <c r="L496" s="0" t="n">
        <v>1</v>
      </c>
    </row>
    <row r="497" customFormat="false" ht="15.75" hidden="false" customHeight="false" outlineLevel="0" collapsed="false">
      <c r="A497" s="3" t="str">
        <f aca="false">HYPERLINK("https://drive.google.com/file/d/115eZDZT7qsii88eWrfEZXAMT7-1iyTOB/view?usp=drivesdk", "ISLE_SESS0164_BLOCKE_03_sprt1")</f>
        <v>ISLE_SESS0164_BLOCKE_03_sprt1</v>
      </c>
      <c r="B497" s="2" t="s">
        <v>126</v>
      </c>
      <c r="C497" s="0" t="n">
        <v>0</v>
      </c>
      <c r="D497" s="0" t="n">
        <v>0</v>
      </c>
      <c r="E497" s="0" t="n">
        <v>1</v>
      </c>
      <c r="F497" s="0" t="n">
        <v>0</v>
      </c>
      <c r="G497" s="0" t="n">
        <v>0</v>
      </c>
      <c r="H497" s="0" t="n">
        <v>1</v>
      </c>
      <c r="I497" s="0" t="n">
        <v>1</v>
      </c>
    </row>
    <row r="498" customFormat="false" ht="15.75" hidden="false" customHeight="false" outlineLevel="0" collapsed="false">
      <c r="A498" s="3" t="str">
        <f aca="false">HYPERLINK("https://drive.google.com/file/d/1RFhcsVIYj9xSxLVmKCavDELvnyMbVGZi/view?usp=drivesdk", "ISLE_SESS0164_BLOCKE_14_sprt1")</f>
        <v>ISLE_SESS0164_BLOCKE_14_sprt1</v>
      </c>
      <c r="B498" s="2" t="s">
        <v>47</v>
      </c>
      <c r="C498" s="0" t="n">
        <v>0</v>
      </c>
      <c r="D498" s="0" t="n">
        <v>0</v>
      </c>
      <c r="E498" s="0" t="n">
        <v>0</v>
      </c>
      <c r="F498" s="0" t="n">
        <v>1</v>
      </c>
      <c r="G498" s="0" t="n">
        <v>0</v>
      </c>
      <c r="H498" s="0" t="n">
        <v>1</v>
      </c>
      <c r="I498" s="0" t="n">
        <v>1</v>
      </c>
      <c r="J498" s="0" t="n">
        <v>0</v>
      </c>
      <c r="K498" s="0" t="n">
        <v>1</v>
      </c>
      <c r="L498" s="0" t="n">
        <v>1</v>
      </c>
      <c r="M498" s="0" t="n">
        <v>0</v>
      </c>
    </row>
    <row r="499" customFormat="false" ht="15.75" hidden="false" customHeight="false" outlineLevel="0" collapsed="false">
      <c r="A499" s="3" t="str">
        <f aca="false">HYPERLINK("https://drive.google.com/file/d/1Ve6QBCDYiyiRcbhOZVX6UjRVVzcTpUE5/view?usp=drivesdk", "ISLE_SESS0164_BLOCKD01_79_sprt1")</f>
        <v>ISLE_SESS0164_BLOCKD01_79_sprt1</v>
      </c>
      <c r="B499" s="2" t="s">
        <v>52</v>
      </c>
      <c r="C499" s="0" t="n">
        <v>1</v>
      </c>
      <c r="D499" s="0" t="n">
        <v>1</v>
      </c>
      <c r="E499" s="0" t="n">
        <v>1</v>
      </c>
      <c r="F499" s="0" t="n">
        <v>0</v>
      </c>
      <c r="G499" s="0" t="n">
        <v>0</v>
      </c>
      <c r="H499" s="0" t="n">
        <v>0</v>
      </c>
      <c r="I499" s="0" t="n">
        <v>1</v>
      </c>
      <c r="J499" s="0" t="n">
        <v>1</v>
      </c>
      <c r="K499" s="0" t="n">
        <v>1</v>
      </c>
      <c r="L499" s="0" t="n">
        <v>0</v>
      </c>
      <c r="M499" s="0" t="n">
        <v>0</v>
      </c>
      <c r="N499" s="0" t="n">
        <v>1</v>
      </c>
      <c r="O499" s="0" t="n">
        <v>1</v>
      </c>
    </row>
    <row r="500" customFormat="false" ht="15.75" hidden="false" customHeight="false" outlineLevel="0" collapsed="false">
      <c r="A500" s="3" t="str">
        <f aca="false">HYPERLINK("https://drive.google.com/file/d/1n1t5rOsGFQFXk5E-WCpfynIXIpqgB4TK/view?usp=drivesdk", "ISLE_SESS0164_BLOCKD01_75_sprt1")</f>
        <v>ISLE_SESS0164_BLOCKD01_75_sprt1</v>
      </c>
      <c r="B500" s="2" t="s">
        <v>117</v>
      </c>
      <c r="C500" s="0" t="n">
        <v>0</v>
      </c>
      <c r="D500" s="0" t="n">
        <v>1</v>
      </c>
    </row>
    <row r="501" customFormat="false" ht="15.75" hidden="false" customHeight="false" outlineLevel="0" collapsed="false">
      <c r="A501" s="3" t="str">
        <f aca="false">HYPERLINK("https://drive.google.com/file/d/1s_rxHOEAs2Az6sKeKVG79B2AcPivdn-1/view?usp=drivesdk", "ISLE_SESS0164_BLOCKE_05_sprt1")</f>
        <v>ISLE_SESS0164_BLOCKE_05_sprt1</v>
      </c>
      <c r="B501" s="2" t="s">
        <v>49</v>
      </c>
      <c r="C501" s="0" t="n">
        <v>0</v>
      </c>
      <c r="D501" s="0" t="n">
        <v>0</v>
      </c>
      <c r="E501" s="0" t="n">
        <v>0</v>
      </c>
      <c r="F501" s="0" t="n">
        <v>1</v>
      </c>
      <c r="G501" s="0" t="n">
        <v>1</v>
      </c>
      <c r="H501" s="0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1009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2024-07-12T09:30:54Z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