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Freelancing\apress-books\excel-formulas-book\advanced-excel-formulas-files\ch-6\"/>
    </mc:Choice>
  </mc:AlternateContent>
  <xr:revisionPtr revIDLastSave="0" documentId="13_ncr:1_{71EF3400-BBB0-4186-9756-FF8EDDAF48A9}" xr6:coauthVersionLast="47" xr6:coauthVersionMax="47" xr10:uidLastSave="{00000000-0000-0000-0000-000000000000}"/>
  <bookViews>
    <workbookView xWindow="-98" yWindow="-98" windowWidth="20715" windowHeight="13276" xr2:uid="{6A5B9C2B-BCDE-40F8-B87C-A2A8BD8A0EB8}"/>
  </bookViews>
  <sheets>
    <sheet name="Date Difference" sheetId="1" r:id="rId1"/>
    <sheet name="Time Difference" sheetId="7" r:id="rId2"/>
    <sheet name="TODAY &amp; NOW" sheetId="2" r:id="rId3"/>
    <sheet name="DATEVALUE" sheetId="9" r:id="rId4"/>
    <sheet name="VALUE" sheetId="10" r:id="rId5"/>
    <sheet name="DATE" sheetId="11" r:id="rId6"/>
    <sheet name="DATE 2" sheetId="12" r:id="rId7"/>
    <sheet name="Date-Time Stamps" sheetId="8" r:id="rId8"/>
    <sheet name="YEAR &amp; MONTH &amp; DAY" sheetId="13" r:id="rId9"/>
    <sheet name="NETWORKDAYS" sheetId="3" r:id="rId10"/>
    <sheet name="NETWORKDAYS.INTL" sheetId="14" r:id="rId11"/>
    <sheet name="Conditional Holidays" sheetId="15" r:id="rId12"/>
    <sheet name="NETWORKDAYS &amp; FILTER" sheetId="17" r:id="rId13"/>
    <sheet name="Holidays Data" sheetId="16" r:id="rId14"/>
    <sheet name="Fridays Between Dates" sheetId="18" r:id="rId15"/>
    <sheet name="YEARFRAC" sheetId="5" r:id="rId16"/>
    <sheet name="DATEDIF" sheetId="4" r:id="rId17"/>
    <sheet name="WORKDAY" sheetId="19" r:id="rId18"/>
    <sheet name="EDATE &amp; EOMONTH" sheetId="20" r:id="rId19"/>
    <sheet name="Week Numbers" sheetId="25" r:id="rId20"/>
    <sheet name="WEEKDAY" sheetId="22" r:id="rId21"/>
    <sheet name="Fiscal Years" sheetId="23" r:id="rId22"/>
    <sheet name="Fiscal Qtrs &amp; Weeks" sheetId="27" r:id="rId23"/>
    <sheet name="Text to Time" sheetId="21" r:id="rId24"/>
    <sheet name="Time 2" sheetId="26" r:id="rId25"/>
    <sheet name="Negative Time" sheetId="28" r:id="rId26"/>
    <sheet name="Other Features" sheetId="24" r:id="rId27"/>
  </sheets>
  <definedNames>
    <definedName name="rngHolidays">NETWORKDAYS!$L$2:$L$6</definedName>
    <definedName name="rngLocation1">'Holidays Data'!$A$2:$A$4</definedName>
    <definedName name="rngLocation2">'Holidays Data'!$B$2:$B$6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4" l="1"/>
  <c r="B4" i="24"/>
  <c r="B6" i="24"/>
  <c r="B5" i="24"/>
  <c r="B3" i="24"/>
  <c r="B2" i="24"/>
  <c r="J2" i="3" l="1"/>
  <c r="I2" i="3"/>
  <c r="F6" i="2"/>
  <c r="F5" i="2"/>
  <c r="F4" i="2"/>
  <c r="F3" i="2"/>
</calcChain>
</file>

<file path=xl/sharedStrings.xml><?xml version="1.0" encoding="utf-8"?>
<sst xmlns="http://schemas.openxmlformats.org/spreadsheetml/2006/main" count="294" uniqueCount="149">
  <si>
    <t>the example mentioned on a newsletter response recently</t>
  </si>
  <si>
    <t>Difference</t>
  </si>
  <si>
    <t>Start Date</t>
  </si>
  <si>
    <t>End Date</t>
  </si>
  <si>
    <t>Start Time</t>
  </si>
  <si>
    <t>Finish Time</t>
  </si>
  <si>
    <t>Duration</t>
  </si>
  <si>
    <t>Today</t>
  </si>
  <si>
    <t>Now</t>
  </si>
  <si>
    <t>ID</t>
  </si>
  <si>
    <t>Due</t>
  </si>
  <si>
    <t>No of Days</t>
  </si>
  <si>
    <t>CV352</t>
  </si>
  <si>
    <t>CV729</t>
  </si>
  <si>
    <t>CV023</t>
  </si>
  <si>
    <t>CV647</t>
  </si>
  <si>
    <t>Text Dates</t>
  </si>
  <si>
    <t>Date</t>
  </si>
  <si>
    <t>Serial Number</t>
  </si>
  <si>
    <t>04/08/2021</t>
  </si>
  <si>
    <t>10 September 2021</t>
  </si>
  <si>
    <t>01-09-2021</t>
  </si>
  <si>
    <t>05/09/21</t>
  </si>
  <si>
    <t>4 Aug</t>
  </si>
  <si>
    <t>10-09</t>
  </si>
  <si>
    <t>01 September</t>
  </si>
  <si>
    <t>05/09</t>
  </si>
  <si>
    <t>Text Date &amp; Time</t>
  </si>
  <si>
    <t>04/08/2021  10:50:00</t>
  </si>
  <si>
    <t>01/09/2021  14:20:00</t>
  </si>
  <si>
    <t>10/09/2021  11:30:00</t>
  </si>
  <si>
    <t>30/08/2021  21:40:00</t>
  </si>
  <si>
    <t>Day</t>
  </si>
  <si>
    <t>Month</t>
  </si>
  <si>
    <t>Year</t>
  </si>
  <si>
    <t>Days</t>
  </si>
  <si>
    <t>Booking Ref</t>
  </si>
  <si>
    <t>21-08-20 AM</t>
  </si>
  <si>
    <t>21-10-02 CB</t>
  </si>
  <si>
    <t>22-01-10 BH</t>
  </si>
  <si>
    <t>Date &amp; Time</t>
  </si>
  <si>
    <t>Time</t>
  </si>
  <si>
    <t>Task A</t>
  </si>
  <si>
    <t>Task B</t>
  </si>
  <si>
    <t>Task C</t>
  </si>
  <si>
    <t>Task D</t>
  </si>
  <si>
    <t>Task E</t>
  </si>
  <si>
    <t>Task F</t>
  </si>
  <si>
    <t>Task</t>
  </si>
  <si>
    <t>Start</t>
  </si>
  <si>
    <t>Finish</t>
  </si>
  <si>
    <t>Rate</t>
  </si>
  <si>
    <t>NETWORKDAYS</t>
  </si>
  <si>
    <t>Inc Holidays</t>
  </si>
  <si>
    <t>Holidays</t>
  </si>
  <si>
    <t>Location 1</t>
  </si>
  <si>
    <t>Location 2</t>
  </si>
  <si>
    <t>Location</t>
  </si>
  <si>
    <t>Reason</t>
  </si>
  <si>
    <t>Salisbury</t>
  </si>
  <si>
    <t>Bedford</t>
  </si>
  <si>
    <t>Ashford</t>
  </si>
  <si>
    <t>Site closed</t>
  </si>
  <si>
    <t>Work re-scheduled</t>
  </si>
  <si>
    <t>Holiday</t>
  </si>
  <si>
    <t>Low staff levels</t>
  </si>
  <si>
    <t>No of Fridays</t>
  </si>
  <si>
    <t>No of Fridays 2</t>
  </si>
  <si>
    <t>Name</t>
  </si>
  <si>
    <t>Years of Service</t>
  </si>
  <si>
    <t>Jason Carter</t>
  </si>
  <si>
    <t>David Phillips</t>
  </si>
  <si>
    <t>Claire Munsgrove</t>
  </si>
  <si>
    <t>Stephanie Belkins</t>
  </si>
  <si>
    <t>Nathalie Peters</t>
  </si>
  <si>
    <t>Celia Wilson</t>
  </si>
  <si>
    <t>YEARFRAC</t>
  </si>
  <si>
    <t>End date</t>
  </si>
  <si>
    <t>y</t>
  </si>
  <si>
    <t>m</t>
  </si>
  <si>
    <t>d</t>
  </si>
  <si>
    <t>ym</t>
  </si>
  <si>
    <t>Task 1</t>
  </si>
  <si>
    <t>Task 2</t>
  </si>
  <si>
    <t>Task 3</t>
  </si>
  <si>
    <t>Task 4</t>
  </si>
  <si>
    <t>Task 5</t>
  </si>
  <si>
    <t>Task 6</t>
  </si>
  <si>
    <t>First Workday</t>
  </si>
  <si>
    <t>Exclude</t>
  </si>
  <si>
    <t>Hire Date</t>
  </si>
  <si>
    <t>Reference</t>
  </si>
  <si>
    <t>12-JB</t>
  </si>
  <si>
    <t>45-NS</t>
  </si>
  <si>
    <t>091-OB</t>
  </si>
  <si>
    <t>72-UH</t>
  </si>
  <si>
    <t>32-PL</t>
  </si>
  <si>
    <t>116-XF</t>
  </si>
  <si>
    <t>Days Hired</t>
  </si>
  <si>
    <t>Return Date</t>
  </si>
  <si>
    <t>Last Working Day</t>
  </si>
  <si>
    <t>First Working Day</t>
  </si>
  <si>
    <t>Task #</t>
  </si>
  <si>
    <t>T1</t>
  </si>
  <si>
    <t>T2</t>
  </si>
  <si>
    <t>T3</t>
  </si>
  <si>
    <t>T4</t>
  </si>
  <si>
    <t>T5</t>
  </si>
  <si>
    <t>F6</t>
  </si>
  <si>
    <t>Week #</t>
  </si>
  <si>
    <t>Month Week #</t>
  </si>
  <si>
    <t>Weekday</t>
  </si>
  <si>
    <t>Pay</t>
  </si>
  <si>
    <t>Mon-Fri</t>
  </si>
  <si>
    <t>Sat-Sun</t>
  </si>
  <si>
    <t>Hours Worked</t>
  </si>
  <si>
    <t>Due Date</t>
  </si>
  <si>
    <t>Dates</t>
  </si>
  <si>
    <t>Time as Text</t>
  </si>
  <si>
    <t>10:25</t>
  </si>
  <si>
    <t>India</t>
  </si>
  <si>
    <t>Australia</t>
  </si>
  <si>
    <t>UK</t>
  </si>
  <si>
    <t>14:50:00</t>
  </si>
  <si>
    <t>23/10/2021 10:30</t>
  </si>
  <si>
    <t>02:39</t>
  </si>
  <si>
    <t>19:22</t>
  </si>
  <si>
    <t>1025</t>
  </si>
  <si>
    <t>1450</t>
  </si>
  <si>
    <t>1922</t>
  </si>
  <si>
    <t>1030</t>
  </si>
  <si>
    <t>0239</t>
  </si>
  <si>
    <t>Time as Number</t>
  </si>
  <si>
    <t>10.25</t>
  </si>
  <si>
    <t>14.50</t>
  </si>
  <si>
    <t>19.22</t>
  </si>
  <si>
    <t>10.30</t>
  </si>
  <si>
    <t>02.39</t>
  </si>
  <si>
    <t>MROUND</t>
  </si>
  <si>
    <t>CEILING.MATH</t>
  </si>
  <si>
    <t>FLOOR.MATH</t>
  </si>
  <si>
    <t>Time
(hh:mm:ss)</t>
  </si>
  <si>
    <t>Difference from Previous Year (+/-)</t>
  </si>
  <si>
    <t>Eliud Kipchoge</t>
  </si>
  <si>
    <t>Daniel Wanjiru</t>
  </si>
  <si>
    <t>Shura Kitata</t>
  </si>
  <si>
    <t>Sissy Lemma</t>
  </si>
  <si>
    <t>1st April</t>
  </si>
  <si>
    <t>1st 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</si>
</sst>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dd/mm/yyyy;@"/>
    <numFmt numFmtId="165" formatCode="mmmm"/>
    <numFmt numFmtId="166" formatCode="ddd\ dd/mm/yyyy"/>
  </numFmts>
  <fonts count="4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1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20" fontId="0" fillId="0" borderId="0" xfId="0" applyNumberFormat="1"/>
    <xf numFmtId="22" fontId="0" fillId="0" borderId="0" xfId="0" applyNumberFormat="1"/>
    <xf numFmtId="0" fontId="1" fillId="3" borderId="1" xfId="0" applyFont="1" applyFill="1" applyBorder="1"/>
    <xf numFmtId="0" fontId="0" fillId="0" borderId="0" xfId="0" applyNumberFormat="1"/>
    <xf numFmtId="0" fontId="0" fillId="0" borderId="0" xfId="0" quotePrefix="1"/>
    <xf numFmtId="0" fontId="0" fillId="0" borderId="0" xfId="0" quotePrefix="1" applyFill="1" applyBorder="1"/>
    <xf numFmtId="22" fontId="0" fillId="0" borderId="0" xfId="0" quotePrefix="1" applyNumberFormat="1"/>
    <xf numFmtId="0" fontId="1" fillId="4" borderId="1" xfId="0" applyFont="1" applyFill="1" applyBorder="1"/>
    <xf numFmtId="164" fontId="0" fillId="0" borderId="0" xfId="0" applyNumberFormat="1"/>
    <xf numFmtId="9" fontId="0" fillId="0" borderId="0" xfId="1" applyFont="1"/>
    <xf numFmtId="0" fontId="1" fillId="5" borderId="1" xfId="0" applyFont="1" applyFill="1" applyBorder="1"/>
    <xf numFmtId="0" fontId="1" fillId="5" borderId="2" xfId="0" applyFont="1" applyFill="1" applyBorder="1"/>
    <xf numFmtId="0" fontId="0" fillId="0" borderId="0" xfId="0"/>
    <xf numFmtId="165" fontId="0" fillId="0" borderId="0" xfId="0" applyNumberFormat="1" applyAlignment="1">
      <alignment horizontal="center"/>
    </xf>
    <xf numFmtId="0" fontId="1" fillId="6" borderId="1" xfId="0" applyFont="1" applyFill="1" applyBorder="1"/>
    <xf numFmtId="166" fontId="0" fillId="0" borderId="0" xfId="0" applyNumberFormat="1"/>
    <xf numFmtId="43" fontId="0" fillId="0" borderId="0" xfId="2" applyNumberFormat="1" applyFont="1"/>
    <xf numFmtId="43" fontId="0" fillId="0" borderId="1" xfId="2" applyNumberFormat="1" applyFont="1" applyBorder="1"/>
    <xf numFmtId="43" fontId="0" fillId="0" borderId="0" xfId="0" applyNumberFormat="1"/>
    <xf numFmtId="0" fontId="1" fillId="2" borderId="1" xfId="0" applyFont="1" applyFill="1" applyBorder="1" applyAlignment="1">
      <alignment wrapText="1"/>
    </xf>
    <xf numFmtId="20" fontId="0" fillId="0" borderId="0" xfId="0" quotePrefix="1" applyNumberFormat="1"/>
    <xf numFmtId="0" fontId="0" fillId="0" borderId="0" xfId="0" applyFill="1" applyBorder="1"/>
    <xf numFmtId="20" fontId="0" fillId="0" borderId="0" xfId="0" quotePrefix="1" applyNumberFormat="1" applyFill="1" applyBorder="1"/>
    <xf numFmtId="0" fontId="0" fillId="0" borderId="0" xfId="0"/>
    <xf numFmtId="21" fontId="0" fillId="0" borderId="0" xfId="0" applyNumberFormat="1"/>
    <xf numFmtId="21" fontId="0" fillId="0" borderId="0" xfId="0" applyNumberFormat="1" applyAlignment="1">
      <alignment horizontal="right"/>
    </xf>
    <xf numFmtId="0" fontId="0" fillId="0" borderId="0" xfId="0" quotePrefix="1" applyNumberFormat="1"/>
    <xf numFmtId="18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4">
    <dxf>
      <numFmt numFmtId="19" formatCode="dd/mm/yyyy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6969"/>
      <color rgb="FFFF5757"/>
      <color rgb="FFFF3737"/>
      <color rgb="FFF738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F63650-713C-4178-84C1-98B357A610DF}" name="tblNonWorking" displayName="tblNonWorking" ref="D1:F9" totalsRowShown="0" headerRowDxfId="3" headerRowBorderDxfId="2" tableBorderDxfId="1">
  <autoFilter ref="D1:F9" xr:uid="{D9F63650-713C-4178-84C1-98B357A610DF}">
    <filterColumn colId="0" hiddenButton="1"/>
    <filterColumn colId="1" hiddenButton="1"/>
    <filterColumn colId="2" hiddenButton="1"/>
  </autoFilter>
  <sortState xmlns:xlrd2="http://schemas.microsoft.com/office/spreadsheetml/2017/richdata2" ref="D2:F9">
    <sortCondition ref="E4:E9"/>
  </sortState>
  <tableColumns count="3">
    <tableColumn id="1" xr3:uid="{3D1C786E-EDF2-48B3-9AE6-CCBD32EB2298}" name="Location"/>
    <tableColumn id="2" xr3:uid="{8182FA3D-4F2C-4BC0-83D1-C2DDEB005E28}" name="Date" dataDxfId="0"/>
    <tableColumn id="3" xr3:uid="{920ADE79-CF27-4949-B034-772981817CCE}" name="Reas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C1333-DB1D-4CD1-AC51-F903E8967BAB}">
  <dimension ref="A1:C2"/>
  <sheetViews>
    <sheetView tabSelected="1" zoomScale="145" zoomScaleNormal="145" workbookViewId="0">
      <selection activeCell="C2" sqref="C2"/>
    </sheetView>
  </sheetViews>
  <sheetFormatPr defaultRowHeight="18" x14ac:dyDescent="0.55000000000000004"/>
  <cols>
    <col min="1" max="2" width="10.20703125" customWidth="1"/>
    <col min="3" max="3" width="10.47265625" customWidth="1"/>
    <col min="4" max="4" width="10.20703125" bestFit="1" customWidth="1"/>
    <col min="8" max="8" width="10.20703125" bestFit="1" customWidth="1"/>
  </cols>
  <sheetData>
    <row r="1" spans="1:3" x14ac:dyDescent="0.55000000000000004">
      <c r="A1" s="2" t="s">
        <v>2</v>
      </c>
      <c r="B1" s="2" t="s">
        <v>3</v>
      </c>
      <c r="C1" s="2" t="s">
        <v>1</v>
      </c>
    </row>
    <row r="2" spans="1:3" x14ac:dyDescent="0.55000000000000004">
      <c r="A2" s="1">
        <v>44411</v>
      </c>
      <c r="B2" s="1">
        <v>44449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66287-72F8-4CF9-B0D0-F5B9613514D6}">
  <dimension ref="A1:L7"/>
  <sheetViews>
    <sheetView zoomScaleNormal="100" workbookViewId="0">
      <selection activeCell="F15" sqref="F15"/>
    </sheetView>
  </sheetViews>
  <sheetFormatPr defaultRowHeight="18" x14ac:dyDescent="0.55000000000000004"/>
  <cols>
    <col min="2" max="2" width="11.68359375" customWidth="1"/>
    <col min="3" max="3" width="11.41796875" customWidth="1"/>
    <col min="5" max="5" width="10.41796875" bestFit="1" customWidth="1"/>
    <col min="7" max="8" width="10.20703125" bestFit="1" customWidth="1"/>
    <col min="9" max="9" width="9.89453125" customWidth="1"/>
    <col min="10" max="10" width="13.41796875" bestFit="1" customWidth="1"/>
    <col min="12" max="12" width="10.20703125" bestFit="1" customWidth="1"/>
  </cols>
  <sheetData>
    <row r="1" spans="1:12" x14ac:dyDescent="0.55000000000000004">
      <c r="A1" s="2" t="s">
        <v>48</v>
      </c>
      <c r="B1" s="2" t="s">
        <v>49</v>
      </c>
      <c r="C1" s="2" t="s">
        <v>50</v>
      </c>
      <c r="D1" s="2" t="s">
        <v>35</v>
      </c>
      <c r="E1" s="2" t="s">
        <v>53</v>
      </c>
      <c r="G1" s="2" t="s">
        <v>2</v>
      </c>
      <c r="H1" s="2" t="s">
        <v>3</v>
      </c>
      <c r="I1" s="5" t="s">
        <v>1</v>
      </c>
      <c r="J1" s="5" t="s">
        <v>52</v>
      </c>
      <c r="L1" s="13" t="s">
        <v>54</v>
      </c>
    </row>
    <row r="2" spans="1:12" x14ac:dyDescent="0.55000000000000004">
      <c r="A2" t="s">
        <v>42</v>
      </c>
      <c r="B2" s="1">
        <v>44356</v>
      </c>
      <c r="C2" s="1">
        <v>44361</v>
      </c>
      <c r="G2" s="1">
        <v>44466</v>
      </c>
      <c r="H2" s="1">
        <v>44467</v>
      </c>
      <c r="I2">
        <f>H2-G2</f>
        <v>1</v>
      </c>
      <c r="J2">
        <f>NETWORKDAYS(G2,H2)</f>
        <v>2</v>
      </c>
      <c r="L2" s="1">
        <v>44358</v>
      </c>
    </row>
    <row r="3" spans="1:12" x14ac:dyDescent="0.55000000000000004">
      <c r="A3" t="s">
        <v>43</v>
      </c>
      <c r="B3" s="1">
        <v>44355</v>
      </c>
      <c r="C3" s="1">
        <v>44366</v>
      </c>
      <c r="L3" s="1">
        <v>44362</v>
      </c>
    </row>
    <row r="4" spans="1:12" x14ac:dyDescent="0.55000000000000004">
      <c r="A4" t="s">
        <v>44</v>
      </c>
      <c r="B4" s="1">
        <v>44367</v>
      </c>
      <c r="C4" s="1">
        <v>44390</v>
      </c>
      <c r="L4" s="1">
        <v>44396</v>
      </c>
    </row>
    <row r="5" spans="1:12" x14ac:dyDescent="0.55000000000000004">
      <c r="A5" t="s">
        <v>45</v>
      </c>
      <c r="B5" s="1">
        <v>44387</v>
      </c>
      <c r="C5" s="1">
        <v>44389</v>
      </c>
      <c r="L5" s="1">
        <v>44413</v>
      </c>
    </row>
    <row r="6" spans="1:12" x14ac:dyDescent="0.55000000000000004">
      <c r="A6" t="s">
        <v>46</v>
      </c>
      <c r="B6" s="1">
        <v>44390</v>
      </c>
      <c r="C6" s="1">
        <v>44407</v>
      </c>
      <c r="L6" s="1">
        <v>44414</v>
      </c>
    </row>
    <row r="7" spans="1:12" x14ac:dyDescent="0.55000000000000004">
      <c r="A7" t="s">
        <v>47</v>
      </c>
      <c r="B7" s="1">
        <v>44411</v>
      </c>
      <c r="C7" s="1">
        <v>44416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FAED0-E502-4373-9153-FDCB5A98C5F7}">
  <dimension ref="A1:E11"/>
  <sheetViews>
    <sheetView workbookViewId="0">
      <selection activeCell="D2" sqref="D2"/>
    </sheetView>
  </sheetViews>
  <sheetFormatPr defaultRowHeight="18" x14ac:dyDescent="0.55000000000000004"/>
  <cols>
    <col min="2" max="2" width="10.68359375" customWidth="1"/>
    <col min="3" max="3" width="11.20703125" customWidth="1"/>
    <col min="4" max="4" width="10.578125" customWidth="1"/>
    <col min="5" max="6" width="10.20703125" bestFit="1" customWidth="1"/>
    <col min="8" max="8" width="10.20703125" bestFit="1" customWidth="1"/>
    <col min="11" max="11" width="10.20703125" bestFit="1" customWidth="1"/>
  </cols>
  <sheetData>
    <row r="1" spans="1:5" x14ac:dyDescent="0.55000000000000004">
      <c r="A1" s="2" t="s">
        <v>48</v>
      </c>
      <c r="B1" s="2" t="s">
        <v>49</v>
      </c>
      <c r="C1" s="2" t="s">
        <v>50</v>
      </c>
      <c r="D1" s="2" t="s">
        <v>35</v>
      </c>
    </row>
    <row r="2" spans="1:5" x14ac:dyDescent="0.55000000000000004">
      <c r="A2" t="s">
        <v>42</v>
      </c>
      <c r="B2" s="1">
        <v>44356</v>
      </c>
      <c r="C2" s="1">
        <v>44361</v>
      </c>
    </row>
    <row r="3" spans="1:5" x14ac:dyDescent="0.55000000000000004">
      <c r="A3" t="s">
        <v>43</v>
      </c>
      <c r="B3" s="1">
        <v>44355</v>
      </c>
      <c r="C3" s="1">
        <v>44366</v>
      </c>
    </row>
    <row r="4" spans="1:5" x14ac:dyDescent="0.55000000000000004">
      <c r="A4" t="s">
        <v>44</v>
      </c>
      <c r="B4" s="1">
        <v>44367</v>
      </c>
      <c r="C4" s="1">
        <v>44390</v>
      </c>
    </row>
    <row r="5" spans="1:5" x14ac:dyDescent="0.55000000000000004">
      <c r="A5" t="s">
        <v>45</v>
      </c>
      <c r="B5" s="1">
        <v>44387</v>
      </c>
      <c r="C5" s="1">
        <v>44389</v>
      </c>
    </row>
    <row r="6" spans="1:5" x14ac:dyDescent="0.55000000000000004">
      <c r="A6" t="s">
        <v>46</v>
      </c>
      <c r="B6" s="1">
        <v>44390</v>
      </c>
      <c r="C6" s="1">
        <v>44407</v>
      </c>
    </row>
    <row r="7" spans="1:5" x14ac:dyDescent="0.55000000000000004">
      <c r="A7" t="s">
        <v>47</v>
      </c>
      <c r="B7" s="1">
        <v>44411</v>
      </c>
      <c r="C7" s="1">
        <v>44416</v>
      </c>
    </row>
    <row r="11" spans="1:5" x14ac:dyDescent="0.55000000000000004">
      <c r="E11" s="1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8B87C-84A3-4650-A41E-AE4A55894CDA}">
  <dimension ref="A1:E7"/>
  <sheetViews>
    <sheetView zoomScale="120" zoomScaleNormal="120" workbookViewId="0">
      <selection activeCell="E2" sqref="E2"/>
    </sheetView>
  </sheetViews>
  <sheetFormatPr defaultRowHeight="18" x14ac:dyDescent="0.55000000000000004"/>
  <cols>
    <col min="2" max="2" width="10.47265625" customWidth="1"/>
    <col min="3" max="3" width="11.1015625" customWidth="1"/>
    <col min="4" max="4" width="11.3125" customWidth="1"/>
    <col min="5" max="5" width="9.41796875" customWidth="1"/>
  </cols>
  <sheetData>
    <row r="1" spans="1:5" x14ac:dyDescent="0.55000000000000004">
      <c r="A1" s="2" t="s">
        <v>48</v>
      </c>
      <c r="B1" s="2" t="s">
        <v>57</v>
      </c>
      <c r="C1" s="2" t="s">
        <v>49</v>
      </c>
      <c r="D1" s="2" t="s">
        <v>50</v>
      </c>
      <c r="E1" s="2" t="s">
        <v>35</v>
      </c>
    </row>
    <row r="2" spans="1:5" x14ac:dyDescent="0.55000000000000004">
      <c r="A2" t="s">
        <v>42</v>
      </c>
      <c r="B2" t="s">
        <v>55</v>
      </c>
      <c r="C2" s="1">
        <v>44356</v>
      </c>
      <c r="D2" s="1">
        <v>44361</v>
      </c>
    </row>
    <row r="3" spans="1:5" x14ac:dyDescent="0.55000000000000004">
      <c r="A3" t="s">
        <v>43</v>
      </c>
      <c r="B3" t="s">
        <v>55</v>
      </c>
      <c r="C3" s="1">
        <v>44355</v>
      </c>
      <c r="D3" s="1">
        <v>44366</v>
      </c>
      <c r="E3" s="26"/>
    </row>
    <row r="4" spans="1:5" x14ac:dyDescent="0.55000000000000004">
      <c r="A4" t="s">
        <v>44</v>
      </c>
      <c r="B4" t="s">
        <v>56</v>
      </c>
      <c r="C4" s="1">
        <v>44367</v>
      </c>
      <c r="D4" s="1">
        <v>44390</v>
      </c>
      <c r="E4" s="26"/>
    </row>
    <row r="5" spans="1:5" x14ac:dyDescent="0.55000000000000004">
      <c r="A5" t="s">
        <v>45</v>
      </c>
      <c r="B5" t="s">
        <v>55</v>
      </c>
      <c r="C5" s="1">
        <v>44387</v>
      </c>
      <c r="D5" s="1">
        <v>44389</v>
      </c>
      <c r="E5" s="26"/>
    </row>
    <row r="6" spans="1:5" x14ac:dyDescent="0.55000000000000004">
      <c r="A6" t="s">
        <v>46</v>
      </c>
      <c r="B6" t="s">
        <v>56</v>
      </c>
      <c r="C6" s="1">
        <v>44390</v>
      </c>
      <c r="D6" s="1">
        <v>44407</v>
      </c>
      <c r="E6" s="26"/>
    </row>
    <row r="7" spans="1:5" x14ac:dyDescent="0.55000000000000004">
      <c r="A7" t="s">
        <v>47</v>
      </c>
      <c r="B7" t="s">
        <v>55</v>
      </c>
      <c r="C7" s="1">
        <v>44411</v>
      </c>
      <c r="D7" s="1">
        <v>44416</v>
      </c>
      <c r="E7" s="26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8BF3D-C1D4-4456-A5F1-5C95338FF2CE}">
  <dimension ref="A1:E7"/>
  <sheetViews>
    <sheetView zoomScale="120" zoomScaleNormal="120" workbookViewId="0">
      <selection activeCell="E2" sqref="E2"/>
    </sheetView>
  </sheetViews>
  <sheetFormatPr defaultRowHeight="18" x14ac:dyDescent="0.55000000000000004"/>
  <cols>
    <col min="2" max="2" width="9.41796875" customWidth="1"/>
    <col min="3" max="4" width="10.3125" bestFit="1" customWidth="1"/>
  </cols>
  <sheetData>
    <row r="1" spans="1:5" x14ac:dyDescent="0.55000000000000004">
      <c r="A1" s="2" t="s">
        <v>48</v>
      </c>
      <c r="B1" s="2" t="s">
        <v>57</v>
      </c>
      <c r="C1" s="2" t="s">
        <v>49</v>
      </c>
      <c r="D1" s="2" t="s">
        <v>50</v>
      </c>
      <c r="E1" s="2" t="s">
        <v>35</v>
      </c>
    </row>
    <row r="2" spans="1:5" x14ac:dyDescent="0.55000000000000004">
      <c r="A2" t="s">
        <v>42</v>
      </c>
      <c r="B2" t="s">
        <v>60</v>
      </c>
      <c r="C2" s="1">
        <v>44356</v>
      </c>
      <c r="D2" s="1">
        <v>44361</v>
      </c>
    </row>
    <row r="3" spans="1:5" x14ac:dyDescent="0.55000000000000004">
      <c r="A3" t="s">
        <v>43</v>
      </c>
      <c r="B3" t="s">
        <v>61</v>
      </c>
      <c r="C3" s="1">
        <v>44355</v>
      </c>
      <c r="D3" s="1">
        <v>44366</v>
      </c>
    </row>
    <row r="4" spans="1:5" x14ac:dyDescent="0.55000000000000004">
      <c r="A4" t="s">
        <v>44</v>
      </c>
      <c r="B4" t="s">
        <v>61</v>
      </c>
      <c r="C4" s="1">
        <v>44367</v>
      </c>
      <c r="D4" s="1">
        <v>44390</v>
      </c>
    </row>
    <row r="5" spans="1:5" x14ac:dyDescent="0.55000000000000004">
      <c r="A5" t="s">
        <v>45</v>
      </c>
      <c r="B5" t="s">
        <v>59</v>
      </c>
      <c r="C5" s="1">
        <v>44387</v>
      </c>
      <c r="D5" s="1">
        <v>44389</v>
      </c>
    </row>
    <row r="6" spans="1:5" x14ac:dyDescent="0.55000000000000004">
      <c r="A6" t="s">
        <v>46</v>
      </c>
      <c r="B6" t="s">
        <v>60</v>
      </c>
      <c r="C6" s="1">
        <v>44390</v>
      </c>
      <c r="D6" s="1">
        <v>44407</v>
      </c>
    </row>
    <row r="7" spans="1:5" x14ac:dyDescent="0.55000000000000004">
      <c r="A7" t="s">
        <v>47</v>
      </c>
      <c r="B7" t="s">
        <v>59</v>
      </c>
      <c r="C7" s="1">
        <v>44411</v>
      </c>
      <c r="D7" s="1">
        <v>44416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A9495-30C2-4A74-9949-6A3991B6FD05}">
  <dimension ref="A1:F9"/>
  <sheetViews>
    <sheetView zoomScale="130" zoomScaleNormal="130" workbookViewId="0">
      <selection activeCell="I15" sqref="I15"/>
    </sheetView>
  </sheetViews>
  <sheetFormatPr defaultRowHeight="18" x14ac:dyDescent="0.55000000000000004"/>
  <cols>
    <col min="1" max="1" width="10.89453125" customWidth="1"/>
    <col min="2" max="2" width="11.20703125" customWidth="1"/>
    <col min="4" max="4" width="9.3125" customWidth="1"/>
    <col min="5" max="5" width="10.7890625" customWidth="1"/>
    <col min="6" max="6" width="16.1015625" bestFit="1" customWidth="1"/>
  </cols>
  <sheetData>
    <row r="1" spans="1:6" x14ac:dyDescent="0.55000000000000004">
      <c r="A1" s="2" t="s">
        <v>55</v>
      </c>
      <c r="B1" s="5" t="s">
        <v>56</v>
      </c>
      <c r="D1" s="14" t="s">
        <v>57</v>
      </c>
      <c r="E1" s="14" t="s">
        <v>17</v>
      </c>
      <c r="F1" s="14" t="s">
        <v>58</v>
      </c>
    </row>
    <row r="2" spans="1:6" x14ac:dyDescent="0.55000000000000004">
      <c r="A2" s="1">
        <v>44360</v>
      </c>
      <c r="B2" s="1">
        <v>44366</v>
      </c>
      <c r="D2" t="s">
        <v>61</v>
      </c>
      <c r="E2" s="1">
        <v>44371</v>
      </c>
      <c r="F2" t="s">
        <v>64</v>
      </c>
    </row>
    <row r="3" spans="1:6" x14ac:dyDescent="0.55000000000000004">
      <c r="A3" s="1">
        <v>44392</v>
      </c>
      <c r="B3" s="1">
        <v>44368</v>
      </c>
      <c r="D3" t="s">
        <v>59</v>
      </c>
      <c r="E3" s="1">
        <v>44374</v>
      </c>
      <c r="F3" t="s">
        <v>62</v>
      </c>
    </row>
    <row r="4" spans="1:6" x14ac:dyDescent="0.55000000000000004">
      <c r="A4" s="1">
        <v>44412</v>
      </c>
      <c r="B4" s="1">
        <v>44379</v>
      </c>
      <c r="D4" t="s">
        <v>60</v>
      </c>
      <c r="E4" s="1">
        <v>44382</v>
      </c>
      <c r="F4" t="s">
        <v>64</v>
      </c>
    </row>
    <row r="5" spans="1:6" x14ac:dyDescent="0.55000000000000004">
      <c r="B5" s="1">
        <v>44403</v>
      </c>
      <c r="D5" t="s">
        <v>60</v>
      </c>
      <c r="E5" s="1">
        <v>44383</v>
      </c>
      <c r="F5" t="s">
        <v>63</v>
      </c>
    </row>
    <row r="6" spans="1:6" x14ac:dyDescent="0.55000000000000004">
      <c r="B6" s="1">
        <v>44406</v>
      </c>
      <c r="D6" t="s">
        <v>59</v>
      </c>
      <c r="E6" s="1">
        <v>44400</v>
      </c>
      <c r="F6" t="s">
        <v>62</v>
      </c>
    </row>
    <row r="7" spans="1:6" x14ac:dyDescent="0.55000000000000004">
      <c r="D7" t="s">
        <v>60</v>
      </c>
      <c r="E7" s="1">
        <v>44400</v>
      </c>
      <c r="F7" t="s">
        <v>65</v>
      </c>
    </row>
    <row r="8" spans="1:6" x14ac:dyDescent="0.55000000000000004">
      <c r="D8" t="s">
        <v>59</v>
      </c>
      <c r="E8" s="1">
        <v>44405</v>
      </c>
      <c r="F8" t="s">
        <v>62</v>
      </c>
    </row>
    <row r="9" spans="1:6" x14ac:dyDescent="0.55000000000000004">
      <c r="D9" t="s">
        <v>61</v>
      </c>
      <c r="E9" s="1">
        <v>44406</v>
      </c>
      <c r="F9" t="s">
        <v>62</v>
      </c>
    </row>
  </sheetData>
  <sortState xmlns:xlrd2="http://schemas.microsoft.com/office/spreadsheetml/2017/richdata2" ref="B2:B6">
    <sortCondition ref="B2:B6"/>
  </sortState>
  <dataValidations count="1">
    <dataValidation type="list" allowBlank="1" showInputMessage="1" showErrorMessage="1" sqref="F2:F9" xr:uid="{3EB3AE43-B433-4ED8-ADBD-B7A650F1584E}">
      <formula1>"Low staff levels,Site closed,Work re-scheduled,Holiday"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71191-0983-4A0A-8E08-782344FA302A}">
  <dimension ref="A1:D7"/>
  <sheetViews>
    <sheetView zoomScale="120" zoomScaleNormal="120" workbookViewId="0">
      <selection activeCell="C2" sqref="C2"/>
    </sheetView>
  </sheetViews>
  <sheetFormatPr defaultRowHeight="18" x14ac:dyDescent="0.55000000000000004"/>
  <cols>
    <col min="1" max="1" width="11.68359375" customWidth="1"/>
    <col min="2" max="2" width="11.578125" customWidth="1"/>
    <col min="3" max="3" width="11.68359375" customWidth="1"/>
    <col min="4" max="4" width="13.578125" bestFit="1" customWidth="1"/>
  </cols>
  <sheetData>
    <row r="1" spans="1:4" x14ac:dyDescent="0.55000000000000004">
      <c r="A1" s="2" t="s">
        <v>2</v>
      </c>
      <c r="B1" s="2" t="s">
        <v>3</v>
      </c>
      <c r="C1" s="2" t="s">
        <v>66</v>
      </c>
      <c r="D1" s="2" t="s">
        <v>67</v>
      </c>
    </row>
    <row r="2" spans="1:4" x14ac:dyDescent="0.55000000000000004">
      <c r="A2" s="1">
        <v>44446</v>
      </c>
      <c r="B2" s="1">
        <v>44454</v>
      </c>
      <c r="D2" s="6"/>
    </row>
    <row r="3" spans="1:4" x14ac:dyDescent="0.55000000000000004">
      <c r="A3" s="1">
        <v>44469</v>
      </c>
      <c r="B3" s="1">
        <v>44481</v>
      </c>
      <c r="D3" s="6"/>
    </row>
    <row r="4" spans="1:4" x14ac:dyDescent="0.55000000000000004">
      <c r="A4" s="1">
        <v>44450</v>
      </c>
      <c r="B4" s="1">
        <v>44455</v>
      </c>
      <c r="D4" s="6"/>
    </row>
    <row r="5" spans="1:4" x14ac:dyDescent="0.55000000000000004">
      <c r="A5" s="1">
        <v>44447</v>
      </c>
      <c r="B5" s="1">
        <v>44458</v>
      </c>
      <c r="D5" s="6"/>
    </row>
    <row r="6" spans="1:4" x14ac:dyDescent="0.55000000000000004">
      <c r="A6" s="1">
        <v>44455</v>
      </c>
      <c r="B6" s="1">
        <v>44477</v>
      </c>
      <c r="D6" s="6"/>
    </row>
    <row r="7" spans="1:4" x14ac:dyDescent="0.55000000000000004">
      <c r="A7" s="1">
        <v>44465</v>
      </c>
      <c r="B7" s="1">
        <v>44481</v>
      </c>
      <c r="D7" s="6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7023D-E634-4948-B8D4-A5F5F110DCC4}">
  <dimension ref="A1:D7"/>
  <sheetViews>
    <sheetView workbookViewId="0">
      <selection activeCell="B10" sqref="B10"/>
    </sheetView>
  </sheetViews>
  <sheetFormatPr defaultRowHeight="18" x14ac:dyDescent="0.55000000000000004"/>
  <cols>
    <col min="1" max="1" width="18.3125" customWidth="1"/>
    <col min="2" max="2" width="11.578125" customWidth="1"/>
    <col min="3" max="3" width="12" customWidth="1"/>
    <col min="4" max="4" width="13.47265625" bestFit="1" customWidth="1"/>
    <col min="7" max="7" width="10.20703125" bestFit="1" customWidth="1"/>
  </cols>
  <sheetData>
    <row r="1" spans="1:4" x14ac:dyDescent="0.55000000000000004">
      <c r="A1" s="2" t="s">
        <v>68</v>
      </c>
      <c r="B1" s="2" t="s">
        <v>2</v>
      </c>
      <c r="C1" s="2" t="s">
        <v>76</v>
      </c>
      <c r="D1" s="2" t="s">
        <v>69</v>
      </c>
    </row>
    <row r="2" spans="1:4" x14ac:dyDescent="0.55000000000000004">
      <c r="A2" t="s">
        <v>70</v>
      </c>
      <c r="B2" s="1">
        <v>35499</v>
      </c>
    </row>
    <row r="3" spans="1:4" x14ac:dyDescent="0.55000000000000004">
      <c r="A3" t="s">
        <v>71</v>
      </c>
      <c r="B3" s="1">
        <v>42026</v>
      </c>
    </row>
    <row r="4" spans="1:4" x14ac:dyDescent="0.55000000000000004">
      <c r="A4" t="s">
        <v>72</v>
      </c>
      <c r="B4" s="1">
        <v>26536</v>
      </c>
    </row>
    <row r="5" spans="1:4" x14ac:dyDescent="0.55000000000000004">
      <c r="A5" t="s">
        <v>73</v>
      </c>
      <c r="B5" s="1">
        <v>42764</v>
      </c>
    </row>
    <row r="6" spans="1:4" x14ac:dyDescent="0.55000000000000004">
      <c r="A6" t="s">
        <v>74</v>
      </c>
      <c r="B6" s="1">
        <v>29732</v>
      </c>
    </row>
    <row r="7" spans="1:4" x14ac:dyDescent="0.55000000000000004">
      <c r="A7" t="s">
        <v>75</v>
      </c>
      <c r="B7" s="1">
        <v>43462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1EE72-84F3-4AD9-9DCA-C1B638AC20A9}">
  <dimension ref="A1:L7"/>
  <sheetViews>
    <sheetView workbookViewId="0">
      <selection activeCell="C11" sqref="C11"/>
    </sheetView>
  </sheetViews>
  <sheetFormatPr defaultRowHeight="18" x14ac:dyDescent="0.55000000000000004"/>
  <cols>
    <col min="1" max="1" width="14.47265625" bestFit="1" customWidth="1"/>
    <col min="2" max="3" width="12.47265625" customWidth="1"/>
    <col min="4" max="7" width="7.3125" customWidth="1"/>
    <col min="9" max="9" width="14.47265625" bestFit="1" customWidth="1"/>
    <col min="10" max="11" width="11.1015625" customWidth="1"/>
    <col min="12" max="12" width="17.3125" customWidth="1"/>
  </cols>
  <sheetData>
    <row r="1" spans="1:12" x14ac:dyDescent="0.55000000000000004">
      <c r="A1" s="2" t="s">
        <v>68</v>
      </c>
      <c r="B1" s="2" t="s">
        <v>2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I1" s="2" t="s">
        <v>68</v>
      </c>
      <c r="J1" s="2" t="s">
        <v>2</v>
      </c>
      <c r="K1" s="2" t="s">
        <v>77</v>
      </c>
      <c r="L1" s="5" t="s">
        <v>1</v>
      </c>
    </row>
    <row r="2" spans="1:12" x14ac:dyDescent="0.55000000000000004">
      <c r="A2" t="s">
        <v>70</v>
      </c>
      <c r="B2" s="1">
        <v>35499</v>
      </c>
      <c r="C2" s="1">
        <v>44264</v>
      </c>
      <c r="D2" s="15"/>
      <c r="I2" s="15" t="s">
        <v>70</v>
      </c>
      <c r="J2" s="1">
        <v>35499</v>
      </c>
      <c r="K2" s="1">
        <v>44264</v>
      </c>
    </row>
    <row r="3" spans="1:12" x14ac:dyDescent="0.55000000000000004">
      <c r="A3" t="s">
        <v>71</v>
      </c>
      <c r="B3" s="1">
        <v>42026</v>
      </c>
      <c r="C3" s="1">
        <v>42896</v>
      </c>
      <c r="D3" s="15"/>
      <c r="E3" s="15"/>
      <c r="F3" s="15"/>
      <c r="G3" s="15"/>
      <c r="I3" s="15" t="s">
        <v>71</v>
      </c>
      <c r="J3" s="1">
        <v>42026</v>
      </c>
      <c r="K3" s="1">
        <v>42896</v>
      </c>
      <c r="L3" s="15"/>
    </row>
    <row r="4" spans="1:12" x14ac:dyDescent="0.55000000000000004">
      <c r="A4" t="s">
        <v>72</v>
      </c>
      <c r="B4" s="1">
        <v>26536</v>
      </c>
      <c r="C4" s="1">
        <v>39031</v>
      </c>
      <c r="D4" s="15"/>
      <c r="E4" s="15"/>
      <c r="F4" s="15"/>
      <c r="G4" s="15"/>
      <c r="I4" s="15" t="s">
        <v>72</v>
      </c>
      <c r="J4" s="1">
        <v>26536</v>
      </c>
      <c r="K4" s="1">
        <v>39031</v>
      </c>
      <c r="L4" s="15"/>
    </row>
    <row r="5" spans="1:12" x14ac:dyDescent="0.55000000000000004">
      <c r="A5" t="s">
        <v>73</v>
      </c>
      <c r="B5" s="1">
        <v>42764</v>
      </c>
      <c r="C5" s="1">
        <v>43447</v>
      </c>
      <c r="D5" s="15"/>
      <c r="E5" s="15"/>
      <c r="F5" s="15"/>
      <c r="G5" s="15"/>
      <c r="I5" s="15" t="s">
        <v>73</v>
      </c>
      <c r="J5" s="1">
        <v>42764</v>
      </c>
      <c r="K5" s="1">
        <v>43447</v>
      </c>
      <c r="L5" s="15"/>
    </row>
    <row r="6" spans="1:12" x14ac:dyDescent="0.55000000000000004">
      <c r="A6" t="s">
        <v>74</v>
      </c>
      <c r="B6" s="1">
        <v>29732</v>
      </c>
      <c r="C6" s="1">
        <v>33408</v>
      </c>
      <c r="D6" s="15"/>
      <c r="E6" s="15"/>
      <c r="F6" s="15"/>
      <c r="G6" s="15"/>
      <c r="I6" s="15" t="s">
        <v>74</v>
      </c>
      <c r="J6" s="1">
        <v>29732</v>
      </c>
      <c r="K6" s="1">
        <v>33408</v>
      </c>
      <c r="L6" s="15"/>
    </row>
    <row r="7" spans="1:12" x14ac:dyDescent="0.55000000000000004">
      <c r="A7" t="s">
        <v>75</v>
      </c>
      <c r="B7" s="1">
        <v>43462</v>
      </c>
      <c r="C7" s="1">
        <v>43955</v>
      </c>
      <c r="D7" s="15"/>
      <c r="E7" s="15"/>
      <c r="F7" s="15"/>
      <c r="G7" s="15"/>
      <c r="I7" s="15" t="s">
        <v>75</v>
      </c>
      <c r="J7" s="1">
        <v>43462</v>
      </c>
      <c r="K7" s="1">
        <v>43955</v>
      </c>
      <c r="L7" s="15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36398-5C12-4D64-ABBF-C602E382673A}">
  <dimension ref="A1:I8"/>
  <sheetViews>
    <sheetView workbookViewId="0">
      <selection activeCell="H2" sqref="H2"/>
    </sheetView>
  </sheetViews>
  <sheetFormatPr defaultRowHeight="18" x14ac:dyDescent="0.55000000000000004"/>
  <cols>
    <col min="2" max="3" width="11.20703125" customWidth="1"/>
    <col min="4" max="4" width="11.7890625" customWidth="1"/>
    <col min="5" max="5" width="5.89453125" customWidth="1"/>
    <col min="6" max="6" width="10.3125" bestFit="1" customWidth="1"/>
    <col min="8" max="8" width="9.1015625" customWidth="1"/>
    <col min="9" max="9" width="12" bestFit="1" customWidth="1"/>
    <col min="13" max="13" width="10.3125" bestFit="1" customWidth="1"/>
    <col min="16" max="16" width="10.3125" bestFit="1" customWidth="1"/>
  </cols>
  <sheetData>
    <row r="1" spans="1:9" x14ac:dyDescent="0.55000000000000004">
      <c r="A1" s="2" t="s">
        <v>68</v>
      </c>
      <c r="B1" s="2" t="s">
        <v>2</v>
      </c>
      <c r="C1" s="2" t="s">
        <v>6</v>
      </c>
      <c r="D1" s="2" t="s">
        <v>77</v>
      </c>
      <c r="F1" s="13" t="s">
        <v>89</v>
      </c>
      <c r="H1" s="5" t="s">
        <v>33</v>
      </c>
      <c r="I1" s="5" t="s">
        <v>88</v>
      </c>
    </row>
    <row r="2" spans="1:9" x14ac:dyDescent="0.55000000000000004">
      <c r="A2" t="s">
        <v>82</v>
      </c>
      <c r="B2" s="1">
        <v>44433</v>
      </c>
      <c r="C2" s="6">
        <v>7</v>
      </c>
      <c r="D2" s="1"/>
      <c r="F2" s="1">
        <v>44435</v>
      </c>
      <c r="H2" s="16">
        <v>44197</v>
      </c>
      <c r="I2" s="1"/>
    </row>
    <row r="3" spans="1:9" x14ac:dyDescent="0.55000000000000004">
      <c r="A3" t="s">
        <v>83</v>
      </c>
      <c r="B3" s="1">
        <v>44443</v>
      </c>
      <c r="C3" s="6">
        <v>3</v>
      </c>
      <c r="D3" s="1"/>
      <c r="F3" s="1">
        <v>44420</v>
      </c>
      <c r="H3" s="16">
        <v>44228</v>
      </c>
      <c r="I3" s="1"/>
    </row>
    <row r="4" spans="1:9" x14ac:dyDescent="0.55000000000000004">
      <c r="A4" t="s">
        <v>84</v>
      </c>
      <c r="B4" s="1">
        <v>44417</v>
      </c>
      <c r="C4" s="6">
        <v>5</v>
      </c>
      <c r="D4" s="1"/>
      <c r="F4" s="1">
        <v>44445</v>
      </c>
      <c r="H4" s="16">
        <v>44256</v>
      </c>
      <c r="I4" s="1"/>
    </row>
    <row r="5" spans="1:9" x14ac:dyDescent="0.55000000000000004">
      <c r="A5" t="s">
        <v>85</v>
      </c>
      <c r="B5" s="1">
        <v>44442</v>
      </c>
      <c r="C5" s="6">
        <v>18</v>
      </c>
      <c r="D5" s="1"/>
      <c r="H5" s="16">
        <v>44287</v>
      </c>
      <c r="I5" s="1"/>
    </row>
    <row r="6" spans="1:9" x14ac:dyDescent="0.55000000000000004">
      <c r="A6" t="s">
        <v>86</v>
      </c>
      <c r="B6" s="1">
        <v>44427</v>
      </c>
      <c r="C6" s="6">
        <v>11</v>
      </c>
      <c r="D6" s="1"/>
      <c r="H6" s="16">
        <v>44317</v>
      </c>
      <c r="I6" s="1"/>
    </row>
    <row r="7" spans="1:9" x14ac:dyDescent="0.55000000000000004">
      <c r="A7" t="s">
        <v>87</v>
      </c>
      <c r="B7" s="1">
        <v>44418</v>
      </c>
      <c r="C7" s="6">
        <v>1</v>
      </c>
      <c r="D7" s="1"/>
      <c r="H7" s="16">
        <v>44348</v>
      </c>
      <c r="I7" s="1"/>
    </row>
    <row r="8" spans="1:9" x14ac:dyDescent="0.55000000000000004">
      <c r="H8" s="16">
        <v>44378</v>
      </c>
      <c r="I8" s="1"/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ED468-505B-4989-BE8A-E49045141A57}">
  <dimension ref="A1:O7"/>
  <sheetViews>
    <sheetView topLeftCell="E1" workbookViewId="0">
      <selection activeCell="N2" sqref="N2"/>
    </sheetView>
  </sheetViews>
  <sheetFormatPr defaultRowHeight="18" x14ac:dyDescent="0.55000000000000004"/>
  <cols>
    <col min="1" max="1" width="14.47265625" bestFit="1" customWidth="1"/>
    <col min="2" max="2" width="11.578125" customWidth="1"/>
    <col min="3" max="3" width="10.89453125" customWidth="1"/>
    <col min="5" max="5" width="10.3125" customWidth="1"/>
    <col min="6" max="6" width="11" customWidth="1"/>
    <col min="7" max="7" width="11.41796875" customWidth="1"/>
    <col min="8" max="8" width="9.578125" customWidth="1"/>
    <col min="10" max="10" width="11.1015625" customWidth="1"/>
    <col min="11" max="11" width="10.47265625" customWidth="1"/>
    <col min="13" max="13" width="11.41796875" customWidth="1"/>
    <col min="14" max="14" width="14.89453125" bestFit="1" customWidth="1"/>
    <col min="15" max="15" width="15.20703125" bestFit="1" customWidth="1"/>
    <col min="16" max="16" width="10.20703125" bestFit="1" customWidth="1"/>
  </cols>
  <sheetData>
    <row r="1" spans="1:15" x14ac:dyDescent="0.55000000000000004">
      <c r="A1" s="2" t="s">
        <v>68</v>
      </c>
      <c r="B1" s="2" t="s">
        <v>2</v>
      </c>
      <c r="C1" s="5" t="s">
        <v>3</v>
      </c>
      <c r="E1" s="2" t="s">
        <v>91</v>
      </c>
      <c r="F1" s="2" t="s">
        <v>90</v>
      </c>
      <c r="G1" s="5" t="s">
        <v>99</v>
      </c>
      <c r="H1" s="2" t="s">
        <v>98</v>
      </c>
      <c r="J1" s="2" t="s">
        <v>17</v>
      </c>
      <c r="K1" s="5" t="s">
        <v>11</v>
      </c>
      <c r="M1" s="2" t="s">
        <v>17</v>
      </c>
      <c r="N1" s="5" t="s">
        <v>100</v>
      </c>
      <c r="O1" s="5" t="s">
        <v>101</v>
      </c>
    </row>
    <row r="2" spans="1:15" x14ac:dyDescent="0.55000000000000004">
      <c r="A2" s="15" t="s">
        <v>74</v>
      </c>
      <c r="B2" s="1">
        <v>44376</v>
      </c>
      <c r="C2" s="1"/>
      <c r="E2" t="s">
        <v>92</v>
      </c>
      <c r="F2" s="1">
        <v>44223</v>
      </c>
      <c r="G2" s="1"/>
      <c r="H2" s="6"/>
      <c r="J2" s="1">
        <v>44300</v>
      </c>
      <c r="M2" s="1">
        <v>44300</v>
      </c>
      <c r="N2" s="1"/>
      <c r="O2" s="1"/>
    </row>
    <row r="3" spans="1:15" x14ac:dyDescent="0.55000000000000004">
      <c r="A3" s="15" t="s">
        <v>73</v>
      </c>
      <c r="B3" s="1">
        <v>44397</v>
      </c>
      <c r="C3" s="1"/>
      <c r="E3" t="s">
        <v>93</v>
      </c>
      <c r="F3" s="1">
        <v>44244</v>
      </c>
      <c r="G3" s="1"/>
      <c r="H3" s="6"/>
      <c r="J3" s="1">
        <v>44435</v>
      </c>
      <c r="K3" s="15"/>
      <c r="M3" s="1">
        <v>44435</v>
      </c>
      <c r="N3" s="1"/>
      <c r="O3" s="1"/>
    </row>
    <row r="4" spans="1:15" x14ac:dyDescent="0.55000000000000004">
      <c r="A4" s="15" t="s">
        <v>70</v>
      </c>
      <c r="B4" s="1">
        <v>44399</v>
      </c>
      <c r="C4" s="1"/>
      <c r="E4" t="s">
        <v>94</v>
      </c>
      <c r="F4" s="1">
        <v>44331</v>
      </c>
      <c r="G4" s="1"/>
      <c r="H4" s="6"/>
      <c r="J4" s="1">
        <v>44483</v>
      </c>
      <c r="K4" s="15"/>
      <c r="M4" s="1">
        <v>44483</v>
      </c>
      <c r="N4" s="1"/>
      <c r="O4" s="1"/>
    </row>
    <row r="5" spans="1:15" x14ac:dyDescent="0.55000000000000004">
      <c r="A5" s="15" t="s">
        <v>75</v>
      </c>
      <c r="B5" s="1">
        <v>44443</v>
      </c>
      <c r="C5" s="1"/>
      <c r="E5" t="s">
        <v>95</v>
      </c>
      <c r="F5" s="1">
        <v>44490</v>
      </c>
      <c r="G5" s="1"/>
      <c r="H5" s="6"/>
      <c r="J5" s="1">
        <v>44238</v>
      </c>
      <c r="K5" s="15"/>
      <c r="M5" s="1">
        <v>44238</v>
      </c>
      <c r="N5" s="1"/>
      <c r="O5" s="1"/>
    </row>
    <row r="6" spans="1:15" x14ac:dyDescent="0.55000000000000004">
      <c r="A6" s="15" t="s">
        <v>72</v>
      </c>
      <c r="B6" s="1">
        <v>44457</v>
      </c>
      <c r="C6" s="1"/>
      <c r="E6" t="s">
        <v>96</v>
      </c>
      <c r="F6" s="1">
        <v>44477</v>
      </c>
      <c r="G6" s="1"/>
      <c r="H6" s="6"/>
      <c r="J6" s="1">
        <v>44503</v>
      </c>
      <c r="K6" s="15"/>
      <c r="M6" s="1">
        <v>44503</v>
      </c>
      <c r="N6" s="1"/>
      <c r="O6" s="1"/>
    </row>
    <row r="7" spans="1:15" x14ac:dyDescent="0.55000000000000004">
      <c r="A7" s="15" t="s">
        <v>71</v>
      </c>
      <c r="B7" s="1">
        <v>44467</v>
      </c>
      <c r="C7" s="1"/>
      <c r="E7" t="s">
        <v>97</v>
      </c>
      <c r="F7" s="1">
        <v>44244</v>
      </c>
      <c r="G7" s="1"/>
      <c r="H7" s="6"/>
      <c r="J7" s="1">
        <v>44388</v>
      </c>
      <c r="K7" s="15"/>
      <c r="M7" s="1">
        <v>44388</v>
      </c>
      <c r="N7" s="1"/>
      <c r="O7" s="1"/>
    </row>
  </sheetData>
  <sortState xmlns:xlrd2="http://schemas.microsoft.com/office/spreadsheetml/2017/richdata2" ref="A2:B7">
    <sortCondition ref="B3:B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EA0D4-7F62-4623-B7F0-41E0A3CFDA7E}">
  <dimension ref="A1:C4"/>
  <sheetViews>
    <sheetView zoomScale="145" zoomScaleNormal="145" workbookViewId="0">
      <selection activeCell="C2" sqref="C2"/>
    </sheetView>
  </sheetViews>
  <sheetFormatPr defaultRowHeight="18" x14ac:dyDescent="0.55000000000000004"/>
  <cols>
    <col min="1" max="1" width="9.89453125" customWidth="1"/>
    <col min="2" max="2" width="10.47265625" customWidth="1"/>
  </cols>
  <sheetData>
    <row r="1" spans="1:3" x14ac:dyDescent="0.55000000000000004">
      <c r="A1" s="2" t="s">
        <v>4</v>
      </c>
      <c r="B1" s="2" t="s">
        <v>5</v>
      </c>
      <c r="C1" s="2" t="s">
        <v>6</v>
      </c>
    </row>
    <row r="2" spans="1:3" x14ac:dyDescent="0.55000000000000004">
      <c r="A2" s="3">
        <v>0.35416666666666669</v>
      </c>
      <c r="B2" s="3">
        <v>0.70486111111111116</v>
      </c>
      <c r="C2" s="3"/>
    </row>
    <row r="3" spans="1:3" x14ac:dyDescent="0.55000000000000004">
      <c r="A3" s="3">
        <v>0.41666666666666669</v>
      </c>
      <c r="B3" s="3">
        <v>0.50694444444444442</v>
      </c>
      <c r="C3" s="3"/>
    </row>
    <row r="4" spans="1:3" x14ac:dyDescent="0.55000000000000004">
      <c r="A4" s="3">
        <v>0.3125</v>
      </c>
      <c r="B4" s="3">
        <v>0.625</v>
      </c>
      <c r="C4" s="3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AA6FE-30CA-4C1E-A703-729D2B8F6642}">
  <dimension ref="A1:M8"/>
  <sheetViews>
    <sheetView zoomScale="115" zoomScaleNormal="115" workbookViewId="0">
      <selection activeCell="C4" sqref="C4"/>
    </sheetView>
  </sheetViews>
  <sheetFormatPr defaultRowHeight="18" x14ac:dyDescent="0.55000000000000004"/>
  <cols>
    <col min="1" max="1" width="14.578125" bestFit="1" customWidth="1"/>
    <col min="6" max="6" width="10.3125" bestFit="1" customWidth="1"/>
    <col min="7" max="7" width="5.47265625" customWidth="1"/>
    <col min="9" max="9" width="10.3125" bestFit="1" customWidth="1"/>
    <col min="12" max="12" width="14.41796875" bestFit="1" customWidth="1"/>
    <col min="13" max="13" width="12.20703125" bestFit="1" customWidth="1"/>
  </cols>
  <sheetData>
    <row r="1" spans="1:13" x14ac:dyDescent="0.55000000000000004">
      <c r="A1" s="2" t="s">
        <v>17</v>
      </c>
      <c r="B1" s="5" t="s">
        <v>109</v>
      </c>
      <c r="F1" s="17" t="s">
        <v>2</v>
      </c>
      <c r="H1" s="2" t="s">
        <v>102</v>
      </c>
      <c r="I1" s="2" t="s">
        <v>17</v>
      </c>
      <c r="J1" s="5" t="s">
        <v>109</v>
      </c>
      <c r="L1" s="2" t="s">
        <v>17</v>
      </c>
      <c r="M1" s="5" t="s">
        <v>110</v>
      </c>
    </row>
    <row r="2" spans="1:13" x14ac:dyDescent="0.55000000000000004">
      <c r="A2" s="18">
        <v>44197</v>
      </c>
      <c r="F2" s="1">
        <v>44355</v>
      </c>
      <c r="H2" t="s">
        <v>103</v>
      </c>
      <c r="I2" s="1">
        <v>44355</v>
      </c>
      <c r="L2" s="18">
        <v>44470</v>
      </c>
    </row>
    <row r="3" spans="1:13" x14ac:dyDescent="0.55000000000000004">
      <c r="A3" s="18">
        <v>44200</v>
      </c>
      <c r="B3" s="15"/>
      <c r="H3" t="s">
        <v>104</v>
      </c>
      <c r="I3" s="1">
        <v>44364</v>
      </c>
      <c r="J3" s="15"/>
      <c r="L3" s="18">
        <v>44471</v>
      </c>
      <c r="M3" s="15"/>
    </row>
    <row r="4" spans="1:13" x14ac:dyDescent="0.55000000000000004">
      <c r="A4" s="18">
        <v>44222</v>
      </c>
      <c r="B4" s="15"/>
      <c r="H4" t="s">
        <v>105</v>
      </c>
      <c r="I4" s="1">
        <v>44366</v>
      </c>
      <c r="J4" s="15"/>
      <c r="L4" s="18">
        <v>44472</v>
      </c>
      <c r="M4" s="15"/>
    </row>
    <row r="5" spans="1:13" x14ac:dyDescent="0.55000000000000004">
      <c r="A5" s="18">
        <v>44266</v>
      </c>
      <c r="B5" s="15"/>
      <c r="H5" t="s">
        <v>106</v>
      </c>
      <c r="I5" s="1">
        <v>44375</v>
      </c>
      <c r="J5" s="15"/>
      <c r="L5" s="18">
        <v>44473</v>
      </c>
      <c r="M5" s="15"/>
    </row>
    <row r="6" spans="1:13" x14ac:dyDescent="0.55000000000000004">
      <c r="A6" s="18">
        <v>44293</v>
      </c>
      <c r="B6" s="15"/>
      <c r="H6" t="s">
        <v>107</v>
      </c>
      <c r="I6" s="1">
        <v>44379</v>
      </c>
      <c r="J6" s="15"/>
      <c r="L6" s="18">
        <v>44474</v>
      </c>
      <c r="M6" s="15"/>
    </row>
    <row r="7" spans="1:13" x14ac:dyDescent="0.55000000000000004">
      <c r="A7" s="18">
        <v>44322</v>
      </c>
      <c r="B7" s="15"/>
      <c r="H7" t="s">
        <v>108</v>
      </c>
      <c r="I7" s="1">
        <v>44383</v>
      </c>
      <c r="J7" s="15"/>
      <c r="L7" s="18">
        <v>44479</v>
      </c>
      <c r="M7" s="15"/>
    </row>
    <row r="8" spans="1:13" x14ac:dyDescent="0.55000000000000004">
      <c r="L8" s="18">
        <v>44480</v>
      </c>
      <c r="M8" s="15"/>
    </row>
  </sheetData>
  <sortState xmlns:xlrd2="http://schemas.microsoft.com/office/spreadsheetml/2017/richdata2" ref="A2:B7">
    <sortCondition ref="A4:A7"/>
  </sortState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DF11E-B92B-4C2A-BE02-EBB410D3B763}">
  <dimension ref="A1:I12"/>
  <sheetViews>
    <sheetView zoomScale="115" zoomScaleNormal="115" workbookViewId="0">
      <selection activeCell="D14" sqref="D14"/>
    </sheetView>
  </sheetViews>
  <sheetFormatPr defaultRowHeight="18" x14ac:dyDescent="0.55000000000000004"/>
  <cols>
    <col min="1" max="1" width="14.41796875" bestFit="1" customWidth="1"/>
    <col min="2" max="2" width="10.1015625" customWidth="1"/>
    <col min="4" max="4" width="14.41796875" bestFit="1" customWidth="1"/>
    <col min="5" max="5" width="12.3125" customWidth="1"/>
    <col min="6" max="6" width="7.7890625" customWidth="1"/>
    <col min="7" max="7" width="4.7890625" customWidth="1"/>
    <col min="8" max="8" width="8.1015625" customWidth="1"/>
    <col min="9" max="9" width="7" customWidth="1"/>
  </cols>
  <sheetData>
    <row r="1" spans="1:9" ht="36" x14ac:dyDescent="0.55000000000000004">
      <c r="A1" s="2" t="s">
        <v>17</v>
      </c>
      <c r="B1" s="5" t="s">
        <v>111</v>
      </c>
      <c r="D1" s="2" t="s">
        <v>17</v>
      </c>
      <c r="E1" s="22" t="s">
        <v>115</v>
      </c>
      <c r="F1" s="5" t="s">
        <v>112</v>
      </c>
    </row>
    <row r="2" spans="1:9" x14ac:dyDescent="0.55000000000000004">
      <c r="A2" s="18">
        <v>44220</v>
      </c>
      <c r="D2" s="18">
        <v>44220</v>
      </c>
      <c r="E2">
        <v>8</v>
      </c>
      <c r="F2" s="19"/>
      <c r="H2" s="13" t="s">
        <v>113</v>
      </c>
      <c r="I2" s="20">
        <v>9.5</v>
      </c>
    </row>
    <row r="3" spans="1:9" x14ac:dyDescent="0.55000000000000004">
      <c r="A3" s="18">
        <v>44271</v>
      </c>
      <c r="B3" s="15"/>
      <c r="D3" s="18">
        <v>44271</v>
      </c>
      <c r="E3" s="15">
        <v>6</v>
      </c>
      <c r="F3" s="19"/>
      <c r="H3" s="13" t="s">
        <v>114</v>
      </c>
      <c r="I3" s="20">
        <v>13</v>
      </c>
    </row>
    <row r="4" spans="1:9" x14ac:dyDescent="0.55000000000000004">
      <c r="A4" s="18">
        <v>44295</v>
      </c>
      <c r="B4" s="15"/>
      <c r="D4" s="18">
        <v>44295</v>
      </c>
      <c r="E4" s="15">
        <v>9</v>
      </c>
      <c r="F4" s="19"/>
    </row>
    <row r="5" spans="1:9" x14ac:dyDescent="0.55000000000000004">
      <c r="A5" s="18">
        <v>44312</v>
      </c>
      <c r="B5" s="15"/>
      <c r="D5" s="18">
        <v>44312</v>
      </c>
      <c r="E5" s="15">
        <v>7</v>
      </c>
      <c r="F5" s="19"/>
    </row>
    <row r="6" spans="1:9" x14ac:dyDescent="0.55000000000000004">
      <c r="A6" s="18">
        <v>44382</v>
      </c>
      <c r="B6" s="15"/>
      <c r="D6" s="18">
        <v>44382</v>
      </c>
      <c r="E6" s="15">
        <v>5</v>
      </c>
      <c r="F6" s="19"/>
    </row>
    <row r="7" spans="1:9" x14ac:dyDescent="0.55000000000000004">
      <c r="A7" s="18">
        <v>44457</v>
      </c>
      <c r="B7" s="15"/>
      <c r="D7" s="18">
        <v>44457</v>
      </c>
      <c r="E7" s="15">
        <v>7</v>
      </c>
      <c r="F7" s="19"/>
    </row>
    <row r="12" spans="1:9" x14ac:dyDescent="0.55000000000000004">
      <c r="I12" s="21"/>
    </row>
  </sheetData>
  <sortState xmlns:xlrd2="http://schemas.microsoft.com/office/spreadsheetml/2017/richdata2" ref="A2:B7">
    <sortCondition ref="A5:A7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6FB90-57BE-4889-B7C6-F4B38CE896FF}">
  <dimension ref="A1:H1"/>
  <sheetViews>
    <sheetView zoomScale="115" zoomScaleNormal="115" workbookViewId="0">
      <selection activeCell="G6" sqref="G6"/>
    </sheetView>
  </sheetViews>
  <sheetFormatPr defaultRowHeight="18" x14ac:dyDescent="0.55000000000000004"/>
  <sheetData>
    <row r="1" spans="1:8" x14ac:dyDescent="0.55000000000000004">
      <c r="A1" s="2" t="s">
        <v>17</v>
      </c>
      <c r="B1" s="5" t="s">
        <v>120</v>
      </c>
      <c r="D1" s="2" t="s">
        <v>17</v>
      </c>
      <c r="E1" s="5" t="s">
        <v>121</v>
      </c>
      <c r="G1" s="2" t="s">
        <v>17</v>
      </c>
      <c r="H1" s="5" t="s">
        <v>122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8AEB1-AE40-4C6C-BEA7-CB6A355DA04B}">
  <dimension ref="A1:H8"/>
  <sheetViews>
    <sheetView zoomScale="115" zoomScaleNormal="115" workbookViewId="0">
      <selection activeCell="G2" sqref="G2"/>
    </sheetView>
  </sheetViews>
  <sheetFormatPr defaultColWidth="8.7890625" defaultRowHeight="18" x14ac:dyDescent="0.55000000000000004"/>
  <cols>
    <col min="1" max="1" width="10.3125" style="15" bestFit="1" customWidth="1"/>
    <col min="2" max="4" width="11.68359375" style="15" bestFit="1" customWidth="1"/>
    <col min="5" max="5" width="8.7890625" style="15"/>
    <col min="6" max="8" width="10.3125" style="15" bestFit="1" customWidth="1"/>
    <col min="9" max="16384" width="8.7890625" style="15"/>
  </cols>
  <sheetData>
    <row r="1" spans="1:8" x14ac:dyDescent="0.55000000000000004">
      <c r="A1" s="2" t="s">
        <v>17</v>
      </c>
      <c r="B1" s="5" t="s">
        <v>120</v>
      </c>
      <c r="C1" s="5" t="s">
        <v>121</v>
      </c>
      <c r="D1" s="5" t="s">
        <v>122</v>
      </c>
      <c r="F1" s="2" t="s">
        <v>17</v>
      </c>
      <c r="G1" s="5" t="s">
        <v>147</v>
      </c>
      <c r="H1" s="5" t="s">
        <v>148</v>
      </c>
    </row>
    <row r="2" spans="1:8" x14ac:dyDescent="0.55000000000000004">
      <c r="A2" s="1">
        <v>44197</v>
      </c>
      <c r="F2" s="1">
        <v>44287</v>
      </c>
      <c r="G2" s="29"/>
      <c r="H2" s="6"/>
    </row>
    <row r="3" spans="1:8" x14ac:dyDescent="0.55000000000000004">
      <c r="A3" s="1">
        <v>44287</v>
      </c>
      <c r="B3" s="26"/>
      <c r="C3" s="26"/>
      <c r="D3" s="26"/>
      <c r="F3" s="1">
        <v>44348</v>
      </c>
      <c r="G3" s="29"/>
      <c r="H3" s="6"/>
    </row>
    <row r="4" spans="1:8" x14ac:dyDescent="0.55000000000000004">
      <c r="A4" s="1">
        <v>44292</v>
      </c>
      <c r="B4" s="26"/>
      <c r="C4" s="26"/>
      <c r="D4" s="26"/>
      <c r="F4" s="1">
        <v>44378</v>
      </c>
      <c r="G4" s="29"/>
      <c r="H4" s="6"/>
    </row>
    <row r="5" spans="1:8" x14ac:dyDescent="0.55000000000000004">
      <c r="A5" s="1">
        <v>44501</v>
      </c>
      <c r="B5" s="26"/>
      <c r="C5" s="26"/>
      <c r="D5" s="26"/>
      <c r="F5" s="1">
        <v>44501</v>
      </c>
      <c r="G5" s="29"/>
      <c r="H5" s="6"/>
    </row>
    <row r="6" spans="1:8" x14ac:dyDescent="0.55000000000000004">
      <c r="A6" s="1">
        <v>44621</v>
      </c>
      <c r="B6" s="26"/>
      <c r="C6" s="26"/>
      <c r="D6" s="26"/>
      <c r="F6" s="1">
        <v>44593</v>
      </c>
      <c r="G6" s="29"/>
      <c r="H6" s="6"/>
    </row>
    <row r="7" spans="1:8" x14ac:dyDescent="0.55000000000000004">
      <c r="A7" s="1">
        <v>44657</v>
      </c>
      <c r="B7" s="26"/>
      <c r="C7" s="26"/>
      <c r="D7" s="26"/>
      <c r="F7" s="1">
        <v>44652</v>
      </c>
      <c r="G7" s="29"/>
      <c r="H7" s="6"/>
    </row>
    <row r="8" spans="1:8" x14ac:dyDescent="0.55000000000000004">
      <c r="A8" s="1">
        <v>44743</v>
      </c>
      <c r="B8" s="26"/>
      <c r="C8" s="26"/>
      <c r="D8" s="26"/>
      <c r="F8" s="1">
        <v>44774</v>
      </c>
      <c r="G8" s="29"/>
      <c r="H8" s="6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FF89A-7E68-4990-8443-11B21C5FC887}">
  <dimension ref="A1:Y10"/>
  <sheetViews>
    <sheetView zoomScale="115" zoomScaleNormal="115" workbookViewId="0">
      <selection activeCell="B2" sqref="B2"/>
    </sheetView>
  </sheetViews>
  <sheetFormatPr defaultRowHeight="18" x14ac:dyDescent="0.55000000000000004"/>
  <cols>
    <col min="1" max="1" width="15.3125" bestFit="1" customWidth="1"/>
    <col min="3" max="3" width="8.7890625" style="15"/>
    <col min="4" max="4" width="13.89453125" style="15" bestFit="1" customWidth="1"/>
    <col min="5" max="6" width="8.7890625" style="15"/>
    <col min="7" max="7" width="14.68359375" style="15" customWidth="1"/>
    <col min="8" max="8" width="9.41796875" style="15" customWidth="1"/>
    <col min="9" max="9" width="11.7890625" style="15" customWidth="1"/>
    <col min="10" max="10" width="10.7890625" style="15" bestFit="1" customWidth="1"/>
    <col min="11" max="15" width="8.7890625" style="15"/>
    <col min="17" max="17" width="9.3125" customWidth="1"/>
  </cols>
  <sheetData>
    <row r="1" spans="1:25" x14ac:dyDescent="0.55000000000000004">
      <c r="A1" s="2" t="s">
        <v>118</v>
      </c>
      <c r="B1" s="5" t="s">
        <v>41</v>
      </c>
      <c r="C1"/>
      <c r="D1" s="2" t="s">
        <v>118</v>
      </c>
      <c r="E1" s="5" t="s">
        <v>41</v>
      </c>
      <c r="G1" s="2" t="s">
        <v>132</v>
      </c>
      <c r="H1" s="5" t="s">
        <v>41</v>
      </c>
      <c r="J1" s="2" t="s">
        <v>118</v>
      </c>
      <c r="K1" s="5" t="s">
        <v>41</v>
      </c>
      <c r="M1"/>
      <c r="N1"/>
      <c r="O1"/>
    </row>
    <row r="2" spans="1:25" x14ac:dyDescent="0.55000000000000004">
      <c r="A2" s="7" t="s">
        <v>119</v>
      </c>
      <c r="B2" s="6"/>
      <c r="D2" s="7" t="s">
        <v>133</v>
      </c>
      <c r="E2"/>
      <c r="G2" s="15">
        <v>10.25</v>
      </c>
      <c r="H2" s="30"/>
      <c r="J2" s="7" t="s">
        <v>127</v>
      </c>
      <c r="K2"/>
    </row>
    <row r="3" spans="1:25" x14ac:dyDescent="0.55000000000000004">
      <c r="A3" s="23" t="s">
        <v>123</v>
      </c>
      <c r="B3" s="6"/>
      <c r="D3" s="7" t="s">
        <v>134</v>
      </c>
      <c r="E3"/>
      <c r="G3" s="15">
        <v>14.5</v>
      </c>
      <c r="H3" s="30"/>
      <c r="J3" s="7" t="s">
        <v>128</v>
      </c>
      <c r="K3"/>
    </row>
    <row r="4" spans="1:25" x14ac:dyDescent="0.55000000000000004">
      <c r="A4" s="7" t="s">
        <v>126</v>
      </c>
      <c r="B4" s="6"/>
      <c r="D4" s="7" t="s">
        <v>135</v>
      </c>
      <c r="E4"/>
      <c r="G4" s="15">
        <v>19.22</v>
      </c>
      <c r="H4" s="30"/>
      <c r="J4" s="7" t="s">
        <v>129</v>
      </c>
      <c r="K4"/>
    </row>
    <row r="5" spans="1:25" x14ac:dyDescent="0.55000000000000004">
      <c r="A5" s="7" t="s">
        <v>124</v>
      </c>
      <c r="B5" s="6"/>
      <c r="D5" s="8" t="s">
        <v>136</v>
      </c>
      <c r="E5"/>
      <c r="G5" s="24">
        <v>10.3</v>
      </c>
      <c r="H5" s="30"/>
      <c r="J5" s="8" t="s">
        <v>130</v>
      </c>
      <c r="K5"/>
    </row>
    <row r="6" spans="1:25" x14ac:dyDescent="0.55000000000000004">
      <c r="A6" s="8" t="s">
        <v>125</v>
      </c>
      <c r="B6" s="6"/>
      <c r="D6" s="8" t="s">
        <v>137</v>
      </c>
      <c r="E6"/>
      <c r="G6" s="24">
        <v>2.39</v>
      </c>
      <c r="H6" s="30"/>
      <c r="J6" s="8" t="s">
        <v>131</v>
      </c>
      <c r="K6"/>
    </row>
    <row r="9" spans="1:25" x14ac:dyDescent="0.55000000000000004">
      <c r="Y9" t="s">
        <v>0</v>
      </c>
    </row>
    <row r="10" spans="1:25" x14ac:dyDescent="0.55000000000000004">
      <c r="F10"/>
    </row>
  </sheetData>
  <pageMargins left="0.7" right="0.7" top="0.75" bottom="0.75" header="0.3" footer="0.3"/>
  <ignoredErrors>
    <ignoredError sqref="J2:J6 D2:D6" numberStoredAsText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4C436-2453-4490-8530-DD3E183D1E1D}">
  <dimension ref="A1:H8"/>
  <sheetViews>
    <sheetView zoomScale="115" zoomScaleNormal="115" workbookViewId="0">
      <selection activeCell="F13" sqref="F13"/>
    </sheetView>
  </sheetViews>
  <sheetFormatPr defaultRowHeight="18" x14ac:dyDescent="0.55000000000000004"/>
  <cols>
    <col min="1" max="1" width="8.7890625" style="15"/>
    <col min="2" max="2" width="9.47265625" style="15" customWidth="1"/>
    <col min="3" max="3" width="13.578125" style="15" bestFit="1" customWidth="1"/>
    <col min="4" max="4" width="13" style="15" customWidth="1"/>
    <col min="5" max="5" width="10" style="15" customWidth="1"/>
    <col min="6" max="7" width="15.3125" bestFit="1" customWidth="1"/>
    <col min="8" max="8" width="16.20703125" customWidth="1"/>
  </cols>
  <sheetData>
    <row r="1" spans="1:8" x14ac:dyDescent="0.55000000000000004">
      <c r="A1" s="2" t="s">
        <v>41</v>
      </c>
      <c r="B1" s="5" t="s">
        <v>138</v>
      </c>
      <c r="C1" s="5" t="s">
        <v>139</v>
      </c>
      <c r="D1" s="5" t="s">
        <v>140</v>
      </c>
      <c r="E1"/>
      <c r="F1" s="2" t="s">
        <v>4</v>
      </c>
      <c r="G1" s="2" t="s">
        <v>5</v>
      </c>
      <c r="H1" s="5" t="s">
        <v>6</v>
      </c>
    </row>
    <row r="2" spans="1:8" x14ac:dyDescent="0.55000000000000004">
      <c r="A2" s="23">
        <v>0.43402777777777773</v>
      </c>
      <c r="B2" s="3"/>
      <c r="C2" s="3"/>
      <c r="D2" s="3"/>
      <c r="F2" s="4">
        <v>44478.354166666664</v>
      </c>
      <c r="G2" s="4">
        <v>44478.6875</v>
      </c>
      <c r="H2" s="6"/>
    </row>
    <row r="3" spans="1:8" x14ac:dyDescent="0.55000000000000004">
      <c r="A3" s="23">
        <v>0.61805555555555558</v>
      </c>
      <c r="B3" s="3"/>
      <c r="C3" s="3"/>
      <c r="D3" s="3"/>
      <c r="F3" s="4">
        <v>44451.916666666664</v>
      </c>
      <c r="G3" s="4">
        <v>44454.25</v>
      </c>
    </row>
    <row r="4" spans="1:8" x14ac:dyDescent="0.55000000000000004">
      <c r="A4" s="23">
        <v>0.80694444444444446</v>
      </c>
      <c r="B4" s="3"/>
      <c r="C4" s="3"/>
      <c r="D4" s="3"/>
      <c r="F4" s="4">
        <v>44459.875</v>
      </c>
      <c r="G4" s="4">
        <v>44460.166666666664</v>
      </c>
    </row>
    <row r="5" spans="1:8" x14ac:dyDescent="0.55000000000000004">
      <c r="A5" s="25">
        <v>0.4375</v>
      </c>
      <c r="B5" s="3"/>
      <c r="C5" s="3"/>
      <c r="D5" s="3"/>
      <c r="F5" s="4">
        <v>44461.291666666664</v>
      </c>
      <c r="G5" s="4">
        <v>44466.041666666664</v>
      </c>
    </row>
    <row r="6" spans="1:8" x14ac:dyDescent="0.55000000000000004">
      <c r="A6" s="25">
        <v>0.11041666666666666</v>
      </c>
      <c r="B6" s="3"/>
      <c r="C6" s="3"/>
      <c r="D6" s="3"/>
      <c r="F6" s="4">
        <v>44463.395833333336</v>
      </c>
      <c r="G6" s="4">
        <v>44463.729166666664</v>
      </c>
    </row>
    <row r="8" spans="1:8" x14ac:dyDescent="0.55000000000000004">
      <c r="F8" s="15"/>
      <c r="G8" s="15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8B526-7734-46C7-B123-108EC5A9A3F6}">
  <dimension ref="A1:D7"/>
  <sheetViews>
    <sheetView zoomScale="130" zoomScaleNormal="130" workbookViewId="0">
      <selection activeCell="D5" sqref="D5"/>
    </sheetView>
  </sheetViews>
  <sheetFormatPr defaultRowHeight="18" x14ac:dyDescent="0.55000000000000004"/>
  <cols>
    <col min="2" max="2" width="12.3125" bestFit="1" customWidth="1"/>
    <col min="3" max="3" width="9.47265625" customWidth="1"/>
    <col min="4" max="4" width="11.68359375" customWidth="1"/>
  </cols>
  <sheetData>
    <row r="1" spans="1:4" ht="59.25" customHeight="1" x14ac:dyDescent="0.55000000000000004">
      <c r="A1" s="2" t="s">
        <v>34</v>
      </c>
      <c r="B1" s="2" t="s">
        <v>68</v>
      </c>
      <c r="C1" s="22" t="s">
        <v>141</v>
      </c>
      <c r="D1" s="22" t="s">
        <v>142</v>
      </c>
    </row>
    <row r="2" spans="1:4" x14ac:dyDescent="0.55000000000000004">
      <c r="A2">
        <v>2016</v>
      </c>
      <c r="B2" t="s">
        <v>143</v>
      </c>
      <c r="C2" s="27">
        <v>8.5474537037037043E-2</v>
      </c>
    </row>
    <row r="3" spans="1:4" x14ac:dyDescent="0.55000000000000004">
      <c r="A3" s="26">
        <v>2017</v>
      </c>
      <c r="B3" t="s">
        <v>144</v>
      </c>
      <c r="C3" s="27">
        <v>8.7361111111111112E-2</v>
      </c>
      <c r="D3" s="28"/>
    </row>
    <row r="4" spans="1:4" x14ac:dyDescent="0.55000000000000004">
      <c r="A4" s="26">
        <v>2018</v>
      </c>
      <c r="B4" t="s">
        <v>143</v>
      </c>
      <c r="C4" s="27">
        <v>8.6307870370370368E-2</v>
      </c>
      <c r="D4" s="28"/>
    </row>
    <row r="5" spans="1:4" x14ac:dyDescent="0.55000000000000004">
      <c r="A5" s="26">
        <v>2019</v>
      </c>
      <c r="B5" t="s">
        <v>143</v>
      </c>
      <c r="C5" s="27">
        <v>8.5150462962962969E-2</v>
      </c>
      <c r="D5" s="28"/>
    </row>
    <row r="6" spans="1:4" x14ac:dyDescent="0.55000000000000004">
      <c r="A6" s="26">
        <v>2020</v>
      </c>
      <c r="B6" t="s">
        <v>145</v>
      </c>
      <c r="C6" s="27">
        <v>8.7280092592592604E-2</v>
      </c>
      <c r="D6" s="28"/>
    </row>
    <row r="7" spans="1:4" x14ac:dyDescent="0.55000000000000004">
      <c r="A7" s="26">
        <v>2021</v>
      </c>
      <c r="B7" t="s">
        <v>146</v>
      </c>
      <c r="C7" s="27">
        <v>8.6122685185185177E-2</v>
      </c>
      <c r="D7" s="2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0B57-D96B-41FD-925F-0D6645B8C3F7}">
  <dimension ref="A1:E7"/>
  <sheetViews>
    <sheetView zoomScale="130" zoomScaleNormal="130" workbookViewId="0">
      <selection activeCell="E2" sqref="E2"/>
    </sheetView>
  </sheetViews>
  <sheetFormatPr defaultRowHeight="18" x14ac:dyDescent="0.55000000000000004"/>
  <cols>
    <col min="1" max="1" width="15.7890625" customWidth="1"/>
    <col min="2" max="2" width="11.3125" customWidth="1"/>
    <col min="5" max="5" width="10.3125" bestFit="1" customWidth="1"/>
  </cols>
  <sheetData>
    <row r="1" spans="1:5" x14ac:dyDescent="0.55000000000000004">
      <c r="A1" s="2" t="s">
        <v>68</v>
      </c>
      <c r="B1" s="2" t="s">
        <v>116</v>
      </c>
      <c r="E1" s="5" t="s">
        <v>117</v>
      </c>
    </row>
    <row r="2" spans="1:5" x14ac:dyDescent="0.55000000000000004">
      <c r="A2" s="15" t="s">
        <v>70</v>
      </c>
      <c r="B2" s="1">
        <f ca="1">TODAY()+22</f>
        <v>44732</v>
      </c>
      <c r="E2" s="1"/>
    </row>
    <row r="3" spans="1:5" x14ac:dyDescent="0.55000000000000004">
      <c r="A3" s="15" t="s">
        <v>71</v>
      </c>
      <c r="B3" s="1">
        <f ca="1">TODAY()+3</f>
        <v>44713</v>
      </c>
    </row>
    <row r="4" spans="1:5" x14ac:dyDescent="0.55000000000000004">
      <c r="A4" s="15" t="s">
        <v>72</v>
      </c>
      <c r="B4" s="1">
        <f ca="1">TODAY()+40</f>
        <v>44750</v>
      </c>
    </row>
    <row r="5" spans="1:5" x14ac:dyDescent="0.55000000000000004">
      <c r="A5" s="15" t="s">
        <v>73</v>
      </c>
      <c r="B5" s="1">
        <f ca="1">TODAY()+28</f>
        <v>44738</v>
      </c>
    </row>
    <row r="6" spans="1:5" x14ac:dyDescent="0.55000000000000004">
      <c r="A6" s="15" t="s">
        <v>74</v>
      </c>
      <c r="B6" s="1">
        <f ca="1">TODAY()+7</f>
        <v>44717</v>
      </c>
    </row>
    <row r="7" spans="1:5" x14ac:dyDescent="0.55000000000000004">
      <c r="A7" s="15" t="s">
        <v>75</v>
      </c>
      <c r="B7" s="1">
        <f ca="1">TODAY()+17</f>
        <v>44727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71470-743D-4F31-AFF6-8666593CC7E9}">
  <dimension ref="B2:G6"/>
  <sheetViews>
    <sheetView zoomScale="115" zoomScaleNormal="115" workbookViewId="0">
      <selection activeCell="I6" sqref="I6"/>
    </sheetView>
  </sheetViews>
  <sheetFormatPr defaultRowHeight="18" x14ac:dyDescent="0.55000000000000004"/>
  <cols>
    <col min="1" max="1" width="5.47265625" customWidth="1"/>
    <col min="2" max="2" width="11.47265625" customWidth="1"/>
    <col min="3" max="3" width="15.41796875" bestFit="1" customWidth="1"/>
    <col min="4" max="4" width="6.68359375" customWidth="1"/>
    <col min="5" max="5" width="9.3125" customWidth="1"/>
    <col min="6" max="6" width="11.1015625" customWidth="1"/>
    <col min="7" max="7" width="10.3125" bestFit="1" customWidth="1"/>
    <col min="9" max="9" width="10.3125" bestFit="1" customWidth="1"/>
  </cols>
  <sheetData>
    <row r="2" spans="2:7" x14ac:dyDescent="0.55000000000000004">
      <c r="B2" s="2" t="s">
        <v>7</v>
      </c>
      <c r="C2" s="2" t="s">
        <v>8</v>
      </c>
      <c r="E2" s="5" t="s">
        <v>9</v>
      </c>
      <c r="F2" s="5" t="s">
        <v>10</v>
      </c>
      <c r="G2" s="5" t="s">
        <v>11</v>
      </c>
    </row>
    <row r="3" spans="2:7" x14ac:dyDescent="0.55000000000000004">
      <c r="B3" s="1"/>
      <c r="C3" s="4"/>
      <c r="E3" t="s">
        <v>12</v>
      </c>
      <c r="F3" s="1">
        <f ca="1">TODAY()+25</f>
        <v>44735</v>
      </c>
      <c r="G3" s="6"/>
    </row>
    <row r="4" spans="2:7" x14ac:dyDescent="0.55000000000000004">
      <c r="E4" t="s">
        <v>13</v>
      </c>
      <c r="F4" s="1">
        <f ca="1">TODAY()+16</f>
        <v>44726</v>
      </c>
      <c r="G4" s="6"/>
    </row>
    <row r="5" spans="2:7" x14ac:dyDescent="0.55000000000000004">
      <c r="E5" t="s">
        <v>14</v>
      </c>
      <c r="F5" s="1">
        <f ca="1">TODAY()+3</f>
        <v>44713</v>
      </c>
      <c r="G5" s="6"/>
    </row>
    <row r="6" spans="2:7" x14ac:dyDescent="0.55000000000000004">
      <c r="E6" t="s">
        <v>15</v>
      </c>
      <c r="F6" s="1">
        <f ca="1">TODAY()+15</f>
        <v>44725</v>
      </c>
      <c r="G6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CA42E-7CDE-4469-BF36-0B02C2A33E60}">
  <dimension ref="A1:E5"/>
  <sheetViews>
    <sheetView zoomScale="115" zoomScaleNormal="115" workbookViewId="0">
      <selection activeCell="D1" sqref="D1"/>
    </sheetView>
  </sheetViews>
  <sheetFormatPr defaultRowHeight="18" x14ac:dyDescent="0.55000000000000004"/>
  <cols>
    <col min="1" max="1" width="19.7890625" customWidth="1"/>
    <col min="2" max="2" width="13.578125" customWidth="1"/>
    <col min="4" max="4" width="13" customWidth="1"/>
    <col min="5" max="5" width="12.41796875" bestFit="1" customWidth="1"/>
  </cols>
  <sheetData>
    <row r="1" spans="1:5" x14ac:dyDescent="0.55000000000000004">
      <c r="A1" s="2" t="s">
        <v>16</v>
      </c>
      <c r="B1" s="2" t="s">
        <v>18</v>
      </c>
      <c r="D1" s="5" t="s">
        <v>16</v>
      </c>
      <c r="E1" s="5" t="s">
        <v>18</v>
      </c>
    </row>
    <row r="2" spans="1:5" x14ac:dyDescent="0.55000000000000004">
      <c r="A2" s="7" t="s">
        <v>19</v>
      </c>
      <c r="D2" s="7" t="s">
        <v>23</v>
      </c>
    </row>
    <row r="3" spans="1:5" x14ac:dyDescent="0.55000000000000004">
      <c r="A3" s="7" t="s">
        <v>20</v>
      </c>
      <c r="D3" s="7" t="s">
        <v>24</v>
      </c>
    </row>
    <row r="4" spans="1:5" x14ac:dyDescent="0.55000000000000004">
      <c r="A4" s="7" t="s">
        <v>21</v>
      </c>
      <c r="D4" s="7" t="s">
        <v>25</v>
      </c>
    </row>
    <row r="5" spans="1:5" x14ac:dyDescent="0.55000000000000004">
      <c r="A5" s="8" t="s">
        <v>22</v>
      </c>
      <c r="D5" s="8" t="s">
        <v>26</v>
      </c>
    </row>
  </sheetData>
  <pageMargins left="0.7" right="0.7" top="0.75" bottom="0.75" header="0.3" footer="0.3"/>
  <ignoredErrors>
    <ignoredError sqref="A5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A4B78-EDEC-4713-903F-635ECD14721B}">
  <dimension ref="A1:B5"/>
  <sheetViews>
    <sheetView zoomScale="115" zoomScaleNormal="115" workbookViewId="0">
      <selection sqref="A1:B5"/>
    </sheetView>
  </sheetViews>
  <sheetFormatPr defaultRowHeight="18" x14ac:dyDescent="0.55000000000000004"/>
  <cols>
    <col min="1" max="1" width="19.68359375" customWidth="1"/>
    <col min="2" max="2" width="12.89453125" customWidth="1"/>
  </cols>
  <sheetData>
    <row r="1" spans="1:2" x14ac:dyDescent="0.55000000000000004">
      <c r="A1" s="2" t="s">
        <v>27</v>
      </c>
      <c r="B1" s="2" t="s">
        <v>18</v>
      </c>
    </row>
    <row r="2" spans="1:2" x14ac:dyDescent="0.55000000000000004">
      <c r="A2" s="9" t="s">
        <v>28</v>
      </c>
    </row>
    <row r="3" spans="1:2" x14ac:dyDescent="0.55000000000000004">
      <c r="A3" s="9" t="s">
        <v>29</v>
      </c>
    </row>
    <row r="4" spans="1:2" x14ac:dyDescent="0.55000000000000004">
      <c r="A4" s="9" t="s">
        <v>30</v>
      </c>
    </row>
    <row r="5" spans="1:2" x14ac:dyDescent="0.55000000000000004">
      <c r="A5" s="9" t="s">
        <v>31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0C8E-BEB3-440F-8311-98EAD1AAF751}">
  <dimension ref="A1:J5"/>
  <sheetViews>
    <sheetView zoomScale="130" zoomScaleNormal="130" workbookViewId="0">
      <selection activeCell="G3" sqref="G3"/>
    </sheetView>
  </sheetViews>
  <sheetFormatPr defaultRowHeight="18" x14ac:dyDescent="0.55000000000000004"/>
  <cols>
    <col min="1" max="1" width="11.3125" customWidth="1"/>
    <col min="2" max="2" width="11.89453125" customWidth="1"/>
    <col min="3" max="3" width="8.7890625" customWidth="1"/>
    <col min="4" max="4" width="7.20703125" customWidth="1"/>
    <col min="5" max="5" width="8" customWidth="1"/>
    <col min="7" max="7" width="11.47265625" customWidth="1"/>
    <col min="9" max="9" width="12.20703125" customWidth="1"/>
    <col min="10" max="10" width="11" customWidth="1"/>
  </cols>
  <sheetData>
    <row r="1" spans="1:10" x14ac:dyDescent="0.55000000000000004">
      <c r="A1" s="2" t="s">
        <v>16</v>
      </c>
      <c r="B1" s="2" t="s">
        <v>17</v>
      </c>
      <c r="D1" s="5" t="s">
        <v>32</v>
      </c>
      <c r="E1" s="5" t="s">
        <v>33</v>
      </c>
      <c r="F1" s="5" t="s">
        <v>34</v>
      </c>
      <c r="G1" s="5" t="s">
        <v>17</v>
      </c>
      <c r="I1" s="10" t="s">
        <v>36</v>
      </c>
      <c r="J1" s="10" t="s">
        <v>17</v>
      </c>
    </row>
    <row r="2" spans="1:10" x14ac:dyDescent="0.55000000000000004">
      <c r="A2">
        <v>20210807</v>
      </c>
      <c r="B2" s="1"/>
      <c r="D2">
        <v>3</v>
      </c>
      <c r="E2">
        <v>11</v>
      </c>
      <c r="F2">
        <v>2021</v>
      </c>
      <c r="G2" s="1"/>
      <c r="I2" t="s">
        <v>37</v>
      </c>
      <c r="J2" s="1"/>
    </row>
    <row r="3" spans="1:10" x14ac:dyDescent="0.55000000000000004">
      <c r="A3">
        <v>20210610</v>
      </c>
      <c r="B3" s="1"/>
      <c r="D3">
        <v>24</v>
      </c>
      <c r="E3">
        <v>4</v>
      </c>
      <c r="F3">
        <v>2019</v>
      </c>
      <c r="G3" s="1"/>
      <c r="I3" t="s">
        <v>38</v>
      </c>
      <c r="J3" s="1"/>
    </row>
    <row r="4" spans="1:10" x14ac:dyDescent="0.55000000000000004">
      <c r="A4">
        <v>20210902</v>
      </c>
      <c r="B4" s="1"/>
      <c r="D4">
        <v>11</v>
      </c>
      <c r="E4">
        <v>6</v>
      </c>
      <c r="F4">
        <v>2020</v>
      </c>
      <c r="G4" s="1"/>
      <c r="I4" t="s">
        <v>39</v>
      </c>
      <c r="J4" s="1"/>
    </row>
    <row r="5" spans="1:10" x14ac:dyDescent="0.55000000000000004">
      <c r="A5">
        <v>20210911</v>
      </c>
      <c r="B5" s="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7999-D49B-4CEB-847C-9ECC654AF3DA}">
  <dimension ref="A1:B5"/>
  <sheetViews>
    <sheetView zoomScale="130" zoomScaleNormal="130" workbookViewId="0">
      <selection activeCell="B2" sqref="B2"/>
    </sheetView>
  </sheetViews>
  <sheetFormatPr defaultRowHeight="18" x14ac:dyDescent="0.55000000000000004"/>
  <cols>
    <col min="1" max="1" width="11.68359375" customWidth="1"/>
    <col min="2" max="2" width="9.68359375" customWidth="1"/>
  </cols>
  <sheetData>
    <row r="1" spans="1:2" x14ac:dyDescent="0.55000000000000004">
      <c r="A1" s="2" t="s">
        <v>17</v>
      </c>
      <c r="B1" s="2" t="s">
        <v>34</v>
      </c>
    </row>
    <row r="2" spans="1:2" x14ac:dyDescent="0.55000000000000004">
      <c r="A2" s="1">
        <v>44434</v>
      </c>
    </row>
    <row r="3" spans="1:2" x14ac:dyDescent="0.55000000000000004">
      <c r="A3" s="1">
        <v>44456</v>
      </c>
      <c r="B3" s="26"/>
    </row>
    <row r="4" spans="1:2" x14ac:dyDescent="0.55000000000000004">
      <c r="A4" s="1">
        <v>44444</v>
      </c>
      <c r="B4" s="26"/>
    </row>
    <row r="5" spans="1:2" x14ac:dyDescent="0.55000000000000004">
      <c r="A5" s="1">
        <v>44438</v>
      </c>
      <c r="B5" s="26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7264B-396E-4499-BCB1-967D6CCD5854}">
  <dimension ref="A1:C5"/>
  <sheetViews>
    <sheetView zoomScale="115" zoomScaleNormal="115" workbookViewId="0">
      <selection activeCell="B2" sqref="B2"/>
    </sheetView>
  </sheetViews>
  <sheetFormatPr defaultRowHeight="18" x14ac:dyDescent="0.55000000000000004"/>
  <cols>
    <col min="1" max="1" width="16.7890625" customWidth="1"/>
    <col min="2" max="2" width="12.89453125" customWidth="1"/>
    <col min="3" max="3" width="10.1015625" customWidth="1"/>
  </cols>
  <sheetData>
    <row r="1" spans="1:3" x14ac:dyDescent="0.55000000000000004">
      <c r="A1" s="2" t="s">
        <v>40</v>
      </c>
      <c r="B1" s="2" t="s">
        <v>17</v>
      </c>
      <c r="C1" s="2" t="s">
        <v>41</v>
      </c>
    </row>
    <row r="2" spans="1:3" x14ac:dyDescent="0.55000000000000004">
      <c r="A2" s="9">
        <v>44412.451388888891</v>
      </c>
      <c r="B2" s="11"/>
      <c r="C2" s="3"/>
    </row>
    <row r="3" spans="1:3" x14ac:dyDescent="0.55000000000000004">
      <c r="A3" s="9">
        <v>44440.597222222219</v>
      </c>
      <c r="B3" s="11"/>
      <c r="C3" s="3"/>
    </row>
    <row r="4" spans="1:3" x14ac:dyDescent="0.55000000000000004">
      <c r="A4" s="9">
        <v>44449.479166666664</v>
      </c>
      <c r="B4" s="11"/>
      <c r="C4" s="3"/>
    </row>
    <row r="5" spans="1:3" x14ac:dyDescent="0.55000000000000004">
      <c r="A5" s="9">
        <v>44438.902777777781</v>
      </c>
      <c r="B5" s="11"/>
      <c r="C5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56F3B-DC2C-47AD-987A-28C3F7D95B9F}">
  <dimension ref="A1:G7"/>
  <sheetViews>
    <sheetView zoomScale="130" zoomScaleNormal="130" workbookViewId="0">
      <selection activeCell="B2" sqref="B2"/>
    </sheetView>
  </sheetViews>
  <sheetFormatPr defaultRowHeight="18" x14ac:dyDescent="0.55000000000000004"/>
  <cols>
    <col min="1" max="1" width="13.3125" customWidth="1"/>
    <col min="6" max="6" width="10.47265625" customWidth="1"/>
  </cols>
  <sheetData>
    <row r="1" spans="1:7" x14ac:dyDescent="0.55000000000000004">
      <c r="A1" s="2" t="s">
        <v>17</v>
      </c>
      <c r="B1" s="2" t="s">
        <v>34</v>
      </c>
      <c r="C1" s="2" t="s">
        <v>33</v>
      </c>
      <c r="D1" s="2" t="s">
        <v>32</v>
      </c>
      <c r="F1" s="5" t="s">
        <v>17</v>
      </c>
      <c r="G1" s="5" t="s">
        <v>51</v>
      </c>
    </row>
    <row r="2" spans="1:7" x14ac:dyDescent="0.55000000000000004">
      <c r="A2" s="1">
        <v>40253</v>
      </c>
      <c r="F2" s="1">
        <v>44402</v>
      </c>
      <c r="G2" s="12"/>
    </row>
    <row r="3" spans="1:7" x14ac:dyDescent="0.55000000000000004">
      <c r="A3" s="1">
        <v>38028</v>
      </c>
      <c r="F3" s="1">
        <v>44465</v>
      </c>
      <c r="G3" s="12"/>
    </row>
    <row r="4" spans="1:7" x14ac:dyDescent="0.55000000000000004">
      <c r="A4" s="1">
        <v>32079</v>
      </c>
      <c r="F4" s="1">
        <v>44437</v>
      </c>
      <c r="G4" s="12"/>
    </row>
    <row r="5" spans="1:7" x14ac:dyDescent="0.55000000000000004">
      <c r="A5" s="1">
        <v>35846</v>
      </c>
      <c r="F5" s="1">
        <v>44485</v>
      </c>
      <c r="G5" s="12"/>
    </row>
    <row r="6" spans="1:7" x14ac:dyDescent="0.55000000000000004">
      <c r="A6" s="1">
        <v>39426</v>
      </c>
      <c r="F6" s="1">
        <v>44441</v>
      </c>
      <c r="G6" s="12"/>
    </row>
    <row r="7" spans="1:7" x14ac:dyDescent="0.55000000000000004">
      <c r="A7" s="1">
        <v>37049</v>
      </c>
      <c r="F7" s="1">
        <v>44407</v>
      </c>
      <c r="G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3</vt:i4>
      </vt:variant>
    </vt:vector>
  </HeadingPairs>
  <TitlesOfParts>
    <vt:vector size="30" baseType="lpstr">
      <vt:lpstr>Date Difference</vt:lpstr>
      <vt:lpstr>Time Difference</vt:lpstr>
      <vt:lpstr>TODAY &amp; NOW</vt:lpstr>
      <vt:lpstr>DATEVALUE</vt:lpstr>
      <vt:lpstr>VALUE</vt:lpstr>
      <vt:lpstr>DATE</vt:lpstr>
      <vt:lpstr>DATE 2</vt:lpstr>
      <vt:lpstr>Date-Time Stamps</vt:lpstr>
      <vt:lpstr>YEAR &amp; MONTH &amp; DAY</vt:lpstr>
      <vt:lpstr>NETWORKDAYS</vt:lpstr>
      <vt:lpstr>NETWORKDAYS.INTL</vt:lpstr>
      <vt:lpstr>Conditional Holidays</vt:lpstr>
      <vt:lpstr>NETWORKDAYS &amp; FILTER</vt:lpstr>
      <vt:lpstr>Holidays Data</vt:lpstr>
      <vt:lpstr>Fridays Between Dates</vt:lpstr>
      <vt:lpstr>YEARFRAC</vt:lpstr>
      <vt:lpstr>DATEDIF</vt:lpstr>
      <vt:lpstr>WORKDAY</vt:lpstr>
      <vt:lpstr>EDATE &amp; EOMONTH</vt:lpstr>
      <vt:lpstr>Week Numbers</vt:lpstr>
      <vt:lpstr>WEEKDAY</vt:lpstr>
      <vt:lpstr>Fiscal Years</vt:lpstr>
      <vt:lpstr>Fiscal Qtrs &amp; Weeks</vt:lpstr>
      <vt:lpstr>Text to Time</vt:lpstr>
      <vt:lpstr>Time 2</vt:lpstr>
      <vt:lpstr>Negative Time</vt:lpstr>
      <vt:lpstr>Other Features</vt:lpstr>
      <vt:lpstr>rngHolidays</vt:lpstr>
      <vt:lpstr>rngLocation1</vt:lpstr>
      <vt:lpstr>rngLocation2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Alan Murray</cp:lastModifiedBy>
  <dcterms:created xsi:type="dcterms:W3CDTF">2021-09-02T10:11:45Z</dcterms:created>
  <dcterms:modified xsi:type="dcterms:W3CDTF">2022-05-29T12:42:58Z</dcterms:modified>
</cp:coreProperties>
</file>