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barnwe\Desktop\temp\IPG Roundtable\"/>
    </mc:Choice>
  </mc:AlternateContent>
  <bookViews>
    <workbookView xWindow="0" yWindow="0" windowWidth="20925" windowHeight="12195" firstSheet="1" activeTab="4"/>
  </bookViews>
  <sheets>
    <sheet name="OSS Shipping Risk Profile Graph" sheetId="2" r:id="rId1"/>
    <sheet name="Sheet1" sheetId="1" r:id="rId2"/>
    <sheet name="Cost Benefit Model" sheetId="3" r:id="rId3"/>
    <sheet name="Cost Benefit Inputs" sheetId="4" r:id="rId4"/>
    <sheet name="Risk Reductio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H3" i="3"/>
  <c r="H4" i="3"/>
  <c r="H5" i="3"/>
  <c r="H6" i="3"/>
  <c r="H7" i="3"/>
  <c r="H8" i="3"/>
  <c r="H9" i="3"/>
  <c r="H10" i="3"/>
  <c r="H11" i="3"/>
  <c r="H12" i="3"/>
  <c r="H2" i="3"/>
  <c r="E3" i="3"/>
  <c r="G3" i="3" s="1"/>
  <c r="E4" i="3"/>
  <c r="E5" i="3"/>
  <c r="E11" i="3"/>
  <c r="G11" i="3" s="1"/>
  <c r="B5" i="4"/>
  <c r="F3" i="3"/>
  <c r="F4" i="3"/>
  <c r="F5" i="3"/>
  <c r="F6" i="3"/>
  <c r="F7" i="3"/>
  <c r="F8" i="3"/>
  <c r="F9" i="3"/>
  <c r="F10" i="3"/>
  <c r="F11" i="3"/>
  <c r="F12" i="3"/>
  <c r="F2" i="3"/>
  <c r="I3" i="3"/>
  <c r="I4" i="3"/>
  <c r="I5" i="3"/>
  <c r="I6" i="3"/>
  <c r="I7" i="3"/>
  <c r="I8" i="3"/>
  <c r="I9" i="3"/>
  <c r="I10" i="3"/>
  <c r="I11" i="3"/>
  <c r="I2" i="3"/>
  <c r="D2" i="3"/>
  <c r="E2" i="3" s="1"/>
  <c r="D3" i="3"/>
  <c r="D4" i="3"/>
  <c r="D5" i="3"/>
  <c r="D6" i="3"/>
  <c r="E6" i="3" s="1"/>
  <c r="D7" i="3"/>
  <c r="E7" i="3" s="1"/>
  <c r="D8" i="3"/>
  <c r="E8" i="3" s="1"/>
  <c r="D9" i="3"/>
  <c r="E9" i="3" s="1"/>
  <c r="D10" i="3"/>
  <c r="E10" i="3" s="1"/>
  <c r="D11" i="3"/>
  <c r="D12" i="3"/>
  <c r="C2" i="3"/>
  <c r="C3" i="3"/>
  <c r="C4" i="3"/>
  <c r="C5" i="3"/>
  <c r="C6" i="3"/>
  <c r="C7" i="3"/>
  <c r="C8" i="3"/>
  <c r="C9" i="3"/>
  <c r="C10" i="3"/>
  <c r="C11" i="3"/>
  <c r="C12" i="3"/>
  <c r="B2" i="3"/>
  <c r="B3" i="3"/>
  <c r="B4" i="3"/>
  <c r="B5" i="3"/>
  <c r="B6" i="3"/>
  <c r="B7" i="3"/>
  <c r="B8" i="3"/>
  <c r="B9" i="3"/>
  <c r="B10" i="3"/>
  <c r="B11" i="3"/>
  <c r="B12" i="3"/>
  <c r="G10" i="3" l="1"/>
  <c r="G2" i="3"/>
  <c r="G7" i="3"/>
  <c r="G12" i="3"/>
  <c r="G4" i="3"/>
  <c r="G6" i="3"/>
  <c r="G9" i="3"/>
  <c r="G8" i="3"/>
  <c r="G5" i="3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<sst xmlns="http://schemas.openxmlformats.org/spreadsheetml/2006/main" count="22" uniqueCount="18">
  <si>
    <t>Release Sensitivity to Stop Ship</t>
  </si>
  <si>
    <t>External Content Density</t>
  </si>
  <si>
    <t>No revenue, basic channel</t>
  </si>
  <si>
    <t>High revenue, complex channel</t>
  </si>
  <si>
    <t>Some revenue, some channel complexity</t>
  </si>
  <si>
    <t>Very Low Effort</t>
  </si>
  <si>
    <t>Medium Effort</t>
  </si>
  <si>
    <t>Very High Effort</t>
  </si>
  <si>
    <t>Acquisition Cost</t>
  </si>
  <si>
    <t>Acquisition Value</t>
  </si>
  <si>
    <t>Baseline OSS Risk Cost</t>
  </si>
  <si>
    <t>Risk Adjustment Input</t>
  </si>
  <si>
    <t>OSS Risk Cost Adjustment</t>
  </si>
  <si>
    <t>Business Risk Tolerance Threshold</t>
  </si>
  <si>
    <t>Business OSS Risk Tolerance Threshold</t>
  </si>
  <si>
    <t>Adjusted OSS Risk</t>
  </si>
  <si>
    <t>Risk Reduction Limit Coefficient</t>
  </si>
  <si>
    <t>OSS Risk Adjustment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</si>
</sst>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2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Offering Risk Tolerance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 prstMaterial="matte"/>
      </c:spPr>
    </c:backWall>
    <c:plotArea>
      <c:layout>
        <c:manualLayout>
          <c:layoutTarget val="inner"/>
          <c:xMode val="edge"/>
          <c:yMode val="edge"/>
          <c:x val="6.9566236405200085E-2"/>
          <c:y val="0.10945454545454546"/>
          <c:w val="0.64484990879072668"/>
          <c:h val="0.83385524536705635"/>
        </c:manualLayout>
      </c:layout>
      <c:surface3DChart>
        <c:wireframe val="0"/>
        <c:ser>
          <c:idx val="0"/>
          <c:order val="0"/>
          <c:tx>
            <c:strRef>
              <c:f>Sheet1!$M$4</c:f>
              <c:strCache>
                <c:ptCount val="1"/>
                <c:pt idx="0">
                  <c:v>No revenue, basic channel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6-484A-AC0F-193BAA94EEE3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0</c:v>
                </c:pt>
                <c:pt idx="1">
                  <c:v>3.0123434763407942E-2</c:v>
                </c:pt>
                <c:pt idx="2">
                  <c:v>5.9332509636817139E-2</c:v>
                </c:pt>
                <c:pt idx="3">
                  <c:v>8.6740619002442648E-2</c:v>
                </c:pt>
                <c:pt idx="4">
                  <c:v>0.11151582334005854</c:v>
                </c:pt>
                <c:pt idx="5">
                  <c:v>0.13290610173004652</c:v>
                </c:pt>
                <c:pt idx="6">
                  <c:v>0.15026217852541202</c:v>
                </c:pt>
                <c:pt idx="7">
                  <c:v>0.16305723131715474</c:v>
                </c:pt>
                <c:pt idx="8">
                  <c:v>0.17090288198189427</c:v>
                </c:pt>
                <c:pt idx="9">
                  <c:v>0.17356098542312606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6-484A-AC0F-193BAA94EEE3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0</c:v>
                </c:pt>
                <c:pt idx="1">
                  <c:v>5.9332509636817139E-2</c:v>
                </c:pt>
                <c:pt idx="2">
                  <c:v>0.1168640537658506</c:v>
                </c:pt>
                <c:pt idx="3">
                  <c:v>0.17084833297687568</c:v>
                </c:pt>
                <c:pt idx="4">
                  <c:v>0.21964672073248917</c:v>
                </c:pt>
                <c:pt idx="5">
                  <c:v>0.26177800186547057</c:v>
                </c:pt>
                <c:pt idx="6">
                  <c:v>0.29596333304720129</c:v>
                </c:pt>
                <c:pt idx="7">
                  <c:v>0.32116506050730631</c:v>
                </c:pt>
                <c:pt idx="8">
                  <c:v>0.33661821674028081</c:v>
                </c:pt>
                <c:pt idx="9">
                  <c:v>0.34185374015523085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6-484A-AC0F-193BAA94EEE3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0</c:v>
                </c:pt>
                <c:pt idx="1">
                  <c:v>8.6740619002442648E-2</c:v>
                </c:pt>
                <c:pt idx="2">
                  <c:v>0.17084833297687568</c:v>
                </c:pt>
                <c:pt idx="3">
                  <c:v>0.24977015549589709</c:v>
                </c:pt>
                <c:pt idx="4">
                  <c:v>0.3211105115022877</c:v>
                </c:pt>
                <c:pt idx="5">
                  <c:v>0.38270395204964391</c:v>
                </c:pt>
                <c:pt idx="6">
                  <c:v>0.43268088384736481</c:v>
                </c:pt>
                <c:pt idx="7">
                  <c:v>0.46952431847032733</c:v>
                </c:pt>
                <c:pt idx="8">
                  <c:v>0.49211591868064281</c:v>
                </c:pt>
                <c:pt idx="9">
                  <c:v>0.49976994418191284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6-484A-AC0F-193BAA94EEE3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0</c:v>
                </c:pt>
                <c:pt idx="1">
                  <c:v>0.11151582334005854</c:v>
                </c:pt>
                <c:pt idx="2">
                  <c:v>0.21964672073248917</c:v>
                </c:pt>
                <c:pt idx="3">
                  <c:v>0.3211105115022877</c:v>
                </c:pt>
                <c:pt idx="4">
                  <c:v>0.41282738681305187</c:v>
                </c:pt>
                <c:pt idx="5">
                  <c:v>0.49201339348418194</c:v>
                </c:pt>
                <c:pt idx="6">
                  <c:v>0.55626493747276995</c:v>
                </c:pt>
                <c:pt idx="7">
                  <c:v>0.60363174202070136</c:v>
                </c:pt>
                <c:pt idx="8">
                  <c:v>0.63267604591195936</c:v>
                </c:pt>
                <c:pt idx="9">
                  <c:v>0.64251624494968917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6-484A-AC0F-193BAA94EEE3}"/>
            </c:ext>
          </c:extLst>
        </c:ser>
        <c:ser>
          <c:idx val="5"/>
          <c:order val="5"/>
          <c:tx>
            <c:strRef>
              <c:f>Sheet1!$M$9</c:f>
              <c:strCache>
                <c:ptCount val="1"/>
                <c:pt idx="0">
                  <c:v>Some revenue, some channel complexity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Sheet1!$C$9:$L$9</c:f>
              <c:numCache>
                <c:formatCode>General</c:formatCode>
                <c:ptCount val="10"/>
                <c:pt idx="0">
                  <c:v>0</c:v>
                </c:pt>
                <c:pt idx="1">
                  <c:v>0.13290610173004652</c:v>
                </c:pt>
                <c:pt idx="2">
                  <c:v>0.26177800186547057</c:v>
                </c:pt>
                <c:pt idx="3">
                  <c:v>0.38270395204964391</c:v>
                </c:pt>
                <c:pt idx="4">
                  <c:v>0.49201339348418194</c:v>
                </c:pt>
                <c:pt idx="5">
                  <c:v>0.5863883722361779</c:v>
                </c:pt>
                <c:pt idx="6">
                  <c:v>0.66296425165751849</c:v>
                </c:pt>
                <c:pt idx="7">
                  <c:v>0.71941666491440204</c:v>
                </c:pt>
                <c:pt idx="8">
                  <c:v>0.75403206828974778</c:v>
                </c:pt>
                <c:pt idx="9">
                  <c:v>0.76575975369959615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6-484A-AC0F-193BAA94EEE3}"/>
            </c:ext>
          </c:extLst>
        </c:ser>
        <c:ser>
          <c:idx val="6"/>
          <c:order val="6"/>
          <c:tx>
            <c:strRef>
              <c:f>Sheet1!$M$10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0</c:v>
                </c:pt>
                <c:pt idx="1">
                  <c:v>0.15026217852541202</c:v>
                </c:pt>
                <c:pt idx="2">
                  <c:v>0.29596333304720129</c:v>
                </c:pt>
                <c:pt idx="3">
                  <c:v>0.43268088384736481</c:v>
                </c:pt>
                <c:pt idx="4">
                  <c:v>0.55626493747276995</c:v>
                </c:pt>
                <c:pt idx="5">
                  <c:v>0.66296425165751849</c:v>
                </c:pt>
                <c:pt idx="6">
                  <c:v>0.74954009967780988</c:v>
                </c:pt>
                <c:pt idx="7">
                  <c:v>0.8133645779265648</c:v>
                </c:pt>
                <c:pt idx="8">
                  <c:v>0.85250037270203871</c:v>
                </c:pt>
                <c:pt idx="9">
                  <c:v>0.86575956498746043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6-484A-AC0F-193BAA94EEE3}"/>
            </c:ext>
          </c:extLst>
        </c:ser>
        <c:ser>
          <c:idx val="7"/>
          <c:order val="7"/>
          <c:tx>
            <c:strRef>
              <c:f>Sheet1!$M$11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Sheet1!$C$11:$L$11</c:f>
              <c:numCache>
                <c:formatCode>General</c:formatCode>
                <c:ptCount val="10"/>
                <c:pt idx="0">
                  <c:v>0</c:v>
                </c:pt>
                <c:pt idx="1">
                  <c:v>0.16305723131715474</c:v>
                </c:pt>
                <c:pt idx="2">
                  <c:v>0.32116506050730631</c:v>
                </c:pt>
                <c:pt idx="3">
                  <c:v>0.46952431847032733</c:v>
                </c:pt>
                <c:pt idx="4">
                  <c:v>0.60363174202070136</c:v>
                </c:pt>
                <c:pt idx="5">
                  <c:v>0.71941666491440204</c:v>
                </c:pt>
                <c:pt idx="6">
                  <c:v>0.8133645779265648</c:v>
                </c:pt>
                <c:pt idx="7">
                  <c:v>0.88262380746544666</c:v>
                </c:pt>
                <c:pt idx="8">
                  <c:v>0.92509207462427756</c:v>
                </c:pt>
                <c:pt idx="9">
                  <c:v>0.93948030727722687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A6-484A-AC0F-193BAA94EEE3}"/>
            </c:ext>
          </c:extLst>
        </c:ser>
        <c:ser>
          <c:idx val="8"/>
          <c:order val="8"/>
          <c:tx>
            <c:strRef>
              <c:f>Sheet1!$M$12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Sheet1!$C$12:$L$12</c:f>
              <c:numCache>
                <c:formatCode>General</c:formatCode>
                <c:ptCount val="10"/>
                <c:pt idx="0">
                  <c:v>0</c:v>
                </c:pt>
                <c:pt idx="1">
                  <c:v>0.17090288198189427</c:v>
                </c:pt>
                <c:pt idx="2">
                  <c:v>0.33661821674028081</c:v>
                </c:pt>
                <c:pt idx="3">
                  <c:v>0.49211591868064281</c:v>
                </c:pt>
                <c:pt idx="4">
                  <c:v>0.63267604591195936</c:v>
                </c:pt>
                <c:pt idx="5">
                  <c:v>0.75403206828974778</c:v>
                </c:pt>
                <c:pt idx="6">
                  <c:v>0.85250037270203871</c:v>
                </c:pt>
                <c:pt idx="7">
                  <c:v>0.92509207462427756</c:v>
                </c:pt>
                <c:pt idx="8">
                  <c:v>0.96960374204063482</c:v>
                </c:pt>
                <c:pt idx="9">
                  <c:v>0.98468427791844682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A6-484A-AC0F-193BAA94EEE3}"/>
            </c:ext>
          </c:extLst>
        </c:ser>
        <c:ser>
          <c:idx val="9"/>
          <c:order val="9"/>
          <c:tx>
            <c:strRef>
              <c:f>Sheet1!$M$13</c:f>
              <c:strCache>
                <c:ptCount val="1"/>
                <c:pt idx="0">
                  <c:v>High revenue, complex channel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Sheet1!$A$4:$A$13</c:f>
              <c:strCache>
                <c:ptCount val="10"/>
                <c:pt idx="0">
                  <c:v>Very Low Effort</c:v>
                </c:pt>
                <c:pt idx="5">
                  <c:v>Medium Effort</c:v>
                </c:pt>
                <c:pt idx="9">
                  <c:v>Very High Effort</c:v>
                </c:pt>
              </c:strCache>
            </c:strRef>
          </c:cat>
          <c:val>
            <c:numRef>
              <c:f>Sheet1!$C$13:$L$13</c:f>
              <c:numCache>
                <c:formatCode>General</c:formatCode>
                <c:ptCount val="10"/>
                <c:pt idx="0">
                  <c:v>0</c:v>
                </c:pt>
                <c:pt idx="1">
                  <c:v>0.17356098542312606</c:v>
                </c:pt>
                <c:pt idx="2">
                  <c:v>0.34185374015523085</c:v>
                </c:pt>
                <c:pt idx="3">
                  <c:v>0.49976994418191284</c:v>
                </c:pt>
                <c:pt idx="4">
                  <c:v>0.64251624494968917</c:v>
                </c:pt>
                <c:pt idx="5">
                  <c:v>0.76575975369959615</c:v>
                </c:pt>
                <c:pt idx="6">
                  <c:v>0.86575956498746043</c:v>
                </c:pt>
                <c:pt idx="7">
                  <c:v>0.93948030727722687</c:v>
                </c:pt>
                <c:pt idx="8">
                  <c:v>0.98468427791844682</c:v>
                </c:pt>
                <c:pt idx="9">
                  <c:v>0.99999936586376981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A6-484A-AC0F-193BAA94EEE3}"/>
            </c:ext>
          </c:extLst>
        </c:ser>
        <c:bandFmts>
          <c:bandFmt>
            <c:idx val="0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FFFF0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C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C000"/>
              </a:solidFill>
              <a:ln/>
              <a:effectLst/>
              <a:sp3d/>
            </c:spPr>
          </c:bandFmt>
          <c:bandFmt>
            <c:idx val="6"/>
            <c:spPr>
              <a:solidFill>
                <a:srgbClr val="FFC000"/>
              </a:solidFill>
              <a:ln/>
              <a:effectLst/>
              <a:sp3d/>
            </c:spPr>
          </c:bandFmt>
          <c:bandFmt>
            <c:idx val="7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8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9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8987888"/>
        <c:axId val="448988672"/>
        <c:axId val="624091344"/>
      </c:surface3DChart>
      <c:catAx>
        <c:axId val="4489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Component Replacement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8672"/>
        <c:crosses val="autoZero"/>
        <c:auto val="1"/>
        <c:lblAlgn val="ctr"/>
        <c:lblOffset val="100"/>
        <c:noMultiLvlLbl val="0"/>
      </c:catAx>
      <c:valAx>
        <c:axId val="4489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Impact of  to Offering Value Proposition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7888"/>
        <c:crosses val="autoZero"/>
        <c:crossBetween val="midCat"/>
      </c:valAx>
      <c:serAx>
        <c:axId val="6240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Offering</a:t>
                </a:r>
                <a:r>
                  <a:rPr lang="en-US" baseline="0"/>
                  <a:t> Strategic Importance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867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Benefit Model'!$B$1</c:f>
              <c:strCache>
                <c:ptCount val="1"/>
                <c:pt idx="0">
                  <c:v>Acquisition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 Benefit Model'!$A$2:$A$12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Benefit Model'!$B$2:$B$12</c:f>
              <c:numCache>
                <c:formatCode>"$"#,##0_);[Red]\("$"#,##0\)</c:formatCode>
                <c:ptCount val="11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3-44C8-88B4-1C34841CF378}"/>
            </c:ext>
          </c:extLst>
        </c:ser>
        <c:ser>
          <c:idx val="1"/>
          <c:order val="1"/>
          <c:tx>
            <c:strRef>
              <c:f>'Cost Benefit Model'!$C$1</c:f>
              <c:strCache>
                <c:ptCount val="1"/>
                <c:pt idx="0">
                  <c:v>Acquisition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Benefit Model'!$A$2:$A$12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Benefit Model'!$C$2:$C$12</c:f>
              <c:numCache>
                <c:formatCode>"$"#,##0_);[Red]\("$"#,##0\)</c:formatCode>
                <c:ptCount val="11"/>
                <c:pt idx="0">
                  <c:v>20000000</c:v>
                </c:pt>
                <c:pt idx="1">
                  <c:v>20000000</c:v>
                </c:pt>
                <c:pt idx="2">
                  <c:v>20000000</c:v>
                </c:pt>
                <c:pt idx="3">
                  <c:v>20000000</c:v>
                </c:pt>
                <c:pt idx="4">
                  <c:v>20000000</c:v>
                </c:pt>
                <c:pt idx="5">
                  <c:v>20000000</c:v>
                </c:pt>
                <c:pt idx="6">
                  <c:v>20000000</c:v>
                </c:pt>
                <c:pt idx="7">
                  <c:v>20000000</c:v>
                </c:pt>
                <c:pt idx="8">
                  <c:v>20000000</c:v>
                </c:pt>
                <c:pt idx="9">
                  <c:v>20000000</c:v>
                </c:pt>
                <c:pt idx="10">
                  <c:v>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3-44C8-88B4-1C34841CF378}"/>
            </c:ext>
          </c:extLst>
        </c:ser>
        <c:ser>
          <c:idx val="2"/>
          <c:order val="2"/>
          <c:tx>
            <c:strRef>
              <c:f>'Cost Benefit Model'!$D$1</c:f>
              <c:strCache>
                <c:ptCount val="1"/>
                <c:pt idx="0">
                  <c:v>Baseline OSS Risk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Model'!$A$2:$A$12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Benefit Model'!$D$2:$D$12</c:f>
              <c:numCache>
                <c:formatCode>"$"#,##0_);[Red]\("$"#,##0\)</c:formatCode>
                <c:ptCount val="11"/>
                <c:pt idx="0">
                  <c:v>5000000</c:v>
                </c:pt>
                <c:pt idx="1">
                  <c:v>5000000</c:v>
                </c:pt>
                <c:pt idx="2">
                  <c:v>5000000</c:v>
                </c:pt>
                <c:pt idx="3">
                  <c:v>5000000</c:v>
                </c:pt>
                <c:pt idx="4">
                  <c:v>5000000</c:v>
                </c:pt>
                <c:pt idx="5">
                  <c:v>5000000</c:v>
                </c:pt>
                <c:pt idx="6">
                  <c:v>5000000</c:v>
                </c:pt>
                <c:pt idx="7">
                  <c:v>5000000</c:v>
                </c:pt>
                <c:pt idx="8">
                  <c:v>5000000</c:v>
                </c:pt>
                <c:pt idx="9">
                  <c:v>5000000</c:v>
                </c:pt>
                <c:pt idx="10">
                  <c:v>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3-44C8-88B4-1C34841CF378}"/>
            </c:ext>
          </c:extLst>
        </c:ser>
        <c:ser>
          <c:idx val="3"/>
          <c:order val="3"/>
          <c:tx>
            <c:strRef>
              <c:f>'Cost Benefit Model'!$E$1</c:f>
              <c:strCache>
                <c:ptCount val="1"/>
                <c:pt idx="0">
                  <c:v>OSS Risk Cost Adjustment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'Cost Benefit Model'!$A$2:$A$12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Benefit Model'!$E$2:$E$12</c:f>
              <c:numCache>
                <c:formatCode>_([$$-409]* #,##0.00_);_([$$-409]* \(#,##0.00\);_([$$-409]* "-"??_);_(@_)</c:formatCode>
                <c:ptCount val="11"/>
                <c:pt idx="0">
                  <c:v>0</c:v>
                </c:pt>
                <c:pt idx="1">
                  <c:v>1204119.9826559247</c:v>
                </c:pt>
                <c:pt idx="2">
                  <c:v>1908485.0188786499</c:v>
                </c:pt>
                <c:pt idx="3">
                  <c:v>2408239.9653118495</c:v>
                </c:pt>
                <c:pt idx="4">
                  <c:v>2795880.0173440757</c:v>
                </c:pt>
                <c:pt idx="5">
                  <c:v>3112605.0015345747</c:v>
                </c:pt>
                <c:pt idx="6">
                  <c:v>3380392.1600570269</c:v>
                </c:pt>
                <c:pt idx="7">
                  <c:v>3612359.9479677747</c:v>
                </c:pt>
                <c:pt idx="8">
                  <c:v>3816970.0377572998</c:v>
                </c:pt>
                <c:pt idx="9">
                  <c:v>4000000</c:v>
                </c:pt>
                <c:pt idx="10">
                  <c:v>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03-44C8-88B4-1C34841C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86608"/>
        <c:axId val="685686936"/>
      </c:lineChart>
      <c:catAx>
        <c:axId val="6856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86936"/>
        <c:crosses val="autoZero"/>
        <c:auto val="1"/>
        <c:lblAlgn val="ctr"/>
        <c:lblOffset val="100"/>
        <c:noMultiLvlLbl val="0"/>
      </c:catAx>
      <c:valAx>
        <c:axId val="68568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'Cost Benefit Model'!$D$1</c:f>
              <c:strCache>
                <c:ptCount val="1"/>
                <c:pt idx="0">
                  <c:v>Baseline OSS Risk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'Cost Benefit Model'!$A$2:$A$12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Benefit Model'!$D$2:$D$12</c:f>
              <c:numCache>
                <c:formatCode>"$"#,##0_);[Red]\("$"#,##0\)</c:formatCode>
                <c:ptCount val="11"/>
                <c:pt idx="0">
                  <c:v>5000000</c:v>
                </c:pt>
                <c:pt idx="1">
                  <c:v>5000000</c:v>
                </c:pt>
                <c:pt idx="2">
                  <c:v>5000000</c:v>
                </c:pt>
                <c:pt idx="3">
                  <c:v>5000000</c:v>
                </c:pt>
                <c:pt idx="4">
                  <c:v>5000000</c:v>
                </c:pt>
                <c:pt idx="5">
                  <c:v>5000000</c:v>
                </c:pt>
                <c:pt idx="6">
                  <c:v>5000000</c:v>
                </c:pt>
                <c:pt idx="7">
                  <c:v>5000000</c:v>
                </c:pt>
                <c:pt idx="8">
                  <c:v>5000000</c:v>
                </c:pt>
                <c:pt idx="9">
                  <c:v>5000000</c:v>
                </c:pt>
                <c:pt idx="10">
                  <c:v>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6-428E-818D-1C2D09CF1E45}"/>
            </c:ext>
          </c:extLst>
        </c:ser>
        <c:ser>
          <c:idx val="3"/>
          <c:order val="3"/>
          <c:tx>
            <c:strRef>
              <c:f>'Cost Benefit Model'!$E$1</c:f>
              <c:strCache>
                <c:ptCount val="1"/>
                <c:pt idx="0">
                  <c:v>OSS Risk Cost Adjustment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'Cost Benefit Model'!$A$2:$A$12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'Cost Benefit Model'!$E$2:$E$12</c:f>
              <c:numCache>
                <c:formatCode>_([$$-409]* #,##0.00_);_([$$-409]* \(#,##0.00\);_([$$-409]* "-"??_);_(@_)</c:formatCode>
                <c:ptCount val="11"/>
                <c:pt idx="0">
                  <c:v>0</c:v>
                </c:pt>
                <c:pt idx="1">
                  <c:v>1204119.9826559247</c:v>
                </c:pt>
                <c:pt idx="2">
                  <c:v>1908485.0188786499</c:v>
                </c:pt>
                <c:pt idx="3">
                  <c:v>2408239.9653118495</c:v>
                </c:pt>
                <c:pt idx="4">
                  <c:v>2795880.0173440757</c:v>
                </c:pt>
                <c:pt idx="5">
                  <c:v>3112605.0015345747</c:v>
                </c:pt>
                <c:pt idx="6">
                  <c:v>3380392.1600570269</c:v>
                </c:pt>
                <c:pt idx="7">
                  <c:v>3612359.9479677747</c:v>
                </c:pt>
                <c:pt idx="8">
                  <c:v>3816970.0377572998</c:v>
                </c:pt>
                <c:pt idx="9">
                  <c:v>4000000</c:v>
                </c:pt>
                <c:pt idx="10">
                  <c:v>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6-428E-818D-1C2D09CF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253656"/>
        <c:axId val="678249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'Cost Benefit Model'!$B$1</c15:sqref>
                        </c15:formulaRef>
                      </c:ext>
                    </c:extLst>
                    <c:strCache>
                      <c:ptCount val="1"/>
                      <c:pt idx="0">
                        <c:v>Acquisition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'Cost Benefit Model'!$A$2:$A$12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'Cost Benefit Model'!$B$2:$B$12</c15:sqref>
                        </c15:formulaRef>
                      </c:ext>
                    </c:extLst>
                    <c:numCache>
                      <c:formatCode>"$"#,##0_);[Red]\("$"#,##0\)</c:formatCode>
                      <c:ptCount val="11"/>
                      <c:pt idx="0">
                        <c:v>10000000</c:v>
                      </c:pt>
                      <c:pt idx="1">
                        <c:v>10000000</c:v>
                      </c:pt>
                      <c:pt idx="2">
                        <c:v>10000000</c:v>
                      </c:pt>
                      <c:pt idx="3">
                        <c:v>10000000</c:v>
                      </c:pt>
                      <c:pt idx="4">
                        <c:v>10000000</c:v>
                      </c:pt>
                      <c:pt idx="5">
                        <c:v>10000000</c:v>
                      </c:pt>
                      <c:pt idx="6">
                        <c:v>10000000</c:v>
                      </c:pt>
                      <c:pt idx="7">
                        <c:v>10000000</c:v>
                      </c:pt>
                      <c:pt idx="8">
                        <c:v>10000000</c:v>
                      </c:pt>
                      <c:pt idx="9">
                        <c:v>10000000</c:v>
                      </c:pt>
                      <c:pt idx="10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D6-428E-818D-1C2D09CF1E4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Model'!$C$1</c15:sqref>
                        </c15:formulaRef>
                      </c:ext>
                    </c:extLst>
                    <c:strCache>
                      <c:ptCount val="1"/>
                      <c:pt idx="0">
                        <c:v>Acquisition 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Model'!$C$2:$C$12</c15:sqref>
                        </c15:formulaRef>
                      </c:ext>
                    </c:extLst>
                    <c:numCache>
                      <c:formatCode>"$"#,##0_);[Red]\("$"#,##0\)</c:formatCode>
                      <c:ptCount val="11"/>
                      <c:pt idx="0">
                        <c:v>20000000</c:v>
                      </c:pt>
                      <c:pt idx="1">
                        <c:v>20000000</c:v>
                      </c:pt>
                      <c:pt idx="2">
                        <c:v>20000000</c:v>
                      </c:pt>
                      <c:pt idx="3">
                        <c:v>20000000</c:v>
                      </c:pt>
                      <c:pt idx="4">
                        <c:v>20000000</c:v>
                      </c:pt>
                      <c:pt idx="5">
                        <c:v>20000000</c:v>
                      </c:pt>
                      <c:pt idx="6">
                        <c:v>20000000</c:v>
                      </c:pt>
                      <c:pt idx="7">
                        <c:v>20000000</c:v>
                      </c:pt>
                      <c:pt idx="8">
                        <c:v>20000000</c:v>
                      </c:pt>
                      <c:pt idx="9">
                        <c:v>20000000</c:v>
                      </c:pt>
                      <c:pt idx="10">
                        <c:v>20000000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D6-428E-818D-1C2D09CF1E45}"/>
                  </c:ext>
                </c:extLst>
              </c15:ser>
            </c15:filteredLineSeries>
          </c:ext>
        </c:extLst>
      </c:lineChart>
      <c:catAx>
        <c:axId val="67825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9064"/>
        <c:crosses val="autoZero"/>
        <c:auto val="1"/>
        <c:lblAlgn val="ctr"/>
        <c:lblOffset val="100"/>
        <c:noMultiLvlLbl val="0"/>
      </c:catAx>
      <c:valAx>
        <c:axId val="6782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5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OSS Risk Adjustment Effort Optimization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3"/>
          <c:tx>
            <c:strRef>
              <c:f>'Cost Benefit Model'!$D$1</c:f>
              <c:strCache>
                <c:ptCount val="1"/>
                <c:pt idx="0">
                  <c:v>Baseline OSS Risk Cost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val>
            <c:numRef>
              <c:f>'Cost Benefit Model'!$D$2:$D$11</c:f>
              <c:numCache>
                <c:formatCode>"$"#,##0_);[Red]\("$"#,##0\)</c:formatCode>
                <c:ptCount val="10"/>
                <c:pt idx="0">
                  <c:v>5000000</c:v>
                </c:pt>
                <c:pt idx="1">
                  <c:v>5000000</c:v>
                </c:pt>
                <c:pt idx="2">
                  <c:v>5000000</c:v>
                </c:pt>
                <c:pt idx="3">
                  <c:v>5000000</c:v>
                </c:pt>
                <c:pt idx="4">
                  <c:v>5000000</c:v>
                </c:pt>
                <c:pt idx="5">
                  <c:v>5000000</c:v>
                </c:pt>
                <c:pt idx="6">
                  <c:v>5000000</c:v>
                </c:pt>
                <c:pt idx="7">
                  <c:v>5000000</c:v>
                </c:pt>
                <c:pt idx="8">
                  <c:v>5000000</c:v>
                </c:pt>
                <c:pt idx="9">
                  <c:v>5000000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EB-D2E9-4697-A410-9043FC4AE96E}"/>
            </c:ext>
          </c:extLst>
        </c:ser>
        <c:ser>
          <c:idx val="13"/>
          <c:order val="5"/>
          <c:tx>
            <c:strRef>
              <c:f>'Cost Benefit Model'!$F$1</c:f>
              <c:strCache>
                <c:ptCount val="1"/>
                <c:pt idx="0">
                  <c:v>Business OSS Risk Tolerance Threshold</c:v>
                </c:pt>
              </c:strCache>
            </c:strRef>
          </c:tx>
          <c:spPr>
            <a:ln w="25400">
              <a:prstDash val="lgDashDotDot"/>
            </a:ln>
          </c:spPr>
          <c:marker>
            <c:symbol val="none"/>
          </c:marker>
          <c:val>
            <c:numRef>
              <c:f>'Cost Benefit Model'!$F$2:$F$11</c:f>
              <c:numCache>
                <c:formatCode>_([$$-409]* #,##0.00_);_([$$-409]* \(#,##0.00\);_([$$-409]* "-"??_);_(@_)</c:formatCode>
                <c:ptCount val="10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ED-D2E9-4697-A410-9043FC4AE96E}"/>
            </c:ext>
          </c:extLst>
        </c:ser>
        <c:ser>
          <c:idx val="14"/>
          <c:order val="6"/>
          <c:tx>
            <c:strRef>
              <c:f>'Cost Benefit Model'!$G$1</c:f>
              <c:strCache>
                <c:ptCount val="1"/>
                <c:pt idx="0">
                  <c:v>Adjusted OSS Risk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'Cost Benefit Model'!$G$2:$G$11</c:f>
              <c:numCache>
                <c:formatCode>_([$$-409]* #,##0.00_);_([$$-409]* \(#,##0.00\);_([$$-409]* "-"??_);_(@_)</c:formatCode>
                <c:ptCount val="10"/>
                <c:pt idx="0">
                  <c:v>5000000</c:v>
                </c:pt>
                <c:pt idx="1">
                  <c:v>3795880.0173440753</c:v>
                </c:pt>
                <c:pt idx="2">
                  <c:v>3091514.9811213501</c:v>
                </c:pt>
                <c:pt idx="3">
                  <c:v>2591760.0346881505</c:v>
                </c:pt>
                <c:pt idx="4">
                  <c:v>2204119.9826559243</c:v>
                </c:pt>
                <c:pt idx="5">
                  <c:v>1887394.9984654253</c:v>
                </c:pt>
                <c:pt idx="6">
                  <c:v>1619607.8399429731</c:v>
                </c:pt>
                <c:pt idx="7">
                  <c:v>1387640.0520322253</c:v>
                </c:pt>
                <c:pt idx="8">
                  <c:v>1183029.9622427002</c:v>
                </c:pt>
                <c:pt idx="9">
                  <c:v>1000000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EE-D2E9-4697-A410-9043FC4AE96E}"/>
            </c:ext>
          </c:extLst>
        </c:ser>
        <c:ser>
          <c:idx val="15"/>
          <c:order val="7"/>
          <c:tx>
            <c:strRef>
              <c:f>'Cost Benefit Model'!$H$1</c:f>
              <c:strCache>
                <c:ptCount val="1"/>
                <c:pt idx="0">
                  <c:v>OSS Risk Adjustment Limit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</c:marker>
          <c:val>
            <c:numRef>
              <c:f>'Cost Benefit Model'!$H$2:$H$11</c:f>
              <c:numCache>
                <c:formatCode>_([$$-409]* #,##0.00_);_([$$-409]* \(#,##0.00\);_([$$-409]* "-"??_);_(@_)</c:formatCode>
                <c:ptCount val="10"/>
                <c:pt idx="0">
                  <c:v>999999.99999999977</c:v>
                </c:pt>
                <c:pt idx="1">
                  <c:v>999999.99999999977</c:v>
                </c:pt>
                <c:pt idx="2">
                  <c:v>999999.99999999977</c:v>
                </c:pt>
                <c:pt idx="3">
                  <c:v>999999.99999999977</c:v>
                </c:pt>
                <c:pt idx="4">
                  <c:v>999999.99999999977</c:v>
                </c:pt>
                <c:pt idx="5">
                  <c:v>999999.99999999977</c:v>
                </c:pt>
                <c:pt idx="6">
                  <c:v>999999.99999999977</c:v>
                </c:pt>
                <c:pt idx="7">
                  <c:v>999999.99999999977</c:v>
                </c:pt>
                <c:pt idx="8">
                  <c:v>999999.99999999977</c:v>
                </c:pt>
                <c:pt idx="9">
                  <c:v>999999.99999999977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EF-D2E9-4697-A410-9043FC4A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77296"/>
        <c:axId val="606372376"/>
        <c:extLst>
          <c:ext xmlns:c15="http://schemas.microsoft.com/office/drawing/2012/chart" uri="{02D57815-91ED-43cb-92C2-25804820EDAC}">
            <c15:filteredLine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'Cost Benefit Model'!$A$1</c15:sqref>
                        </c15:formulaRef>
                      </c:ext>
                    </c:extLst>
                    <c:strCache>
                      <c:ptCount val="1"/>
                      <c:pt idx="0">
                        <c:v>Risk Adjustment Input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'Cost Benefit Model'!$A$2:$A$11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E8-D2E9-4697-A410-9043FC4AE96E}"/>
                  </c:ext>
                </c:extLst>
              </c15:ser>
            </c15:filteredLineSeries>
            <c15:filteredLine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Model'!$B$1</c15:sqref>
                        </c15:formulaRef>
                      </c:ext>
                    </c:extLst>
                    <c:strCache>
                      <c:ptCount val="1"/>
                      <c:pt idx="0">
                        <c:v>Acquisition Cost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Model'!$B$2:$B$11</c15:sqref>
                        </c15:formulaRef>
                      </c:ext>
                    </c:extLst>
                    <c:numCache>
                      <c:formatCode>"$"#,##0_);[Red]\("$"#,##0\)</c:formatCode>
                      <c:ptCount val="10"/>
                      <c:pt idx="0">
                        <c:v>10000000</c:v>
                      </c:pt>
                      <c:pt idx="1">
                        <c:v>10000000</c:v>
                      </c:pt>
                      <c:pt idx="2">
                        <c:v>10000000</c:v>
                      </c:pt>
                      <c:pt idx="3">
                        <c:v>10000000</c:v>
                      </c:pt>
                      <c:pt idx="4">
                        <c:v>10000000</c:v>
                      </c:pt>
                      <c:pt idx="5">
                        <c:v>10000000</c:v>
                      </c:pt>
                      <c:pt idx="6">
                        <c:v>10000000</c:v>
                      </c:pt>
                      <c:pt idx="7">
                        <c:v>10000000</c:v>
                      </c:pt>
                      <c:pt idx="8">
                        <c:v>10000000</c:v>
                      </c:pt>
                      <c:pt idx="9">
                        <c:v>10000000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D2E9-4697-A410-9043FC4AE96E}"/>
                  </c:ext>
                </c:extLst>
              </c15:ser>
            </c15:filteredLineSeries>
            <c15:filteredLine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Model'!$C$1</c15:sqref>
                        </c15:formulaRef>
                      </c:ext>
                    </c:extLst>
                    <c:strCache>
                      <c:ptCount val="1"/>
                      <c:pt idx="0">
                        <c:v>Acquisition Value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Model'!$C$2:$C$11</c15:sqref>
                        </c15:formulaRef>
                      </c:ext>
                    </c:extLst>
                    <c:numCache>
                      <c:formatCode>"$"#,##0_);[Red]\("$"#,##0\)</c:formatCode>
                      <c:ptCount val="10"/>
                      <c:pt idx="0">
                        <c:v>20000000</c:v>
                      </c:pt>
                      <c:pt idx="1">
                        <c:v>20000000</c:v>
                      </c:pt>
                      <c:pt idx="2">
                        <c:v>20000000</c:v>
                      </c:pt>
                      <c:pt idx="3">
                        <c:v>20000000</c:v>
                      </c:pt>
                      <c:pt idx="4">
                        <c:v>20000000</c:v>
                      </c:pt>
                      <c:pt idx="5">
                        <c:v>20000000</c:v>
                      </c:pt>
                      <c:pt idx="6">
                        <c:v>20000000</c:v>
                      </c:pt>
                      <c:pt idx="7">
                        <c:v>20000000</c:v>
                      </c:pt>
                      <c:pt idx="8">
                        <c:v>20000000</c:v>
                      </c:pt>
                      <c:pt idx="9">
                        <c:v>20000000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A-D2E9-4697-A410-9043FC4AE96E}"/>
                  </c:ext>
                </c:extLst>
              </c15:ser>
            </c15:filteredLineSeries>
            <c15:filteredLineSeries>
              <c15:ser>
                <c:idx val="1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Model'!$E$1</c15:sqref>
                        </c15:formulaRef>
                      </c:ext>
                    </c:extLst>
                    <c:strCache>
                      <c:ptCount val="1"/>
                      <c:pt idx="0">
                        <c:v>OSS Risk Cost Adjustment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Model'!$E$2:$E$11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0"/>
                      <c:pt idx="0">
                        <c:v>0</c:v>
                      </c:pt>
                      <c:pt idx="1">
                        <c:v>1204119.9826559247</c:v>
                      </c:pt>
                      <c:pt idx="2">
                        <c:v>1908485.0188786499</c:v>
                      </c:pt>
                      <c:pt idx="3">
                        <c:v>2408239.9653118495</c:v>
                      </c:pt>
                      <c:pt idx="4">
                        <c:v>2795880.0173440757</c:v>
                      </c:pt>
                      <c:pt idx="5">
                        <c:v>3112605.0015345747</c:v>
                      </c:pt>
                      <c:pt idx="6">
                        <c:v>3380392.1600570269</c:v>
                      </c:pt>
                      <c:pt idx="7">
                        <c:v>3612359.9479677747</c:v>
                      </c:pt>
                      <c:pt idx="8">
                        <c:v>3816970.0377572998</c:v>
                      </c:pt>
                      <c:pt idx="9">
                        <c:v>4000000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C-D2E9-4697-A410-9043FC4AE96E}"/>
                  </c:ext>
                </c:extLst>
              </c15:ser>
            </c15:filteredLineSeries>
            <c15:filteredLineSeries>
              <c15:ser>
                <c:idx val="16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Model'!$A$1</c15:sqref>
                        </c15:formulaRef>
                      </c:ext>
                    </c:extLst>
                    <c:strCache>
                      <c:ptCount val="1"/>
                      <c:pt idx="0">
                        <c:v>Risk Adjustment Input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0-D2E9-4697-A410-9043FC4AE96E}"/>
                  </c:ext>
                </c:extLst>
              </c15:ser>
            </c15:filteredLineSeries>
            <c15:filteredLineSeries>
              <c15:ser>
                <c:idx val="1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Model'!$B$1</c15:sqref>
                        </c15:formulaRef>
                      </c:ext>
                    </c:extLst>
                    <c:strCache>
                      <c:ptCount val="1"/>
                      <c:pt idx="0">
                        <c:v>Acquisition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Model'!$B$2:$B$11</c15:sqref>
                        </c15:formulaRef>
                      </c:ext>
                    </c:extLst>
                    <c:numCache>
                      <c:formatCode>"$"#,##0_);[Red]\("$"#,##0\)</c:formatCode>
                      <c:ptCount val="10"/>
                      <c:pt idx="0">
                        <c:v>10000000</c:v>
                      </c:pt>
                      <c:pt idx="1">
                        <c:v>10000000</c:v>
                      </c:pt>
                      <c:pt idx="2">
                        <c:v>10000000</c:v>
                      </c:pt>
                      <c:pt idx="3">
                        <c:v>10000000</c:v>
                      </c:pt>
                      <c:pt idx="4">
                        <c:v>10000000</c:v>
                      </c:pt>
                      <c:pt idx="5">
                        <c:v>10000000</c:v>
                      </c:pt>
                      <c:pt idx="6">
                        <c:v>10000000</c:v>
                      </c:pt>
                      <c:pt idx="7">
                        <c:v>10000000</c:v>
                      </c:pt>
                      <c:pt idx="8">
                        <c:v>10000000</c:v>
                      </c:pt>
                      <c:pt idx="9">
                        <c:v>10000000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D2E9-4697-A410-9043FC4AE96E}"/>
                  </c:ext>
                </c:extLst>
              </c15:ser>
            </c15:filteredLineSeries>
            <c15:filteredLineSeries>
              <c15:ser>
                <c:idx val="1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Model'!$C$1</c15:sqref>
                        </c15:formulaRef>
                      </c:ext>
                    </c:extLst>
                    <c:strCache>
                      <c:ptCount val="1"/>
                      <c:pt idx="0">
                        <c:v>Acquisition 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Model'!$C$2:$C$11</c15:sqref>
                        </c15:formulaRef>
                      </c:ext>
                    </c:extLst>
                    <c:numCache>
                      <c:formatCode>"$"#,##0_);[Red]\("$"#,##0\)</c:formatCode>
                      <c:ptCount val="10"/>
                      <c:pt idx="0">
                        <c:v>20000000</c:v>
                      </c:pt>
                      <c:pt idx="1">
                        <c:v>20000000</c:v>
                      </c:pt>
                      <c:pt idx="2">
                        <c:v>20000000</c:v>
                      </c:pt>
                      <c:pt idx="3">
                        <c:v>20000000</c:v>
                      </c:pt>
                      <c:pt idx="4">
                        <c:v>20000000</c:v>
                      </c:pt>
                      <c:pt idx="5">
                        <c:v>20000000</c:v>
                      </c:pt>
                      <c:pt idx="6">
                        <c:v>20000000</c:v>
                      </c:pt>
                      <c:pt idx="7">
                        <c:v>20000000</c:v>
                      </c:pt>
                      <c:pt idx="8">
                        <c:v>20000000</c:v>
                      </c:pt>
                      <c:pt idx="9">
                        <c:v>20000000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2-D2E9-4697-A410-9043FC4AE96E}"/>
                  </c:ext>
                </c:extLst>
              </c15:ser>
            </c15:filteredLineSeries>
            <c15:filteredLineSeries>
              <c15:ser>
                <c:idx val="1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Model'!$D$1</c15:sqref>
                        </c15:formulaRef>
                      </c:ext>
                    </c:extLst>
                    <c:strCache>
                      <c:ptCount val="1"/>
                      <c:pt idx="0">
                        <c:v>Baseline OSS Risk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Model'!$D$2:$D$11</c15:sqref>
                        </c15:formulaRef>
                      </c:ext>
                    </c:extLst>
                    <c:numCache>
                      <c:formatCode>"$"#,##0_);[Red]\("$"#,##0\)</c:formatCode>
                      <c:ptCount val="10"/>
                      <c:pt idx="0">
                        <c:v>5000000</c:v>
                      </c:pt>
                      <c:pt idx="1">
                        <c:v>5000000</c:v>
                      </c:pt>
                      <c:pt idx="2">
                        <c:v>5000000</c:v>
                      </c:pt>
                      <c:pt idx="3">
                        <c:v>5000000</c:v>
                      </c:pt>
                      <c:pt idx="4">
                        <c:v>5000000</c:v>
                      </c:pt>
                      <c:pt idx="5">
                        <c:v>5000000</c:v>
                      </c:pt>
                      <c:pt idx="6">
                        <c:v>5000000</c:v>
                      </c:pt>
                      <c:pt idx="7">
                        <c:v>5000000</c:v>
                      </c:pt>
                      <c:pt idx="8">
                        <c:v>5000000</c:v>
                      </c:pt>
                      <c:pt idx="9">
                        <c:v>5000000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3-D2E9-4697-A410-9043FC4AE96E}"/>
                  </c:ext>
                </c:extLst>
              </c15:ser>
            </c15:filteredLineSeries>
            <c15:filteredLineSeries>
              <c15:ser>
                <c:idx val="20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Model'!$E$1</c15:sqref>
                        </c15:formulaRef>
                      </c:ext>
                    </c:extLst>
                    <c:strCache>
                      <c:ptCount val="1"/>
                      <c:pt idx="0">
                        <c:v>OSS Risk Cost Adjustment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Model'!$E$2:$E$11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0"/>
                      <c:pt idx="0">
                        <c:v>0</c:v>
                      </c:pt>
                      <c:pt idx="1">
                        <c:v>1204119.9826559247</c:v>
                      </c:pt>
                      <c:pt idx="2">
                        <c:v>1908485.0188786499</c:v>
                      </c:pt>
                      <c:pt idx="3">
                        <c:v>2408239.9653118495</c:v>
                      </c:pt>
                      <c:pt idx="4">
                        <c:v>2795880.0173440757</c:v>
                      </c:pt>
                      <c:pt idx="5">
                        <c:v>3112605.0015345747</c:v>
                      </c:pt>
                      <c:pt idx="6">
                        <c:v>3380392.1600570269</c:v>
                      </c:pt>
                      <c:pt idx="7">
                        <c:v>3612359.9479677747</c:v>
                      </c:pt>
                      <c:pt idx="8">
                        <c:v>3816970.0377572998</c:v>
                      </c:pt>
                      <c:pt idx="9">
                        <c:v>4000000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4-D2E9-4697-A410-9043FC4AE96E}"/>
                  </c:ext>
                </c:extLst>
              </c15:ser>
            </c15:filteredLineSeries>
            <c15:filteredLineSeries>
              <c15:ser>
                <c:idx val="21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Model'!$F$1</c15:sqref>
                        </c15:formulaRef>
                      </c:ext>
                    </c:extLst>
                    <c:strCache>
                      <c:ptCount val="1"/>
                      <c:pt idx="0">
                        <c:v>Business OSS Risk Tolerance 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Model'!$F$2:$F$11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0"/>
                      <c:pt idx="0">
                        <c:v>2000000</c:v>
                      </c:pt>
                      <c:pt idx="1">
                        <c:v>2000000</c:v>
                      </c:pt>
                      <c:pt idx="2">
                        <c:v>2000000</c:v>
                      </c:pt>
                      <c:pt idx="3">
                        <c:v>2000000</c:v>
                      </c:pt>
                      <c:pt idx="4">
                        <c:v>2000000</c:v>
                      </c:pt>
                      <c:pt idx="5">
                        <c:v>2000000</c:v>
                      </c:pt>
                      <c:pt idx="6">
                        <c:v>2000000</c:v>
                      </c:pt>
                      <c:pt idx="7">
                        <c:v>2000000</c:v>
                      </c:pt>
                      <c:pt idx="8">
                        <c:v>2000000</c:v>
                      </c:pt>
                      <c:pt idx="9">
                        <c:v>2000000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5-D2E9-4697-A410-9043FC4AE96E}"/>
                  </c:ext>
                </c:extLst>
              </c15:ser>
            </c15:filteredLineSeries>
            <c15:filteredLineSeries>
              <c15:ser>
                <c:idx val="22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Model'!$G$1</c15:sqref>
                        </c15:formulaRef>
                      </c:ext>
                    </c:extLst>
                    <c:strCache>
                      <c:ptCount val="1"/>
                      <c:pt idx="0">
                        <c:v>Adjusted OSS Risk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Model'!$G$2:$G$11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0"/>
                      <c:pt idx="0">
                        <c:v>5000000</c:v>
                      </c:pt>
                      <c:pt idx="1">
                        <c:v>3795880.0173440753</c:v>
                      </c:pt>
                      <c:pt idx="2">
                        <c:v>3091514.9811213501</c:v>
                      </c:pt>
                      <c:pt idx="3">
                        <c:v>2591760.0346881505</c:v>
                      </c:pt>
                      <c:pt idx="4">
                        <c:v>2204119.9826559243</c:v>
                      </c:pt>
                      <c:pt idx="5">
                        <c:v>1887394.9984654253</c:v>
                      </c:pt>
                      <c:pt idx="6">
                        <c:v>1619607.8399429731</c:v>
                      </c:pt>
                      <c:pt idx="7">
                        <c:v>1387640.0520322253</c:v>
                      </c:pt>
                      <c:pt idx="8">
                        <c:v>1183029.9622427002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6-D2E9-4697-A410-9043FC4AE96E}"/>
                  </c:ext>
                </c:extLst>
              </c15:ser>
            </c15:filteredLineSeries>
            <c15:filteredLineSeries>
              <c15:ser>
                <c:idx val="2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Model'!$H$1</c15:sqref>
                        </c15:formulaRef>
                      </c:ext>
                    </c:extLst>
                    <c:strCache>
                      <c:ptCount val="1"/>
                      <c:pt idx="0">
                        <c:v>OSS Risk Adjustment Limit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Model'!$H$2:$H$11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0"/>
                      <c:pt idx="0">
                        <c:v>999999.99999999977</c:v>
                      </c:pt>
                      <c:pt idx="1">
                        <c:v>999999.99999999977</c:v>
                      </c:pt>
                      <c:pt idx="2">
                        <c:v>999999.99999999977</c:v>
                      </c:pt>
                      <c:pt idx="3">
                        <c:v>999999.99999999977</c:v>
                      </c:pt>
                      <c:pt idx="4">
                        <c:v>999999.99999999977</c:v>
                      </c:pt>
                      <c:pt idx="5">
                        <c:v>999999.99999999977</c:v>
                      </c:pt>
                      <c:pt idx="6">
                        <c:v>999999.99999999977</c:v>
                      </c:pt>
                      <c:pt idx="7">
                        <c:v>999999.99999999977</c:v>
                      </c:pt>
                      <c:pt idx="8">
                        <c:v>999999.99999999977</c:v>
                      </c:pt>
                      <c:pt idx="9">
                        <c:v>999999.99999999977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7-D2E9-4697-A410-9043FC4AE96E}"/>
                  </c:ext>
                </c:extLst>
              </c15:ser>
            </c15:filteredLineSeries>
            <c15:filteredLineSeries>
              <c15:ser>
                <c:idx val="0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Model'!$A$1</c15:sqref>
                        </c15:formulaRef>
                      </c:ext>
                    </c:extLst>
                    <c:strCache>
                      <c:ptCount val="1"/>
                      <c:pt idx="0">
                        <c:v>Risk Adjustment Input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extLst>
                      <c:ext xmlns:c15="http://schemas.microsoft.com/office/drawing/2012/chart" uri="{02D57815-91ED-43cb-92C2-25804820EDAC}">
                        <c15:autoCat val="1"/>
                      </c:ext>
                    </c:extLs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9-D2E9-4697-A410-9043FC4AE96E}"/>
                  </c:ext>
                </c:extLst>
              </c15:ser>
            </c15:filteredLineSeries>
            <c15:filteredLineSeries>
              <c15:ser>
                <c:idx val="1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Model'!$B$1</c15:sqref>
                        </c15:formulaRef>
                      </c:ext>
                    </c:extLst>
                    <c:strCache>
                      <c:ptCount val="1"/>
                      <c:pt idx="0">
                        <c:v>Acquisition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Model'!$B$2:$B$11</c15:sqref>
                        </c15:formulaRef>
                      </c:ext>
                    </c:extLst>
                    <c:numCache>
                      <c:formatCode>"$"#,##0_);[Red]\("$"#,##0\)</c:formatCode>
                      <c:ptCount val="10"/>
                      <c:pt idx="0">
                        <c:v>10000000</c:v>
                      </c:pt>
                      <c:pt idx="1">
                        <c:v>10000000</c:v>
                      </c:pt>
                      <c:pt idx="2">
                        <c:v>10000000</c:v>
                      </c:pt>
                      <c:pt idx="3">
                        <c:v>10000000</c:v>
                      </c:pt>
                      <c:pt idx="4">
                        <c:v>10000000</c:v>
                      </c:pt>
                      <c:pt idx="5">
                        <c:v>10000000</c:v>
                      </c:pt>
                      <c:pt idx="6">
                        <c:v>10000000</c:v>
                      </c:pt>
                      <c:pt idx="7">
                        <c:v>10000000</c:v>
                      </c:pt>
                      <c:pt idx="8">
                        <c:v>10000000</c:v>
                      </c:pt>
                      <c:pt idx="9">
                        <c:v>10000000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3-D2E9-4697-A410-9043FC4AE96E}"/>
                  </c:ext>
                </c:extLst>
              </c15:ser>
            </c15:filteredLineSeries>
            <c15:filteredLineSeries>
              <c15:ser>
                <c:idx val="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Model'!$C$1</c15:sqref>
                        </c15:formulaRef>
                      </c:ext>
                    </c:extLst>
                    <c:strCache>
                      <c:ptCount val="1"/>
                      <c:pt idx="0">
                        <c:v>Acquisition 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Model'!$C$2:$C$11</c15:sqref>
                        </c15:formulaRef>
                      </c:ext>
                    </c:extLst>
                    <c:numCache>
                      <c:formatCode>"$"#,##0_);[Red]\("$"#,##0\)</c:formatCode>
                      <c:ptCount val="10"/>
                      <c:pt idx="0">
                        <c:v>20000000</c:v>
                      </c:pt>
                      <c:pt idx="1">
                        <c:v>20000000</c:v>
                      </c:pt>
                      <c:pt idx="2">
                        <c:v>20000000</c:v>
                      </c:pt>
                      <c:pt idx="3">
                        <c:v>20000000</c:v>
                      </c:pt>
                      <c:pt idx="4">
                        <c:v>20000000</c:v>
                      </c:pt>
                      <c:pt idx="5">
                        <c:v>20000000</c:v>
                      </c:pt>
                      <c:pt idx="6">
                        <c:v>20000000</c:v>
                      </c:pt>
                      <c:pt idx="7">
                        <c:v>20000000</c:v>
                      </c:pt>
                      <c:pt idx="8">
                        <c:v>20000000</c:v>
                      </c:pt>
                      <c:pt idx="9">
                        <c:v>20000000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5-D2E9-4697-A410-9043FC4AE96E}"/>
                  </c:ext>
                </c:extLst>
              </c15:ser>
            </c15:filteredLineSeries>
            <c15:filteredLineSeries>
              <c15:ser>
                <c:idx val="3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Model'!$D$1</c15:sqref>
                        </c15:formulaRef>
                      </c:ext>
                    </c:extLst>
                    <c:strCache>
                      <c:ptCount val="1"/>
                      <c:pt idx="0">
                        <c:v>Baseline OSS Risk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extLst>
                      <c:ext xmlns:c15="http://schemas.microsoft.com/office/drawing/2012/chart" uri="{02D57815-91ED-43cb-92C2-25804820EDAC}">
                        <c15:autoCat val="1"/>
                      </c:ext>
                    </c:extLs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Model'!$D$2:$D$11</c15:sqref>
                        </c15:formulaRef>
                      </c:ext>
                    </c:extLst>
                    <c:numCache>
                      <c:formatCode>"$"#,##0_);[Red]\("$"#,##0\)</c:formatCode>
                      <c:ptCount val="10"/>
                      <c:pt idx="0">
                        <c:v>5000000</c:v>
                      </c:pt>
                      <c:pt idx="1">
                        <c:v>5000000</c:v>
                      </c:pt>
                      <c:pt idx="2">
                        <c:v>5000000</c:v>
                      </c:pt>
                      <c:pt idx="3">
                        <c:v>5000000</c:v>
                      </c:pt>
                      <c:pt idx="4">
                        <c:v>5000000</c:v>
                      </c:pt>
                      <c:pt idx="5">
                        <c:v>5000000</c:v>
                      </c:pt>
                      <c:pt idx="6">
                        <c:v>5000000</c:v>
                      </c:pt>
                      <c:pt idx="7">
                        <c:v>5000000</c:v>
                      </c:pt>
                      <c:pt idx="8">
                        <c:v>5000000</c:v>
                      </c:pt>
                      <c:pt idx="9">
                        <c:v>5000000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B-D2E9-4697-A410-9043FC4AE96E}"/>
                  </c:ext>
                </c:extLst>
              </c15:ser>
            </c15:filteredLineSeries>
            <c15:filteredLineSeries>
              <c15:ser>
                <c:idx val="4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Model'!$E$1</c15:sqref>
                        </c15:formulaRef>
                      </c:ext>
                    </c:extLst>
                    <c:strCache>
                      <c:ptCount val="1"/>
                      <c:pt idx="0">
                        <c:v>OSS Risk Cost Adjustment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Model'!$E$2:$E$11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0"/>
                      <c:pt idx="0">
                        <c:v>0</c:v>
                      </c:pt>
                      <c:pt idx="1">
                        <c:v>1204119.9826559247</c:v>
                      </c:pt>
                      <c:pt idx="2">
                        <c:v>1908485.0188786499</c:v>
                      </c:pt>
                      <c:pt idx="3">
                        <c:v>2408239.9653118495</c:v>
                      </c:pt>
                      <c:pt idx="4">
                        <c:v>2795880.0173440757</c:v>
                      </c:pt>
                      <c:pt idx="5">
                        <c:v>3112605.0015345747</c:v>
                      </c:pt>
                      <c:pt idx="6">
                        <c:v>3380392.1600570269</c:v>
                      </c:pt>
                      <c:pt idx="7">
                        <c:v>3612359.9479677747</c:v>
                      </c:pt>
                      <c:pt idx="8">
                        <c:v>3816970.0377572998</c:v>
                      </c:pt>
                      <c:pt idx="9">
                        <c:v>4000000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7-D2E9-4697-A410-9043FC4AE96E}"/>
                  </c:ext>
                </c:extLst>
              </c15:ser>
            </c15:filteredLineSeries>
            <c15:filteredLineSeries>
              <c15:ser>
                <c:idx val="5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Model'!$F$1</c15:sqref>
                        </c15:formulaRef>
                      </c:ext>
                    </c:extLst>
                    <c:strCache>
                      <c:ptCount val="1"/>
                      <c:pt idx="0">
                        <c:v>Business OSS Risk Tolerance 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extLst>
                      <c:ext xmlns:c15="http://schemas.microsoft.com/office/drawing/2012/chart" uri="{02D57815-91ED-43cb-92C2-25804820EDAC}">
                        <c15:autoCat val="1"/>
                      </c:ext>
                    </c:extLs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Model'!$F$2:$F$11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0"/>
                      <c:pt idx="0">
                        <c:v>2000000</c:v>
                      </c:pt>
                      <c:pt idx="1">
                        <c:v>2000000</c:v>
                      </c:pt>
                      <c:pt idx="2">
                        <c:v>2000000</c:v>
                      </c:pt>
                      <c:pt idx="3">
                        <c:v>2000000</c:v>
                      </c:pt>
                      <c:pt idx="4">
                        <c:v>2000000</c:v>
                      </c:pt>
                      <c:pt idx="5">
                        <c:v>2000000</c:v>
                      </c:pt>
                      <c:pt idx="6">
                        <c:v>2000000</c:v>
                      </c:pt>
                      <c:pt idx="7">
                        <c:v>2000000</c:v>
                      </c:pt>
                      <c:pt idx="8">
                        <c:v>2000000</c:v>
                      </c:pt>
                      <c:pt idx="9">
                        <c:v>2000000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D-D2E9-4697-A410-9043FC4AE96E}"/>
                  </c:ext>
                </c:extLst>
              </c15:ser>
            </c15:filteredLineSeries>
            <c15:filteredLineSeries>
              <c15:ser>
                <c:idx val="6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Model'!$G$1</c15:sqref>
                        </c15:formulaRef>
                      </c:ext>
                    </c:extLst>
                    <c:strCache>
                      <c:ptCount val="1"/>
                      <c:pt idx="0">
                        <c:v>Adjusted OSS Risk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extLst>
                      <c:ext xmlns:c15="http://schemas.microsoft.com/office/drawing/2012/chart" uri="{02D57815-91ED-43cb-92C2-25804820EDAC}">
                        <c15:autoCat val="1"/>
                      </c:ext>
                    </c:extLs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Model'!$G$2:$G$11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0"/>
                      <c:pt idx="0">
                        <c:v>5000000</c:v>
                      </c:pt>
                      <c:pt idx="1">
                        <c:v>3795880.0173440753</c:v>
                      </c:pt>
                      <c:pt idx="2">
                        <c:v>3091514.9811213501</c:v>
                      </c:pt>
                      <c:pt idx="3">
                        <c:v>2591760.0346881505</c:v>
                      </c:pt>
                      <c:pt idx="4">
                        <c:v>2204119.9826559243</c:v>
                      </c:pt>
                      <c:pt idx="5">
                        <c:v>1887394.9984654253</c:v>
                      </c:pt>
                      <c:pt idx="6">
                        <c:v>1619607.8399429731</c:v>
                      </c:pt>
                      <c:pt idx="7">
                        <c:v>1387640.0520322253</c:v>
                      </c:pt>
                      <c:pt idx="8">
                        <c:v>1183029.9622427002</c:v>
                      </c:pt>
                      <c:pt idx="9">
                        <c:v>1000000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F-D2E9-4697-A410-9043FC4AE96E}"/>
                  </c:ext>
                </c:extLst>
              </c15:ser>
            </c15:filteredLineSeries>
            <c15:filteredLineSeries>
              <c15:ser>
                <c:idx val="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Model'!$H$1</c15:sqref>
                        </c15:formulaRef>
                      </c:ext>
                    </c:extLst>
                    <c:strCache>
                      <c:ptCount val="1"/>
                      <c:pt idx="0">
                        <c:v>OSS Risk Adjustment Limit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0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extLst>
                      <c:ext xmlns:c15="http://schemas.microsoft.com/office/drawing/2012/chart" uri="{02D57815-91ED-43cb-92C2-25804820EDAC}">
                        <c15:autoCat val="1"/>
                      </c:ext>
                    </c:extLs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 Benefit Model'!$H$2:$H$11</c15:sqref>
                        </c15:formulaRef>
                      </c:ext>
                    </c:extLst>
                    <c:numCache>
                      <c:formatCode>_([$$-409]* #,##0.00_);_([$$-409]* \(#,##0.00\);_([$$-409]* "-"??_);_(@_)</c:formatCode>
                      <c:ptCount val="10"/>
                      <c:pt idx="0">
                        <c:v>999999.99999999977</c:v>
                      </c:pt>
                      <c:pt idx="1">
                        <c:v>999999.99999999977</c:v>
                      </c:pt>
                      <c:pt idx="2">
                        <c:v>999999.99999999977</c:v>
                      </c:pt>
                      <c:pt idx="3">
                        <c:v>999999.99999999977</c:v>
                      </c:pt>
                      <c:pt idx="4">
                        <c:v>999999.99999999977</c:v>
                      </c:pt>
                      <c:pt idx="5">
                        <c:v>999999.99999999977</c:v>
                      </c:pt>
                      <c:pt idx="6">
                        <c:v>999999.99999999977</c:v>
                      </c:pt>
                      <c:pt idx="7">
                        <c:v>999999.99999999977</c:v>
                      </c:pt>
                      <c:pt idx="8">
                        <c:v>999999.99999999977</c:v>
                      </c:pt>
                      <c:pt idx="9">
                        <c:v>999999.99999999977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1-D2E9-4697-A410-9043FC4AE96E}"/>
                  </c:ext>
                </c:extLst>
              </c15:ser>
            </c15:filteredLineSeries>
          </c:ext>
        </c:extLst>
      </c:lineChart>
      <c:catAx>
        <c:axId val="6063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OSS Risk Reduction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72376"/>
        <c:crosses val="autoZero"/>
        <c:auto val="1"/>
        <c:lblAlgn val="ctr"/>
        <c:lblOffset val="100"/>
        <c:noMultiLvlLbl val="0"/>
      </c:catAx>
      <c:valAx>
        <c:axId val="6063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Impact to Microsoft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77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7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0.20308</cdr:x>
      <cdr:y>0.24545</cdr:y>
    </cdr:from>
    <cdr:to>
      <cdr:x>0.48021</cdr:x>
      <cdr:y>0.39091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8950" y="1543050"/>
          <a:ext cx="24003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Surface color</a:t>
          </a:r>
          <a:r>
            <a:rPr lang="en-US" sz="1100" baseline="0"/>
            <a:t> intensity highlights </a:t>
          </a:r>
        </a:p>
        <a:p xmlns:a="http://schemas.openxmlformats.org/drawingml/2006/main">
          <a:r>
            <a:rPr lang="en-US" sz="1100" baseline="0"/>
            <a:t>offering sensitivity to disruption.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15</xdr:row>
      <xdr:rowOff>85725</xdr:rowOff>
    </xdr:from>
    <xdr:to>
      <xdr:col>8</xdr:col>
      <xdr:colOff>557066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20</xdr:row>
      <xdr:rowOff>123825</xdr:rowOff>
    </xdr:from>
    <xdr:to>
      <xdr:col>26</xdr:col>
      <xdr:colOff>428625</xdr:colOff>
      <xdr:row>35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7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0.56934</cdr:x>
      <cdr:y>0.60341</cdr:y>
    </cdr:from>
    <cdr:to>
      <cdr:x>0.94256</cdr:x>
      <cdr:y>0.73157</cdr:y>
    </cdr:to>
    <cdr:sp macro="" textlink="">
      <cdr:nvSpPr>
        <cdr:cNvPr id="20" name="Rectangle 19"/>
        <cdr:cNvSpPr/>
      </cdr:nvSpPr>
      <cdr:spPr>
        <a:xfrm xmlns:a="http://schemas.openxmlformats.org/drawingml/2006/main">
          <a:off x="4935844" y="3799528"/>
          <a:ext cx="3235603" cy="807007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2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>
              <a:solidFill>
                <a:srgbClr val="00B050"/>
              </a:solidFill>
            </a:rPr>
            <a:t>RISK WITHIN TOLERANCE</a:t>
          </a:r>
        </a:p>
      </cdr:txBody>
    </cdr:sp>
  </cdr:relSizeAnchor>
  <cdr:relSizeAnchor xmlns:cdr="http://schemas.openxmlformats.org/drawingml/2006/chartDrawing">
    <cdr:from>
      <cdr:x>0.60797</cdr:x>
      <cdr:y>0.75819</cdr:y>
    </cdr:from>
    <cdr:to>
      <cdr:x>0.67802</cdr:x>
      <cdr:y>0.83614</cdr:y>
    </cdr:to>
    <cdr:sp macro="" textlink="">
      <cdr:nvSpPr>
        <cdr:cNvPr id="3" name="Callout: Bent Line 2"/>
        <cdr:cNvSpPr/>
      </cdr:nvSpPr>
      <cdr:spPr>
        <a:xfrm xmlns:a="http://schemas.openxmlformats.org/drawingml/2006/main">
          <a:off x="5269385" y="4768071"/>
          <a:ext cx="607149" cy="490176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5355"/>
            <a:gd name="adj6" fmla="val -55310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Ideal Effort</a:t>
          </a:r>
        </a:p>
      </cdr:txBody>
    </cdr:sp>
  </cdr:relSizeAnchor>
  <cdr:relSizeAnchor xmlns:cdr="http://schemas.openxmlformats.org/drawingml/2006/chartDrawing">
    <cdr:from>
      <cdr:x>0.56877</cdr:x>
      <cdr:y>0.60053</cdr:y>
    </cdr:from>
    <cdr:to>
      <cdr:x>0.56877</cdr:x>
      <cdr:y>0.8636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4929605" y="3776579"/>
          <a:ext cx="0" cy="165434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0.27707</cdr:x>
      <cdr:y>0.74944</cdr:y>
    </cdr:from>
    <cdr:to>
      <cdr:x>0.41003</cdr:x>
      <cdr:y>0.84145</cdr:y>
    </cdr:to>
    <cdr:sp macro="" textlink="">
      <cdr:nvSpPr>
        <cdr:cNvPr id="8" name="Callout: Bent Line 7"/>
        <cdr:cNvSpPr/>
      </cdr:nvSpPr>
      <cdr:spPr>
        <a:xfrm xmlns:a="http://schemas.openxmlformats.org/drawingml/2006/main">
          <a:off x="2401414" y="4713037"/>
          <a:ext cx="1152359" cy="578630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359"/>
            <a:gd name="adj6" fmla="val -54275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aseline="0"/>
            <a:t>Risk Reduction Limit of All Actions Taken</a:t>
          </a:r>
          <a:endParaRPr lang="en-US"/>
        </a:p>
      </cdr:txBody>
    </cdr:sp>
  </cdr:relSizeAnchor>
  <cdr:relSizeAnchor xmlns:cdr="http://schemas.openxmlformats.org/drawingml/2006/chartDrawing">
    <cdr:from>
      <cdr:x>0.77257</cdr:x>
      <cdr:y>0.48638</cdr:y>
    </cdr:from>
    <cdr:to>
      <cdr:x>0.90553</cdr:x>
      <cdr:y>0.57839</cdr:y>
    </cdr:to>
    <cdr:sp macro="" textlink="">
      <cdr:nvSpPr>
        <cdr:cNvPr id="9" name="Callout: Bent Line 8"/>
        <cdr:cNvSpPr/>
      </cdr:nvSpPr>
      <cdr:spPr>
        <a:xfrm xmlns:a="http://schemas.openxmlformats.org/drawingml/2006/main">
          <a:off x="6696019" y="3058695"/>
          <a:ext cx="1152359" cy="578630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4113"/>
            <a:gd name="adj6" fmla="val -70226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aseline="0"/>
            <a:t>Business Risk Tolerance Limit</a:t>
          </a:r>
          <a:endParaRPr lang="en-US"/>
        </a:p>
      </cdr:txBody>
    </cdr:sp>
  </cdr:relSizeAnchor>
  <cdr:relSizeAnchor xmlns:cdr="http://schemas.openxmlformats.org/drawingml/2006/chartDrawing">
    <cdr:from>
      <cdr:x>0.60797</cdr:x>
      <cdr:y>0.75819</cdr:y>
    </cdr:from>
    <cdr:to>
      <cdr:x>0.67802</cdr:x>
      <cdr:y>0.83614</cdr:y>
    </cdr:to>
    <cdr:sp macro="" textlink="">
      <cdr:nvSpPr>
        <cdr:cNvPr id="10" name="Callout: Bent Line 2"/>
        <cdr:cNvSpPr/>
      </cdr:nvSpPr>
      <cdr:spPr>
        <a:xfrm xmlns:a="http://schemas.openxmlformats.org/drawingml/2006/main">
          <a:off x="5269385" y="4768071"/>
          <a:ext cx="607149" cy="490176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5355"/>
            <a:gd name="adj6" fmla="val -55310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Ideal Effort</a:t>
          </a:r>
        </a:p>
      </cdr:txBody>
    </cdr:sp>
  </cdr:relSizeAnchor>
  <cdr:relSizeAnchor xmlns:cdr="http://schemas.openxmlformats.org/drawingml/2006/chartDrawing">
    <cdr:from>
      <cdr:x>0.56877</cdr:x>
      <cdr:y>0.60053</cdr:y>
    </cdr:from>
    <cdr:to>
      <cdr:x>0.56877</cdr:x>
      <cdr:y>0.8636</cdr:y>
    </cdr:to>
    <cdr:cxnSp macro="">
      <cdr:nvCxnSpPr>
        <cdr:cNvPr id="11" name="Straight Connector 4"/>
        <cdr:cNvCxnSpPr/>
      </cdr:nvCxnSpPr>
      <cdr:spPr>
        <a:xfrm xmlns:a="http://schemas.openxmlformats.org/drawingml/2006/main" flipV="1">
          <a:off x="4929605" y="3776579"/>
          <a:ext cx="0" cy="165434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0.27707</cdr:x>
      <cdr:y>0.74944</cdr:y>
    </cdr:from>
    <cdr:to>
      <cdr:x>0.41003</cdr:x>
      <cdr:y>0.84145</cdr:y>
    </cdr:to>
    <cdr:sp macro="" textlink="">
      <cdr:nvSpPr>
        <cdr:cNvPr id="13" name="Callout: Bent Line 7"/>
        <cdr:cNvSpPr/>
      </cdr:nvSpPr>
      <cdr:spPr>
        <a:xfrm xmlns:a="http://schemas.openxmlformats.org/drawingml/2006/main">
          <a:off x="2401414" y="4713037"/>
          <a:ext cx="1152359" cy="578630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359"/>
            <a:gd name="adj6" fmla="val -54275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aseline="0"/>
            <a:t>Risk Reduction Limit of All Actions Taken</a:t>
          </a:r>
          <a:endParaRPr lang="en-US"/>
        </a:p>
      </cdr:txBody>
    </cdr:sp>
  </cdr:relSizeAnchor>
  <cdr:relSizeAnchor xmlns:cdr="http://schemas.openxmlformats.org/drawingml/2006/chartDrawing">
    <cdr:from>
      <cdr:x>0.77257</cdr:x>
      <cdr:y>0.48638</cdr:y>
    </cdr:from>
    <cdr:to>
      <cdr:x>0.90553</cdr:x>
      <cdr:y>0.57839</cdr:y>
    </cdr:to>
    <cdr:sp macro="" textlink="">
      <cdr:nvSpPr>
        <cdr:cNvPr id="14" name="Callout: Bent Line 8"/>
        <cdr:cNvSpPr/>
      </cdr:nvSpPr>
      <cdr:spPr>
        <a:xfrm xmlns:a="http://schemas.openxmlformats.org/drawingml/2006/main">
          <a:off x="6696019" y="3058695"/>
          <a:ext cx="1152359" cy="578630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4113"/>
            <a:gd name="adj6" fmla="val -70226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aseline="0"/>
            <a:t>Business Risk Tolerance Limit</a:t>
          </a:r>
          <a:endParaRPr lang="en-US"/>
        </a:p>
      </cdr:txBody>
    </cdr:sp>
  </cdr:relSizeAnchor>
  <cdr:relSizeAnchor xmlns:cdr="http://schemas.openxmlformats.org/drawingml/2006/chartDrawing">
    <cdr:from>
      <cdr:x>0.60797</cdr:x>
      <cdr:y>0.75819</cdr:y>
    </cdr:from>
    <cdr:to>
      <cdr:x>0.67802</cdr:x>
      <cdr:y>0.83614</cdr:y>
    </cdr:to>
    <cdr:sp macro="" textlink="">
      <cdr:nvSpPr>
        <cdr:cNvPr id="15" name="Callout: Bent Line 2"/>
        <cdr:cNvSpPr/>
      </cdr:nvSpPr>
      <cdr:spPr>
        <a:xfrm xmlns:a="http://schemas.openxmlformats.org/drawingml/2006/main">
          <a:off x="5269385" y="4768071"/>
          <a:ext cx="607149" cy="490176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5355"/>
            <a:gd name="adj6" fmla="val -55310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Ideal Effort</a:t>
          </a:r>
        </a:p>
      </cdr:txBody>
    </cdr:sp>
  </cdr:relSizeAnchor>
  <cdr:relSizeAnchor xmlns:cdr="http://schemas.openxmlformats.org/drawingml/2006/chartDrawing">
    <cdr:from>
      <cdr:x>0.56877</cdr:x>
      <cdr:y>0.60053</cdr:y>
    </cdr:from>
    <cdr:to>
      <cdr:x>0.56877</cdr:x>
      <cdr:y>0.8636</cdr:y>
    </cdr:to>
    <cdr:cxnSp macro="">
      <cdr:nvCxnSpPr>
        <cdr:cNvPr id="16" name="Straight Connector 4"/>
        <cdr:cNvCxnSpPr/>
      </cdr:nvCxnSpPr>
      <cdr:spPr>
        <a:xfrm xmlns:a="http://schemas.openxmlformats.org/drawingml/2006/main" flipV="1">
          <a:off x="4929605" y="3776579"/>
          <a:ext cx="0" cy="165434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0.73331</cdr:x>
      <cdr:y>0.26405</cdr:y>
    </cdr:from>
    <cdr:to>
      <cdr:x>0.86627</cdr:x>
      <cdr:y>0.35606</cdr:y>
    </cdr:to>
    <cdr:sp macro="" textlink="">
      <cdr:nvSpPr>
        <cdr:cNvPr id="17" name="Callout: Bent Line 6"/>
        <cdr:cNvSpPr/>
      </cdr:nvSpPr>
      <cdr:spPr>
        <a:xfrm xmlns:a="http://schemas.openxmlformats.org/drawingml/2006/main">
          <a:off x="6357417" y="1662680"/>
          <a:ext cx="1152692" cy="579366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8788"/>
            <a:gd name="adj6" fmla="val -63475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Impact If</a:t>
          </a:r>
          <a:r>
            <a:rPr lang="en-US" baseline="0"/>
            <a:t> No Risk Reduction Actions Taken</a:t>
          </a:r>
          <a:endParaRPr lang="en-US"/>
        </a:p>
      </cdr:txBody>
    </cdr:sp>
  </cdr:relSizeAnchor>
  <cdr:relSizeAnchor xmlns:cdr="http://schemas.openxmlformats.org/drawingml/2006/chartDrawing">
    <cdr:from>
      <cdr:x>0.27707</cdr:x>
      <cdr:y>0.74944</cdr:y>
    </cdr:from>
    <cdr:to>
      <cdr:x>0.41003</cdr:x>
      <cdr:y>0.84145</cdr:y>
    </cdr:to>
    <cdr:sp macro="" textlink="">
      <cdr:nvSpPr>
        <cdr:cNvPr id="18" name="Callout: Bent Line 7"/>
        <cdr:cNvSpPr/>
      </cdr:nvSpPr>
      <cdr:spPr>
        <a:xfrm xmlns:a="http://schemas.openxmlformats.org/drawingml/2006/main">
          <a:off x="2401414" y="4713037"/>
          <a:ext cx="1152359" cy="578630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8359"/>
            <a:gd name="adj6" fmla="val -54275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aseline="0"/>
            <a:t>Risk Reduction Limit of All Actions Taken</a:t>
          </a:r>
          <a:endParaRPr lang="en-US"/>
        </a:p>
      </cdr:txBody>
    </cdr:sp>
  </cdr:relSizeAnchor>
  <cdr:relSizeAnchor xmlns:cdr="http://schemas.openxmlformats.org/drawingml/2006/chartDrawing">
    <cdr:from>
      <cdr:x>0.77257</cdr:x>
      <cdr:y>0.48638</cdr:y>
    </cdr:from>
    <cdr:to>
      <cdr:x>0.90553</cdr:x>
      <cdr:y>0.57839</cdr:y>
    </cdr:to>
    <cdr:sp macro="" textlink="">
      <cdr:nvSpPr>
        <cdr:cNvPr id="19" name="Callout: Bent Line 8"/>
        <cdr:cNvSpPr/>
      </cdr:nvSpPr>
      <cdr:spPr>
        <a:xfrm xmlns:a="http://schemas.openxmlformats.org/drawingml/2006/main">
          <a:off x="6696019" y="3058695"/>
          <a:ext cx="1152359" cy="578630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4113"/>
            <a:gd name="adj6" fmla="val -70226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aseline="0"/>
            <a:t>Business Risk Tolerance Limit</a:t>
          </a:r>
          <a:endParaRPr lang="en-US"/>
        </a:p>
      </cdr:txBody>
    </cdr:sp>
  </cdr:relSizeAnchor>
  <cdr:relSizeAnchor xmlns:cdr="http://schemas.openxmlformats.org/drawingml/2006/chartDrawing">
    <cdr:from>
      <cdr:x>0.57652</cdr:x>
      <cdr:y>0.38986</cdr:y>
    </cdr:from>
    <cdr:to>
      <cdr:x>0.70948</cdr:x>
      <cdr:y>0.48187</cdr:y>
    </cdr:to>
    <cdr:sp macro="" textlink="">
      <cdr:nvSpPr>
        <cdr:cNvPr id="25" name="Callout: Bent Line 24"/>
        <cdr:cNvSpPr/>
      </cdr:nvSpPr>
      <cdr:spPr>
        <a:xfrm xmlns:a="http://schemas.openxmlformats.org/drawingml/2006/main">
          <a:off x="4998127" y="2454888"/>
          <a:ext cx="1152692" cy="579365"/>
        </a:xfrm>
        <a:prstGeom xmlns:a="http://schemas.openxmlformats.org/drawingml/2006/main"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09547"/>
            <a:gd name="adj6" fmla="val -139336"/>
          </a:avLst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Risk</a:t>
          </a:r>
          <a:r>
            <a:rPr lang="en-US" baseline="0"/>
            <a:t> </a:t>
          </a:r>
          <a:r>
            <a:rPr lang="en-US"/>
            <a:t>Impact Adjusted by Reduction Effort</a:t>
          </a:r>
        </a:p>
      </cdr:txBody>
    </cdr:sp>
  </cdr:relSizeAnchor>
  <cdr:relSizeAnchor xmlns:cdr="http://schemas.openxmlformats.org/drawingml/2006/chartDrawing">
    <cdr:from>
      <cdr:x>0.17219</cdr:x>
      <cdr:y>0.20523</cdr:y>
    </cdr:from>
    <cdr:to>
      <cdr:x>0.56797</cdr:x>
      <cdr:y>0.59976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492807" y="1292281"/>
          <a:ext cx="3431228" cy="248429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22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>
              <a:solidFill>
                <a:srgbClr val="FF0000"/>
              </a:solidFill>
            </a:rPr>
            <a:t>RISK OUTSIDE TOLERANCE</a:t>
          </a:r>
        </a:p>
      </cdr:txBody>
    </cdr:sp>
  </cdr:relSizeAnchor>
  <cdr:relSizeAnchor xmlns:cdr="http://schemas.openxmlformats.org/drawingml/2006/chartDrawing">
    <cdr:from>
      <cdr:x>0.55384</cdr:x>
      <cdr:y>0.57676</cdr:y>
    </cdr:from>
    <cdr:to>
      <cdr:x>0.58339</cdr:x>
      <cdr:y>0.61392</cdr:y>
    </cdr:to>
    <cdr:sp macro="" textlink="">
      <cdr:nvSpPr>
        <cdr:cNvPr id="4" name="Star: 5 Points 3"/>
        <cdr:cNvSpPr/>
      </cdr:nvSpPr>
      <cdr:spPr>
        <a:xfrm xmlns:a="http://schemas.openxmlformats.org/drawingml/2006/main">
          <a:off x="4801491" y="3631754"/>
          <a:ext cx="256228" cy="233948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A13" sqref="A13"/>
    </sheetView>
  </sheetViews>
  <sheetFormatPr defaultRowHeight="14.25" x14ac:dyDescent="0.45"/>
  <cols>
    <col min="1" max="1" width="23.3984375" customWidth="1"/>
    <col min="2" max="2" width="37.3984375" customWidth="1"/>
  </cols>
  <sheetData>
    <row r="2" spans="1:13" x14ac:dyDescent="0.45">
      <c r="B2" t="s">
        <v>0</v>
      </c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</row>
    <row r="3" spans="1:13" x14ac:dyDescent="0.45">
      <c r="B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3" x14ac:dyDescent="0.45">
      <c r="A4" t="s">
        <v>5</v>
      </c>
      <c r="B4">
        <v>0</v>
      </c>
      <c r="C4">
        <f>(SIN(1.57*C$2/9))*(SIN(1.57*$B4/9))</f>
        <v>0</v>
      </c>
      <c r="D4">
        <f t="shared" ref="D4:L4" si="0">(SIN(1.57*D$2/9))*(SIN(1.57*$B4/9))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 t="s">
        <v>2</v>
      </c>
    </row>
    <row r="5" spans="1:13" x14ac:dyDescent="0.45">
      <c r="B5">
        <v>1</v>
      </c>
      <c r="C5">
        <f t="shared" ref="C5:L13" si="1">(SIN(1.57*C$2/9))*(SIN(1.57*$B5/9))</f>
        <v>0</v>
      </c>
      <c r="D5">
        <f t="shared" si="1"/>
        <v>3.0123434763407942E-2</v>
      </c>
      <c r="E5">
        <f t="shared" si="1"/>
        <v>5.9332509636817139E-2</v>
      </c>
      <c r="F5">
        <f t="shared" si="1"/>
        <v>8.6740619002442648E-2</v>
      </c>
      <c r="G5">
        <f t="shared" si="1"/>
        <v>0.11151582334005854</v>
      </c>
      <c r="H5">
        <f t="shared" si="1"/>
        <v>0.13290610173004652</v>
      </c>
      <c r="I5">
        <f t="shared" si="1"/>
        <v>0.15026217852541202</v>
      </c>
      <c r="J5">
        <f t="shared" si="1"/>
        <v>0.16305723131715474</v>
      </c>
      <c r="K5">
        <f t="shared" si="1"/>
        <v>0.17090288198189427</v>
      </c>
      <c r="L5">
        <f t="shared" si="1"/>
        <v>0.17356098542312606</v>
      </c>
    </row>
    <row r="6" spans="1:13" x14ac:dyDescent="0.45">
      <c r="B6">
        <v>2</v>
      </c>
      <c r="C6">
        <f t="shared" si="1"/>
        <v>0</v>
      </c>
      <c r="D6">
        <f t="shared" si="1"/>
        <v>5.9332509636817139E-2</v>
      </c>
      <c r="E6">
        <f t="shared" si="1"/>
        <v>0.1168640537658506</v>
      </c>
      <c r="F6">
        <f t="shared" si="1"/>
        <v>0.17084833297687568</v>
      </c>
      <c r="G6">
        <f t="shared" si="1"/>
        <v>0.21964672073248917</v>
      </c>
      <c r="H6">
        <f t="shared" si="1"/>
        <v>0.26177800186547057</v>
      </c>
      <c r="I6">
        <f t="shared" si="1"/>
        <v>0.29596333304720129</v>
      </c>
      <c r="J6">
        <f t="shared" si="1"/>
        <v>0.32116506050730631</v>
      </c>
      <c r="K6">
        <f t="shared" si="1"/>
        <v>0.33661821674028081</v>
      </c>
      <c r="L6">
        <f t="shared" si="1"/>
        <v>0.34185374015523085</v>
      </c>
    </row>
    <row r="7" spans="1:13" x14ac:dyDescent="0.45">
      <c r="B7">
        <v>3</v>
      </c>
      <c r="C7">
        <f t="shared" si="1"/>
        <v>0</v>
      </c>
      <c r="D7">
        <f t="shared" si="1"/>
        <v>8.6740619002442648E-2</v>
      </c>
      <c r="E7">
        <f t="shared" si="1"/>
        <v>0.17084833297687568</v>
      </c>
      <c r="F7">
        <f t="shared" si="1"/>
        <v>0.24977015549589709</v>
      </c>
      <c r="G7">
        <f t="shared" si="1"/>
        <v>0.3211105115022877</v>
      </c>
      <c r="H7">
        <f t="shared" si="1"/>
        <v>0.38270395204964391</v>
      </c>
      <c r="I7">
        <f t="shared" si="1"/>
        <v>0.43268088384736481</v>
      </c>
      <c r="J7">
        <f t="shared" si="1"/>
        <v>0.46952431847032733</v>
      </c>
      <c r="K7">
        <f t="shared" si="1"/>
        <v>0.49211591868064281</v>
      </c>
      <c r="L7">
        <f t="shared" si="1"/>
        <v>0.49976994418191284</v>
      </c>
    </row>
    <row r="8" spans="1:13" x14ac:dyDescent="0.45">
      <c r="B8">
        <v>4</v>
      </c>
      <c r="C8">
        <f t="shared" si="1"/>
        <v>0</v>
      </c>
      <c r="D8">
        <f t="shared" si="1"/>
        <v>0.11151582334005854</v>
      </c>
      <c r="E8">
        <f t="shared" si="1"/>
        <v>0.21964672073248917</v>
      </c>
      <c r="F8">
        <f t="shared" si="1"/>
        <v>0.3211105115022877</v>
      </c>
      <c r="G8">
        <f t="shared" si="1"/>
        <v>0.41282738681305187</v>
      </c>
      <c r="H8">
        <f t="shared" si="1"/>
        <v>0.49201339348418194</v>
      </c>
      <c r="I8">
        <f t="shared" si="1"/>
        <v>0.55626493747276995</v>
      </c>
      <c r="J8">
        <f t="shared" si="1"/>
        <v>0.60363174202070136</v>
      </c>
      <c r="K8">
        <f t="shared" si="1"/>
        <v>0.63267604591195936</v>
      </c>
      <c r="L8">
        <f t="shared" si="1"/>
        <v>0.64251624494968917</v>
      </c>
    </row>
    <row r="9" spans="1:13" x14ac:dyDescent="0.45">
      <c r="A9" t="s">
        <v>6</v>
      </c>
      <c r="B9">
        <v>5</v>
      </c>
      <c r="C9">
        <f t="shared" si="1"/>
        <v>0</v>
      </c>
      <c r="D9">
        <f t="shared" si="1"/>
        <v>0.13290610173004652</v>
      </c>
      <c r="E9">
        <f t="shared" si="1"/>
        <v>0.26177800186547057</v>
      </c>
      <c r="F9">
        <f t="shared" si="1"/>
        <v>0.38270395204964391</v>
      </c>
      <c r="G9">
        <f t="shared" si="1"/>
        <v>0.49201339348418194</v>
      </c>
      <c r="H9">
        <f t="shared" si="1"/>
        <v>0.5863883722361779</v>
      </c>
      <c r="I9">
        <f t="shared" si="1"/>
        <v>0.66296425165751849</v>
      </c>
      <c r="J9">
        <f t="shared" si="1"/>
        <v>0.71941666491440204</v>
      </c>
      <c r="K9">
        <f t="shared" si="1"/>
        <v>0.75403206828974778</v>
      </c>
      <c r="L9">
        <f t="shared" si="1"/>
        <v>0.76575975369959615</v>
      </c>
      <c r="M9" t="s">
        <v>4</v>
      </c>
    </row>
    <row r="10" spans="1:13" x14ac:dyDescent="0.45">
      <c r="B10">
        <v>6</v>
      </c>
      <c r="C10">
        <f t="shared" si="1"/>
        <v>0</v>
      </c>
      <c r="D10">
        <f t="shared" si="1"/>
        <v>0.15026217852541202</v>
      </c>
      <c r="E10">
        <f t="shared" si="1"/>
        <v>0.29596333304720129</v>
      </c>
      <c r="F10">
        <f t="shared" si="1"/>
        <v>0.43268088384736481</v>
      </c>
      <c r="G10">
        <f t="shared" si="1"/>
        <v>0.55626493747276995</v>
      </c>
      <c r="H10">
        <f t="shared" si="1"/>
        <v>0.66296425165751849</v>
      </c>
      <c r="I10">
        <f t="shared" si="1"/>
        <v>0.74954009967780988</v>
      </c>
      <c r="J10">
        <f t="shared" si="1"/>
        <v>0.8133645779265648</v>
      </c>
      <c r="K10">
        <f t="shared" si="1"/>
        <v>0.85250037270203871</v>
      </c>
      <c r="L10">
        <f t="shared" si="1"/>
        <v>0.86575956498746043</v>
      </c>
    </row>
    <row r="11" spans="1:13" x14ac:dyDescent="0.45">
      <c r="B11">
        <v>7</v>
      </c>
      <c r="C11">
        <f t="shared" si="1"/>
        <v>0</v>
      </c>
      <c r="D11">
        <f t="shared" si="1"/>
        <v>0.16305723131715474</v>
      </c>
      <c r="E11">
        <f t="shared" si="1"/>
        <v>0.32116506050730631</v>
      </c>
      <c r="F11">
        <f t="shared" si="1"/>
        <v>0.46952431847032733</v>
      </c>
      <c r="G11">
        <f t="shared" si="1"/>
        <v>0.60363174202070136</v>
      </c>
      <c r="H11">
        <f t="shared" si="1"/>
        <v>0.71941666491440204</v>
      </c>
      <c r="I11">
        <f t="shared" si="1"/>
        <v>0.8133645779265648</v>
      </c>
      <c r="J11">
        <f t="shared" si="1"/>
        <v>0.88262380746544666</v>
      </c>
      <c r="K11">
        <f t="shared" si="1"/>
        <v>0.92509207462427756</v>
      </c>
      <c r="L11">
        <f t="shared" si="1"/>
        <v>0.93948030727722687</v>
      </c>
    </row>
    <row r="12" spans="1:13" x14ac:dyDescent="0.45">
      <c r="B12">
        <v>8</v>
      </c>
      <c r="C12">
        <f t="shared" si="1"/>
        <v>0</v>
      </c>
      <c r="D12">
        <f t="shared" si="1"/>
        <v>0.17090288198189427</v>
      </c>
      <c r="E12">
        <f t="shared" si="1"/>
        <v>0.33661821674028081</v>
      </c>
      <c r="F12">
        <f t="shared" si="1"/>
        <v>0.49211591868064281</v>
      </c>
      <c r="G12">
        <f t="shared" si="1"/>
        <v>0.63267604591195936</v>
      </c>
      <c r="H12">
        <f t="shared" si="1"/>
        <v>0.75403206828974778</v>
      </c>
      <c r="I12">
        <f t="shared" si="1"/>
        <v>0.85250037270203871</v>
      </c>
      <c r="J12">
        <f t="shared" si="1"/>
        <v>0.92509207462427756</v>
      </c>
      <c r="K12">
        <f t="shared" si="1"/>
        <v>0.96960374204063482</v>
      </c>
      <c r="L12">
        <f t="shared" si="1"/>
        <v>0.98468427791844682</v>
      </c>
    </row>
    <row r="13" spans="1:13" x14ac:dyDescent="0.45">
      <c r="A13" t="s">
        <v>7</v>
      </c>
      <c r="B13">
        <v>9</v>
      </c>
      <c r="C13">
        <f t="shared" si="1"/>
        <v>0</v>
      </c>
      <c r="D13">
        <f t="shared" si="1"/>
        <v>0.17356098542312606</v>
      </c>
      <c r="E13">
        <f t="shared" si="1"/>
        <v>0.34185374015523085</v>
      </c>
      <c r="F13">
        <f t="shared" si="1"/>
        <v>0.49976994418191284</v>
      </c>
      <c r="G13">
        <f t="shared" si="1"/>
        <v>0.64251624494968917</v>
      </c>
      <c r="H13">
        <f t="shared" si="1"/>
        <v>0.76575975369959615</v>
      </c>
      <c r="I13">
        <f t="shared" si="1"/>
        <v>0.86575956498746043</v>
      </c>
      <c r="J13">
        <f t="shared" si="1"/>
        <v>0.93948030727722687</v>
      </c>
      <c r="K13">
        <f t="shared" si="1"/>
        <v>0.98468427791844682</v>
      </c>
      <c r="L13">
        <f t="shared" si="1"/>
        <v>0.99999936586376981</v>
      </c>
      <c r="M13" t="s">
        <v>3</v>
      </c>
    </row>
  </sheetData>
  <mergeCells count="10">
    <mergeCell ref="I2:I3"/>
    <mergeCell ref="J2:J3"/>
    <mergeCell ref="K2:K3"/>
    <mergeCell ref="L2:L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3" sqref="I13"/>
    </sheetView>
  </sheetViews>
  <sheetFormatPr defaultRowHeight="14.25" x14ac:dyDescent="0.45"/>
  <cols>
    <col min="1" max="1" width="18" customWidth="1"/>
    <col min="2" max="4" width="16.265625" customWidth="1"/>
    <col min="5" max="8" width="15.86328125" customWidth="1"/>
    <col min="9" max="9" width="10.86328125" bestFit="1" customWidth="1"/>
  </cols>
  <sheetData>
    <row r="1" spans="1:9" x14ac:dyDescent="0.45">
      <c r="A1" t="s">
        <v>11</v>
      </c>
      <c r="B1" t="s">
        <v>8</v>
      </c>
      <c r="C1" t="s">
        <v>9</v>
      </c>
      <c r="D1" t="s">
        <v>10</v>
      </c>
      <c r="E1" t="s">
        <v>12</v>
      </c>
      <c r="F1" t="s">
        <v>14</v>
      </c>
      <c r="G1" t="s">
        <v>15</v>
      </c>
      <c r="H1" t="s">
        <v>17</v>
      </c>
      <c r="I1" t="s">
        <v>12</v>
      </c>
    </row>
    <row r="2" spans="1:9" x14ac:dyDescent="0.45">
      <c r="A2">
        <v>0</v>
      </c>
      <c r="B2" s="1">
        <f>'Cost Benefit Inputs'!B$1</f>
        <v>10000000</v>
      </c>
      <c r="C2" s="1">
        <f>'Cost Benefit Inputs'!B$2</f>
        <v>20000000</v>
      </c>
      <c r="D2" s="1">
        <f>'Cost Benefit Inputs'!B$3</f>
        <v>5000000</v>
      </c>
      <c r="E2" s="2">
        <f>I2*D2*'Cost Benefit Inputs'!B$5</f>
        <v>0</v>
      </c>
      <c r="F2" s="2">
        <f>'Cost Benefit Inputs'!B$4</f>
        <v>2000000</v>
      </c>
      <c r="G2" s="2">
        <f>D2-E2</f>
        <v>5000000</v>
      </c>
      <c r="H2" s="2">
        <f>'Cost Benefit Inputs'!B$3*(1-'Cost Benefit Inputs'!B$5)</f>
        <v>999999.99999999977</v>
      </c>
      <c r="I2">
        <f t="shared" ref="I2:I11" si="0">LOG(A2+1)</f>
        <v>0</v>
      </c>
    </row>
    <row r="3" spans="1:9" x14ac:dyDescent="0.45">
      <c r="A3">
        <v>1</v>
      </c>
      <c r="B3" s="1">
        <f>'Cost Benefit Inputs'!B$1</f>
        <v>10000000</v>
      </c>
      <c r="C3" s="1">
        <f>'Cost Benefit Inputs'!B$2</f>
        <v>20000000</v>
      </c>
      <c r="D3" s="1">
        <f>'Cost Benefit Inputs'!B$3</f>
        <v>5000000</v>
      </c>
      <c r="E3" s="2">
        <f>I3*D3*'Cost Benefit Inputs'!B$5</f>
        <v>1204119.9826559247</v>
      </c>
      <c r="F3" s="2">
        <f>'Cost Benefit Inputs'!B$4</f>
        <v>2000000</v>
      </c>
      <c r="G3" s="2">
        <f t="shared" ref="G3:G12" si="1">D3-E3</f>
        <v>3795880.0173440753</v>
      </c>
      <c r="H3" s="2">
        <f>'Cost Benefit Inputs'!B$3*(1-'Cost Benefit Inputs'!B$5)</f>
        <v>999999.99999999977</v>
      </c>
      <c r="I3">
        <f t="shared" si="0"/>
        <v>0.3010299956639812</v>
      </c>
    </row>
    <row r="4" spans="1:9" x14ac:dyDescent="0.45">
      <c r="A4">
        <v>2</v>
      </c>
      <c r="B4" s="1">
        <f>'Cost Benefit Inputs'!B$1</f>
        <v>10000000</v>
      </c>
      <c r="C4" s="1">
        <f>'Cost Benefit Inputs'!B$2</f>
        <v>20000000</v>
      </c>
      <c r="D4" s="1">
        <f>'Cost Benefit Inputs'!B$3</f>
        <v>5000000</v>
      </c>
      <c r="E4" s="2">
        <f>I4*D4*'Cost Benefit Inputs'!B$5</f>
        <v>1908485.0188786499</v>
      </c>
      <c r="F4" s="2">
        <f>'Cost Benefit Inputs'!B$4</f>
        <v>2000000</v>
      </c>
      <c r="G4" s="2">
        <f t="shared" si="1"/>
        <v>3091514.9811213501</v>
      </c>
      <c r="H4" s="2">
        <f>'Cost Benefit Inputs'!B$3*(1-'Cost Benefit Inputs'!B$5)</f>
        <v>999999.99999999977</v>
      </c>
      <c r="I4">
        <f t="shared" si="0"/>
        <v>0.47712125471966244</v>
      </c>
    </row>
    <row r="5" spans="1:9" x14ac:dyDescent="0.45">
      <c r="A5">
        <v>3</v>
      </c>
      <c r="B5" s="1">
        <f>'Cost Benefit Inputs'!B$1</f>
        <v>10000000</v>
      </c>
      <c r="C5" s="1">
        <f>'Cost Benefit Inputs'!B$2</f>
        <v>20000000</v>
      </c>
      <c r="D5" s="1">
        <f>'Cost Benefit Inputs'!B$3</f>
        <v>5000000</v>
      </c>
      <c r="E5" s="2">
        <f>I5*D5*'Cost Benefit Inputs'!B$5</f>
        <v>2408239.9653118495</v>
      </c>
      <c r="F5" s="2">
        <f>'Cost Benefit Inputs'!B$4</f>
        <v>2000000</v>
      </c>
      <c r="G5" s="2">
        <f t="shared" si="1"/>
        <v>2591760.0346881505</v>
      </c>
      <c r="H5" s="2">
        <f>'Cost Benefit Inputs'!B$3*(1-'Cost Benefit Inputs'!B$5)</f>
        <v>999999.99999999977</v>
      </c>
      <c r="I5">
        <f t="shared" si="0"/>
        <v>0.6020599913279624</v>
      </c>
    </row>
    <row r="6" spans="1:9" x14ac:dyDescent="0.45">
      <c r="A6">
        <v>4</v>
      </c>
      <c r="B6" s="1">
        <f>'Cost Benefit Inputs'!B$1</f>
        <v>10000000</v>
      </c>
      <c r="C6" s="1">
        <f>'Cost Benefit Inputs'!B$2</f>
        <v>20000000</v>
      </c>
      <c r="D6" s="1">
        <f>'Cost Benefit Inputs'!B$3</f>
        <v>5000000</v>
      </c>
      <c r="E6" s="2">
        <f>I6*D6*'Cost Benefit Inputs'!B$5</f>
        <v>2795880.0173440757</v>
      </c>
      <c r="F6" s="2">
        <f>'Cost Benefit Inputs'!B$4</f>
        <v>2000000</v>
      </c>
      <c r="G6" s="2">
        <f t="shared" si="1"/>
        <v>2204119.9826559243</v>
      </c>
      <c r="H6" s="2">
        <f>'Cost Benefit Inputs'!B$3*(1-'Cost Benefit Inputs'!B$5)</f>
        <v>999999.99999999977</v>
      </c>
      <c r="I6">
        <f t="shared" si="0"/>
        <v>0.69897000433601886</v>
      </c>
    </row>
    <row r="7" spans="1:9" x14ac:dyDescent="0.45">
      <c r="A7">
        <v>5</v>
      </c>
      <c r="B7" s="1">
        <f>'Cost Benefit Inputs'!B$1</f>
        <v>10000000</v>
      </c>
      <c r="C7" s="1">
        <f>'Cost Benefit Inputs'!B$2</f>
        <v>20000000</v>
      </c>
      <c r="D7" s="1">
        <f>'Cost Benefit Inputs'!B$3</f>
        <v>5000000</v>
      </c>
      <c r="E7" s="2">
        <f>I7*D7*'Cost Benefit Inputs'!B$5</f>
        <v>3112605.0015345747</v>
      </c>
      <c r="F7" s="2">
        <f>'Cost Benefit Inputs'!B$4</f>
        <v>2000000</v>
      </c>
      <c r="G7" s="2">
        <f t="shared" si="1"/>
        <v>1887394.9984654253</v>
      </c>
      <c r="H7" s="2">
        <f>'Cost Benefit Inputs'!B$3*(1-'Cost Benefit Inputs'!B$5)</f>
        <v>999999.99999999977</v>
      </c>
      <c r="I7">
        <f t="shared" si="0"/>
        <v>0.77815125038364363</v>
      </c>
    </row>
    <row r="8" spans="1:9" x14ac:dyDescent="0.45">
      <c r="A8">
        <v>6</v>
      </c>
      <c r="B8" s="1">
        <f>'Cost Benefit Inputs'!B$1</f>
        <v>10000000</v>
      </c>
      <c r="C8" s="1">
        <f>'Cost Benefit Inputs'!B$2</f>
        <v>20000000</v>
      </c>
      <c r="D8" s="1">
        <f>'Cost Benefit Inputs'!B$3</f>
        <v>5000000</v>
      </c>
      <c r="E8" s="2">
        <f>I8*D8*'Cost Benefit Inputs'!B$5</f>
        <v>3380392.1600570269</v>
      </c>
      <c r="F8" s="2">
        <f>'Cost Benefit Inputs'!B$4</f>
        <v>2000000</v>
      </c>
      <c r="G8" s="2">
        <f t="shared" si="1"/>
        <v>1619607.8399429731</v>
      </c>
      <c r="H8" s="2">
        <f>'Cost Benefit Inputs'!B$3*(1-'Cost Benefit Inputs'!B$5)</f>
        <v>999999.99999999977</v>
      </c>
      <c r="I8">
        <f t="shared" si="0"/>
        <v>0.84509804001425681</v>
      </c>
    </row>
    <row r="9" spans="1:9" x14ac:dyDescent="0.45">
      <c r="A9">
        <v>7</v>
      </c>
      <c r="B9" s="1">
        <f>'Cost Benefit Inputs'!B$1</f>
        <v>10000000</v>
      </c>
      <c r="C9" s="1">
        <f>'Cost Benefit Inputs'!B$2</f>
        <v>20000000</v>
      </c>
      <c r="D9" s="1">
        <f>'Cost Benefit Inputs'!B$3</f>
        <v>5000000</v>
      </c>
      <c r="E9" s="2">
        <f>I9*D9*'Cost Benefit Inputs'!B$5</f>
        <v>3612359.9479677747</v>
      </c>
      <c r="F9" s="2">
        <f>'Cost Benefit Inputs'!B$4</f>
        <v>2000000</v>
      </c>
      <c r="G9" s="2">
        <f t="shared" si="1"/>
        <v>1387640.0520322253</v>
      </c>
      <c r="H9" s="2">
        <f>'Cost Benefit Inputs'!B$3*(1-'Cost Benefit Inputs'!B$5)</f>
        <v>999999.99999999977</v>
      </c>
      <c r="I9">
        <f t="shared" si="0"/>
        <v>0.90308998699194354</v>
      </c>
    </row>
    <row r="10" spans="1:9" x14ac:dyDescent="0.45">
      <c r="A10">
        <v>8</v>
      </c>
      <c r="B10" s="1">
        <f>'Cost Benefit Inputs'!B$1</f>
        <v>10000000</v>
      </c>
      <c r="C10" s="1">
        <f>'Cost Benefit Inputs'!B$2</f>
        <v>20000000</v>
      </c>
      <c r="D10" s="1">
        <f>'Cost Benefit Inputs'!B$3</f>
        <v>5000000</v>
      </c>
      <c r="E10" s="2">
        <f>I10*D10*'Cost Benefit Inputs'!B$5</f>
        <v>3816970.0377572998</v>
      </c>
      <c r="F10" s="2">
        <f>'Cost Benefit Inputs'!B$4</f>
        <v>2000000</v>
      </c>
      <c r="G10" s="2">
        <f t="shared" si="1"/>
        <v>1183029.9622427002</v>
      </c>
      <c r="H10" s="2">
        <f>'Cost Benefit Inputs'!B$3*(1-'Cost Benefit Inputs'!B$5)</f>
        <v>999999.99999999977</v>
      </c>
      <c r="I10">
        <f t="shared" si="0"/>
        <v>0.95424250943932487</v>
      </c>
    </row>
    <row r="11" spans="1:9" x14ac:dyDescent="0.45">
      <c r="A11">
        <v>9</v>
      </c>
      <c r="B11" s="1">
        <f>'Cost Benefit Inputs'!B$1</f>
        <v>10000000</v>
      </c>
      <c r="C11" s="1">
        <f>'Cost Benefit Inputs'!B$2</f>
        <v>20000000</v>
      </c>
      <c r="D11" s="1">
        <f>'Cost Benefit Inputs'!B$3</f>
        <v>5000000</v>
      </c>
      <c r="E11" s="2">
        <f>I11*D11*'Cost Benefit Inputs'!B$5</f>
        <v>4000000</v>
      </c>
      <c r="F11" s="2">
        <f>'Cost Benefit Inputs'!B$4</f>
        <v>2000000</v>
      </c>
      <c r="G11" s="2">
        <f t="shared" si="1"/>
        <v>1000000</v>
      </c>
      <c r="H11" s="2">
        <f>'Cost Benefit Inputs'!B$3*(1-'Cost Benefit Inputs'!B$5)</f>
        <v>999999.99999999977</v>
      </c>
      <c r="I11">
        <f t="shared" si="0"/>
        <v>1</v>
      </c>
    </row>
    <row r="12" spans="1:9" x14ac:dyDescent="0.45">
      <c r="A12">
        <v>10</v>
      </c>
      <c r="B12" s="1">
        <f>'Cost Benefit Inputs'!B$1</f>
        <v>10000000</v>
      </c>
      <c r="C12" s="1">
        <f>'Cost Benefit Inputs'!B$2</f>
        <v>20000000</v>
      </c>
      <c r="D12" s="1">
        <f>'Cost Benefit Inputs'!B$3</f>
        <v>5000000</v>
      </c>
      <c r="E12" s="2">
        <f>I12*D12*'Cost Benefit Inputs'!B$5</f>
        <v>4000000</v>
      </c>
      <c r="F12" s="2">
        <f>'Cost Benefit Inputs'!B$4</f>
        <v>2000000</v>
      </c>
      <c r="G12" s="2">
        <f t="shared" si="1"/>
        <v>1000000</v>
      </c>
      <c r="H12" s="2">
        <f>'Cost Benefit Inputs'!B$3*(1-'Cost Benefit Inputs'!B$5)</f>
        <v>999999.99999999977</v>
      </c>
      <c r="I12">
        <v>1</v>
      </c>
    </row>
    <row r="13" spans="1:9" x14ac:dyDescent="0.45">
      <c r="B13" s="1"/>
      <c r="C13" s="1"/>
      <c r="D13" s="1"/>
      <c r="E13" s="2"/>
      <c r="F13" s="2"/>
      <c r="G13" s="2"/>
      <c r="H13" s="2"/>
    </row>
    <row r="14" spans="1:9" x14ac:dyDescent="0.45">
      <c r="B14" s="1"/>
      <c r="C14" s="1"/>
      <c r="D14" s="1"/>
      <c r="E14" s="2"/>
      <c r="F14" s="2"/>
      <c r="G14" s="2"/>
      <c r="H14" s="2"/>
    </row>
    <row r="15" spans="1:9" x14ac:dyDescent="0.45">
      <c r="B15" s="1"/>
      <c r="C15" s="1"/>
      <c r="D15" s="1"/>
      <c r="E15" s="2"/>
      <c r="F15" s="2"/>
      <c r="G15" s="2"/>
      <c r="H15" s="2"/>
    </row>
    <row r="16" spans="1:9" x14ac:dyDescent="0.45">
      <c r="B16" s="1"/>
      <c r="C16" s="1"/>
      <c r="D16" s="1"/>
      <c r="E16" s="2"/>
      <c r="F16" s="2"/>
      <c r="G16" s="2"/>
      <c r="H16" s="2"/>
    </row>
    <row r="17" spans="2:8" x14ac:dyDescent="0.45">
      <c r="B17" s="1"/>
      <c r="C17" s="1"/>
      <c r="D17" s="1"/>
      <c r="E17" s="2"/>
      <c r="F17" s="2"/>
      <c r="G17" s="2"/>
      <c r="H17" s="2"/>
    </row>
    <row r="18" spans="2:8" x14ac:dyDescent="0.45">
      <c r="B18" s="1"/>
      <c r="C18" s="1"/>
      <c r="D18" s="1"/>
      <c r="E18" s="2"/>
      <c r="F18" s="2"/>
      <c r="G18" s="2"/>
      <c r="H18" s="2"/>
    </row>
    <row r="19" spans="2:8" x14ac:dyDescent="0.45">
      <c r="B19" s="1"/>
      <c r="C19" s="1"/>
      <c r="D19" s="1"/>
      <c r="E19" s="2"/>
      <c r="F19" s="2"/>
      <c r="G19" s="2"/>
      <c r="H19" s="2"/>
    </row>
    <row r="20" spans="2:8" x14ac:dyDescent="0.45">
      <c r="B20" s="1"/>
      <c r="C20" s="1"/>
      <c r="D20" s="1"/>
      <c r="E20" s="2"/>
      <c r="F20" s="2"/>
      <c r="G20" s="2"/>
      <c r="H20" s="2"/>
    </row>
    <row r="21" spans="2:8" x14ac:dyDescent="0.45">
      <c r="B21" s="1"/>
      <c r="C21" s="1"/>
      <c r="D21" s="1"/>
      <c r="E21" s="2"/>
      <c r="F21" s="2"/>
      <c r="G21" s="2"/>
      <c r="H21" s="2"/>
    </row>
    <row r="22" spans="2:8" x14ac:dyDescent="0.45">
      <c r="B22" s="1"/>
      <c r="C22" s="1"/>
      <c r="D22" s="1"/>
      <c r="E22" s="2"/>
      <c r="F22" s="2"/>
      <c r="G22" s="2"/>
      <c r="H2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4.25" x14ac:dyDescent="0.45"/>
  <cols>
    <col min="1" max="1" width="31.86328125" customWidth="1"/>
    <col min="2" max="2" width="11.86328125" bestFit="1" customWidth="1"/>
  </cols>
  <sheetData>
    <row r="1" spans="1:2" x14ac:dyDescent="0.45">
      <c r="A1" t="s">
        <v>8</v>
      </c>
      <c r="B1" s="1">
        <v>10000000</v>
      </c>
    </row>
    <row r="2" spans="1:2" x14ac:dyDescent="0.45">
      <c r="A2" t="s">
        <v>9</v>
      </c>
      <c r="B2" s="1">
        <v>20000000</v>
      </c>
    </row>
    <row r="3" spans="1:2" x14ac:dyDescent="0.45">
      <c r="A3" t="s">
        <v>10</v>
      </c>
      <c r="B3" s="1">
        <v>5000000</v>
      </c>
    </row>
    <row r="4" spans="1:2" x14ac:dyDescent="0.45">
      <c r="A4" t="s">
        <v>13</v>
      </c>
      <c r="B4" s="1">
        <v>2000000</v>
      </c>
    </row>
    <row r="5" spans="1:2" x14ac:dyDescent="0.45">
      <c r="A5" t="s">
        <v>16</v>
      </c>
      <c r="B5">
        <f>0.8</f>
        <v>0.8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96BC146D1494A866DC26616AC3DFC" ma:contentTypeVersion="13" ma:contentTypeDescription="Create a new document." ma:contentTypeScope="" ma:versionID="f0192119b26893bb86cc5a42ec44b699">
  <xsd:schema xmlns:xsd="http://www.w3.org/2001/XMLSchema" xmlns:xs="http://www.w3.org/2001/XMLSchema" xmlns:p="http://schemas.microsoft.com/office/2006/metadata/properties" xmlns:ns2="230e9df3-be65-4c73-a93b-d1236ebd677e" xmlns:ns3="46fad0c5-7db5-41bb-b2c0-191a4eef8c00" targetNamespace="http://schemas.microsoft.com/office/2006/metadata/properties" ma:root="true" ma:fieldsID="30570970a95dafaedd3b5762a7c58b2d" ns2:_="" ns3:_="">
    <xsd:import namespace="230e9df3-be65-4c73-a93b-d1236ebd677e"/>
    <xsd:import namespace="46fad0c5-7db5-41bb-b2c0-191a4eef8c00"/>
    <xsd:element name="properties">
      <xsd:complexType>
        <xsd:sequence>
          <xsd:element name="documentManagement">
            <xsd:complexType>
              <xsd:all>
                <xsd:element ref="ns2:l46dced6587843b1901ea2be625ffc24" minOccurs="0"/>
                <xsd:element ref="ns2:TaxCatchAll" minOccurs="0"/>
                <xsd:element ref="ns2:pf408e84c90b463c88d98a4ca8fa4a76" minOccurs="0"/>
                <xsd:element ref="ns2:g1de90bf09944605b5395c5ca240cb6c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l46dced6587843b1901ea2be625ffc24" ma:index="9" nillable="true" ma:taxonomy="true" ma:internalName="l46dced6587843b1901ea2be625ffc24" ma:taxonomyFieldName="LCA_x0020_Fiscal_x0020_Year" ma:displayName="LCA Fiscal Year" ma:default="10;#Fiscal Year 2017|0333f36a-de9c-455f-9424-98bd460c0b2e" ma:fieldId="{546dced6-5878-43b1-901e-a2be625ffc24}" ma:sspId="e385fb40-52d4-4fae-9c5b-3e8ff8a5878e" ma:termSetId="1ff17673-2e33-487a-8972-141f162c1e69" ma:anchorId="a9740f40-517f-4b4b-8cda-c688f2faebb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107927a4-e850-4307-bfba-9b8ecd558748}" ma:internalName="TaxCatchAll" ma:showField="CatchAllData" ma:web="46fad0c5-7db5-41bb-b2c0-191a4eef8c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f408e84c90b463c88d98a4ca8fa4a76" ma:index="12" nillable="true" ma:taxonomy="true" ma:internalName="pf408e84c90b463c88d98a4ca8fa4a76" ma:taxonomyFieldName="lcapracticegroup" ma:displayName="LCA Practice Group" ma:readOnly="false" ma:default="8;#Products ＆ Services Group (LCA)|783244ed-fb86-466f-a196-476e973418b3" ma:fieldId="{9f408e84-c90b-463c-88d9-8a4ca8fa4a76}" ma:sspId="e385fb40-52d4-4fae-9c5b-3e8ff8a5878e" ma:termSetId="dad97345-7d30-4e98-8710-86d8b6a8f01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1de90bf09944605b5395c5ca240cb6c" ma:index="14" nillable="true" ma:taxonomy="true" ma:internalName="g1de90bf09944605b5395c5ca240cb6c" ma:taxonomyFieldName="lcaregion" ma:displayName="LCA Region" ma:readOnly="false" ma:default="7;#United States Area|ea9d7a8d-1619-469c-b0a4-ef1cd3c07355" ma:fieldId="{01de90bf-0994-4605-b539-5c5ca240cb6c}" ma:sspId="e385fb40-52d4-4fae-9c5b-3e8ff8a5878e" ma:termSetId="0783b91d-a0ba-4884-b8b9-b67dfb338116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ad0c5-7db5-41bb-b2c0-191a4eef8c0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8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fad0c5-7db5-41bb-b2c0-191a4eef8c00">
      <UserInfo>
        <DisplayName>Nick Nugent (LCA)</DisplayName>
        <AccountId>67</AccountId>
        <AccountType/>
      </UserInfo>
      <UserInfo>
        <DisplayName>Gary Dahlby (LCA)</DisplayName>
        <AccountId>37</AccountId>
        <AccountType/>
      </UserInfo>
      <UserInfo>
        <DisplayName>Ranjit Narayanan (LCA)</DisplayName>
        <AccountId>44</AccountId>
        <AccountType/>
      </UserInfo>
      <UserInfo>
        <DisplayName>Jason McInnes (LCA)</DisplayName>
        <AccountId>122</AccountId>
        <AccountType/>
      </UserInfo>
      <UserInfo>
        <DisplayName>Cliff Allen (LCA)</DisplayName>
        <AccountId>23</AccountId>
        <AccountType/>
      </UserInfo>
      <UserInfo>
        <DisplayName>Riya Kuo (LCA)</DisplayName>
        <AccountId>13</AccountId>
        <AccountType/>
      </UserInfo>
      <UserInfo>
        <DisplayName>Andrea Grieco (LCA)</DisplayName>
        <AccountId>80</AccountId>
        <AccountType/>
      </UserInfo>
      <UserInfo>
        <DisplayName>Anne Leahy (LCA)</DisplayName>
        <AccountId>28</AccountId>
        <AccountType/>
      </UserInfo>
      <UserInfo>
        <DisplayName>Carla Weitkamp (LCA)</DisplayName>
        <AccountId>96</AccountId>
        <AccountType/>
      </UserInfo>
    </SharedWithUsers>
    <pf408e84c90b463c88d98a4ca8fa4a76 xmlns="230e9df3-be65-4c73-a93b-d1236ebd67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Products ＆ Services Group (LCA)</TermName>
          <TermId xmlns="http://schemas.microsoft.com/office/infopath/2007/PartnerControls">783244ed-fb86-466f-a196-476e973418b3</TermId>
        </TermInfo>
      </Terms>
    </pf408e84c90b463c88d98a4ca8fa4a76>
    <l46dced6587843b1901ea2be625ffc24 xmlns="230e9df3-be65-4c73-a93b-d1236ebd67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Fiscal Year 2016</TermName>
          <TermId xmlns="http://schemas.microsoft.com/office/infopath/2007/PartnerControls">3a14a61a-c35e-44de-8ad5-95b6c87d55bf</TermId>
        </TermInfo>
      </Terms>
    </l46dced6587843b1901ea2be625ffc24>
    <TaxCatchAll xmlns="230e9df3-be65-4c73-a93b-d1236ebd677e">
      <Value>6</Value>
      <Value>8</Value>
      <Value>7</Value>
    </TaxCatchAll>
    <g1de90bf09944605b5395c5ca240cb6c xmlns="230e9df3-be65-4c73-a93b-d1236ebd67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 Area</TermName>
          <TermId xmlns="http://schemas.microsoft.com/office/infopath/2007/PartnerControls">ea9d7a8d-1619-469c-b0a4-ef1cd3c07355</TermId>
        </TermInfo>
      </Terms>
    </g1de90bf09944605b5395c5ca240cb6c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AFB7B9-8A3F-4C2A-AB48-E225285D2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0e9df3-be65-4c73-a93b-d1236ebd677e"/>
    <ds:schemaRef ds:uri="46fad0c5-7db5-41bb-b2c0-191a4eef8c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666D4D-8977-4B1E-9518-62B6625D7EE1}">
  <ds:schemaRefs>
    <ds:schemaRef ds:uri="http://purl.org/dc/terms/"/>
    <ds:schemaRef ds:uri="46fad0c5-7db5-41bb-b2c0-191a4eef8c00"/>
    <ds:schemaRef ds:uri="http://schemas.microsoft.com/office/2006/documentManagement/types"/>
    <ds:schemaRef ds:uri="http://purl.org/dc/elements/1.1/"/>
    <ds:schemaRef ds:uri="http://schemas.microsoft.com/office/2006/metadata/properties"/>
    <ds:schemaRef ds:uri="230e9df3-be65-4c73-a93b-d1236ebd677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29989C-658C-4806-A471-BCECF9A77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Cost Benefit Model</vt:lpstr>
      <vt:lpstr>Cost Benefit Inputs</vt:lpstr>
      <vt:lpstr>OSS Shipping Risk Profile Graph</vt:lpstr>
      <vt:lpstr>Risk 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Barnwell</dc:creator>
  <cp:lastModifiedBy>Jason Barnwell (CELA)</cp:lastModifiedBy>
  <dcterms:created xsi:type="dcterms:W3CDTF">2014-06-17T04:31:43Z</dcterms:created>
  <dcterms:modified xsi:type="dcterms:W3CDTF">2016-10-21T03:08:52Z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0x010100B4296BC146D1494A866DC26616AC3DFC</vt:lpwstr>
  </property>
  <property fmtid="{D5CDD505-2E9C-101B-9397-08002B2CF9AE}" pid="3" name="lcaregion">
    <vt:lpwstr>7;#United States Area|ea9d7a8d-1619-469c-b0a4-ef1cd3c07355</vt:lpwstr>
  </property>
  <property fmtid="{D5CDD505-2E9C-101B-9397-08002B2CF9AE}" pid="4" name="LCA Fiscal Year">
    <vt:lpwstr>6;#Fiscal Year 2016|3a14a61a-c35e-44de-8ad5-95b6c87d55bf</vt:lpwstr>
  </property>
  <property fmtid="{D5CDD505-2E9C-101B-9397-08002B2CF9AE}" pid="5" name="lcapracticegroup">
    <vt:lpwstr>8;#Products ＆ Services Group (LCA)|783244ed-fb86-466f-a196-476e973418b3</vt:lpwstr>
  </property>
</Properties>
</file>