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DE5DC1A9-B6D7-46E5-946B-9C8FE89B15A0}" xr6:coauthVersionLast="45" xr6:coauthVersionMax="45" xr10:uidLastSave="{00000000-0000-0000-0000-000000000000}"/>
  <bookViews>
    <workbookView xWindow="6936" yWindow="624" windowWidth="20268" windowHeight="18888" firstSheet="4" activeTab="7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</sheets>
  <calcPr calcId="191029"/>
  <pivotCaches>
    <pivotCache cacheId="0" r:id="rId9"/>
    <pivotCache cacheId="1" r:id="rId10"/>
    <pivotCache cacheId="2" r:id="rId11"/>
    <pivotCache cacheId="10" r:id="rId12"/>
    <pivotCache cacheId="5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7" i="8" l="1"/>
  <c r="I296" i="8"/>
  <c r="I295" i="8"/>
  <c r="I294" i="8"/>
  <c r="I291" i="8"/>
  <c r="I292" i="8"/>
  <c r="I293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<sst xmlns="http://schemas.openxmlformats.org/spreadsheetml/2006/main" count="2419" uniqueCount="125">
  <si>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</si>
  <si>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</si>
  <si>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</si>
  <si>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</si>
  <si>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</si>
  <si>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</si>
  <si>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</si>
  <si>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</si>
  <si>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</si>
  <si>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</si>
  <si>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</si>
  <si>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</si>
  <si>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</si>
  <si>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</si>
  <si>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</si>
  <si>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</si>
  <si>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</si>
  <si>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</si>
  <si>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</si>
  <si>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</si>
  <si>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</si>
  <si>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</si>
  <si>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</si>
  <si>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</si>
  <si>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</si>
  <si>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</si>
  <si>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</si>
  <si>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</si>
  <si>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</si>
  <si>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</si>
  <si>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</si>
  <si>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</si>
  <si>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</si>
  <si>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</si>
  <si>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</si>
  <si>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</si>
  <si>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</si>
  <si>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</si>
  <si>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</si>
  <si>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</si>
  <si>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</si>
  <si>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</si>
  <si>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</si>
  <si>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</si>
  <si>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</si>
  <si>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</si>
  <si>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</si>
  <si>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</si>
  <si>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</si>
  <si>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</si>
  <si>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</si>
  <si>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</si>
  <si>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</si>
  <si>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</si>
  <si>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</si>
  <si>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</si>
  <si>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</si>
  <si>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</si>
  <si>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</si>
  <si>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</si>
  <si>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</si>
  <si>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</si>
  <si>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</si>
  <si>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</si>
  <si>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</si>
  <si>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</si>
  <si>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</si>
  <si>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</si>
  <si>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</si>
  <si>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</si>
  <si>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</si>
  <si>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</si>
  <si>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</si>
  <si>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</si>
  <si>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</si>
  <si>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</si>
  <si>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</si>
  <si>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</si>
  <si>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</si>
  <si>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</si>
  <si>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</si>
  <si>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</si>
  <si>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</si>
  <si>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</si>
  <si>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</si>
  <si>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</si>
  <si>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</si>
  <si>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</si>
  <si>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</si>
  <si>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</si>
  <si>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</si>
  <si>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</si>
  <si>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</si>
  <si>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</si>
  <si>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</si>
  <si>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</si>
  <si>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</si>
  <si>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</si>
  <si>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</si>
  <si>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</si>
  <si>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</si>
  <si>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</si>
  <si>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</si>
  <si>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</si>
  <si>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</si>
  <si>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</si>
  <si>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</si>
  <si>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</si>
  <si>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</si>
  <si>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</si>
  <si>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</si>
  <si>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</si>
  <si>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</si>
  <si>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</si>
  <si>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</si>
  <si>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</si>
  <si>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</si>
  <si>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</si>
  <si>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</si>
  <si>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</si>
  <si>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</si>
  <si>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</si>
  <si>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</si>
  <si>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</si>
  <si>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Sum of 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</si>
</sst>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</cellXfs>
  <cellStyles count="1">
    <cellStyle name="Normal" xfId="0" builtinId="0"/>
  </cellStyles>
  <dxfs count="28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75722685189" createdVersion="6" refreshedVersion="6" minRefreshableVersion="3" recordCount="297" xr:uid="{B4252D37-54C4-4ED0-BA45-001F17D93652}">
  <cacheSource type="worksheet">
    <worksheetSource ref="A1:I1048576" sheet="Fusion (4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5">
        <s v="Generic"/>
        <s v="AVX"/>
        <s v="AVX2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8.28"/>
    </cacheField>
    <cacheField name="kGates/s" numFmtId="0">
      <sharedItems containsString="0" containsBlank="1" containsNumber="1" minValue="0.6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3.7735849056603772E-2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x v="0"/>
    <x v="0"/>
    <x v="0"/>
    <x v="0"/>
    <x v="0"/>
    <n v="1.1599999999999999"/>
    <n v="17.8"/>
    <n v="33.9"/>
    <n v="0.52507374631268444"/>
  </r>
  <r>
    <x v="0"/>
    <x v="1"/>
    <x v="0"/>
    <x v="0"/>
    <x v="0"/>
    <n v="1.1599999999999999"/>
    <n v="33.9"/>
    <n v="33.9"/>
    <n v="1"/>
  </r>
  <r>
    <x v="0"/>
    <x v="2"/>
    <x v="0"/>
    <x v="0"/>
    <x v="0"/>
    <n v="1.1599999999999999"/>
    <n v="37"/>
    <n v="33.9"/>
    <n v="1.0914454277286136"/>
  </r>
  <r>
    <x v="0"/>
    <x v="0"/>
    <x v="0"/>
    <x v="1"/>
    <x v="0"/>
    <n v="1.1599999999999999"/>
    <n v="27.6"/>
    <n v="33.9"/>
    <n v="0.81415929203539827"/>
  </r>
  <r>
    <x v="0"/>
    <x v="1"/>
    <x v="0"/>
    <x v="1"/>
    <x v="0"/>
    <n v="1.1599999999999999"/>
    <n v="50.1"/>
    <n v="33.9"/>
    <n v="1.4778761061946903"/>
  </r>
  <r>
    <x v="0"/>
    <x v="2"/>
    <x v="0"/>
    <x v="1"/>
    <x v="0"/>
    <n v="1.1599999999999999"/>
    <n v="52.5"/>
    <n v="33.9"/>
    <n v="1.5486725663716814"/>
  </r>
  <r>
    <x v="0"/>
    <x v="0"/>
    <x v="0"/>
    <x v="2"/>
    <x v="0"/>
    <n v="1.1599999999999999"/>
    <n v="30"/>
    <n v="33.9"/>
    <n v="0.88495575221238942"/>
  </r>
  <r>
    <x v="0"/>
    <x v="1"/>
    <x v="0"/>
    <x v="2"/>
    <x v="0"/>
    <n v="1.1599999999999999"/>
    <n v="54.3"/>
    <n v="33.9"/>
    <n v="1.6017699115044248"/>
  </r>
  <r>
    <x v="0"/>
    <x v="2"/>
    <x v="0"/>
    <x v="2"/>
    <x v="0"/>
    <n v="1.1599999999999999"/>
    <n v="57.6"/>
    <n v="33.9"/>
    <n v="1.6991150442477878"/>
  </r>
  <r>
    <x v="0"/>
    <x v="0"/>
    <x v="0"/>
    <x v="3"/>
    <x v="0"/>
    <n v="1.1599999999999999"/>
    <n v="29.7"/>
    <n v="33.9"/>
    <n v="0.87610619469026552"/>
  </r>
  <r>
    <x v="0"/>
    <x v="1"/>
    <x v="0"/>
    <x v="3"/>
    <x v="0"/>
    <n v="1.1599999999999999"/>
    <n v="55.4"/>
    <n v="33.9"/>
    <n v="1.6342182890855457"/>
  </r>
  <r>
    <x v="0"/>
    <x v="2"/>
    <x v="0"/>
    <x v="3"/>
    <x v="0"/>
    <n v="1.1599999999999999"/>
    <n v="58.5"/>
    <n v="33.9"/>
    <n v="1.7256637168141593"/>
  </r>
  <r>
    <x v="0"/>
    <x v="0"/>
    <x v="0"/>
    <x v="0"/>
    <x v="1"/>
    <n v="6.07"/>
    <n v="63.9"/>
    <n v="33.9"/>
    <n v="1.8849557522123894"/>
  </r>
  <r>
    <x v="0"/>
    <x v="1"/>
    <x v="0"/>
    <x v="0"/>
    <x v="1"/>
    <n v="6.07"/>
    <n v="126.4"/>
    <n v="33.9"/>
    <n v="3.7286135693215341"/>
  </r>
  <r>
    <x v="0"/>
    <x v="2"/>
    <x v="0"/>
    <x v="0"/>
    <x v="1"/>
    <n v="6.07"/>
    <n v="133.9"/>
    <n v="33.9"/>
    <n v="3.9498525073746316"/>
  </r>
  <r>
    <x v="0"/>
    <x v="0"/>
    <x v="0"/>
    <x v="1"/>
    <x v="1"/>
    <n v="6.07"/>
    <n v="92.8"/>
    <n v="33.9"/>
    <n v="2.7374631268436578"/>
  </r>
  <r>
    <x v="0"/>
    <x v="1"/>
    <x v="0"/>
    <x v="1"/>
    <x v="1"/>
    <n v="6.07"/>
    <n v="146.69999999999999"/>
    <n v="33.9"/>
    <n v="4.3274336283185839"/>
  </r>
  <r>
    <x v="0"/>
    <x v="2"/>
    <x v="0"/>
    <x v="1"/>
    <x v="1"/>
    <n v="6.07"/>
    <n v="148.80000000000001"/>
    <n v="33.9"/>
    <n v="4.3893805309734519"/>
  </r>
  <r>
    <x v="0"/>
    <x v="0"/>
    <x v="0"/>
    <x v="2"/>
    <x v="1"/>
    <n v="6.07"/>
    <n v="83.5"/>
    <n v="33.9"/>
    <n v="2.4631268436578173"/>
  </r>
  <r>
    <x v="0"/>
    <x v="1"/>
    <x v="0"/>
    <x v="2"/>
    <x v="1"/>
    <n v="6.07"/>
    <n v="133.69999999999999"/>
    <n v="33.9"/>
    <n v="3.943952802359882"/>
  </r>
  <r>
    <x v="0"/>
    <x v="2"/>
    <x v="0"/>
    <x v="2"/>
    <x v="1"/>
    <n v="6.07"/>
    <n v="139.1"/>
    <n v="33.9"/>
    <n v="4.1032448377581119"/>
  </r>
  <r>
    <x v="0"/>
    <x v="0"/>
    <x v="0"/>
    <x v="3"/>
    <x v="1"/>
    <n v="6.07"/>
    <n v="86"/>
    <n v="33.9"/>
    <n v="2.5368731563421831"/>
  </r>
  <r>
    <x v="0"/>
    <x v="1"/>
    <x v="0"/>
    <x v="3"/>
    <x v="1"/>
    <n v="6.07"/>
    <n v="140.19999999999999"/>
    <n v="33.9"/>
    <n v="4.1356932153392325"/>
  </r>
  <r>
    <x v="0"/>
    <x v="2"/>
    <x v="0"/>
    <x v="3"/>
    <x v="1"/>
    <n v="6.07"/>
    <n v="146.69999999999999"/>
    <n v="33.9"/>
    <n v="4.3274336283185839"/>
  </r>
  <r>
    <x v="0"/>
    <x v="0"/>
    <x v="0"/>
    <x v="0"/>
    <x v="2"/>
    <n v="12.14"/>
    <n v="29"/>
    <n v="33.9"/>
    <n v="0.85545722713864314"/>
  </r>
  <r>
    <x v="0"/>
    <x v="1"/>
    <x v="0"/>
    <x v="0"/>
    <x v="2"/>
    <n v="12.14"/>
    <n v="61.4"/>
    <n v="33.9"/>
    <n v="1.8112094395280236"/>
  </r>
  <r>
    <x v="0"/>
    <x v="2"/>
    <x v="0"/>
    <x v="0"/>
    <x v="2"/>
    <n v="12.14"/>
    <n v="79.3"/>
    <n v="33.9"/>
    <n v="2.3392330383480826"/>
  </r>
  <r>
    <x v="0"/>
    <x v="0"/>
    <x v="0"/>
    <x v="1"/>
    <x v="2"/>
    <n v="12.14"/>
    <n v="44"/>
    <n v="33.9"/>
    <n v="1.2979351032448379"/>
  </r>
  <r>
    <x v="0"/>
    <x v="1"/>
    <x v="0"/>
    <x v="1"/>
    <x v="2"/>
    <n v="12.14"/>
    <n v="85.5"/>
    <n v="33.9"/>
    <n v="2.5221238938053099"/>
  </r>
  <r>
    <x v="0"/>
    <x v="2"/>
    <x v="0"/>
    <x v="1"/>
    <x v="2"/>
    <n v="12.14"/>
    <n v="93.9"/>
    <n v="33.9"/>
    <n v="2.7699115044247788"/>
  </r>
  <r>
    <x v="0"/>
    <x v="0"/>
    <x v="0"/>
    <x v="2"/>
    <x v="2"/>
    <n v="12.14"/>
    <n v="41.8"/>
    <n v="33.9"/>
    <n v="1.2330383480825959"/>
  </r>
  <r>
    <x v="0"/>
    <x v="1"/>
    <x v="0"/>
    <x v="2"/>
    <x v="2"/>
    <n v="12.14"/>
    <n v="78.400000000000006"/>
    <n v="33.9"/>
    <n v="2.3126843657817111"/>
  </r>
  <r>
    <x v="0"/>
    <x v="2"/>
    <x v="0"/>
    <x v="2"/>
    <x v="2"/>
    <n v="12.14"/>
    <n v="100.9"/>
    <n v="33.9"/>
    <n v="2.9764011799410031"/>
  </r>
  <r>
    <x v="0"/>
    <x v="0"/>
    <x v="0"/>
    <x v="3"/>
    <x v="2"/>
    <n v="12.14"/>
    <n v="42.9"/>
    <n v="33.9"/>
    <n v="1.2654867256637168"/>
  </r>
  <r>
    <x v="0"/>
    <x v="1"/>
    <x v="0"/>
    <x v="3"/>
    <x v="2"/>
    <n v="12.14"/>
    <n v="77.400000000000006"/>
    <n v="33.9"/>
    <n v="2.283185840707965"/>
  </r>
  <r>
    <x v="0"/>
    <x v="2"/>
    <x v="0"/>
    <x v="3"/>
    <x v="2"/>
    <n v="12.14"/>
    <n v="97.8"/>
    <n v="33.9"/>
    <n v="2.8849557522123894"/>
  </r>
  <r>
    <x v="0"/>
    <x v="0"/>
    <x v="0"/>
    <x v="0"/>
    <x v="3"/>
    <n v="17"/>
    <n v="8.9"/>
    <n v="33.9"/>
    <n v="0.26253687315634222"/>
  </r>
  <r>
    <x v="0"/>
    <x v="1"/>
    <x v="0"/>
    <x v="0"/>
    <x v="3"/>
    <n v="17"/>
    <n v="29.6"/>
    <n v="33.9"/>
    <n v="0.87315634218289095"/>
  </r>
  <r>
    <x v="0"/>
    <x v="2"/>
    <x v="0"/>
    <x v="0"/>
    <x v="3"/>
    <n v="17"/>
    <n v="33.299999999999997"/>
    <n v="33.9"/>
    <n v="0.98230088495575218"/>
  </r>
  <r>
    <x v="0"/>
    <x v="0"/>
    <x v="0"/>
    <x v="1"/>
    <x v="3"/>
    <n v="17"/>
    <n v="14.8"/>
    <n v="33.9"/>
    <n v="0.43657817109144548"/>
  </r>
  <r>
    <x v="0"/>
    <x v="1"/>
    <x v="0"/>
    <x v="1"/>
    <x v="3"/>
    <n v="17"/>
    <n v="45.4"/>
    <n v="33.9"/>
    <n v="1.3392330383480826"/>
  </r>
  <r>
    <x v="0"/>
    <x v="2"/>
    <x v="0"/>
    <x v="1"/>
    <x v="3"/>
    <n v="17"/>
    <n v="50.6"/>
    <n v="33.9"/>
    <n v="1.4926253687315636"/>
  </r>
  <r>
    <x v="0"/>
    <x v="0"/>
    <x v="0"/>
    <x v="2"/>
    <x v="3"/>
    <n v="17"/>
    <n v="16.8"/>
    <n v="33.9"/>
    <n v="0.4955752212389381"/>
  </r>
  <r>
    <x v="0"/>
    <x v="1"/>
    <x v="0"/>
    <x v="2"/>
    <x v="3"/>
    <n v="17"/>
    <n v="46.6"/>
    <n v="33.9"/>
    <n v="1.3746312684365782"/>
  </r>
  <r>
    <x v="0"/>
    <x v="2"/>
    <x v="0"/>
    <x v="2"/>
    <x v="3"/>
    <n v="17"/>
    <n v="51.7"/>
    <n v="33.9"/>
    <n v="1.5250737463126844"/>
  </r>
  <r>
    <x v="0"/>
    <x v="0"/>
    <x v="0"/>
    <x v="3"/>
    <x v="3"/>
    <n v="17"/>
    <n v="18.8"/>
    <n v="33.9"/>
    <n v="0.55457227138643073"/>
  </r>
  <r>
    <x v="0"/>
    <x v="1"/>
    <x v="0"/>
    <x v="3"/>
    <x v="3"/>
    <n v="17"/>
    <n v="47.6"/>
    <n v="33.9"/>
    <n v="1.4041297935103245"/>
  </r>
  <r>
    <x v="0"/>
    <x v="2"/>
    <x v="0"/>
    <x v="3"/>
    <x v="3"/>
    <n v="17"/>
    <n v="51.9"/>
    <n v="33.9"/>
    <n v="1.5309734513274336"/>
  </r>
  <r>
    <x v="1"/>
    <x v="0"/>
    <x v="0"/>
    <x v="0"/>
    <x v="0"/>
    <n v="1.03"/>
    <n v="11"/>
    <n v="33.9"/>
    <n v="0.32448377581120946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18"/>
    <n v="9.5"/>
    <n v="15.9"/>
    <n v="0.59748427672955973"/>
  </r>
  <r>
    <x v="0"/>
    <x v="1"/>
    <x v="1"/>
    <x v="0"/>
    <x v="0"/>
    <n v="1.18"/>
    <n v="15.9"/>
    <n v="15.9"/>
    <n v="1"/>
  </r>
  <r>
    <x v="0"/>
    <x v="2"/>
    <x v="1"/>
    <x v="0"/>
    <x v="0"/>
    <n v="1.19"/>
    <n v="16.600000000000001"/>
    <n v="15.9"/>
    <n v="1.0440251572327044"/>
  </r>
  <r>
    <x v="0"/>
    <x v="0"/>
    <x v="1"/>
    <x v="1"/>
    <x v="0"/>
    <n v="1.19"/>
    <n v="16.8"/>
    <n v="15.9"/>
    <n v="1.0566037735849056"/>
  </r>
  <r>
    <x v="0"/>
    <x v="1"/>
    <x v="1"/>
    <x v="1"/>
    <x v="0"/>
    <n v="1.19"/>
    <n v="28.5"/>
    <n v="15.9"/>
    <n v="1.7924528301886793"/>
  </r>
  <r>
    <x v="0"/>
    <x v="2"/>
    <x v="1"/>
    <x v="1"/>
    <x v="0"/>
    <n v="1.18"/>
    <n v="25.5"/>
    <n v="15.9"/>
    <n v="1.6037735849056602"/>
  </r>
  <r>
    <x v="0"/>
    <x v="0"/>
    <x v="1"/>
    <x v="2"/>
    <x v="0"/>
    <n v="1.18"/>
    <n v="18.7"/>
    <n v="15.9"/>
    <n v="1.1761006289308176"/>
  </r>
  <r>
    <x v="0"/>
    <x v="1"/>
    <x v="1"/>
    <x v="2"/>
    <x v="0"/>
    <n v="1.18"/>
    <n v="32.9"/>
    <n v="15.9"/>
    <n v="2.0691823899371067"/>
  </r>
  <r>
    <x v="0"/>
    <x v="2"/>
    <x v="1"/>
    <x v="2"/>
    <x v="0"/>
    <n v="1.18"/>
    <n v="34.1"/>
    <n v="15.9"/>
    <n v="2.1446540880503147"/>
  </r>
  <r>
    <x v="0"/>
    <x v="0"/>
    <x v="1"/>
    <x v="3"/>
    <x v="0"/>
    <n v="1.18"/>
    <n v="19.7"/>
    <n v="15.9"/>
    <n v="1.2389937106918238"/>
  </r>
  <r>
    <x v="0"/>
    <x v="1"/>
    <x v="1"/>
    <x v="3"/>
    <x v="0"/>
    <n v="1.18"/>
    <n v="33.799999999999997"/>
    <n v="15.9"/>
    <n v="2.1257861635220126"/>
  </r>
  <r>
    <x v="0"/>
    <x v="2"/>
    <x v="1"/>
    <x v="3"/>
    <x v="0"/>
    <n v="1.18"/>
    <n v="35.9"/>
    <n v="15.9"/>
    <n v="2.2578616352201255"/>
  </r>
  <r>
    <x v="0"/>
    <x v="0"/>
    <x v="1"/>
    <x v="0"/>
    <x v="1"/>
    <n v="6.2"/>
    <n v="34.1"/>
    <n v="15.9"/>
    <n v="2.1446540880503147"/>
  </r>
  <r>
    <x v="0"/>
    <x v="1"/>
    <x v="1"/>
    <x v="0"/>
    <x v="1"/>
    <n v="6.2"/>
    <n v="72.3"/>
    <n v="15.9"/>
    <n v="4.5471698113207548"/>
  </r>
  <r>
    <x v="0"/>
    <x v="2"/>
    <x v="1"/>
    <x v="0"/>
    <x v="1"/>
    <n v="6.2"/>
    <n v="75.2"/>
    <n v="15.9"/>
    <n v="4.7295597484276728"/>
  </r>
  <r>
    <x v="0"/>
    <x v="0"/>
    <x v="1"/>
    <x v="1"/>
    <x v="1"/>
    <n v="6.2"/>
    <n v="62.7"/>
    <n v="15.9"/>
    <n v="3.9433962264150946"/>
  </r>
  <r>
    <x v="0"/>
    <x v="1"/>
    <x v="1"/>
    <x v="1"/>
    <x v="1"/>
    <n v="6.2"/>
    <n v="125.6"/>
    <n v="15.9"/>
    <n v="7.8993710691823891"/>
  </r>
  <r>
    <x v="0"/>
    <x v="2"/>
    <x v="1"/>
    <x v="1"/>
    <x v="1"/>
    <n v="6.2"/>
    <n v="127.9"/>
    <n v="15.9"/>
    <n v="8.0440251572327046"/>
  </r>
  <r>
    <x v="0"/>
    <x v="0"/>
    <x v="1"/>
    <x v="2"/>
    <x v="1"/>
    <n v="6.2"/>
    <n v="71.8"/>
    <n v="15.9"/>
    <n v="4.515723270440251"/>
  </r>
  <r>
    <x v="0"/>
    <x v="1"/>
    <x v="1"/>
    <x v="2"/>
    <x v="1"/>
    <n v="6.2"/>
    <n v="141.69999999999999"/>
    <n v="15.9"/>
    <n v="8.9119496855345908"/>
  </r>
  <r>
    <x v="0"/>
    <x v="2"/>
    <x v="1"/>
    <x v="2"/>
    <x v="1"/>
    <n v="6.2"/>
    <n v="148.6"/>
    <n v="15.9"/>
    <n v="9.3459119496855347"/>
  </r>
  <r>
    <x v="0"/>
    <x v="0"/>
    <x v="1"/>
    <x v="3"/>
    <x v="1"/>
    <n v="6.2"/>
    <n v="73.599999999999994"/>
    <n v="15.9"/>
    <n v="4.6289308176100628"/>
  </r>
  <r>
    <x v="0"/>
    <x v="1"/>
    <x v="1"/>
    <x v="3"/>
    <x v="1"/>
    <n v="6.2"/>
    <n v="146"/>
    <n v="15.9"/>
    <n v="9.1823899371069189"/>
  </r>
  <r>
    <x v="0"/>
    <x v="2"/>
    <x v="1"/>
    <x v="3"/>
    <x v="1"/>
    <n v="6.2"/>
    <n v="151.1"/>
    <n v="15.9"/>
    <n v="9.5031446540880502"/>
  </r>
  <r>
    <x v="0"/>
    <x v="0"/>
    <x v="1"/>
    <x v="0"/>
    <x v="2"/>
    <n v="11.95"/>
    <n v="17.600000000000001"/>
    <n v="15.9"/>
    <n v="1.1069182389937107"/>
  </r>
  <r>
    <x v="0"/>
    <x v="1"/>
    <x v="1"/>
    <x v="0"/>
    <x v="2"/>
    <n v="11.95"/>
    <n v="42.3"/>
    <n v="15.9"/>
    <n v="2.6603773584905657"/>
  </r>
  <r>
    <x v="0"/>
    <x v="2"/>
    <x v="1"/>
    <x v="0"/>
    <x v="2"/>
    <n v="11.95"/>
    <n v="59.5"/>
    <n v="15.9"/>
    <n v="3.742138364779874"/>
  </r>
  <r>
    <x v="0"/>
    <x v="0"/>
    <x v="1"/>
    <x v="1"/>
    <x v="2"/>
    <n v="11.95"/>
    <n v="31.9"/>
    <n v="15.9"/>
    <n v="2.0062893081761004"/>
  </r>
  <r>
    <x v="0"/>
    <x v="1"/>
    <x v="1"/>
    <x v="1"/>
    <x v="2"/>
    <n v="11.93"/>
    <n v="77.400000000000006"/>
    <n v="15.9"/>
    <n v="4.867924528301887"/>
  </r>
  <r>
    <x v="0"/>
    <x v="2"/>
    <x v="1"/>
    <x v="1"/>
    <x v="2"/>
    <n v="11.94"/>
    <n v="105.5"/>
    <n v="15.9"/>
    <n v="6.6352201257861632"/>
  </r>
  <r>
    <x v="0"/>
    <x v="0"/>
    <x v="1"/>
    <x v="2"/>
    <x v="2"/>
    <n v="11.96"/>
    <n v="36.200000000000003"/>
    <n v="15.9"/>
    <n v="2.2767295597484276"/>
  </r>
  <r>
    <x v="0"/>
    <x v="1"/>
    <x v="1"/>
    <x v="2"/>
    <x v="2"/>
    <n v="11.94"/>
    <n v="76.2"/>
    <n v="15.9"/>
    <n v="4.7924528301886795"/>
  </r>
  <r>
    <x v="0"/>
    <x v="2"/>
    <x v="1"/>
    <x v="2"/>
    <x v="2"/>
    <n v="11.93"/>
    <n v="113.9"/>
    <n v="15.9"/>
    <n v="7.1635220125786168"/>
  </r>
  <r>
    <x v="0"/>
    <x v="0"/>
    <x v="1"/>
    <x v="3"/>
    <x v="2"/>
    <n v="11.94"/>
    <n v="38.9"/>
    <n v="15.9"/>
    <n v="2.4465408805031443"/>
  </r>
  <r>
    <x v="0"/>
    <x v="1"/>
    <x v="1"/>
    <x v="3"/>
    <x v="2"/>
    <n v="11.94"/>
    <n v="84.2"/>
    <n v="15.9"/>
    <n v="5.2955974842767297"/>
  </r>
  <r>
    <x v="0"/>
    <x v="2"/>
    <x v="1"/>
    <x v="3"/>
    <x v="2"/>
    <n v="11.94"/>
    <n v="120.4"/>
    <n v="15.9"/>
    <n v="7.5723270440251573"/>
  </r>
  <r>
    <x v="0"/>
    <x v="0"/>
    <x v="1"/>
    <x v="0"/>
    <x v="3"/>
    <n v="18.239999999999998"/>
    <n v="5.6"/>
    <n v="15.9"/>
    <n v="0.3522012578616352"/>
  </r>
  <r>
    <x v="0"/>
    <x v="1"/>
    <x v="1"/>
    <x v="0"/>
    <x v="3"/>
    <n v="18.260000000000002"/>
    <n v="20.7"/>
    <n v="15.9"/>
    <n v="1.3018867924528301"/>
  </r>
  <r>
    <x v="0"/>
    <x v="2"/>
    <x v="1"/>
    <x v="0"/>
    <x v="3"/>
    <n v="18.239999999999998"/>
    <n v="23.8"/>
    <n v="15.9"/>
    <n v="1.4968553459119498"/>
  </r>
  <r>
    <x v="0"/>
    <x v="0"/>
    <x v="1"/>
    <x v="1"/>
    <x v="3"/>
    <n v="18.260000000000002"/>
    <n v="10.8"/>
    <n v="15.9"/>
    <n v="0.679245283018868"/>
  </r>
  <r>
    <x v="0"/>
    <x v="1"/>
    <x v="1"/>
    <x v="1"/>
    <x v="3"/>
    <n v="18.23"/>
    <n v="36.299999999999997"/>
    <n v="15.9"/>
    <n v="2.283018867924528"/>
  </r>
  <r>
    <x v="0"/>
    <x v="2"/>
    <x v="1"/>
    <x v="1"/>
    <x v="3"/>
    <n v="18.260000000000002"/>
    <n v="41"/>
    <n v="15.9"/>
    <n v="2.5786163522012577"/>
  </r>
  <r>
    <x v="0"/>
    <x v="0"/>
    <x v="1"/>
    <x v="2"/>
    <x v="3"/>
    <n v="18.28"/>
    <n v="13"/>
    <n v="15.9"/>
    <n v="0.81761006289308169"/>
  </r>
  <r>
    <x v="0"/>
    <x v="1"/>
    <x v="1"/>
    <x v="2"/>
    <x v="3"/>
    <n v="18.239999999999998"/>
    <n v="43"/>
    <n v="15.9"/>
    <n v="2.7044025157232703"/>
  </r>
  <r>
    <x v="0"/>
    <x v="2"/>
    <x v="1"/>
    <x v="2"/>
    <x v="3"/>
    <n v="18.27"/>
    <n v="49.4"/>
    <n v="15.9"/>
    <n v="3.1069182389937104"/>
  </r>
  <r>
    <x v="0"/>
    <x v="0"/>
    <x v="1"/>
    <x v="3"/>
    <x v="3"/>
    <n v="18.239999999999998"/>
    <n v="14.4"/>
    <n v="15.9"/>
    <n v="0.90566037735849059"/>
  </r>
  <r>
    <x v="0"/>
    <x v="1"/>
    <x v="1"/>
    <x v="3"/>
    <x v="3"/>
    <n v="18.27"/>
    <n v="49.4"/>
    <n v="15.9"/>
    <n v="3.1069182389937104"/>
  </r>
  <r>
    <x v="0"/>
    <x v="2"/>
    <x v="1"/>
    <x v="3"/>
    <x v="3"/>
    <n v="18.239999999999998"/>
    <n v="54.9"/>
    <n v="15.9"/>
    <n v="3.4528301886792452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0"/>
    <x v="3"/>
    <x v="0"/>
    <x v="3"/>
    <x v="0"/>
    <n v="10"/>
    <n v="1.5"/>
    <n v="33.9"/>
    <n v="4.4247787610619468E-2"/>
  </r>
  <r>
    <x v="0"/>
    <x v="3"/>
    <x v="0"/>
    <x v="3"/>
    <x v="1"/>
    <n v="10"/>
    <n v="2.6"/>
    <n v="33.9"/>
    <n v="7.6696165191740412E-2"/>
  </r>
  <r>
    <x v="0"/>
    <x v="3"/>
    <x v="0"/>
    <x v="3"/>
    <x v="2"/>
    <n v="10"/>
    <n v="6"/>
    <n v="33.9"/>
    <n v="0.17699115044247787"/>
  </r>
  <r>
    <x v="0"/>
    <x v="3"/>
    <x v="0"/>
    <x v="3"/>
    <x v="3"/>
    <n v="10"/>
    <n v="6"/>
    <n v="33.9"/>
    <n v="0.17699115044247787"/>
  </r>
  <r>
    <x v="0"/>
    <x v="3"/>
    <x v="1"/>
    <x v="3"/>
    <x v="0"/>
    <n v="10"/>
    <n v="0.6"/>
    <n v="15.9"/>
    <n v="3.7735849056603772E-2"/>
  </r>
  <r>
    <x v="0"/>
    <x v="3"/>
    <x v="1"/>
    <x v="3"/>
    <x v="1"/>
    <n v="10"/>
    <n v="0.8"/>
    <n v="15.9"/>
    <n v="5.0314465408805034E-2"/>
  </r>
  <r>
    <x v="0"/>
    <x v="3"/>
    <x v="1"/>
    <x v="3"/>
    <x v="2"/>
    <n v="10"/>
    <n v="2.0099999999999998"/>
    <n v="15.9"/>
    <n v="0.12641509433962261"/>
  </r>
  <r>
    <x v="0"/>
    <x v="3"/>
    <x v="1"/>
    <x v="3"/>
    <x v="3"/>
    <n v="10"/>
    <n v="2.2200000000000002"/>
    <n v="15.9"/>
    <n v="0.13962264150943396"/>
  </r>
  <r>
    <x v="3"/>
    <x v="4"/>
    <x v="2"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285">
      <pivotArea outline="0" collapsedLevelsAreSubtotals="1" fieldPosition="0"/>
    </format>
    <format dxfId="284">
      <pivotArea dataOnly="0" labelOnly="1" fieldPosition="0">
        <references count="1">
          <reference field="1" count="0"/>
        </references>
      </pivotArea>
    </format>
    <format dxfId="283">
      <pivotArea outline="0" collapsedLevelsAreSubtotals="1" fieldPosition="0"/>
    </format>
    <format dxfId="282">
      <pivotArea field="1" type="button" dataOnly="0" labelOnly="1" outline="0" axis="axisCol" fieldPosition="0"/>
    </format>
    <format dxfId="281">
      <pivotArea field="0" type="button" dataOnly="0" labelOnly="1" outline="0" axis="axisCol" fieldPosition="1"/>
    </format>
    <format dxfId="280">
      <pivotArea type="topRight" dataOnly="0" labelOnly="1" outline="0" fieldPosition="0"/>
    </format>
    <format dxfId="279">
      <pivotArea dataOnly="0" labelOnly="1" fieldPosition="0">
        <references count="1">
          <reference field="1" count="0"/>
        </references>
      </pivotArea>
    </format>
    <format dxfId="278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277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276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275">
      <pivotArea type="origin" dataOnly="0" labelOnly="1" outline="0" fieldPosition="0"/>
    </format>
    <format dxfId="274">
      <pivotArea field="1" type="button" dataOnly="0" labelOnly="1" outline="0" axis="axisCol" fieldPosition="0"/>
    </format>
    <format dxfId="273">
      <pivotArea field="0" type="button" dataOnly="0" labelOnly="1" outline="0" axis="axisCol" fieldPosition="1"/>
    </format>
    <format dxfId="272">
      <pivotArea type="topRight" dataOnly="0" labelOnly="1" outline="0" fieldPosition="0"/>
    </format>
    <format dxfId="271">
      <pivotArea field="3" type="button" dataOnly="0" labelOnly="1" outline="0" axis="axisRow" fieldPosition="0"/>
    </format>
    <format dxfId="270">
      <pivotArea dataOnly="0" labelOnly="1" fieldPosition="0">
        <references count="1">
          <reference field="1" count="0"/>
        </references>
      </pivotArea>
    </format>
    <format dxfId="269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268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267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266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265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264">
      <pivotArea outline="0" collapsedLevelsAreSubtotals="1" fieldPosition="0"/>
    </format>
    <format dxfId="263">
      <pivotArea field="0" type="button" dataOnly="0" labelOnly="1" outline="0" axis="axisCol" fieldPosition="1"/>
    </format>
    <format dxfId="262">
      <pivotArea field="1" type="button" dataOnly="0" labelOnly="1" outline="0" axis="axisCol" fieldPosition="2"/>
    </format>
    <format dxfId="261">
      <pivotArea type="topRight" dataOnly="0" labelOnly="1" outline="0" fieldPosition="0"/>
    </format>
    <format dxfId="260">
      <pivotArea dataOnly="0" labelOnly="1" fieldPosition="0">
        <references count="1">
          <reference field="0" count="0"/>
        </references>
      </pivotArea>
    </format>
    <format dxfId="259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258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257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256">
      <pivotArea outline="0" collapsedLevelsAreSubtotals="1" fieldPosition="0"/>
    </format>
    <format dxfId="255">
      <pivotArea field="0" type="button" dataOnly="0" labelOnly="1" outline="0" axis="axisCol" fieldPosition="1"/>
    </format>
    <format dxfId="254">
      <pivotArea field="1" type="button" dataOnly="0" labelOnly="1" outline="0" axis="axisCol" fieldPosition="2"/>
    </format>
    <format dxfId="253">
      <pivotArea type="topRight" dataOnly="0" labelOnly="1" outline="0" fieldPosition="0"/>
    </format>
    <format dxfId="252">
      <pivotArea dataOnly="0" labelOnly="1" fieldPosition="0">
        <references count="1">
          <reference field="0" count="0"/>
        </references>
      </pivotArea>
    </format>
    <format dxfId="251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250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249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5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P25" firstHeaderRow="1" firstDataRow="4" firstDataCol="1"/>
  <pivotFields count="9">
    <pivotField axis="axisCol" showAll="0" defaultSubtotal="0">
      <items count="4">
        <item x="0"/>
        <item h="1" x="1"/>
        <item h="1" x="2"/>
        <item h="1" x="3"/>
      </items>
    </pivotField>
    <pivotField axis="axisCol" showAll="0" nonAutoSortDefault="1">
      <items count="6">
        <item n="Gen" h="1" x="0"/>
        <item h="1" x="1"/>
        <item x="2"/>
        <item h="1" x="4"/>
        <item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4">
    <i>
      <x/>
      <x/>
      <x v="2"/>
    </i>
    <i r="2">
      <x v="4"/>
    </i>
    <i>
      <x v="1"/>
      <x/>
      <x v="2"/>
    </i>
    <i r="2">
      <x v="4"/>
    </i>
  </colItems>
  <dataFields count="1">
    <dataField name="Sum of Speed Up" fld="8" baseField="0" baseItem="0" numFmtId="2"/>
  </dataFields>
  <formats count="25">
    <format dxfId="201">
      <pivotArea outline="0" collapsedLevelsAreSubtotals="1" fieldPosition="0"/>
    </format>
    <format dxfId="202">
      <pivotArea field="0" type="button" dataOnly="0" labelOnly="1" outline="0" axis="axisCol" fieldPosition="1"/>
    </format>
    <format dxfId="203">
      <pivotArea field="1" type="button" dataOnly="0" labelOnly="1" outline="0" axis="axisCol" fieldPosition="2"/>
    </format>
    <format dxfId="204">
      <pivotArea type="topRight" dataOnly="0" labelOnly="1" outline="0" fieldPosition="0"/>
    </format>
    <format dxfId="205">
      <pivotArea dataOnly="0" labelOnly="1" fieldPosition="0">
        <references count="1">
          <reference field="0" count="0"/>
        </references>
      </pivotArea>
    </format>
    <format dxfId="206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207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208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209">
      <pivotArea outline="0" collapsedLevelsAreSubtotals="1" fieldPosition="0"/>
    </format>
    <format dxfId="210">
      <pivotArea field="0" type="button" dataOnly="0" labelOnly="1" outline="0" axis="axisCol" fieldPosition="1"/>
    </format>
    <format dxfId="211">
      <pivotArea field="1" type="button" dataOnly="0" labelOnly="1" outline="0" axis="axisCol" fieldPosition="2"/>
    </format>
    <format dxfId="212">
      <pivotArea type="topRight" dataOnly="0" labelOnly="1" outline="0" fieldPosition="0"/>
    </format>
    <format dxfId="213">
      <pivotArea dataOnly="0" labelOnly="1" fieldPosition="0">
        <references count="1">
          <reference field="0" count="0"/>
        </references>
      </pivotArea>
    </format>
    <format dxfId="214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215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216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8">
      <pivotArea outline="0" collapsedLevelsAreSubtotals="1" fieldPosition="0"/>
    </format>
    <format dxfId="7">
      <pivotArea field="2" type="button" dataOnly="0" labelOnly="1" outline="0" axis="axisCol" fieldPosition="0"/>
    </format>
    <format dxfId="6">
      <pivotArea field="0" type="button" dataOnly="0" labelOnly="1" outline="0" axis="axisCol" fieldPosition="1"/>
    </format>
    <format dxfId="5">
      <pivotArea field="1" type="button" dataOnly="0" labelOnly="1" outline="0" axis="axisCol" fieldPosition="2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2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1">
      <pivotArea dataOnly="0" labelOnly="1" fieldPosition="0">
        <references count="3">
          <reference field="0" count="0" selected="0"/>
          <reference field="1" count="0"/>
          <reference field="2" count="1" selected="0">
            <x v="0"/>
          </reference>
        </references>
      </pivotArea>
    </format>
    <format dxfId="0">
      <pivotArea dataOnly="0" labelOnly="1" fieldPosition="0">
        <references count="3">
          <reference field="0" count="0" selected="0"/>
          <reference field="1" count="0"/>
          <reference field="2" count="1" selected="0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297"/>
  <sheetViews>
    <sheetView showGridLines="0" tabSelected="1" workbookViewId="0">
      <pane ySplit="1" topLeftCell="A2" activePane="bottomLeft" state="frozen"/>
      <selection pane="bottomLeft" activeCell="M42" sqref="M42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10" width="8.88671875" style="11"/>
    <col min="11" max="11" width="15.77734375" style="42" bestFit="1" customWidth="1"/>
    <col min="12" max="12" width="15.6640625" style="40" bestFit="1" customWidth="1"/>
    <col min="13" max="13" width="6.77734375" style="40" bestFit="1" customWidth="1"/>
    <col min="14" max="14" width="6.109375" style="40" bestFit="1" customWidth="1"/>
    <col min="15" max="15" width="6.77734375" style="40" bestFit="1" customWidth="1"/>
    <col min="16" max="16" width="6.109375" style="40" bestFit="1" customWidth="1"/>
    <col min="17" max="17" width="5.5546875" style="40" bestFit="1" customWidth="1"/>
    <col min="18" max="18" width="6.109375" style="40" bestFit="1" customWidth="1"/>
    <col min="19" max="19" width="5.5546875" style="40" bestFit="1" customWidth="1"/>
    <col min="20" max="20" width="6.77734375" style="40" bestFit="1" customWidth="1"/>
    <col min="21" max="21" width="5.5546875" style="40" bestFit="1" customWidth="1"/>
    <col min="22" max="22" width="6.109375" style="42" bestFit="1" customWidth="1"/>
    <col min="23" max="23" width="6.6640625" style="42" bestFit="1" customWidth="1"/>
    <col min="24" max="24" width="5.5546875" style="42" bestFit="1" customWidth="1"/>
    <col min="25" max="25" width="7.109375" style="42" bestFit="1" customWidth="1"/>
    <col min="26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1.1599999999999999</v>
      </c>
      <c r="G2">
        <v>17.8</v>
      </c>
      <c r="H2" s="11">
        <v>33.9</v>
      </c>
      <c r="I2" s="11">
        <f>G2/H2</f>
        <v>0.52507374631268444</v>
      </c>
      <c r="K2" s="31"/>
      <c r="L2" s="36" t="s">
        <v>124</v>
      </c>
      <c r="M2" s="47" t="s">
        <v>100</v>
      </c>
      <c r="N2" s="42"/>
      <c r="O2" s="42"/>
      <c r="P2" s="4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1.1599999999999999</v>
      </c>
      <c r="G3">
        <v>33.9</v>
      </c>
      <c r="H3" s="11">
        <v>33.9</v>
      </c>
      <c r="I3" s="11">
        <f t="shared" ref="I3:I13" si="0">G3/H3</f>
        <v>1</v>
      </c>
      <c r="K3"/>
      <c r="L3"/>
      <c r="M3" s="11">
        <v>15</v>
      </c>
      <c r="N3" s="11"/>
      <c r="O3" s="11">
        <v>26</v>
      </c>
      <c r="P3" s="1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1.1599999999999999</v>
      </c>
      <c r="G4">
        <v>37</v>
      </c>
      <c r="H4" s="11">
        <v>33.9</v>
      </c>
      <c r="I4" s="11">
        <f t="shared" si="0"/>
        <v>1.0914454277286136</v>
      </c>
      <c r="K4"/>
      <c r="L4"/>
      <c r="M4" s="42" t="s">
        <v>49</v>
      </c>
      <c r="N4" s="42"/>
      <c r="O4" s="42" t="s">
        <v>49</v>
      </c>
      <c r="P4" s="42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1.1599999999999999</v>
      </c>
      <c r="G5">
        <v>27.6</v>
      </c>
      <c r="H5" s="11">
        <v>33.9</v>
      </c>
      <c r="I5" s="11">
        <f t="shared" si="0"/>
        <v>0.81415929203539827</v>
      </c>
      <c r="K5"/>
      <c r="L5" s="36" t="s">
        <v>101</v>
      </c>
      <c r="M5" s="42" t="s">
        <v>35</v>
      </c>
      <c r="N5" s="11" t="s">
        <v>123</v>
      </c>
      <c r="O5" s="42" t="s">
        <v>35</v>
      </c>
      <c r="P5" s="11" t="s">
        <v>123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1.1599999999999999</v>
      </c>
      <c r="G6">
        <v>50.1</v>
      </c>
      <c r="H6" s="11">
        <v>33.9</v>
      </c>
      <c r="I6" s="11">
        <f t="shared" si="0"/>
        <v>1.4778761061946903</v>
      </c>
      <c r="K6"/>
      <c r="L6" s="23" t="s">
        <v>116</v>
      </c>
      <c r="M6" s="42"/>
      <c r="N6" s="42"/>
      <c r="O6" s="42"/>
      <c r="P6" s="42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1.1599999999999999</v>
      </c>
      <c r="G7">
        <v>52.5</v>
      </c>
      <c r="H7" s="11">
        <v>33.9</v>
      </c>
      <c r="I7" s="11">
        <f t="shared" si="0"/>
        <v>1.5486725663716814</v>
      </c>
      <c r="K7"/>
      <c r="L7" s="24">
        <v>1</v>
      </c>
      <c r="M7" s="42">
        <v>1.0914454277286136</v>
      </c>
      <c r="N7" s="42"/>
      <c r="O7" s="42">
        <v>1.0440251572327044</v>
      </c>
      <c r="P7" s="4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1.1599999999999999</v>
      </c>
      <c r="G8">
        <v>30</v>
      </c>
      <c r="H8" s="11">
        <v>33.9</v>
      </c>
      <c r="I8" s="11">
        <f t="shared" si="0"/>
        <v>0.88495575221238942</v>
      </c>
      <c r="K8"/>
      <c r="L8" s="24">
        <v>2</v>
      </c>
      <c r="M8" s="42">
        <v>1.5486725663716814</v>
      </c>
      <c r="N8" s="42"/>
      <c r="O8" s="42">
        <v>1.6037735849056602</v>
      </c>
      <c r="P8" s="4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1.1599999999999999</v>
      </c>
      <c r="G9">
        <v>54.3</v>
      </c>
      <c r="H9" s="11">
        <v>33.9</v>
      </c>
      <c r="I9" s="11">
        <f t="shared" si="0"/>
        <v>1.6017699115044248</v>
      </c>
      <c r="K9"/>
      <c r="L9" s="24">
        <v>3</v>
      </c>
      <c r="M9" s="42">
        <v>1.6991150442477878</v>
      </c>
      <c r="N9" s="42"/>
      <c r="O9" s="42">
        <v>2.1446540880503147</v>
      </c>
      <c r="P9" s="4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1.1599999999999999</v>
      </c>
      <c r="G10">
        <v>57.6</v>
      </c>
      <c r="H10" s="11">
        <v>33.9</v>
      </c>
      <c r="I10" s="11">
        <f t="shared" si="0"/>
        <v>1.6991150442477878</v>
      </c>
      <c r="K10"/>
      <c r="L10" s="24">
        <v>4</v>
      </c>
      <c r="M10" s="42">
        <v>1.7256637168141593</v>
      </c>
      <c r="N10" s="42">
        <v>4.4247787610619468E-2</v>
      </c>
      <c r="O10" s="42">
        <v>2.2578616352201255</v>
      </c>
      <c r="P10" s="42">
        <v>3.7735849056603772E-2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1.1599999999999999</v>
      </c>
      <c r="G11">
        <v>29.7</v>
      </c>
      <c r="H11" s="11">
        <v>33.9</v>
      </c>
      <c r="I11" s="11">
        <f t="shared" si="0"/>
        <v>0.87610619469026552</v>
      </c>
      <c r="K11"/>
      <c r="L11" s="23" t="s">
        <v>115</v>
      </c>
      <c r="M11" s="42"/>
      <c r="N11" s="42"/>
      <c r="O11" s="42"/>
      <c r="P11" s="42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1.1599999999999999</v>
      </c>
      <c r="G12">
        <v>55.4</v>
      </c>
      <c r="H12" s="11">
        <v>33.9</v>
      </c>
      <c r="I12" s="11">
        <f t="shared" si="0"/>
        <v>1.6342182890855457</v>
      </c>
      <c r="K12"/>
      <c r="L12" s="24">
        <v>1</v>
      </c>
      <c r="M12" s="42">
        <v>3.9498525073746316</v>
      </c>
      <c r="N12" s="42"/>
      <c r="O12" s="42">
        <v>4.7295597484276728</v>
      </c>
      <c r="P12" s="4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1.1599999999999999</v>
      </c>
      <c r="G13">
        <v>58.5</v>
      </c>
      <c r="H13" s="11">
        <v>33.9</v>
      </c>
      <c r="I13" s="11">
        <f t="shared" si="0"/>
        <v>1.7256637168141593</v>
      </c>
      <c r="K13"/>
      <c r="L13" s="24">
        <v>2</v>
      </c>
      <c r="M13" s="42">
        <v>4.3893805309734519</v>
      </c>
      <c r="N13" s="42"/>
      <c r="O13" s="42">
        <v>8.0440251572327046</v>
      </c>
      <c r="P13" s="42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6.07</v>
      </c>
      <c r="G14">
        <v>63.9</v>
      </c>
      <c r="H14" s="11">
        <v>33.9</v>
      </c>
      <c r="I14" s="11">
        <f>G14/H14</f>
        <v>1.8849557522123894</v>
      </c>
      <c r="K14"/>
      <c r="L14" s="24">
        <v>3</v>
      </c>
      <c r="M14" s="42">
        <v>4.1032448377581119</v>
      </c>
      <c r="N14" s="42"/>
      <c r="O14" s="42">
        <v>9.3459119496855347</v>
      </c>
      <c r="P14" s="42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6.07</v>
      </c>
      <c r="G15">
        <v>126.4</v>
      </c>
      <c r="H15" s="11">
        <v>33.9</v>
      </c>
      <c r="I15" s="11">
        <f t="shared" ref="I15:I25" si="1">G15/H15</f>
        <v>3.7286135693215341</v>
      </c>
      <c r="K15"/>
      <c r="L15" s="24">
        <v>4</v>
      </c>
      <c r="M15" s="42">
        <v>4.3274336283185839</v>
      </c>
      <c r="N15" s="42">
        <v>7.6696165191740412E-2</v>
      </c>
      <c r="O15" s="42">
        <v>9.5031446540880502</v>
      </c>
      <c r="P15" s="42">
        <v>5.0314465408805034E-2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6.07</v>
      </c>
      <c r="G16">
        <v>133.9</v>
      </c>
      <c r="H16" s="11">
        <v>33.9</v>
      </c>
      <c r="I16" s="11">
        <f t="shared" si="1"/>
        <v>3.9498525073746316</v>
      </c>
      <c r="K16"/>
      <c r="L16" s="23" t="s">
        <v>117</v>
      </c>
      <c r="M16" s="42"/>
      <c r="N16" s="42"/>
      <c r="O16" s="42"/>
      <c r="P16" s="4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6.07</v>
      </c>
      <c r="G17">
        <v>92.8</v>
      </c>
      <c r="H17" s="11">
        <v>33.9</v>
      </c>
      <c r="I17" s="11">
        <f t="shared" si="1"/>
        <v>2.7374631268436578</v>
      </c>
      <c r="K17"/>
      <c r="L17" s="24">
        <v>1</v>
      </c>
      <c r="M17" s="42">
        <v>2.3392330383480826</v>
      </c>
      <c r="N17" s="42"/>
      <c r="O17" s="42">
        <v>3.742138364779874</v>
      </c>
      <c r="P17" s="42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6.07</v>
      </c>
      <c r="G18">
        <v>146.69999999999999</v>
      </c>
      <c r="H18" s="11">
        <v>33.9</v>
      </c>
      <c r="I18" s="11">
        <f t="shared" si="1"/>
        <v>4.3274336283185839</v>
      </c>
      <c r="K18"/>
      <c r="L18" s="24">
        <v>2</v>
      </c>
      <c r="M18" s="42">
        <v>2.7699115044247788</v>
      </c>
      <c r="N18" s="42"/>
      <c r="O18" s="42">
        <v>6.6352201257861632</v>
      </c>
      <c r="P18" s="4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6.07</v>
      </c>
      <c r="G19">
        <v>148.80000000000001</v>
      </c>
      <c r="H19" s="11">
        <v>33.9</v>
      </c>
      <c r="I19" s="11">
        <f t="shared" si="1"/>
        <v>4.3893805309734519</v>
      </c>
      <c r="K19"/>
      <c r="L19" s="24">
        <v>3</v>
      </c>
      <c r="M19" s="42">
        <v>2.9764011799410031</v>
      </c>
      <c r="N19" s="42"/>
      <c r="O19" s="42">
        <v>7.1635220125786168</v>
      </c>
      <c r="P19" s="4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6.07</v>
      </c>
      <c r="G20">
        <v>83.5</v>
      </c>
      <c r="H20" s="11">
        <v>33.9</v>
      </c>
      <c r="I20" s="11">
        <f t="shared" si="1"/>
        <v>2.4631268436578173</v>
      </c>
      <c r="K20"/>
      <c r="L20" s="24">
        <v>4</v>
      </c>
      <c r="M20" s="42">
        <v>2.8849557522123894</v>
      </c>
      <c r="N20" s="42">
        <v>0.17699115044247787</v>
      </c>
      <c r="O20" s="42">
        <v>7.5723270440251573</v>
      </c>
      <c r="P20" s="42">
        <v>0.12641509433962261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6.07</v>
      </c>
      <c r="G21">
        <v>133.69999999999999</v>
      </c>
      <c r="H21" s="11">
        <v>33.9</v>
      </c>
      <c r="I21" s="11">
        <f t="shared" si="1"/>
        <v>3.943952802359882</v>
      </c>
      <c r="K21"/>
      <c r="L21" s="23" t="s">
        <v>118</v>
      </c>
      <c r="M21" s="42"/>
      <c r="N21" s="42"/>
      <c r="O21" s="42"/>
      <c r="P21" s="42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6.07</v>
      </c>
      <c r="G22">
        <v>139.1</v>
      </c>
      <c r="H22" s="11">
        <v>33.9</v>
      </c>
      <c r="I22" s="11">
        <f t="shared" si="1"/>
        <v>4.1032448377581119</v>
      </c>
      <c r="K22"/>
      <c r="L22" s="24">
        <v>1</v>
      </c>
      <c r="M22" s="42">
        <v>0.98230088495575218</v>
      </c>
      <c r="N22" s="42"/>
      <c r="O22" s="42">
        <v>1.4968553459119498</v>
      </c>
      <c r="P22" s="4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6.07</v>
      </c>
      <c r="G23">
        <v>86</v>
      </c>
      <c r="H23" s="11">
        <v>33.9</v>
      </c>
      <c r="I23" s="11">
        <f t="shared" si="1"/>
        <v>2.5368731563421831</v>
      </c>
      <c r="K23"/>
      <c r="L23" s="24">
        <v>2</v>
      </c>
      <c r="M23" s="42">
        <v>1.4926253687315636</v>
      </c>
      <c r="N23" s="42"/>
      <c r="O23" s="42">
        <v>2.5786163522012577</v>
      </c>
      <c r="P23" s="42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6.07</v>
      </c>
      <c r="G24">
        <v>140.19999999999999</v>
      </c>
      <c r="H24" s="11">
        <v>33.9</v>
      </c>
      <c r="I24" s="11">
        <f t="shared" si="1"/>
        <v>4.1356932153392325</v>
      </c>
      <c r="K24"/>
      <c r="L24" s="24">
        <v>3</v>
      </c>
      <c r="M24" s="42">
        <v>1.5250737463126844</v>
      </c>
      <c r="N24" s="42"/>
      <c r="O24" s="42">
        <v>3.1069182389937104</v>
      </c>
      <c r="P24" s="4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6.07</v>
      </c>
      <c r="G25">
        <v>146.69999999999999</v>
      </c>
      <c r="H25" s="11">
        <v>33.9</v>
      </c>
      <c r="I25" s="11">
        <f t="shared" si="1"/>
        <v>4.3274336283185839</v>
      </c>
      <c r="K25"/>
      <c r="L25" s="24">
        <v>4</v>
      </c>
      <c r="M25" s="42">
        <v>1.5309734513274336</v>
      </c>
      <c r="N25" s="42">
        <v>0.17699115044247787</v>
      </c>
      <c r="O25" s="42">
        <v>3.4528301886792452</v>
      </c>
      <c r="P25" s="42">
        <v>0.13962264150943396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12.14</v>
      </c>
      <c r="G26">
        <v>29</v>
      </c>
      <c r="H26" s="11">
        <v>33.9</v>
      </c>
      <c r="I26" s="11">
        <f>G26/H26</f>
        <v>0.85545722713864314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12.14</v>
      </c>
      <c r="G27">
        <v>61.4</v>
      </c>
      <c r="H27" s="11">
        <v>33.9</v>
      </c>
      <c r="I27" s="11">
        <f t="shared" ref="I27:I37" si="2">G27/H27</f>
        <v>1.8112094395280236</v>
      </c>
      <c r="K27" s="3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12.14</v>
      </c>
      <c r="G28">
        <v>79.3</v>
      </c>
      <c r="H28" s="11">
        <v>33.9</v>
      </c>
      <c r="I28" s="11">
        <f t="shared" si="2"/>
        <v>2.3392330383480826</v>
      </c>
      <c r="K28" s="31"/>
      <c r="L28" s="43" t="s">
        <v>103</v>
      </c>
      <c r="M28" s="43" t="s">
        <v>100</v>
      </c>
      <c r="N28" s="43" t="s">
        <v>102</v>
      </c>
      <c r="O28" s="43" t="s">
        <v>104</v>
      </c>
      <c r="P28" s="43" t="s">
        <v>105</v>
      </c>
      <c r="Q28" s="43" t="s">
        <v>108</v>
      </c>
      <c r="R28" s="45" t="s">
        <v>109</v>
      </c>
      <c r="S28" s="43" t="s">
        <v>110</v>
      </c>
      <c r="T28" s="43" t="s">
        <v>111</v>
      </c>
      <c r="U28"/>
      <c r="V28"/>
      <c r="W28"/>
      <c r="X28"/>
      <c r="Y28"/>
      <c r="Z28"/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12.14</v>
      </c>
      <c r="G29">
        <v>44</v>
      </c>
      <c r="H29" s="11">
        <v>33.9</v>
      </c>
      <c r="I29" s="11">
        <f t="shared" si="2"/>
        <v>1.2979351032448379</v>
      </c>
      <c r="K29" s="31"/>
      <c r="M29" s="30">
        <v>15</v>
      </c>
      <c r="N29" s="43">
        <v>33.9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49</v>
      </c>
      <c r="T29" s="44" t="s">
        <v>112</v>
      </c>
      <c r="U29"/>
      <c r="V29"/>
      <c r="W29"/>
      <c r="X29"/>
      <c r="Y29"/>
      <c r="Z29"/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12.14</v>
      </c>
      <c r="G30">
        <v>85.5</v>
      </c>
      <c r="H30" s="11">
        <v>33.9</v>
      </c>
      <c r="I30" s="11">
        <f t="shared" si="2"/>
        <v>2.5221238938053099</v>
      </c>
      <c r="K30" s="31"/>
      <c r="M30" s="30">
        <v>15</v>
      </c>
      <c r="N30" s="43" t="s">
        <v>120</v>
      </c>
      <c r="O30" s="40">
        <v>3.8</v>
      </c>
      <c r="P30" s="40" t="s">
        <v>106</v>
      </c>
      <c r="Q30" s="30">
        <v>4</v>
      </c>
      <c r="R30" s="46">
        <v>8</v>
      </c>
      <c r="S30" s="40" t="s">
        <v>99</v>
      </c>
      <c r="T30" s="44" t="s">
        <v>113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12.14</v>
      </c>
      <c r="G31">
        <v>93.9</v>
      </c>
      <c r="H31" s="11">
        <v>33.9</v>
      </c>
      <c r="I31" s="11">
        <f t="shared" si="2"/>
        <v>2.7699115044247788</v>
      </c>
      <c r="K31" s="31"/>
      <c r="L31" s="44"/>
      <c r="M31" s="30">
        <v>15</v>
      </c>
      <c r="N31" s="43" t="s">
        <v>121</v>
      </c>
      <c r="O31" s="40">
        <v>2.1</v>
      </c>
      <c r="P31" s="40" t="s">
        <v>107</v>
      </c>
      <c r="Q31" s="30">
        <v>4</v>
      </c>
      <c r="R31" s="46">
        <v>8</v>
      </c>
      <c r="S31" s="40" t="s">
        <v>52</v>
      </c>
      <c r="T31" s="44" t="s">
        <v>114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12.14</v>
      </c>
      <c r="G32">
        <v>41.8</v>
      </c>
      <c r="H32" s="11">
        <v>33.9</v>
      </c>
      <c r="I32" s="11">
        <f t="shared" si="2"/>
        <v>1.2330383480825959</v>
      </c>
      <c r="K32" s="31"/>
      <c r="L32" s="44"/>
      <c r="M32" s="30">
        <v>26</v>
      </c>
      <c r="N32" s="43">
        <v>15.9</v>
      </c>
      <c r="O32" s="40">
        <v>3.8</v>
      </c>
      <c r="P32" s="40" t="s">
        <v>106</v>
      </c>
      <c r="Q32" s="30">
        <v>4</v>
      </c>
      <c r="R32" s="30">
        <v>8</v>
      </c>
      <c r="S32" s="40" t="s">
        <v>49</v>
      </c>
      <c r="T32" s="44" t="s">
        <v>112</v>
      </c>
    </row>
    <row r="33" spans="1:24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12.14</v>
      </c>
      <c r="G33">
        <v>78.400000000000006</v>
      </c>
      <c r="H33" s="11">
        <v>33.9</v>
      </c>
      <c r="I33" s="11">
        <f t="shared" si="2"/>
        <v>2.3126843657817111</v>
      </c>
      <c r="K33" s="31"/>
      <c r="L33" s="44"/>
      <c r="M33" s="30">
        <v>26</v>
      </c>
      <c r="N33" s="43">
        <v>14</v>
      </c>
      <c r="O33" s="40">
        <v>3.8</v>
      </c>
      <c r="P33" s="40" t="s">
        <v>107</v>
      </c>
      <c r="Q33" s="30">
        <v>4</v>
      </c>
      <c r="R33" s="30">
        <v>8</v>
      </c>
      <c r="S33" s="40" t="s">
        <v>99</v>
      </c>
      <c r="T33" s="44" t="s">
        <v>113</v>
      </c>
    </row>
    <row r="34" spans="1:24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12.14</v>
      </c>
      <c r="G34">
        <v>100.9</v>
      </c>
      <c r="H34" s="11">
        <v>33.9</v>
      </c>
      <c r="I34" s="11">
        <f t="shared" si="2"/>
        <v>2.9764011799410031</v>
      </c>
      <c r="K34" s="31"/>
      <c r="L34" s="44"/>
      <c r="M34" s="30">
        <v>26</v>
      </c>
      <c r="N34" s="43">
        <v>11.4</v>
      </c>
      <c r="O34" s="40">
        <v>2.1</v>
      </c>
      <c r="P34" s="40" t="s">
        <v>107</v>
      </c>
      <c r="Q34" s="30">
        <v>4</v>
      </c>
      <c r="R34" s="30">
        <v>8</v>
      </c>
      <c r="S34" s="40" t="s">
        <v>52</v>
      </c>
      <c r="T34" s="44" t="s">
        <v>114</v>
      </c>
    </row>
    <row r="35" spans="1:24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12.14</v>
      </c>
      <c r="G35">
        <v>42.9</v>
      </c>
      <c r="H35" s="11">
        <v>33.9</v>
      </c>
      <c r="I35" s="11">
        <f t="shared" si="2"/>
        <v>1.2654867256637168</v>
      </c>
      <c r="K35" s="31"/>
    </row>
    <row r="36" spans="1:24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12.14</v>
      </c>
      <c r="G36">
        <v>77.400000000000006</v>
      </c>
      <c r="H36" s="11">
        <v>33.9</v>
      </c>
      <c r="I36" s="11">
        <f t="shared" si="2"/>
        <v>2.283185840707965</v>
      </c>
      <c r="K36" s="31"/>
    </row>
    <row r="37" spans="1:24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12.14</v>
      </c>
      <c r="G37">
        <v>97.8</v>
      </c>
      <c r="H37" s="11">
        <v>33.9</v>
      </c>
      <c r="I37" s="11">
        <f t="shared" si="2"/>
        <v>2.8849557522123894</v>
      </c>
    </row>
    <row r="38" spans="1:24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17</v>
      </c>
      <c r="G38">
        <v>8.9</v>
      </c>
      <c r="H38" s="11">
        <v>33.9</v>
      </c>
      <c r="I38" s="11">
        <f>G38/H38</f>
        <v>0.26253687315634222</v>
      </c>
    </row>
    <row r="39" spans="1:24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17</v>
      </c>
      <c r="G39">
        <v>29.6</v>
      </c>
      <c r="H39" s="11">
        <v>33.9</v>
      </c>
      <c r="I39" s="11">
        <f t="shared" ref="I39:I49" si="3">G39/H39</f>
        <v>0.87315634218289095</v>
      </c>
    </row>
    <row r="40" spans="1:24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17</v>
      </c>
      <c r="G40">
        <v>33.299999999999997</v>
      </c>
      <c r="H40" s="11">
        <v>33.9</v>
      </c>
      <c r="I40" s="11">
        <f t="shared" si="3"/>
        <v>0.98230088495575218</v>
      </c>
    </row>
    <row r="41" spans="1:24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17</v>
      </c>
      <c r="G41">
        <v>14.8</v>
      </c>
      <c r="H41" s="11">
        <v>33.9</v>
      </c>
      <c r="I41" s="11">
        <f t="shared" si="3"/>
        <v>0.43657817109144548</v>
      </c>
      <c r="L41"/>
      <c r="V41"/>
      <c r="W41"/>
      <c r="X41"/>
    </row>
    <row r="42" spans="1:24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17</v>
      </c>
      <c r="G42">
        <v>45.4</v>
      </c>
      <c r="H42" s="11">
        <v>33.9</v>
      </c>
      <c r="I42" s="11">
        <f t="shared" si="3"/>
        <v>1.3392330383480826</v>
      </c>
      <c r="V42"/>
      <c r="W42"/>
      <c r="X42"/>
    </row>
    <row r="43" spans="1:24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17</v>
      </c>
      <c r="G43">
        <v>50.6</v>
      </c>
      <c r="H43" s="11">
        <v>33.9</v>
      </c>
      <c r="I43" s="11">
        <f t="shared" si="3"/>
        <v>1.4926253687315636</v>
      </c>
    </row>
    <row r="44" spans="1:24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17</v>
      </c>
      <c r="G44">
        <v>16.8</v>
      </c>
      <c r="H44" s="11">
        <v>33.9</v>
      </c>
      <c r="I44" s="11">
        <f t="shared" si="3"/>
        <v>0.4955752212389381</v>
      </c>
    </row>
    <row r="45" spans="1:24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17</v>
      </c>
      <c r="G45">
        <v>46.6</v>
      </c>
      <c r="H45" s="11">
        <v>33.9</v>
      </c>
      <c r="I45" s="11">
        <f t="shared" si="3"/>
        <v>1.3746312684365782</v>
      </c>
    </row>
    <row r="46" spans="1:24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17</v>
      </c>
      <c r="G46">
        <v>51.7</v>
      </c>
      <c r="H46" s="11">
        <v>33.9</v>
      </c>
      <c r="I46" s="11">
        <f t="shared" si="3"/>
        <v>1.5250737463126844</v>
      </c>
    </row>
    <row r="47" spans="1:24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17</v>
      </c>
      <c r="G47">
        <v>18.8</v>
      </c>
      <c r="H47" s="11">
        <v>33.9</v>
      </c>
      <c r="I47" s="11">
        <f t="shared" si="3"/>
        <v>0.55457227138643073</v>
      </c>
    </row>
    <row r="48" spans="1:24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17</v>
      </c>
      <c r="G48">
        <v>47.6</v>
      </c>
      <c r="H48" s="11">
        <v>33.9</v>
      </c>
      <c r="I48" s="11">
        <f t="shared" si="3"/>
        <v>1.4041297935103245</v>
      </c>
    </row>
    <row r="49" spans="1:12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17</v>
      </c>
      <c r="G49">
        <v>51.9</v>
      </c>
      <c r="H49" s="11">
        <v>33.9</v>
      </c>
      <c r="I49" s="11">
        <f t="shared" si="3"/>
        <v>1.5309734513274336</v>
      </c>
      <c r="L49" s="44"/>
    </row>
    <row r="50" spans="1:12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33.9</v>
      </c>
      <c r="I50" s="11">
        <f>G50/H50</f>
        <v>0.32448377581120946</v>
      </c>
    </row>
    <row r="51" spans="1:12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12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12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12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12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12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12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12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12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12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12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12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12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12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1.18</v>
      </c>
      <c r="G146">
        <v>9.5</v>
      </c>
      <c r="H146" s="11">
        <v>15.9</v>
      </c>
      <c r="I146" s="11">
        <f>G146/H146</f>
        <v>0.59748427672955973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1.18</v>
      </c>
      <c r="G147">
        <v>15.9</v>
      </c>
      <c r="H147" s="11">
        <v>15.9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1.19</v>
      </c>
      <c r="G148">
        <v>16.600000000000001</v>
      </c>
      <c r="H148" s="11">
        <v>15.9</v>
      </c>
      <c r="I148" s="11">
        <f t="shared" si="9"/>
        <v>1.0440251572327044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1.19</v>
      </c>
      <c r="G149">
        <v>16.8</v>
      </c>
      <c r="H149" s="11">
        <v>15.9</v>
      </c>
      <c r="I149" s="11">
        <f t="shared" si="9"/>
        <v>1.0566037735849056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1.19</v>
      </c>
      <c r="G150">
        <v>28.5</v>
      </c>
      <c r="H150" s="11">
        <v>15.9</v>
      </c>
      <c r="I150" s="11">
        <f t="shared" si="9"/>
        <v>1.7924528301886793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1.18</v>
      </c>
      <c r="G151">
        <v>25.5</v>
      </c>
      <c r="H151" s="11">
        <v>15.9</v>
      </c>
      <c r="I151" s="11">
        <f t="shared" si="9"/>
        <v>1.6037735849056602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1.18</v>
      </c>
      <c r="G152">
        <v>18.7</v>
      </c>
      <c r="H152" s="11">
        <v>15.9</v>
      </c>
      <c r="I152" s="11">
        <f t="shared" si="9"/>
        <v>1.1761006289308176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1.18</v>
      </c>
      <c r="G153">
        <v>32.9</v>
      </c>
      <c r="H153" s="11">
        <v>15.9</v>
      </c>
      <c r="I153" s="11">
        <f t="shared" si="9"/>
        <v>2.0691823899371067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1.18</v>
      </c>
      <c r="G154">
        <v>34.1</v>
      </c>
      <c r="H154" s="11">
        <v>15.9</v>
      </c>
      <c r="I154" s="11">
        <f t="shared" si="9"/>
        <v>2.1446540880503147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1.18</v>
      </c>
      <c r="G155">
        <v>19.7</v>
      </c>
      <c r="H155" s="11">
        <v>15.9</v>
      </c>
      <c r="I155" s="11">
        <f t="shared" si="9"/>
        <v>1.2389937106918238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1.18</v>
      </c>
      <c r="G156">
        <v>33.799999999999997</v>
      </c>
      <c r="H156" s="11">
        <v>15.9</v>
      </c>
      <c r="I156" s="11">
        <f t="shared" si="9"/>
        <v>2.1257861635220126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1.18</v>
      </c>
      <c r="G157">
        <v>35.9</v>
      </c>
      <c r="H157" s="11">
        <v>15.9</v>
      </c>
      <c r="I157" s="11">
        <f t="shared" si="9"/>
        <v>2.2578616352201255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6.2</v>
      </c>
      <c r="G158">
        <v>34.1</v>
      </c>
      <c r="H158" s="11">
        <v>15.9</v>
      </c>
      <c r="I158" s="11">
        <f>G158/H158</f>
        <v>2.1446540880503147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6.2</v>
      </c>
      <c r="G159">
        <v>72.3</v>
      </c>
      <c r="H159" s="11">
        <v>15.9</v>
      </c>
      <c r="I159" s="11">
        <f t="shared" ref="I159:I169" si="10">G159/H159</f>
        <v>4.5471698113207548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6.2</v>
      </c>
      <c r="G160">
        <v>75.2</v>
      </c>
      <c r="H160" s="11">
        <v>15.9</v>
      </c>
      <c r="I160" s="11">
        <f t="shared" si="10"/>
        <v>4.7295597484276728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6.2</v>
      </c>
      <c r="G161">
        <v>62.7</v>
      </c>
      <c r="H161" s="11">
        <v>15.9</v>
      </c>
      <c r="I161" s="11">
        <f t="shared" si="10"/>
        <v>3.9433962264150946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6.2</v>
      </c>
      <c r="G162">
        <v>125.6</v>
      </c>
      <c r="H162" s="11">
        <v>15.9</v>
      </c>
      <c r="I162" s="11">
        <f t="shared" si="10"/>
        <v>7.8993710691823891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6.2</v>
      </c>
      <c r="G163">
        <v>127.9</v>
      </c>
      <c r="H163" s="11">
        <v>15.9</v>
      </c>
      <c r="I163" s="11">
        <f t="shared" si="10"/>
        <v>8.0440251572327046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6.2</v>
      </c>
      <c r="G164">
        <v>71.8</v>
      </c>
      <c r="H164" s="11">
        <v>15.9</v>
      </c>
      <c r="I164" s="11">
        <f t="shared" si="10"/>
        <v>4.515723270440251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6.2</v>
      </c>
      <c r="G165">
        <v>141.69999999999999</v>
      </c>
      <c r="H165" s="11">
        <v>15.9</v>
      </c>
      <c r="I165" s="11">
        <f t="shared" si="10"/>
        <v>8.9119496855345908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6.2</v>
      </c>
      <c r="G166">
        <v>148.6</v>
      </c>
      <c r="H166" s="11">
        <v>15.9</v>
      </c>
      <c r="I166" s="11">
        <f t="shared" si="10"/>
        <v>9.3459119496855347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6.2</v>
      </c>
      <c r="G167">
        <v>73.599999999999994</v>
      </c>
      <c r="H167" s="11">
        <v>15.9</v>
      </c>
      <c r="I167" s="11">
        <f t="shared" si="10"/>
        <v>4.6289308176100628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6.2</v>
      </c>
      <c r="G168">
        <v>146</v>
      </c>
      <c r="H168" s="11">
        <v>15.9</v>
      </c>
      <c r="I168" s="11">
        <f t="shared" si="10"/>
        <v>9.1823899371069189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6.2</v>
      </c>
      <c r="G169">
        <v>151.1</v>
      </c>
      <c r="H169" s="11">
        <v>15.9</v>
      </c>
      <c r="I169" s="11">
        <f t="shared" si="10"/>
        <v>9.5031446540880502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11.95</v>
      </c>
      <c r="G170">
        <v>17.600000000000001</v>
      </c>
      <c r="H170" s="11">
        <v>15.9</v>
      </c>
      <c r="I170" s="11">
        <f>G170/H170</f>
        <v>1.1069182389937107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11.95</v>
      </c>
      <c r="G171">
        <v>42.3</v>
      </c>
      <c r="H171" s="11">
        <v>15.9</v>
      </c>
      <c r="I171" s="11">
        <f t="shared" ref="I171:I181" si="11">G171/H171</f>
        <v>2.6603773584905657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11.95</v>
      </c>
      <c r="G172">
        <v>59.5</v>
      </c>
      <c r="H172" s="11">
        <v>15.9</v>
      </c>
      <c r="I172" s="11">
        <f t="shared" si="11"/>
        <v>3.742138364779874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11.95</v>
      </c>
      <c r="G173">
        <v>31.9</v>
      </c>
      <c r="H173" s="11">
        <v>15.9</v>
      </c>
      <c r="I173" s="11">
        <f t="shared" si="11"/>
        <v>2.0062893081761004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11.93</v>
      </c>
      <c r="G174">
        <v>77.400000000000006</v>
      </c>
      <c r="H174" s="11">
        <v>15.9</v>
      </c>
      <c r="I174" s="11">
        <f t="shared" si="11"/>
        <v>4.867924528301887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11.94</v>
      </c>
      <c r="G175">
        <v>105.5</v>
      </c>
      <c r="H175" s="11">
        <v>15.9</v>
      </c>
      <c r="I175" s="11">
        <f t="shared" si="11"/>
        <v>6.6352201257861632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11.96</v>
      </c>
      <c r="G176">
        <v>36.200000000000003</v>
      </c>
      <c r="H176" s="11">
        <v>15.9</v>
      </c>
      <c r="I176" s="11">
        <f t="shared" si="11"/>
        <v>2.2767295597484276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11.94</v>
      </c>
      <c r="G177">
        <v>76.2</v>
      </c>
      <c r="H177" s="11">
        <v>15.9</v>
      </c>
      <c r="I177" s="11">
        <f t="shared" si="11"/>
        <v>4.7924528301886795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11.93</v>
      </c>
      <c r="G178">
        <v>113.9</v>
      </c>
      <c r="H178" s="11">
        <v>15.9</v>
      </c>
      <c r="I178" s="11">
        <f t="shared" si="11"/>
        <v>7.1635220125786168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11.94</v>
      </c>
      <c r="G179">
        <v>38.9</v>
      </c>
      <c r="H179" s="11">
        <v>15.9</v>
      </c>
      <c r="I179" s="11">
        <f t="shared" si="11"/>
        <v>2.4465408805031443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11.94</v>
      </c>
      <c r="G180">
        <v>84.2</v>
      </c>
      <c r="H180" s="11">
        <v>15.9</v>
      </c>
      <c r="I180" s="11">
        <f t="shared" si="11"/>
        <v>5.2955974842767297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11.94</v>
      </c>
      <c r="G181">
        <v>120.4</v>
      </c>
      <c r="H181" s="11">
        <v>15.9</v>
      </c>
      <c r="I181" s="11">
        <f t="shared" si="11"/>
        <v>7.5723270440251573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18.239999999999998</v>
      </c>
      <c r="G182">
        <v>5.6</v>
      </c>
      <c r="H182" s="11">
        <v>15.9</v>
      </c>
      <c r="I182" s="11">
        <f>G182/H182</f>
        <v>0.3522012578616352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18.260000000000002</v>
      </c>
      <c r="G183">
        <v>20.7</v>
      </c>
      <c r="H183" s="11">
        <v>15.9</v>
      </c>
      <c r="I183" s="11">
        <f t="shared" ref="I183:I193" si="12">G183/H183</f>
        <v>1.3018867924528301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18.239999999999998</v>
      </c>
      <c r="G184">
        <v>23.8</v>
      </c>
      <c r="H184" s="11">
        <v>15.9</v>
      </c>
      <c r="I184" s="11">
        <f t="shared" si="12"/>
        <v>1.4968553459119498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18.260000000000002</v>
      </c>
      <c r="G185">
        <v>10.8</v>
      </c>
      <c r="H185" s="11">
        <v>15.9</v>
      </c>
      <c r="I185" s="11">
        <f t="shared" si="12"/>
        <v>0.679245283018868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18.23</v>
      </c>
      <c r="G186">
        <v>36.299999999999997</v>
      </c>
      <c r="H186" s="11">
        <v>15.9</v>
      </c>
      <c r="I186" s="11">
        <f t="shared" si="12"/>
        <v>2.283018867924528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18.260000000000002</v>
      </c>
      <c r="G187">
        <v>41</v>
      </c>
      <c r="H187" s="11">
        <v>15.9</v>
      </c>
      <c r="I187" s="11">
        <f t="shared" si="12"/>
        <v>2.5786163522012577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18.28</v>
      </c>
      <c r="G188">
        <v>13</v>
      </c>
      <c r="H188" s="11">
        <v>15.9</v>
      </c>
      <c r="I188" s="11">
        <f t="shared" si="12"/>
        <v>0.81761006289308169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18.239999999999998</v>
      </c>
      <c r="G189">
        <v>43</v>
      </c>
      <c r="H189" s="11">
        <v>15.9</v>
      </c>
      <c r="I189" s="11">
        <f t="shared" si="12"/>
        <v>2.7044025157232703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18.27</v>
      </c>
      <c r="G190">
        <v>49.4</v>
      </c>
      <c r="H190" s="11">
        <v>15.9</v>
      </c>
      <c r="I190" s="11">
        <f t="shared" si="12"/>
        <v>3.1069182389937104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18.239999999999998</v>
      </c>
      <c r="G191">
        <v>14.4</v>
      </c>
      <c r="H191" s="11">
        <v>15.9</v>
      </c>
      <c r="I191" s="11">
        <f t="shared" si="12"/>
        <v>0.90566037735849059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18.27</v>
      </c>
      <c r="G192">
        <v>49.4</v>
      </c>
      <c r="H192" s="11">
        <v>15.9</v>
      </c>
      <c r="I192" s="11">
        <f t="shared" si="12"/>
        <v>3.1069182389937104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18.239999999999998</v>
      </c>
      <c r="G193">
        <v>54.9</v>
      </c>
      <c r="H193" s="11">
        <v>15.9</v>
      </c>
      <c r="I193" s="11">
        <f t="shared" si="12"/>
        <v>3.4528301886792452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93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  <row r="290" spans="1:9" x14ac:dyDescent="0.3">
      <c r="A290" s="11" t="s">
        <v>49</v>
      </c>
      <c r="B290" s="11" t="s">
        <v>123</v>
      </c>
      <c r="C290" s="29">
        <v>15</v>
      </c>
      <c r="D290" s="29">
        <v>4</v>
      </c>
      <c r="E290" s="29">
        <v>1</v>
      </c>
      <c r="F290" s="11">
        <v>10</v>
      </c>
      <c r="G290" s="11">
        <v>1.5</v>
      </c>
      <c r="H290" s="11">
        <v>33.9</v>
      </c>
      <c r="I290" s="11">
        <f t="shared" si="16"/>
        <v>4.4247787610619468E-2</v>
      </c>
    </row>
    <row r="291" spans="1:9" x14ac:dyDescent="0.3">
      <c r="A291" s="11" t="s">
        <v>49</v>
      </c>
      <c r="B291" s="11" t="s">
        <v>123</v>
      </c>
      <c r="C291" s="29">
        <v>15</v>
      </c>
      <c r="D291" s="29">
        <v>4</v>
      </c>
      <c r="E291" s="29">
        <v>2</v>
      </c>
      <c r="F291" s="11">
        <v>10</v>
      </c>
      <c r="G291" s="11">
        <v>2.6</v>
      </c>
      <c r="H291" s="11">
        <v>33.9</v>
      </c>
      <c r="I291" s="11">
        <f t="shared" si="16"/>
        <v>7.6696165191740412E-2</v>
      </c>
    </row>
    <row r="292" spans="1:9" x14ac:dyDescent="0.3">
      <c r="A292" s="11" t="s">
        <v>49</v>
      </c>
      <c r="B292" s="11" t="s">
        <v>123</v>
      </c>
      <c r="C292" s="29">
        <v>15</v>
      </c>
      <c r="D292" s="29">
        <v>4</v>
      </c>
      <c r="E292" s="29">
        <v>3</v>
      </c>
      <c r="F292" s="11">
        <v>10</v>
      </c>
      <c r="G292" s="11">
        <v>6</v>
      </c>
      <c r="H292" s="11">
        <v>33.9</v>
      </c>
      <c r="I292" s="11">
        <f t="shared" si="16"/>
        <v>0.17699115044247787</v>
      </c>
    </row>
    <row r="293" spans="1:9" x14ac:dyDescent="0.3">
      <c r="A293" s="11" t="s">
        <v>49</v>
      </c>
      <c r="B293" s="11" t="s">
        <v>123</v>
      </c>
      <c r="C293" s="29">
        <v>15</v>
      </c>
      <c r="D293" s="29">
        <v>4</v>
      </c>
      <c r="E293" s="29">
        <v>4</v>
      </c>
      <c r="F293" s="11">
        <v>10</v>
      </c>
      <c r="G293" s="11">
        <v>6</v>
      </c>
      <c r="H293" s="11">
        <v>33.9</v>
      </c>
      <c r="I293" s="11">
        <f t="shared" si="16"/>
        <v>0.17699115044247787</v>
      </c>
    </row>
    <row r="294" spans="1:9" x14ac:dyDescent="0.3">
      <c r="A294" s="11" t="s">
        <v>49</v>
      </c>
      <c r="B294" s="11" t="s">
        <v>123</v>
      </c>
      <c r="C294" s="29">
        <v>26</v>
      </c>
      <c r="D294" s="29">
        <v>4</v>
      </c>
      <c r="E294" s="29">
        <v>1</v>
      </c>
      <c r="F294" s="11">
        <v>10</v>
      </c>
      <c r="G294" s="11">
        <v>0.6</v>
      </c>
      <c r="H294" s="11">
        <v>15.9</v>
      </c>
      <c r="I294" s="11">
        <f t="shared" ref="I294:I297" si="17">G294/H294</f>
        <v>3.7735849056603772E-2</v>
      </c>
    </row>
    <row r="295" spans="1:9" x14ac:dyDescent="0.3">
      <c r="A295" s="11" t="s">
        <v>49</v>
      </c>
      <c r="B295" s="11" t="s">
        <v>123</v>
      </c>
      <c r="C295" s="29">
        <v>26</v>
      </c>
      <c r="D295" s="29">
        <v>4</v>
      </c>
      <c r="E295" s="29">
        <v>2</v>
      </c>
      <c r="F295" s="11">
        <v>10</v>
      </c>
      <c r="G295" s="11">
        <v>0.8</v>
      </c>
      <c r="H295" s="11">
        <v>15.9</v>
      </c>
      <c r="I295" s="11">
        <f t="shared" si="17"/>
        <v>5.0314465408805034E-2</v>
      </c>
    </row>
    <row r="296" spans="1:9" x14ac:dyDescent="0.3">
      <c r="A296" s="11" t="s">
        <v>49</v>
      </c>
      <c r="B296" s="11" t="s">
        <v>123</v>
      </c>
      <c r="C296" s="29">
        <v>26</v>
      </c>
      <c r="D296" s="29">
        <v>4</v>
      </c>
      <c r="E296" s="29">
        <v>3</v>
      </c>
      <c r="F296" s="11">
        <v>10</v>
      </c>
      <c r="G296" s="11">
        <v>2.0099999999999998</v>
      </c>
      <c r="H296" s="11">
        <v>15.9</v>
      </c>
      <c r="I296" s="11">
        <f t="shared" si="17"/>
        <v>0.12641509433962261</v>
      </c>
    </row>
    <row r="297" spans="1:9" x14ac:dyDescent="0.3">
      <c r="A297" s="11" t="s">
        <v>49</v>
      </c>
      <c r="B297" s="11" t="s">
        <v>123</v>
      </c>
      <c r="C297" s="29">
        <v>26</v>
      </c>
      <c r="D297" s="29">
        <v>4</v>
      </c>
      <c r="E297" s="29">
        <v>4</v>
      </c>
      <c r="F297" s="11">
        <v>10</v>
      </c>
      <c r="G297" s="11">
        <v>2.2200000000000002</v>
      </c>
      <c r="H297" s="11">
        <v>15.9</v>
      </c>
      <c r="I297" s="11">
        <f t="shared" si="17"/>
        <v>0.13962264150943396</v>
      </c>
    </row>
  </sheetData>
  <phoneticPr fontId="6" type="noConversion"/>
  <conditionalFormatting pivot="1" sqref="M6:P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2020-06-02T16:02:54Z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